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oich\OneDrive\Desktop\Annie\Django-Backend\"/>
    </mc:Choice>
  </mc:AlternateContent>
  <xr:revisionPtr revIDLastSave="0" documentId="13_ncr:2001_{EE6F7CC6-E20C-4B9B-9081-6B06F96697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erviceOnLot" sheetId="10" r:id="rId1"/>
    <sheet name="AnnualServiceOnLot" sheetId="14" r:id="rId2"/>
    <sheet name="Client" sheetId="7" r:id="rId3"/>
    <sheet name="Lot" sheetId="9" r:id="rId4"/>
    <sheet name="Service" sheetId="8" r:id="rId5"/>
    <sheet name="ValidationRecord" sheetId="11" r:id="rId6"/>
    <sheet name="User" sheetId="12" r:id="rId7"/>
  </sheets>
  <calcPr calcId="191029"/>
  <customWorkbookViews>
    <customWorkbookView name="Exclude Marc" guid="{C8B6169C-40A9-405C-BD36-935976010F86}" maximized="1" windowWidth="0" windowHeight="0" activeSheetId="0"/>
    <customWorkbookView name="Building not on CBL" guid="{250E8DF2-886A-4315-8891-3DE9B1A229BD}" maximized="1" windowWidth="0" windowHeight="0" activeSheetId="0"/>
    <customWorkbookView name="Want 321" guid="{9D25AFDC-5C5C-4B55-8E64-40BFADED18EC}" maximized="1" windowWidth="0" windowHeight="0" activeSheetId="0"/>
    <customWorkbookView name="Filter" guid="{C4CF5678-51FE-4866-BCAE-6E0A2FD6CC42}" maximized="1" windowWidth="0" windowHeight="0" activeSheetId="0"/>
    <customWorkbookView name="Ready to File" guid="{4F20C226-3D7E-416E-BC0D-5AB7D99ECD05}" maximized="1" windowWidth="0" windowHeight="0" activeSheetId="0"/>
  </customWorkbookView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9" l="1" a="1"/>
  <c r="G3" i="9" s="1"/>
  <c r="G4" i="9" a="1"/>
  <c r="G4" i="9" s="1"/>
  <c r="G2" i="9" a="1"/>
  <c r="G2" i="9" s="1"/>
  <c r="B2" i="7" a="1"/>
  <c r="B2" i="7" s="1"/>
  <c r="C6" i="14" a="1"/>
  <c r="C6" i="14"/>
  <c r="C7" i="14" a="1"/>
  <c r="C7" i="14" s="1"/>
  <c r="C9" i="14" a="1"/>
  <c r="C9" i="14"/>
  <c r="C10" i="14" a="1"/>
  <c r="C10" i="14"/>
  <c r="C12" i="14" a="1"/>
  <c r="C12" i="14" s="1"/>
  <c r="C13" i="14" a="1"/>
  <c r="C13" i="14"/>
  <c r="C15" i="14" a="1"/>
  <c r="C15" i="14" s="1"/>
  <c r="C16" i="14" a="1"/>
  <c r="C16" i="14" s="1"/>
  <c r="C22" i="14" a="1"/>
  <c r="C22" i="14" s="1"/>
  <c r="C2" i="14" a="1"/>
  <c r="C2" i="14" s="1"/>
  <c r="E3" i="10" a="1"/>
  <c r="E3" i="10" s="1"/>
  <c r="E4" i="10" a="1"/>
  <c r="E4" i="10" s="1"/>
  <c r="E5" i="10" a="1"/>
  <c r="E5" i="10" s="1"/>
  <c r="E6" i="10" a="1"/>
  <c r="E6" i="10"/>
  <c r="E7" i="10" a="1"/>
  <c r="E7" i="10"/>
  <c r="E8" i="10" a="1"/>
  <c r="E8" i="10"/>
  <c r="E9" i="10" a="1"/>
  <c r="E9" i="10"/>
  <c r="E10" i="10" a="1"/>
  <c r="E10" i="10"/>
  <c r="E11" i="10" a="1"/>
  <c r="E11" i="10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/>
  <c r="E18" i="10" a="1"/>
  <c r="E18" i="10"/>
  <c r="E19" i="10" a="1"/>
  <c r="E19" i="10"/>
  <c r="E20" i="10" a="1"/>
  <c r="E20" i="10"/>
  <c r="E21" i="10" a="1"/>
  <c r="E21" i="10"/>
  <c r="E22" i="10" a="1"/>
  <c r="E22" i="10"/>
  <c r="E23" i="10" a="1"/>
  <c r="E23" i="10"/>
  <c r="E24" i="10" a="1"/>
  <c r="E24" i="10"/>
  <c r="E25" i="10" a="1"/>
  <c r="E25" i="10" s="1"/>
  <c r="E26" i="10" a="1"/>
  <c r="E26" i="10" s="1"/>
  <c r="E27" i="10" a="1"/>
  <c r="E27" i="10" s="1"/>
  <c r="E28" i="10" a="1"/>
  <c r="E28" i="10"/>
  <c r="E29" i="10" a="1"/>
  <c r="E29" i="10"/>
  <c r="E30" i="10" a="1"/>
  <c r="E30" i="10"/>
  <c r="E31" i="10" a="1"/>
  <c r="E31" i="10"/>
  <c r="E32" i="10" a="1"/>
  <c r="E32" i="10"/>
  <c r="E33" i="10" a="1"/>
  <c r="E33" i="10"/>
  <c r="E34" i="10" a="1"/>
  <c r="E34" i="10"/>
  <c r="E35" i="10" a="1"/>
  <c r="E35" i="10"/>
  <c r="E36" i="10" a="1"/>
  <c r="E36" i="10" s="1"/>
  <c r="E37" i="10" a="1"/>
  <c r="E37" i="10" s="1"/>
  <c r="E38" i="10" a="1"/>
  <c r="E38" i="10" s="1"/>
  <c r="E39" i="10" a="1"/>
  <c r="E39" i="10"/>
  <c r="E40" i="10" a="1"/>
  <c r="E40" i="10"/>
  <c r="E41" i="10" a="1"/>
  <c r="E41" i="10"/>
  <c r="E42" i="10" a="1"/>
  <c r="E42" i="10"/>
  <c r="E43" i="10" a="1"/>
  <c r="E43" i="10"/>
  <c r="E44" i="10" a="1"/>
  <c r="E44" i="10"/>
  <c r="E45" i="10" a="1"/>
  <c r="E45" i="10"/>
  <c r="E46" i="10" a="1"/>
  <c r="E46" i="10"/>
  <c r="E47" i="10" a="1"/>
  <c r="E47" i="10" s="1"/>
  <c r="E48" i="10" a="1"/>
  <c r="E48" i="10" s="1"/>
  <c r="E49" i="10" a="1"/>
  <c r="E49" i="10" s="1"/>
  <c r="E50" i="10" a="1"/>
  <c r="E50" i="10"/>
  <c r="E51" i="10" a="1"/>
  <c r="E51" i="10"/>
  <c r="E52" i="10" a="1"/>
  <c r="E52" i="10"/>
  <c r="E53" i="10" a="1"/>
  <c r="E53" i="10"/>
  <c r="E54" i="10" a="1"/>
  <c r="E54" i="10"/>
  <c r="E55" i="10" a="1"/>
  <c r="E55" i="10"/>
  <c r="E56" i="10" a="1"/>
  <c r="E56" i="10"/>
  <c r="E57" i="10" a="1"/>
  <c r="E57" i="10"/>
  <c r="E58" i="10" a="1"/>
  <c r="E58" i="10" s="1"/>
  <c r="E59" i="10" a="1"/>
  <c r="E59" i="10" s="1"/>
  <c r="E60" i="10" a="1"/>
  <c r="E60" i="10" s="1"/>
  <c r="E61" i="10" a="1"/>
  <c r="E61" i="10"/>
  <c r="E62" i="10" a="1"/>
  <c r="E62" i="10"/>
  <c r="E63" i="10" a="1"/>
  <c r="E63" i="10"/>
  <c r="E64" i="10" a="1"/>
  <c r="E64" i="10"/>
  <c r="E65" i="10" a="1"/>
  <c r="E65" i="10"/>
  <c r="E66" i="10" a="1"/>
  <c r="E66" i="10"/>
  <c r="E67" i="10" a="1"/>
  <c r="E67" i="10"/>
  <c r="E68" i="10" a="1"/>
  <c r="E68" i="10"/>
  <c r="E69" i="10" a="1"/>
  <c r="E69" i="10" s="1"/>
  <c r="E70" i="10" a="1"/>
  <c r="E70" i="10" s="1"/>
  <c r="E71" i="10" a="1"/>
  <c r="E71" i="10" s="1"/>
  <c r="E72" i="10" a="1"/>
  <c r="E72" i="10"/>
  <c r="E73" i="10" a="1"/>
  <c r="E73" i="10"/>
  <c r="E74" i="10" a="1"/>
  <c r="E74" i="10"/>
  <c r="E75" i="10" a="1"/>
  <c r="E75" i="10"/>
  <c r="E76" i="10" a="1"/>
  <c r="E76" i="10"/>
  <c r="E77" i="10" a="1"/>
  <c r="E77" i="10"/>
  <c r="E78" i="10" a="1"/>
  <c r="E78" i="10"/>
  <c r="E79" i="10" a="1"/>
  <c r="E79" i="10"/>
  <c r="E80" i="10" a="1"/>
  <c r="E80" i="10" s="1"/>
  <c r="E81" i="10" a="1"/>
  <c r="E81" i="10" s="1"/>
  <c r="E82" i="10" a="1"/>
  <c r="E82" i="10" s="1"/>
  <c r="E83" i="10" a="1"/>
  <c r="E83" i="10"/>
  <c r="E84" i="10" a="1"/>
  <c r="E84" i="10"/>
  <c r="E85" i="10" a="1"/>
  <c r="E85" i="10"/>
  <c r="E86" i="10" a="1"/>
  <c r="E86" i="10"/>
  <c r="E87" i="10" a="1"/>
  <c r="E87" i="10"/>
  <c r="E88" i="10" a="1"/>
  <c r="E88" i="10"/>
  <c r="E89" i="10" a="1"/>
  <c r="E89" i="10" s="1"/>
  <c r="E2" i="10" a="1"/>
  <c r="E2" i="10" s="1"/>
  <c r="C10" i="10" a="1"/>
  <c r="C10" i="10" s="1"/>
  <c r="C11" i="10" a="1"/>
  <c r="C11" i="10" s="1"/>
  <c r="C12" i="10" a="1"/>
  <c r="C12" i="10" s="1"/>
  <c r="C13" i="10" a="1"/>
  <c r="C13" i="10" s="1"/>
  <c r="C14" i="10" a="1"/>
  <c r="C14" i="10" s="1"/>
  <c r="C15" i="10" a="1"/>
  <c r="C15" i="10" s="1"/>
  <c r="C16" i="10" a="1"/>
  <c r="C16" i="10"/>
  <c r="C17" i="10" a="1"/>
  <c r="C17" i="10"/>
  <c r="C18" i="10" a="1"/>
  <c r="C18" i="10"/>
  <c r="C19" i="10" a="1"/>
  <c r="C19" i="10" s="1"/>
  <c r="C20" i="10" a="1"/>
  <c r="C20" i="10" s="1"/>
  <c r="C21" i="10" a="1"/>
  <c r="C21" i="10" s="1"/>
  <c r="C22" i="10" a="1"/>
  <c r="C22" i="10" s="1"/>
  <c r="C23" i="10" a="1"/>
  <c r="C23" i="10" s="1"/>
  <c r="C24" i="10" a="1"/>
  <c r="C24" i="10"/>
  <c r="C25" i="10" a="1"/>
  <c r="C25" i="10" s="1"/>
  <c r="C26" i="10" a="1"/>
  <c r="C26" i="10"/>
  <c r="C27" i="10" a="1"/>
  <c r="C27" i="10"/>
  <c r="C28" i="10" a="1"/>
  <c r="C28" i="10"/>
  <c r="C29" i="10" a="1"/>
  <c r="C29" i="10"/>
  <c r="C30" i="10" a="1"/>
  <c r="C30" i="10"/>
  <c r="C31" i="10" a="1"/>
  <c r="C31" i="10"/>
  <c r="C32" i="10" a="1"/>
  <c r="C32" i="10" s="1"/>
  <c r="C33" i="10" a="1"/>
  <c r="C33" i="10" s="1"/>
  <c r="C34" i="10" a="1"/>
  <c r="C34" i="10" s="1"/>
  <c r="C35" i="10" a="1"/>
  <c r="C35" i="10" s="1"/>
  <c r="C36" i="10" a="1"/>
  <c r="C36" i="10"/>
  <c r="C37" i="10" a="1"/>
  <c r="C37" i="10" s="1"/>
  <c r="C38" i="10" a="1"/>
  <c r="C38" i="10" s="1"/>
  <c r="C39" i="10" a="1"/>
  <c r="C39" i="10"/>
  <c r="C40" i="10" a="1"/>
  <c r="C40" i="10"/>
  <c r="C41" i="10" a="1"/>
  <c r="C41" i="10"/>
  <c r="C42" i="10" a="1"/>
  <c r="C42" i="10"/>
  <c r="C43" i="10" a="1"/>
  <c r="C43" i="10" s="1"/>
  <c r="C44" i="10" a="1"/>
  <c r="C44" i="10" s="1"/>
  <c r="C45" i="10" a="1"/>
  <c r="C45" i="10"/>
  <c r="C46" i="10" a="1"/>
  <c r="C46" i="10" s="1"/>
  <c r="C47" i="10" a="1"/>
  <c r="C47" i="10"/>
  <c r="C48" i="10" a="1"/>
  <c r="C48" i="10"/>
  <c r="C49" i="10" a="1"/>
  <c r="C49" i="10" s="1"/>
  <c r="C50" i="10" a="1"/>
  <c r="C50" i="10" s="1"/>
  <c r="C51" i="10" a="1"/>
  <c r="C51" i="10"/>
  <c r="C52" i="10" a="1"/>
  <c r="C52" i="10" s="1"/>
  <c r="C53" i="10" a="1"/>
  <c r="C53" i="10"/>
  <c r="C54" i="10" a="1"/>
  <c r="C54" i="10" s="1"/>
  <c r="C55" i="10" a="1"/>
  <c r="C55" i="10" s="1"/>
  <c r="C56" i="10" a="1"/>
  <c r="C56" i="10" s="1"/>
  <c r="C57" i="10" a="1"/>
  <c r="C57" i="10"/>
  <c r="C58" i="10" a="1"/>
  <c r="C58" i="10" s="1"/>
  <c r="C59" i="10" a="1"/>
  <c r="C59" i="10"/>
  <c r="C60" i="10" a="1"/>
  <c r="C60" i="10" s="1"/>
  <c r="C61" i="10" a="1"/>
  <c r="C61" i="10" s="1"/>
  <c r="C62" i="10" a="1"/>
  <c r="C62" i="10" s="1"/>
  <c r="C63" i="10" a="1"/>
  <c r="C63" i="10" s="1"/>
  <c r="C64" i="10" a="1"/>
  <c r="C64" i="10"/>
  <c r="C65" i="10" a="1"/>
  <c r="C65" i="10" s="1"/>
  <c r="C66" i="10" a="1"/>
  <c r="C66" i="10" s="1"/>
  <c r="C67" i="10" a="1"/>
  <c r="C67" i="10"/>
  <c r="C68" i="10" a="1"/>
  <c r="C68" i="10" s="1"/>
  <c r="C69" i="10" a="1"/>
  <c r="C69" i="10"/>
  <c r="C70" i="10" a="1"/>
  <c r="C70" i="10" s="1"/>
  <c r="C71" i="10" a="1"/>
  <c r="C71" i="10" s="1"/>
  <c r="C72" i="10" a="1"/>
  <c r="C72" i="10" s="1"/>
  <c r="C73" i="10" a="1"/>
  <c r="C73" i="10"/>
  <c r="C74" i="10" a="1"/>
  <c r="C74" i="10" s="1"/>
  <c r="C75" i="10" a="1"/>
  <c r="C75" i="10"/>
  <c r="C76" i="10" a="1"/>
  <c r="C76" i="10" s="1"/>
  <c r="C77" i="10" a="1"/>
  <c r="C77" i="10" s="1"/>
  <c r="C78" i="10" a="1"/>
  <c r="C78" i="10" s="1"/>
  <c r="C79" i="10" a="1"/>
  <c r="C79" i="10" s="1"/>
  <c r="C80" i="10" a="1"/>
  <c r="C80" i="10"/>
  <c r="C81" i="10" a="1"/>
  <c r="C81" i="10" s="1"/>
  <c r="C82" i="10" a="1"/>
  <c r="C82" i="10" s="1"/>
  <c r="C83" i="10" a="1"/>
  <c r="C83" i="10"/>
  <c r="C84" i="10" a="1"/>
  <c r="C84" i="10" s="1"/>
  <c r="C85" i="10" a="1"/>
  <c r="C85" i="10"/>
  <c r="C86" i="10" a="1"/>
  <c r="C86" i="10" s="1"/>
  <c r="C87" i="10" a="1"/>
  <c r="C87" i="10" s="1"/>
  <c r="C88" i="10" a="1"/>
  <c r="C88" i="10" s="1"/>
  <c r="C89" i="10" a="1"/>
  <c r="C89" i="10" s="1"/>
  <c r="C3" i="10" a="1"/>
  <c r="C3" i="10"/>
  <c r="C3" i="14" s="1" a="1"/>
  <c r="C3" i="14" s="1"/>
  <c r="C4" i="10" a="1"/>
  <c r="C4" i="10" s="1"/>
  <c r="C4" i="14" s="1" a="1"/>
  <c r="C4" i="14" s="1"/>
  <c r="C5" i="10" a="1"/>
  <c r="C5" i="10" s="1"/>
  <c r="C6" i="10" a="1"/>
  <c r="C6" i="10" s="1"/>
  <c r="C18" i="14" s="1" a="1"/>
  <c r="C18" i="14" s="1"/>
  <c r="C7" i="10" a="1"/>
  <c r="C7" i="10" s="1"/>
  <c r="C19" i="14" s="1" a="1"/>
  <c r="C19" i="14" s="1"/>
  <c r="C8" i="10" a="1"/>
  <c r="C8" i="10" s="1"/>
  <c r="C9" i="10" a="1"/>
  <c r="C9" i="10" s="1"/>
  <c r="C2" i="10" a="1"/>
  <c r="C2" i="10" s="1"/>
  <c r="C17" i="14" l="1" a="1"/>
  <c r="C17" i="14" s="1"/>
  <c r="C20" i="14" a="1"/>
  <c r="C20" i="14" s="1"/>
  <c r="C5" i="14" a="1"/>
  <c r="C5" i="14" s="1"/>
  <c r="C14" i="14" a="1"/>
  <c r="C14" i="14" s="1"/>
  <c r="C8" i="14" a="1"/>
  <c r="C8" i="14" s="1"/>
  <c r="C11" i="14" a="1"/>
  <c r="C11" i="14" s="1"/>
  <c r="C21" i="14" a="1"/>
  <c r="C21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<sst xmlns="http://schemas.openxmlformats.org/spreadsheetml/2006/main" count="550" uniqueCount="239">
  <si>
    <t>Info@safariny.com</t>
  </si>
  <si>
    <t>1601MANAGEMENT@GMAIL.COM</t>
  </si>
  <si>
    <t>username</t>
  </si>
  <si>
    <t>first_name</t>
  </si>
  <si>
    <t>last_name</t>
  </si>
  <si>
    <t>is_staff</t>
  </si>
  <si>
    <t>primary_email</t>
  </si>
  <si>
    <t>outlook_folder_link</t>
  </si>
  <si>
    <t>contacts</t>
  </si>
  <si>
    <t>comment</t>
  </si>
  <si>
    <t>additional_data</t>
  </si>
  <si>
    <t>name</t>
  </si>
  <si>
    <t>bbl</t>
  </si>
  <si>
    <t>zipcode</t>
  </si>
  <si>
    <t>primary_address</t>
  </si>
  <si>
    <t>buildings</t>
  </si>
  <si>
    <t>open_violations</t>
  </si>
  <si>
    <t>owner_name</t>
  </si>
  <si>
    <t>owner_email</t>
  </si>
  <si>
    <t>espm_email</t>
  </si>
  <si>
    <t>status</t>
  </si>
  <si>
    <t>year</t>
  </si>
  <si>
    <t>table</t>
  </si>
  <si>
    <t>field</t>
  </si>
  <si>
    <t>new</t>
  </si>
  <si>
    <t>action</t>
  </si>
  <si>
    <t>additiona_data</t>
  </si>
  <si>
    <t>old</t>
  </si>
  <si>
    <t>1729 REALTY CORP.</t>
  </si>
  <si>
    <t>email</t>
  </si>
  <si>
    <t>is_active</t>
  </si>
  <si>
    <t>is_superuser</t>
  </si>
  <si>
    <t>groups</t>
  </si>
  <si>
    <t>user_permissions</t>
  </si>
  <si>
    <t>last_login</t>
  </si>
  <si>
    <t>date_joined</t>
  </si>
  <si>
    <t>password</t>
  </si>
  <si>
    <t>Annie</t>
  </si>
  <si>
    <t>Mike</t>
  </si>
  <si>
    <t>Jack</t>
  </si>
  <si>
    <t>Jisung</t>
  </si>
  <si>
    <t>Savanna</t>
  </si>
  <si>
    <t>System</t>
  </si>
  <si>
    <t>Admin</t>
  </si>
  <si>
    <t>sf123</t>
  </si>
  <si>
    <t>datetime</t>
  </si>
  <si>
    <t>Lot</t>
  </si>
  <si>
    <t>record</t>
  </si>
  <si>
    <t>update</t>
  </si>
  <si>
    <t>verified</t>
  </si>
  <si>
    <t>checked zola</t>
  </si>
  <si>
    <t>flagged</t>
  </si>
  <si>
    <t>review</t>
  </si>
  <si>
    <t>bbl invalid</t>
  </si>
  <si>
    <t>fixed typo</t>
  </si>
  <si>
    <t>paid</t>
  </si>
  <si>
    <t>filed</t>
  </si>
  <si>
    <t xml:space="preserve">1122 Chestnut Ave, Brooklyn </t>
  </si>
  <si>
    <t xml:space="preserve">3066 Brighton 4th St, Brooklyn </t>
  </si>
  <si>
    <t>1705 E 17th St. Brooklyn</t>
  </si>
  <si>
    <t>39-06 108 St., Flushing</t>
  </si>
  <si>
    <t>183-31 Horace Harding Expy</t>
  </si>
  <si>
    <t>183-15 Horace Harding Expy</t>
  </si>
  <si>
    <t>1295 Rodman Place, Bx</t>
  </si>
  <si>
    <t>752 E Tremont Ave, Bx</t>
  </si>
  <si>
    <t>488 Morgan Ave, Brooklyn</t>
  </si>
  <si>
    <t>29-02/12 36 Ave, Queens</t>
  </si>
  <si>
    <t>34-15 37 AVE Qs</t>
  </si>
  <si>
    <t>39-12 Main St, Queens</t>
  </si>
  <si>
    <t>574 4 Avenue, Brooklyn</t>
  </si>
  <si>
    <t>126 4 Avenue, Brooklyn</t>
  </si>
  <si>
    <t>586 President Street, Brooklyn</t>
  </si>
  <si>
    <t>598 President Street, Brooklyn</t>
  </si>
  <si>
    <t>2838 Stillwell Avenue, Brooklyn</t>
  </si>
  <si>
    <t>278 6th St, Brooklyn</t>
  </si>
  <si>
    <t xml:space="preserve">2885 W15th St, Brooklyn </t>
  </si>
  <si>
    <t>2858 Stillwell Avenue, Brooklyn</t>
  </si>
  <si>
    <t>1729 67th Street, Brooklyn</t>
  </si>
  <si>
    <t>43-15 52nd St, Queens, NY 11377 -LL84</t>
  </si>
  <si>
    <t>45-19 Davis St, Long Island City, NY 11101- LL84</t>
  </si>
  <si>
    <t>88-36 139th St, Jamaica, NY 11435 - LL84</t>
  </si>
  <si>
    <t>27-19 Thomson Ave, Queens, NY 11101- LL84</t>
  </si>
  <si>
    <t>4036 27th St. Astoria 11101 - Hotel</t>
  </si>
  <si>
    <t>88-56 162nd Street, Qs</t>
  </si>
  <si>
    <t>148-37 88 Ave</t>
  </si>
  <si>
    <t>1730 East 18 St</t>
  </si>
  <si>
    <t>St. Mary's Hospital For Children</t>
  </si>
  <si>
    <t>148-33 90 Ave, Queens</t>
  </si>
  <si>
    <t>148-37 88 Ave, Queens</t>
  </si>
  <si>
    <t>270 Randolph Street</t>
  </si>
  <si>
    <t>1293 Flushing Ave</t>
  </si>
  <si>
    <t>88-56 162 St. Queens</t>
  </si>
  <si>
    <t>97-29 64th Road Queens</t>
  </si>
  <si>
    <t>426 4 Avenue, Brooklyn - Less than 25k.sq.ft</t>
  </si>
  <si>
    <t>id</t>
  </si>
  <si>
    <t>3365 Cruger Ave, Bronx</t>
  </si>
  <si>
    <t>27 E 198 St. Bronx</t>
  </si>
  <si>
    <t>71-01 Park Ave. Flushing</t>
  </si>
  <si>
    <t>47-27 Little Neck Pkwy. Flushing</t>
  </si>
  <si>
    <t>35-20 147 St.</t>
  </si>
  <si>
    <t>Superdragon</t>
  </si>
  <si>
    <t>Igor</t>
  </si>
  <si>
    <t>Setup</t>
  </si>
  <si>
    <t>[{name: "igor", email: "igorkisin@gmail.com", phone: "347-512-3741"}]</t>
  </si>
  <si>
    <t>igorkisin@gmail.com</t>
  </si>
  <si>
    <t>status_date</t>
  </si>
  <si>
    <t>done</t>
  </si>
  <si>
    <t>[{status: "done", date: ""}]</t>
  </si>
  <si>
    <t>[{status: "filed", date: ""}]</t>
  </si>
  <si>
    <t>[{status: "paid", date: "02/01/2021"}]</t>
  </si>
  <si>
    <t>score sent</t>
  </si>
  <si>
    <t>[{status: "score sent", date: ""}]</t>
  </si>
  <si>
    <t>due_date</t>
  </si>
  <si>
    <t>05/01</t>
  </si>
  <si>
    <t>2022</t>
  </si>
  <si>
    <t>2023</t>
  </si>
  <si>
    <t>amount_paid</t>
  </si>
  <si>
    <t>2</t>
  </si>
  <si>
    <t>one time setup for building information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</si>
  <si>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</si>
  <si>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</si>
  <si>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</si>
  <si>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</si>
  <si>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</si>
  <si>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</si>
  <si>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</si>
  <si>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</si>
  <si>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</si>
  <si>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</si>
  <si>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graded</t>
  </si>
  <si>
    <t>2024</t>
  </si>
  <si>
    <t>proposed_year</t>
  </si>
  <si>
    <t>previous_due_year</t>
  </si>
  <si>
    <t>next_due_year</t>
  </si>
  <si>
    <t>service_needed</t>
  </si>
  <si>
    <t>true</t>
  </si>
  <si>
    <t>2020</t>
  </si>
  <si>
    <t>end_year</t>
  </si>
  <si>
    <t>2025</t>
  </si>
  <si>
    <t>benchmarking. annual filing. sticker due 10/31</t>
  </si>
  <si>
    <t>LL84/33</t>
  </si>
  <si>
    <t>2021</t>
  </si>
  <si>
    <t>1</t>
  </si>
  <si>
    <t>3</t>
  </si>
  <si>
    <t>4</t>
  </si>
  <si>
    <t>5</t>
  </si>
  <si>
    <t>[{status: "invoiced", date: ""}, {status: "paid", date: ""}, {status: "filed", date: ""}, {status: "graded", date: ""}]</t>
  </si>
  <si>
    <t>[{status: "contacted", date: ""}, {status: "paid", date: ""}, {status: "filed", date: ""}, {status: "graded", date: ""}]</t>
  </si>
  <si>
    <t>{water_benchmarking_needed: "false", grade: "B"}</t>
  </si>
  <si>
    <t>{water_benchmarking_needed: "true", grade: "A"}</t>
  </si>
  <si>
    <t>{water_benchmarking_needed: "true", grade: "C"}</t>
  </si>
  <si>
    <t>[{status: "paid", date: ""}, {status: "filed", date: "4/15/2025"}, {status: "filed", date: "4/18/25"}]</t>
  </si>
  <si>
    <t>[{status: "paid", date: ""}, {status: "filed", date: "4/15/2025"}, {status: "filed", date: "4/18/25"}, {status: "confirmation_received", date: "4/15/2025"}]</t>
  </si>
  <si>
    <t>6</t>
  </si>
  <si>
    <t>7</t>
  </si>
  <si>
    <t>8</t>
  </si>
  <si>
    <t>9</t>
  </si>
  <si>
    <t>10</t>
  </si>
  <si>
    <t>11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</si>
  <si>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</si>
  <si>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</si>
  <si>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</si>
  <si>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</si>
  <si>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</si>
  <si>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</si>
  <si>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</si>
  <si>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</si>
  <si>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</si>
  <si>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</si>
  <si>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</si>
  <si>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</si>
  <si>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</si>
  <si>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</si>
  <si>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</si>
  <si>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</si>
  <si>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</si>
  <si>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</si>
  <si>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</si>
  <si>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</si>
  <si>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</si>
  <si>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</si>
  <si>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</si>
  <si>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</si>
  <si>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</si>
  <si>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</si>
  <si>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</si>
  <si>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</si>
  <si>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</si>
  <si>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</si>
  <si>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</si>
  <si>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35-32 Leavitt St-Tracy-?</t>
  </si>
  <si>
    <t>1136 45th Rd, Qs-Tracy-?</t>
  </si>
  <si>
    <t>proposed_approved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</si>
  <si>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</si>
  <si>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</si>
  <si>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</si>
  <si>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</si>
  <si>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</si>
  <si>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</si>
  <si>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</si>
  <si>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</si>
  <si>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</si>
  <si>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</si>
  <si>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</si>
  <si>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</si>
  <si>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</si>
  <si>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</si>
  <si>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</si>
  <si>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</si>
  <si>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</si>
  <si>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</si>
  <si>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</si>
  <si>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</si>
  <si>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</si>
  <si>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</si>
  <si>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</si>
  <si>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</si>
  <si>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</si>
  <si>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</si>
  <si>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</si>
  <si>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</si>
  <si>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</si>
  <si>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</si>
  <si>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</si>
  <si>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</si>
  <si>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</si>
  <si>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</si>
  <si>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</si>
  <si>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</si>
  <si>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lot_id</t>
  </si>
  <si>
    <t>lot_nm</t>
  </si>
  <si>
    <t>service_nm</t>
  </si>
  <si>
    <t>service_id</t>
  </si>
  <si>
    <t>servie_on_lot_id</t>
  </si>
  <si>
    <t>servie_on_lot_nm</t>
  </si>
  <si>
    <t>user_id</t>
  </si>
  <si>
    <t>user_nm</t>
  </si>
  <si>
    <t>client_id</t>
  </si>
  <si>
    <t>client_nm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</si>
</sst>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49" fontId="0" fillId="2" borderId="0" xfId="0" applyNumberFormat="1" applyFill="1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0" fontId="1" fillId="0" borderId="0" xfId="0" applyNumberFormat="1" applyFont="1"/>
    <xf numFmtId="49" fontId="1" fillId="3" borderId="0" xfId="0" applyNumberFormat="1" applyFont="1" applyFill="1"/>
    <xf numFmtId="49" fontId="1" fillId="5" borderId="0" xfId="0" applyNumberFormat="1" applyFont="1" applyFill="1"/>
    <xf numFmtId="0" fontId="1" fillId="2" borderId="0" xfId="0" applyFont="1" applyFill="1"/>
    <xf numFmtId="0" fontId="1" fillId="3" borderId="0" xfId="0" applyNumberFormat="1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758A-F076-437B-ABED-0F2EEAF13EAC}">
  <dimension ref="A1:O89"/>
  <sheetViews>
    <sheetView tabSelected="1" topLeftCell="A25" workbookViewId="0">
      <selection activeCell="H42" sqref="H42"/>
    </sheetView>
  </sheetViews>
  <sheetFormatPr defaultRowHeight="12.5" x14ac:dyDescent="0.25"/>
  <cols>
    <col min="1" max="2" width="8.7265625" style="11"/>
    <col min="3" max="3" width="25.453125" style="18" customWidth="1"/>
    <col min="4" max="4" width="8.7265625" style="11"/>
    <col min="5" max="5" width="8.7265625" style="18"/>
    <col min="6" max="6" width="16.36328125" style="11" customWidth="1"/>
    <col min="7" max="7" width="18" style="11" customWidth="1"/>
    <col min="8" max="8" width="16.36328125" style="11" customWidth="1"/>
    <col min="9" max="9" width="14.7265625" style="11" customWidth="1"/>
    <col min="10" max="10" width="16.90625" style="11" customWidth="1"/>
    <col min="11" max="11" width="16.08984375" style="11" customWidth="1"/>
    <col min="12" max="13" width="8.7265625" style="11"/>
    <col min="16" max="16384" width="8.7265625" style="11"/>
  </cols>
  <sheetData>
    <row r="1" spans="1:13" x14ac:dyDescent="0.25">
      <c r="A1" s="7" t="s">
        <v>94</v>
      </c>
      <c r="B1" s="15" t="s">
        <v>229</v>
      </c>
      <c r="C1" s="17" t="s">
        <v>230</v>
      </c>
      <c r="D1" s="15" t="s">
        <v>232</v>
      </c>
      <c r="E1" s="17" t="s">
        <v>231</v>
      </c>
      <c r="F1" s="11" t="s">
        <v>131</v>
      </c>
      <c r="G1" s="12" t="s">
        <v>192</v>
      </c>
      <c r="H1" s="11" t="s">
        <v>137</v>
      </c>
      <c r="I1" s="11" t="s">
        <v>134</v>
      </c>
      <c r="J1" s="11" t="s">
        <v>132</v>
      </c>
      <c r="K1" s="11" t="s">
        <v>133</v>
      </c>
      <c r="L1" s="11" t="s">
        <v>9</v>
      </c>
      <c r="M1" s="11" t="s">
        <v>10</v>
      </c>
    </row>
    <row r="2" spans="1:13" x14ac:dyDescent="0.25">
      <c r="A2" s="11">
        <v>0</v>
      </c>
      <c r="B2" s="11">
        <v>0</v>
      </c>
      <c r="C2" s="13" t="str" cm="1">
        <f t="array" ref="C2">INDEX(Lot!$D:$D, B2+2, 1)</f>
        <v xml:space="preserve">1122 Chestnut Ave, Brooklyn </v>
      </c>
      <c r="D2" s="11">
        <v>0</v>
      </c>
      <c r="E2" s="13" t="str" cm="1">
        <f t="array" ref="E2">INDEX(Service!$B:$B, D2+2, 1)</f>
        <v>Setup</v>
      </c>
      <c r="F2" s="12" t="s">
        <v>136</v>
      </c>
      <c r="G2" s="12"/>
      <c r="H2" s="12" t="s">
        <v>136</v>
      </c>
      <c r="I2" s="11" t="s">
        <v>135</v>
      </c>
      <c r="J2" s="12" t="s">
        <v>136</v>
      </c>
      <c r="K2" s="12"/>
    </row>
    <row r="3" spans="1:13" x14ac:dyDescent="0.25">
      <c r="A3" s="11" t="s">
        <v>142</v>
      </c>
      <c r="B3" s="11">
        <v>0</v>
      </c>
      <c r="C3" s="13" t="str" cm="1">
        <f t="array" ref="C3">INDEX(Lot!$D:$D, B3+2, 1)</f>
        <v xml:space="preserve">1122 Chestnut Ave, Brooklyn </v>
      </c>
      <c r="D3" s="11">
        <v>1</v>
      </c>
      <c r="E3" s="13" t="str" cm="1">
        <f t="array" ref="E3">INDEX(Service!$B:$B, D3+2, 1)</f>
        <v>LL84/33</v>
      </c>
      <c r="F3" s="12" t="s">
        <v>136</v>
      </c>
      <c r="G3" s="12"/>
      <c r="H3" s="12"/>
      <c r="I3" s="11" t="s">
        <v>135</v>
      </c>
      <c r="J3" s="11" t="s">
        <v>130</v>
      </c>
      <c r="K3" s="11" t="s">
        <v>138</v>
      </c>
    </row>
    <row r="4" spans="1:13" x14ac:dyDescent="0.25">
      <c r="A4" s="11" t="s">
        <v>117</v>
      </c>
      <c r="B4" s="11">
        <v>1</v>
      </c>
      <c r="C4" s="13" t="str" cm="1">
        <f t="array" ref="C4">INDEX(Lot!$D:$D, B4+2, 1)</f>
        <v xml:space="preserve">3066 Brighton 4th St, Brooklyn </v>
      </c>
      <c r="D4" s="11">
        <v>0</v>
      </c>
      <c r="E4" s="13" t="str" cm="1">
        <f t="array" ref="E4">INDEX(Service!$B:$B, D4+2, 1)</f>
        <v>Setup</v>
      </c>
      <c r="F4" s="12" t="s">
        <v>136</v>
      </c>
      <c r="G4" s="12"/>
      <c r="H4" s="12" t="s">
        <v>136</v>
      </c>
      <c r="I4" s="11" t="s">
        <v>135</v>
      </c>
      <c r="J4" s="12" t="s">
        <v>136</v>
      </c>
      <c r="K4" s="12"/>
    </row>
    <row r="5" spans="1:13" x14ac:dyDescent="0.25">
      <c r="A5" s="11" t="s">
        <v>143</v>
      </c>
      <c r="B5" s="11">
        <v>1</v>
      </c>
      <c r="C5" s="13" t="str" cm="1">
        <f t="array" ref="C5">INDEX(Lot!$D:$D, B5+2, 1)</f>
        <v xml:space="preserve">3066 Brighton 4th St, Brooklyn </v>
      </c>
      <c r="D5" s="11">
        <v>1</v>
      </c>
      <c r="E5" s="13" t="str" cm="1">
        <f t="array" ref="E5">INDEX(Service!$B:$B, D5+2, 1)</f>
        <v>LL84/33</v>
      </c>
      <c r="F5" s="12" t="s">
        <v>136</v>
      </c>
      <c r="G5" s="12"/>
      <c r="H5" s="12"/>
      <c r="I5" s="11" t="s">
        <v>135</v>
      </c>
      <c r="J5" s="11" t="s">
        <v>130</v>
      </c>
      <c r="K5" s="11" t="s">
        <v>138</v>
      </c>
    </row>
    <row r="6" spans="1:13" x14ac:dyDescent="0.25">
      <c r="A6" s="11" t="s">
        <v>144</v>
      </c>
      <c r="B6" s="11">
        <v>2</v>
      </c>
      <c r="C6" s="13" t="str" cm="1">
        <f t="array" ref="C6">INDEX(Lot!$D:$D, B6+2, 1)</f>
        <v>1705 E 17th St. Brooklyn</v>
      </c>
      <c r="D6" s="11">
        <v>0</v>
      </c>
      <c r="E6" s="13" t="str" cm="1">
        <f t="array" ref="E6">INDEX(Service!$B:$B, D6+2, 1)</f>
        <v>Setup</v>
      </c>
      <c r="F6" s="12" t="s">
        <v>136</v>
      </c>
      <c r="G6" s="12"/>
      <c r="H6" s="12" t="s">
        <v>136</v>
      </c>
      <c r="I6" s="11" t="s">
        <v>135</v>
      </c>
      <c r="J6" s="12" t="s">
        <v>136</v>
      </c>
      <c r="K6" s="12"/>
    </row>
    <row r="7" spans="1:13" x14ac:dyDescent="0.25">
      <c r="A7" s="11" t="s">
        <v>145</v>
      </c>
      <c r="B7" s="11">
        <v>2</v>
      </c>
      <c r="C7" s="13" t="str" cm="1">
        <f t="array" ref="C7">INDEX(Lot!$D:$D, B7+2, 1)</f>
        <v>1705 E 17th St. Brooklyn</v>
      </c>
      <c r="D7" s="11">
        <v>1</v>
      </c>
      <c r="E7" s="13" t="str" cm="1">
        <f t="array" ref="E7">INDEX(Service!$B:$B, D7+2, 1)</f>
        <v>LL84/33</v>
      </c>
      <c r="F7" s="12" t="s">
        <v>136</v>
      </c>
      <c r="G7" s="12"/>
      <c r="H7" s="12"/>
      <c r="I7" s="11" t="s">
        <v>135</v>
      </c>
      <c r="J7" s="11" t="s">
        <v>130</v>
      </c>
      <c r="K7" s="11" t="s">
        <v>138</v>
      </c>
    </row>
    <row r="8" spans="1:13" x14ac:dyDescent="0.25">
      <c r="A8" s="11" t="s">
        <v>153</v>
      </c>
      <c r="B8" s="11" t="s">
        <v>143</v>
      </c>
      <c r="C8" s="13" t="str" cm="1">
        <f t="array" ref="C8">INDEX(Lot!$D:$D, B8+2, 1)</f>
        <v>39-06 108 St., Flushing</v>
      </c>
      <c r="D8" s="11">
        <v>0</v>
      </c>
      <c r="E8" s="13" t="str" cm="1">
        <f t="array" ref="E8">INDEX(Service!$B:$B, D8+2, 1)</f>
        <v>Setup</v>
      </c>
      <c r="F8" s="12" t="s">
        <v>136</v>
      </c>
      <c r="G8" s="12"/>
      <c r="H8" s="12" t="s">
        <v>136</v>
      </c>
      <c r="I8" s="11" t="s">
        <v>135</v>
      </c>
      <c r="J8" s="11" t="s">
        <v>130</v>
      </c>
      <c r="K8" s="11" t="s">
        <v>138</v>
      </c>
    </row>
    <row r="9" spans="1:13" x14ac:dyDescent="0.25">
      <c r="A9" s="11" t="s">
        <v>154</v>
      </c>
      <c r="B9" s="11" t="s">
        <v>143</v>
      </c>
      <c r="C9" s="13" t="str" cm="1">
        <f t="array" ref="C9">INDEX(Lot!$D:$D, B9+2, 1)</f>
        <v>39-06 108 St., Flushing</v>
      </c>
      <c r="D9" s="11" t="s">
        <v>142</v>
      </c>
      <c r="E9" s="13" t="str" cm="1">
        <f t="array" ref="E9">INDEX(Service!$B:$B, D9+2, 1)</f>
        <v>LL84/33</v>
      </c>
      <c r="F9" s="12" t="s">
        <v>136</v>
      </c>
      <c r="G9" s="12"/>
      <c r="H9" s="12"/>
      <c r="I9" s="11" t="s">
        <v>135</v>
      </c>
      <c r="J9" s="11" t="s">
        <v>130</v>
      </c>
      <c r="K9" s="11" t="s">
        <v>138</v>
      </c>
    </row>
    <row r="10" spans="1:13" x14ac:dyDescent="0.25">
      <c r="A10" s="11" t="s">
        <v>155</v>
      </c>
      <c r="B10" s="11" t="s">
        <v>144</v>
      </c>
      <c r="C10" s="13" t="str" cm="1">
        <f t="array" ref="C10">INDEX(Lot!$D:$D, B10+2, 1)</f>
        <v>183-31 Horace Harding Expy</v>
      </c>
      <c r="D10" s="11" t="s">
        <v>119</v>
      </c>
      <c r="E10" s="13" t="str" cm="1">
        <f t="array" ref="E10">INDEX(Service!$B:$B, D10+2, 1)</f>
        <v>Setup</v>
      </c>
      <c r="F10" s="12"/>
      <c r="G10" s="12"/>
      <c r="H10" s="12"/>
      <c r="J10" s="12"/>
    </row>
    <row r="11" spans="1:13" x14ac:dyDescent="0.25">
      <c r="A11" s="11" t="s">
        <v>156</v>
      </c>
      <c r="B11" s="11" t="s">
        <v>144</v>
      </c>
      <c r="C11" s="13" t="str" cm="1">
        <f t="array" ref="C11">INDEX(Lot!$D:$D, B11+2, 1)</f>
        <v>183-31 Horace Harding Expy</v>
      </c>
      <c r="D11" s="11" t="s">
        <v>142</v>
      </c>
      <c r="E11" s="13" t="str" cm="1">
        <f t="array" ref="E11">INDEX(Service!$B:$B, D11+2, 1)</f>
        <v>LL84/33</v>
      </c>
      <c r="F11" s="12"/>
      <c r="G11" s="12"/>
      <c r="H11" s="12"/>
    </row>
    <row r="12" spans="1:13" x14ac:dyDescent="0.25">
      <c r="A12" s="11" t="s">
        <v>157</v>
      </c>
      <c r="B12" s="11" t="s">
        <v>145</v>
      </c>
      <c r="C12" s="13" t="str" cm="1">
        <f t="array" ref="C12">INDEX(Lot!$D:$D, B12+2, 1)</f>
        <v>183-15 Horace Harding Expy</v>
      </c>
      <c r="D12" s="11" t="s">
        <v>119</v>
      </c>
      <c r="E12" s="13" t="str" cm="1">
        <f t="array" ref="E12">INDEX(Service!$B:$B, D12+2, 1)</f>
        <v>Setup</v>
      </c>
      <c r="F12" s="12"/>
      <c r="G12" s="12"/>
      <c r="H12" s="12"/>
    </row>
    <row r="13" spans="1:13" x14ac:dyDescent="0.25">
      <c r="A13" s="11" t="s">
        <v>158</v>
      </c>
      <c r="B13" s="11" t="s">
        <v>145</v>
      </c>
      <c r="C13" s="13" t="str" cm="1">
        <f t="array" ref="C13">INDEX(Lot!$D:$D, B13+2, 1)</f>
        <v>183-15 Horace Harding Expy</v>
      </c>
      <c r="D13" s="11" t="s">
        <v>142</v>
      </c>
      <c r="E13" s="13" t="str" cm="1">
        <f t="array" ref="E13">INDEX(Service!$B:$B, D13+2, 1)</f>
        <v>LL84/33</v>
      </c>
    </row>
    <row r="14" spans="1:13" x14ac:dyDescent="0.25">
      <c r="A14" s="11" t="s">
        <v>120</v>
      </c>
      <c r="B14" s="11" t="s">
        <v>153</v>
      </c>
      <c r="C14" s="13" t="str" cm="1">
        <f t="array" ref="C14">INDEX(Lot!$D:$D, B14+2, 1)</f>
        <v>3365 Cruger Ave, Bronx</v>
      </c>
      <c r="D14" s="11" t="s">
        <v>119</v>
      </c>
      <c r="E14" s="13" t="str" cm="1">
        <f t="array" ref="E14">INDEX(Service!$B:$B, D14+2, 1)</f>
        <v>Setup</v>
      </c>
      <c r="F14" s="12"/>
      <c r="G14" s="12"/>
      <c r="H14" s="12"/>
    </row>
    <row r="15" spans="1:13" x14ac:dyDescent="0.25">
      <c r="A15" s="11" t="s">
        <v>121</v>
      </c>
      <c r="B15" s="11" t="s">
        <v>153</v>
      </c>
      <c r="C15" s="13" t="str" cm="1">
        <f t="array" ref="C15">INDEX(Lot!$D:$D, B15+2, 1)</f>
        <v>3365 Cruger Ave, Bronx</v>
      </c>
      <c r="D15" s="11" t="s">
        <v>142</v>
      </c>
      <c r="E15" s="13" t="str" cm="1">
        <f t="array" ref="E15">INDEX(Service!$B:$B, D15+2, 1)</f>
        <v>LL84/33</v>
      </c>
      <c r="F15" s="12"/>
      <c r="G15" s="12"/>
      <c r="H15" s="12"/>
    </row>
    <row r="16" spans="1:13" x14ac:dyDescent="0.25">
      <c r="A16" s="11" t="s">
        <v>122</v>
      </c>
      <c r="B16" s="11" t="s">
        <v>154</v>
      </c>
      <c r="C16" s="13" t="str" cm="1">
        <f t="array" ref="C16">INDEX(Lot!$D:$D, B16+2, 1)</f>
        <v>1295 Rodman Place, Bx</v>
      </c>
      <c r="D16" s="11">
        <v>0</v>
      </c>
      <c r="E16" s="13" t="str" cm="1">
        <f t="array" ref="E16">INDEX(Service!$B:$B, D16+2, 1)</f>
        <v>Setup</v>
      </c>
      <c r="F16" s="11" t="s">
        <v>130</v>
      </c>
    </row>
    <row r="17" spans="1:8" x14ac:dyDescent="0.25">
      <c r="A17" s="11" t="s">
        <v>123</v>
      </c>
      <c r="B17" s="11" t="s">
        <v>154</v>
      </c>
      <c r="C17" s="13" t="str" cm="1">
        <f t="array" ref="C17">INDEX(Lot!$D:$D, B17+2, 1)</f>
        <v>1295 Rodman Place, Bx</v>
      </c>
      <c r="D17" s="11">
        <v>1</v>
      </c>
      <c r="E17" s="13" t="str" cm="1">
        <f t="array" ref="E17">INDEX(Service!$B:$B, D17+2, 1)</f>
        <v>LL84/33</v>
      </c>
      <c r="F17" s="11" t="s">
        <v>130</v>
      </c>
      <c r="H17" s="12"/>
    </row>
    <row r="18" spans="1:8" x14ac:dyDescent="0.25">
      <c r="A18" s="11" t="s">
        <v>124</v>
      </c>
      <c r="B18" s="11" t="s">
        <v>155</v>
      </c>
      <c r="C18" s="13" t="str" cm="1">
        <f t="array" ref="C18">INDEX(Lot!$D:$D, B18+2, 1)</f>
        <v>27 E 198 St. Bronx</v>
      </c>
      <c r="D18" s="11">
        <v>0</v>
      </c>
      <c r="E18" s="13" t="str" cm="1">
        <f t="array" ref="E18">INDEX(Service!$B:$B, D18+2, 1)</f>
        <v>Setup</v>
      </c>
      <c r="F18" s="11" t="s">
        <v>141</v>
      </c>
    </row>
    <row r="19" spans="1:8" x14ac:dyDescent="0.25">
      <c r="A19" s="11" t="s">
        <v>125</v>
      </c>
      <c r="B19" s="11" t="s">
        <v>155</v>
      </c>
      <c r="C19" s="13" t="str" cm="1">
        <f t="array" ref="C19">INDEX(Lot!$D:$D, B19+2, 1)</f>
        <v>27 E 198 St. Bronx</v>
      </c>
      <c r="D19" s="11">
        <v>1</v>
      </c>
      <c r="E19" s="13" t="str" cm="1">
        <f t="array" ref="E19">INDEX(Service!$B:$B, D19+2, 1)</f>
        <v>LL84/33</v>
      </c>
      <c r="F19" s="12" t="s">
        <v>141</v>
      </c>
      <c r="G19" s="12"/>
      <c r="H19" s="12"/>
    </row>
    <row r="20" spans="1:8" x14ac:dyDescent="0.25">
      <c r="A20" s="11" t="s">
        <v>126</v>
      </c>
      <c r="B20" s="11" t="s">
        <v>156</v>
      </c>
      <c r="C20" s="13" t="str" cm="1">
        <f t="array" ref="C20">INDEX(Lot!$D:$D, B20+2, 1)</f>
        <v>752 E Tremont Ave, Bx</v>
      </c>
      <c r="D20" s="11">
        <v>0</v>
      </c>
      <c r="E20" s="13" t="str" cm="1">
        <f t="array" ref="E20">INDEX(Service!$B:$B, D20+2, 1)</f>
        <v>Setup</v>
      </c>
      <c r="F20" s="11" t="s">
        <v>141</v>
      </c>
      <c r="H20" s="12"/>
    </row>
    <row r="21" spans="1:8" x14ac:dyDescent="0.25">
      <c r="A21" s="11" t="s">
        <v>127</v>
      </c>
      <c r="B21" s="11" t="s">
        <v>156</v>
      </c>
      <c r="C21" s="13" t="str" cm="1">
        <f t="array" ref="C21">INDEX(Lot!$D:$D, B21+2, 1)</f>
        <v>752 E Tremont Ave, Bx</v>
      </c>
      <c r="D21" s="11">
        <v>1</v>
      </c>
      <c r="E21" s="13" t="str" cm="1">
        <f t="array" ref="E21">INDEX(Service!$B:$B, D21+2, 1)</f>
        <v>LL84/33</v>
      </c>
      <c r="F21" s="12" t="s">
        <v>141</v>
      </c>
      <c r="G21" s="12"/>
      <c r="H21" s="12"/>
    </row>
    <row r="22" spans="1:8" x14ac:dyDescent="0.25">
      <c r="A22" s="11" t="s">
        <v>128</v>
      </c>
      <c r="B22" s="11" t="s">
        <v>157</v>
      </c>
      <c r="C22" s="13" t="str" cm="1">
        <f t="array" ref="C22">INDEX(Lot!$D:$D, B22+2, 1)</f>
        <v>488 Morgan Ave, Brooklyn</v>
      </c>
      <c r="D22" s="11">
        <v>0</v>
      </c>
      <c r="E22" s="13" t="str" cm="1">
        <f t="array" ref="E22">INDEX(Service!$B:$B, D22+2, 1)</f>
        <v>Setup</v>
      </c>
      <c r="F22" s="11" t="s">
        <v>141</v>
      </c>
    </row>
    <row r="23" spans="1:8" x14ac:dyDescent="0.25">
      <c r="A23" s="11" t="s">
        <v>159</v>
      </c>
      <c r="B23" s="11" t="s">
        <v>157</v>
      </c>
      <c r="C23" s="13" t="str" cm="1">
        <f t="array" ref="C23">INDEX(Lot!$D:$D, B23+2, 1)</f>
        <v>488 Morgan Ave, Brooklyn</v>
      </c>
      <c r="D23" s="11" t="s">
        <v>142</v>
      </c>
      <c r="E23" s="13" t="str" cm="1">
        <f t="array" ref="E23">INDEX(Service!$B:$B, D23+2, 1)</f>
        <v>LL84/33</v>
      </c>
      <c r="F23" s="12" t="s">
        <v>141</v>
      </c>
      <c r="G23" s="12"/>
      <c r="H23" s="12"/>
    </row>
    <row r="24" spans="1:8" x14ac:dyDescent="0.25">
      <c r="A24" s="11" t="s">
        <v>160</v>
      </c>
      <c r="B24" s="11" t="s">
        <v>158</v>
      </c>
      <c r="C24" s="13" t="str" cm="1">
        <f t="array" ref="C24">INDEX(Lot!$D:$D, B24+2, 1)</f>
        <v>29-02/12 36 Ave, Queens</v>
      </c>
      <c r="D24" s="11" t="s">
        <v>119</v>
      </c>
      <c r="E24" s="13" t="str" cm="1">
        <f t="array" ref="E24">INDEX(Service!$B:$B, D24+2, 1)</f>
        <v>Setup</v>
      </c>
      <c r="F24" s="11" t="s">
        <v>141</v>
      </c>
      <c r="H24" s="12"/>
    </row>
    <row r="25" spans="1:8" x14ac:dyDescent="0.25">
      <c r="A25" s="11" t="s">
        <v>161</v>
      </c>
      <c r="B25" s="11" t="s">
        <v>158</v>
      </c>
      <c r="C25" s="13" t="str" cm="1">
        <f t="array" ref="C25">INDEX(Lot!$D:$D, B25+2, 1)</f>
        <v>29-02/12 36 Ave, Queens</v>
      </c>
      <c r="D25" s="11" t="s">
        <v>142</v>
      </c>
      <c r="E25" s="13" t="str" cm="1">
        <f t="array" ref="E25">INDEX(Service!$B:$B, D25+2, 1)</f>
        <v>LL84/33</v>
      </c>
      <c r="F25" s="12" t="s">
        <v>141</v>
      </c>
      <c r="G25" s="12"/>
      <c r="H25" s="12"/>
    </row>
    <row r="26" spans="1:8" x14ac:dyDescent="0.25">
      <c r="A26" s="11" t="s">
        <v>162</v>
      </c>
      <c r="B26" s="11" t="s">
        <v>120</v>
      </c>
      <c r="C26" s="13" t="str" cm="1">
        <f t="array" ref="C26">INDEX(Lot!$D:$D, B26+2, 1)</f>
        <v>34-15 37 AVE Qs</v>
      </c>
      <c r="D26" s="11" t="s">
        <v>119</v>
      </c>
      <c r="E26" s="13" t="str" cm="1">
        <f t="array" ref="E26">INDEX(Service!$B:$B, D26+2, 1)</f>
        <v>Setup</v>
      </c>
      <c r="F26" s="11" t="s">
        <v>130</v>
      </c>
    </row>
    <row r="27" spans="1:8" x14ac:dyDescent="0.25">
      <c r="A27" s="11" t="s">
        <v>163</v>
      </c>
      <c r="B27" s="11" t="s">
        <v>120</v>
      </c>
      <c r="C27" s="13" t="str" cm="1">
        <f t="array" ref="C27">INDEX(Lot!$D:$D, B27+2, 1)</f>
        <v>34-15 37 AVE Qs</v>
      </c>
      <c r="D27" s="11" t="s">
        <v>142</v>
      </c>
      <c r="E27" s="13" t="str" cm="1">
        <f t="array" ref="E27">INDEX(Service!$B:$B, D27+2, 1)</f>
        <v>LL84/33</v>
      </c>
      <c r="F27" s="11" t="s">
        <v>130</v>
      </c>
      <c r="H27" s="12"/>
    </row>
    <row r="28" spans="1:8" x14ac:dyDescent="0.25">
      <c r="A28" s="11" t="s">
        <v>164</v>
      </c>
      <c r="B28" s="11" t="s">
        <v>121</v>
      </c>
      <c r="C28" s="13" t="str" cm="1">
        <f t="array" ref="C28">INDEX(Lot!$D:$D, B28+2, 1)</f>
        <v>39-12 Main St, Queens</v>
      </c>
      <c r="D28" s="11" t="s">
        <v>119</v>
      </c>
      <c r="E28" s="13" t="str" cm="1">
        <f t="array" ref="E28">INDEX(Service!$B:$B, D28+2, 1)</f>
        <v>Setup</v>
      </c>
      <c r="F28" s="11" t="s">
        <v>130</v>
      </c>
      <c r="H28" s="12"/>
    </row>
    <row r="29" spans="1:8" x14ac:dyDescent="0.25">
      <c r="A29" s="11" t="s">
        <v>165</v>
      </c>
      <c r="B29" s="11" t="s">
        <v>121</v>
      </c>
      <c r="C29" s="13" t="str" cm="1">
        <f t="array" ref="C29">INDEX(Lot!$D:$D, B29+2, 1)</f>
        <v>39-12 Main St, Queens</v>
      </c>
      <c r="D29" s="11" t="s">
        <v>142</v>
      </c>
      <c r="E29" s="13" t="str" cm="1">
        <f t="array" ref="E29">INDEX(Service!$B:$B, D29+2, 1)</f>
        <v>LL84/33</v>
      </c>
      <c r="F29" s="11" t="s">
        <v>130</v>
      </c>
      <c r="H29" s="12"/>
    </row>
    <row r="30" spans="1:8" x14ac:dyDescent="0.25">
      <c r="A30" s="11" t="s">
        <v>166</v>
      </c>
      <c r="B30" s="11" t="s">
        <v>122</v>
      </c>
      <c r="C30" s="13" t="str" cm="1">
        <f t="array" ref="C30">INDEX(Lot!$D:$D, B30+2, 1)</f>
        <v>574 4 Avenue, Brooklyn</v>
      </c>
      <c r="D30" s="11">
        <v>0</v>
      </c>
      <c r="E30" s="13" t="str" cm="1">
        <f t="array" ref="E30">INDEX(Service!$B:$B, D30+2, 1)</f>
        <v>Setup</v>
      </c>
      <c r="F30" s="11" t="s">
        <v>130</v>
      </c>
      <c r="H30" s="12"/>
    </row>
    <row r="31" spans="1:8" x14ac:dyDescent="0.25">
      <c r="A31" s="11" t="s">
        <v>167</v>
      </c>
      <c r="B31" s="11" t="s">
        <v>122</v>
      </c>
      <c r="C31" s="13" t="str" cm="1">
        <f t="array" ref="C31">INDEX(Lot!$D:$D, B31+2, 1)</f>
        <v>574 4 Avenue, Brooklyn</v>
      </c>
      <c r="D31" s="11">
        <v>1</v>
      </c>
      <c r="E31" s="13" t="str" cm="1">
        <f t="array" ref="E31">INDEX(Service!$B:$B, D31+2, 1)</f>
        <v>LL84/33</v>
      </c>
      <c r="F31" s="11" t="s">
        <v>130</v>
      </c>
      <c r="H31" s="12"/>
    </row>
    <row r="32" spans="1:8" x14ac:dyDescent="0.25">
      <c r="A32" s="11" t="s">
        <v>168</v>
      </c>
      <c r="B32" s="11" t="s">
        <v>123</v>
      </c>
      <c r="C32" s="13" t="str" cm="1">
        <f t="array" ref="C32">INDEX(Lot!$D:$D, B32+2, 1)</f>
        <v>126 4 Avenue, Brooklyn</v>
      </c>
      <c r="D32" s="11">
        <v>0</v>
      </c>
      <c r="E32" s="13" t="str" cm="1">
        <f t="array" ref="E32">INDEX(Service!$B:$B, D32+2, 1)</f>
        <v>Setup</v>
      </c>
      <c r="F32" s="11" t="s">
        <v>130</v>
      </c>
      <c r="H32" s="12"/>
    </row>
    <row r="33" spans="1:8" x14ac:dyDescent="0.25">
      <c r="A33" s="11" t="s">
        <v>169</v>
      </c>
      <c r="B33" s="11" t="s">
        <v>123</v>
      </c>
      <c r="C33" s="13" t="str" cm="1">
        <f t="array" ref="C33">INDEX(Lot!$D:$D, B33+2, 1)</f>
        <v>126 4 Avenue, Brooklyn</v>
      </c>
      <c r="D33" s="11">
        <v>1</v>
      </c>
      <c r="E33" s="13" t="str" cm="1">
        <f t="array" ref="E33">INDEX(Service!$B:$B, D33+2, 1)</f>
        <v>LL84/33</v>
      </c>
      <c r="F33" s="11" t="s">
        <v>130</v>
      </c>
      <c r="H33" s="12"/>
    </row>
    <row r="34" spans="1:8" x14ac:dyDescent="0.25">
      <c r="A34" s="11" t="s">
        <v>170</v>
      </c>
      <c r="B34" s="11" t="s">
        <v>124</v>
      </c>
      <c r="C34" s="13" t="str" cm="1">
        <f t="array" ref="C34">INDEX(Lot!$D:$D, B34+2, 1)</f>
        <v>586 President Street, Brooklyn</v>
      </c>
      <c r="D34" s="11">
        <v>0</v>
      </c>
      <c r="E34" s="13" t="str" cm="1">
        <f t="array" ref="E34">INDEX(Service!$B:$B, D34+2, 1)</f>
        <v>Setup</v>
      </c>
      <c r="F34" s="11" t="s">
        <v>130</v>
      </c>
      <c r="H34" s="12"/>
    </row>
    <row r="35" spans="1:8" x14ac:dyDescent="0.25">
      <c r="A35" s="11" t="s">
        <v>171</v>
      </c>
      <c r="B35" s="11" t="s">
        <v>124</v>
      </c>
      <c r="C35" s="13" t="str" cm="1">
        <f t="array" ref="C35">INDEX(Lot!$D:$D, B35+2, 1)</f>
        <v>586 President Street, Brooklyn</v>
      </c>
      <c r="D35" s="11">
        <v>1</v>
      </c>
      <c r="E35" s="13" t="str" cm="1">
        <f t="array" ref="E35">INDEX(Service!$B:$B, D35+2, 1)</f>
        <v>LL84/33</v>
      </c>
      <c r="F35" s="11" t="s">
        <v>130</v>
      </c>
      <c r="H35" s="12"/>
    </row>
    <row r="36" spans="1:8" x14ac:dyDescent="0.25">
      <c r="A36" s="11" t="s">
        <v>172</v>
      </c>
      <c r="B36" s="11" t="s">
        <v>125</v>
      </c>
      <c r="C36" s="13" t="str" cm="1">
        <f t="array" ref="C36">INDEX(Lot!$D:$D, B36+2, 1)</f>
        <v>598 President Street, Brooklyn</v>
      </c>
      <c r="D36" s="11">
        <v>0</v>
      </c>
      <c r="E36" s="13" t="str" cm="1">
        <f t="array" ref="E36">INDEX(Service!$B:$B, D36+2, 1)</f>
        <v>Setup</v>
      </c>
      <c r="F36" s="11" t="s">
        <v>130</v>
      </c>
      <c r="H36" s="12"/>
    </row>
    <row r="37" spans="1:8" x14ac:dyDescent="0.25">
      <c r="A37" s="11" t="s">
        <v>173</v>
      </c>
      <c r="B37" s="11" t="s">
        <v>125</v>
      </c>
      <c r="C37" s="13" t="str" cm="1">
        <f t="array" ref="C37">INDEX(Lot!$D:$D, B37+2, 1)</f>
        <v>598 President Street, Brooklyn</v>
      </c>
      <c r="D37" s="11" t="s">
        <v>142</v>
      </c>
      <c r="E37" s="13" t="str" cm="1">
        <f t="array" ref="E37">INDEX(Service!$B:$B, D37+2, 1)</f>
        <v>LL84/33</v>
      </c>
      <c r="F37" s="11" t="s">
        <v>130</v>
      </c>
      <c r="H37" s="12"/>
    </row>
    <row r="38" spans="1:8" x14ac:dyDescent="0.25">
      <c r="A38" s="11" t="s">
        <v>174</v>
      </c>
      <c r="B38" s="11" t="s">
        <v>126</v>
      </c>
      <c r="C38" s="13" t="str" cm="1">
        <f t="array" ref="C38">INDEX(Lot!$D:$D, B38+2, 1)</f>
        <v>2838 Stillwell Avenue, Brooklyn</v>
      </c>
      <c r="D38" s="11" t="s">
        <v>119</v>
      </c>
      <c r="E38" s="13" t="str" cm="1">
        <f t="array" ref="E38">INDEX(Service!$B:$B, D38+2, 1)</f>
        <v>Setup</v>
      </c>
      <c r="F38" s="11" t="s">
        <v>130</v>
      </c>
      <c r="H38" s="12"/>
    </row>
    <row r="39" spans="1:8" x14ac:dyDescent="0.25">
      <c r="A39" s="11" t="s">
        <v>175</v>
      </c>
      <c r="B39" s="11" t="s">
        <v>126</v>
      </c>
      <c r="C39" s="13" t="str" cm="1">
        <f t="array" ref="C39">INDEX(Lot!$D:$D, B39+2, 1)</f>
        <v>2838 Stillwell Avenue, Brooklyn</v>
      </c>
      <c r="D39" s="11" t="s">
        <v>142</v>
      </c>
      <c r="E39" s="13" t="str" cm="1">
        <f t="array" ref="E39">INDEX(Service!$B:$B, D39+2, 1)</f>
        <v>LL84/33</v>
      </c>
      <c r="F39" s="11" t="s">
        <v>130</v>
      </c>
    </row>
    <row r="40" spans="1:8" x14ac:dyDescent="0.25">
      <c r="A40" s="11" t="s">
        <v>176</v>
      </c>
      <c r="B40" s="11" t="s">
        <v>127</v>
      </c>
      <c r="C40" s="13" t="str" cm="1">
        <f t="array" ref="C40">INDEX(Lot!$D:$D, B40+2, 1)</f>
        <v>278 6th St, Brooklyn</v>
      </c>
      <c r="D40" s="11" t="s">
        <v>119</v>
      </c>
      <c r="E40" s="13" t="str" cm="1">
        <f t="array" ref="E40">INDEX(Service!$B:$B, D40+2, 1)</f>
        <v>Setup</v>
      </c>
      <c r="F40" s="11" t="s">
        <v>130</v>
      </c>
    </row>
    <row r="41" spans="1:8" x14ac:dyDescent="0.25">
      <c r="A41" s="11" t="s">
        <v>177</v>
      </c>
      <c r="B41" s="11" t="s">
        <v>127</v>
      </c>
      <c r="C41" s="13" t="str" cm="1">
        <f t="array" ref="C41">INDEX(Lot!$D:$D, B41+2, 1)</f>
        <v>278 6th St, Brooklyn</v>
      </c>
      <c r="D41" s="11" t="s">
        <v>142</v>
      </c>
      <c r="E41" s="13" t="str" cm="1">
        <f t="array" ref="E41">INDEX(Service!$B:$B, D41+2, 1)</f>
        <v>LL84/33</v>
      </c>
      <c r="F41" s="11" t="s">
        <v>130</v>
      </c>
    </row>
    <row r="42" spans="1:8" x14ac:dyDescent="0.25">
      <c r="A42" s="11" t="s">
        <v>178</v>
      </c>
      <c r="B42" s="11" t="s">
        <v>128</v>
      </c>
      <c r="C42" s="13" t="str" cm="1">
        <f t="array" ref="C42">INDEX(Lot!$D:$D, B42+2, 1)</f>
        <v xml:space="preserve">2885 W15th St, Brooklyn </v>
      </c>
      <c r="D42" s="11" t="s">
        <v>119</v>
      </c>
      <c r="E42" s="13" t="str" cm="1">
        <f t="array" ref="E42">INDEX(Service!$B:$B, D42+2, 1)</f>
        <v>Setup</v>
      </c>
      <c r="F42" s="11" t="s">
        <v>130</v>
      </c>
    </row>
    <row r="43" spans="1:8" x14ac:dyDescent="0.25">
      <c r="A43" s="11" t="s">
        <v>179</v>
      </c>
      <c r="B43" s="11" t="s">
        <v>128</v>
      </c>
      <c r="C43" s="13" t="str" cm="1">
        <f t="array" ref="C43">INDEX(Lot!$D:$D, B43+2, 1)</f>
        <v xml:space="preserve">2885 W15th St, Brooklyn </v>
      </c>
      <c r="D43" s="11" t="s">
        <v>142</v>
      </c>
      <c r="E43" s="13" t="str" cm="1">
        <f t="array" ref="E43">INDEX(Service!$B:$B, D43+2, 1)</f>
        <v>LL84/33</v>
      </c>
      <c r="F43" s="11" t="s">
        <v>130</v>
      </c>
    </row>
    <row r="44" spans="1:8" x14ac:dyDescent="0.25">
      <c r="A44" s="11" t="s">
        <v>180</v>
      </c>
      <c r="B44" s="11" t="s">
        <v>159</v>
      </c>
      <c r="C44" s="13" t="str" cm="1">
        <f t="array" ref="C44">INDEX(Lot!$D:$D, B44+2, 1)</f>
        <v>2858 Stillwell Avenue, Brooklyn</v>
      </c>
      <c r="D44" s="11">
        <v>0</v>
      </c>
      <c r="E44" s="13" t="str" cm="1">
        <f t="array" ref="E44">INDEX(Service!$B:$B, D44+2, 1)</f>
        <v>Setup</v>
      </c>
      <c r="F44" s="11" t="s">
        <v>130</v>
      </c>
    </row>
    <row r="45" spans="1:8" x14ac:dyDescent="0.25">
      <c r="A45" s="11" t="s">
        <v>181</v>
      </c>
      <c r="B45" s="11" t="s">
        <v>159</v>
      </c>
      <c r="C45" s="13" t="str" cm="1">
        <f t="array" ref="C45">INDEX(Lot!$D:$D, B45+2, 1)</f>
        <v>2858 Stillwell Avenue, Brooklyn</v>
      </c>
      <c r="D45" s="11">
        <v>1</v>
      </c>
      <c r="E45" s="13" t="str" cm="1">
        <f t="array" ref="E45">INDEX(Service!$B:$B, D45+2, 1)</f>
        <v>LL84/33</v>
      </c>
      <c r="F45" s="11" t="s">
        <v>130</v>
      </c>
    </row>
    <row r="46" spans="1:8" x14ac:dyDescent="0.25">
      <c r="A46" s="11" t="s">
        <v>182</v>
      </c>
      <c r="B46" s="11" t="s">
        <v>160</v>
      </c>
      <c r="C46" s="13" t="str" cm="1">
        <f t="array" ref="C46">INDEX(Lot!$D:$D, B46+2, 1)</f>
        <v>71-01 Park Ave. Flushing</v>
      </c>
      <c r="D46" s="11">
        <v>0</v>
      </c>
      <c r="E46" s="13" t="str" cm="1">
        <f t="array" ref="E46">INDEX(Service!$B:$B, D46+2, 1)</f>
        <v>Setup</v>
      </c>
      <c r="F46" s="11" t="s">
        <v>138</v>
      </c>
    </row>
    <row r="47" spans="1:8" x14ac:dyDescent="0.25">
      <c r="A47" s="11" t="s">
        <v>183</v>
      </c>
      <c r="B47" s="11" t="s">
        <v>160</v>
      </c>
      <c r="C47" s="13" t="str" cm="1">
        <f t="array" ref="C47">INDEX(Lot!$D:$D, B47+2, 1)</f>
        <v>71-01 Park Ave. Flushing</v>
      </c>
      <c r="D47" s="11">
        <v>1</v>
      </c>
      <c r="E47" s="13" t="str" cm="1">
        <f t="array" ref="E47">INDEX(Service!$B:$B, D47+2, 1)</f>
        <v>LL84/33</v>
      </c>
      <c r="F47" s="11" t="s">
        <v>138</v>
      </c>
    </row>
    <row r="48" spans="1:8" x14ac:dyDescent="0.25">
      <c r="A48" s="11" t="s">
        <v>184</v>
      </c>
      <c r="B48" s="11" t="s">
        <v>161</v>
      </c>
      <c r="C48" s="13" t="str" cm="1">
        <f t="array" ref="C48">INDEX(Lot!$D:$D, B48+2, 1)</f>
        <v>35-20 147 St.</v>
      </c>
      <c r="D48" s="11">
        <v>0</v>
      </c>
      <c r="E48" s="13" t="str" cm="1">
        <f t="array" ref="E48">INDEX(Service!$B:$B, D48+2, 1)</f>
        <v>Setup</v>
      </c>
      <c r="F48" s="11" t="s">
        <v>138</v>
      </c>
    </row>
    <row r="49" spans="1:6" x14ac:dyDescent="0.25">
      <c r="A49" s="11" t="s">
        <v>185</v>
      </c>
      <c r="B49" s="11" t="s">
        <v>161</v>
      </c>
      <c r="C49" s="13" t="str" cm="1">
        <f t="array" ref="C49">INDEX(Lot!$D:$D, B49+2, 1)</f>
        <v>35-20 147 St.</v>
      </c>
      <c r="D49" s="11">
        <v>1</v>
      </c>
      <c r="E49" s="13" t="str" cm="1">
        <f t="array" ref="E49">INDEX(Service!$B:$B, D49+2, 1)</f>
        <v>LL84/33</v>
      </c>
      <c r="F49" s="11" t="s">
        <v>138</v>
      </c>
    </row>
    <row r="50" spans="1:6" x14ac:dyDescent="0.25">
      <c r="A50" s="11" t="s">
        <v>186</v>
      </c>
      <c r="B50" s="11" t="s">
        <v>162</v>
      </c>
      <c r="C50" s="13" t="str" cm="1">
        <f t="array" ref="C50">INDEX(Lot!$D:$D, B50+2, 1)</f>
        <v>47-27 Little Neck Pkwy. Flushing</v>
      </c>
      <c r="D50" s="11">
        <v>0</v>
      </c>
      <c r="E50" s="13" t="str" cm="1">
        <f t="array" ref="E50">INDEX(Service!$B:$B, D50+2, 1)</f>
        <v>Setup</v>
      </c>
    </row>
    <row r="51" spans="1:6" x14ac:dyDescent="0.25">
      <c r="A51" s="11" t="s">
        <v>187</v>
      </c>
      <c r="B51" s="11" t="s">
        <v>162</v>
      </c>
      <c r="C51" s="13" t="str" cm="1">
        <f t="array" ref="C51">INDEX(Lot!$D:$D, B51+2, 1)</f>
        <v>47-27 Little Neck Pkwy. Flushing</v>
      </c>
      <c r="D51" s="11" t="s">
        <v>142</v>
      </c>
      <c r="E51" s="13" t="str" cm="1">
        <f t="array" ref="E51">INDEX(Service!$B:$B, D51+2, 1)</f>
        <v>LL84/33</v>
      </c>
    </row>
    <row r="52" spans="1:6" x14ac:dyDescent="0.25">
      <c r="A52" s="11" t="s">
        <v>188</v>
      </c>
      <c r="B52" s="11" t="s">
        <v>163</v>
      </c>
      <c r="C52" s="13" t="str" cm="1">
        <f t="array" ref="C52">INDEX(Lot!$D:$D, B52+2, 1)</f>
        <v>1729 67th Street, Brooklyn</v>
      </c>
      <c r="D52" s="11" t="s">
        <v>119</v>
      </c>
      <c r="E52" s="13" t="str" cm="1">
        <f t="array" ref="E52">INDEX(Service!$B:$B, D52+2, 1)</f>
        <v>Setup</v>
      </c>
    </row>
    <row r="53" spans="1:6" x14ac:dyDescent="0.25">
      <c r="A53" s="11" t="s">
        <v>189</v>
      </c>
      <c r="B53" s="11" t="s">
        <v>163</v>
      </c>
      <c r="C53" s="13" t="str" cm="1">
        <f t="array" ref="C53">INDEX(Lot!$D:$D, B53+2, 1)</f>
        <v>1729 67th Street, Brooklyn</v>
      </c>
      <c r="D53" s="11" t="s">
        <v>142</v>
      </c>
      <c r="E53" s="13" t="str" cm="1">
        <f t="array" ref="E53">INDEX(Service!$B:$B, D53+2, 1)</f>
        <v>LL84/33</v>
      </c>
    </row>
    <row r="54" spans="1:6" x14ac:dyDescent="0.25">
      <c r="A54" s="11" t="s">
        <v>193</v>
      </c>
      <c r="B54" s="11" t="s">
        <v>164</v>
      </c>
      <c r="C54" s="13" t="str" cm="1">
        <f t="array" ref="C54">INDEX(Lot!$D:$D, B54+2, 1)</f>
        <v>43-15 52nd St, Queens, NY 11377 -LL84</v>
      </c>
      <c r="D54" s="11">
        <v>0</v>
      </c>
      <c r="E54" s="13" t="str" cm="1">
        <f t="array" ref="E54">INDEX(Service!$B:$B, D54+2, 1)</f>
        <v>Setup</v>
      </c>
    </row>
    <row r="55" spans="1:6" x14ac:dyDescent="0.25">
      <c r="A55" s="11" t="s">
        <v>194</v>
      </c>
      <c r="B55" s="11" t="s">
        <v>164</v>
      </c>
      <c r="C55" s="13" t="str" cm="1">
        <f t="array" ref="C55">INDEX(Lot!$D:$D, B55+2, 1)</f>
        <v>43-15 52nd St, Queens, NY 11377 -LL84</v>
      </c>
      <c r="D55" s="11">
        <v>1</v>
      </c>
      <c r="E55" s="13" t="str" cm="1">
        <f t="array" ref="E55">INDEX(Service!$B:$B, D55+2, 1)</f>
        <v>LL84/33</v>
      </c>
    </row>
    <row r="56" spans="1:6" x14ac:dyDescent="0.25">
      <c r="A56" s="11" t="s">
        <v>195</v>
      </c>
      <c r="B56" s="11" t="s">
        <v>165</v>
      </c>
      <c r="C56" s="13" t="str" cm="1">
        <f t="array" ref="C56">INDEX(Lot!$D:$D, B56+2, 1)</f>
        <v>45-19 Davis St, Long Island City, NY 11101- LL84</v>
      </c>
      <c r="D56" s="11">
        <v>0</v>
      </c>
      <c r="E56" s="13" t="str" cm="1">
        <f t="array" ref="E56">INDEX(Service!$B:$B, D56+2, 1)</f>
        <v>Setup</v>
      </c>
    </row>
    <row r="57" spans="1:6" x14ac:dyDescent="0.25">
      <c r="A57" s="11" t="s">
        <v>196</v>
      </c>
      <c r="B57" s="11" t="s">
        <v>165</v>
      </c>
      <c r="C57" s="13" t="str" cm="1">
        <f t="array" ref="C57">INDEX(Lot!$D:$D, B57+2, 1)</f>
        <v>45-19 Davis St, Long Island City, NY 11101- LL84</v>
      </c>
      <c r="D57" s="11">
        <v>1</v>
      </c>
      <c r="E57" s="13" t="str" cm="1">
        <f t="array" ref="E57">INDEX(Service!$B:$B, D57+2, 1)</f>
        <v>LL84/33</v>
      </c>
    </row>
    <row r="58" spans="1:6" x14ac:dyDescent="0.25">
      <c r="A58" s="11" t="s">
        <v>197</v>
      </c>
      <c r="B58" s="11" t="s">
        <v>166</v>
      </c>
      <c r="C58" s="13" t="str" cm="1">
        <f t="array" ref="C58">INDEX(Lot!$D:$D, B58+2, 1)</f>
        <v>88-36 139th St, Jamaica, NY 11435 - LL84</v>
      </c>
      <c r="D58" s="11">
        <v>0</v>
      </c>
      <c r="E58" s="13" t="str" cm="1">
        <f t="array" ref="E58">INDEX(Service!$B:$B, D58+2, 1)</f>
        <v>Setup</v>
      </c>
    </row>
    <row r="59" spans="1:6" x14ac:dyDescent="0.25">
      <c r="A59" s="11" t="s">
        <v>198</v>
      </c>
      <c r="B59" s="11" t="s">
        <v>166</v>
      </c>
      <c r="C59" s="13" t="str" cm="1">
        <f t="array" ref="C59">INDEX(Lot!$D:$D, B59+2, 1)</f>
        <v>88-36 139th St, Jamaica, NY 11435 - LL84</v>
      </c>
      <c r="D59" s="11">
        <v>1</v>
      </c>
      <c r="E59" s="13" t="str" cm="1">
        <f t="array" ref="E59">INDEX(Service!$B:$B, D59+2, 1)</f>
        <v>LL84/33</v>
      </c>
    </row>
    <row r="60" spans="1:6" x14ac:dyDescent="0.25">
      <c r="A60" s="11" t="s">
        <v>199</v>
      </c>
      <c r="B60" s="11" t="s">
        <v>167</v>
      </c>
      <c r="C60" s="13" t="str" cm="1">
        <f t="array" ref="C60">INDEX(Lot!$D:$D, B60+2, 1)</f>
        <v>27-19 Thomson Ave, Queens, NY 11101- LL84</v>
      </c>
      <c r="D60" s="11">
        <v>0</v>
      </c>
      <c r="E60" s="13" t="str" cm="1">
        <f t="array" ref="E60">INDEX(Service!$B:$B, D60+2, 1)</f>
        <v>Setup</v>
      </c>
    </row>
    <row r="61" spans="1:6" x14ac:dyDescent="0.25">
      <c r="A61" s="11" t="s">
        <v>200</v>
      </c>
      <c r="B61" s="11" t="s">
        <v>167</v>
      </c>
      <c r="C61" s="13" t="str" cm="1">
        <f t="array" ref="C61">INDEX(Lot!$D:$D, B61+2, 1)</f>
        <v>27-19 Thomson Ave, Queens, NY 11101- LL84</v>
      </c>
      <c r="D61" s="11" t="s">
        <v>142</v>
      </c>
      <c r="E61" s="13" t="str" cm="1">
        <f t="array" ref="E61">INDEX(Service!$B:$B, D61+2, 1)</f>
        <v>LL84/33</v>
      </c>
    </row>
    <row r="62" spans="1:6" x14ac:dyDescent="0.25">
      <c r="A62" s="11" t="s">
        <v>201</v>
      </c>
      <c r="B62" s="11" t="s">
        <v>168</v>
      </c>
      <c r="C62" s="13" t="str" cm="1">
        <f t="array" ref="C62">INDEX(Lot!$D:$D, B62+2, 1)</f>
        <v>4036 27th St. Astoria 11101 - Hotel</v>
      </c>
      <c r="D62" s="11" t="s">
        <v>119</v>
      </c>
      <c r="E62" s="13" t="str" cm="1">
        <f t="array" ref="E62">INDEX(Service!$B:$B, D62+2, 1)</f>
        <v>Setup</v>
      </c>
    </row>
    <row r="63" spans="1:6" x14ac:dyDescent="0.25">
      <c r="A63" s="11" t="s">
        <v>202</v>
      </c>
      <c r="B63" s="11" t="s">
        <v>168</v>
      </c>
      <c r="C63" s="13" t="str" cm="1">
        <f t="array" ref="C63">INDEX(Lot!$D:$D, B63+2, 1)</f>
        <v>4036 27th St. Astoria 11101 - Hotel</v>
      </c>
      <c r="D63" s="11" t="s">
        <v>142</v>
      </c>
      <c r="E63" s="13" t="str" cm="1">
        <f t="array" ref="E63">INDEX(Service!$B:$B, D63+2, 1)</f>
        <v>LL84/33</v>
      </c>
    </row>
    <row r="64" spans="1:6" x14ac:dyDescent="0.25">
      <c r="A64" s="11" t="s">
        <v>203</v>
      </c>
      <c r="B64" s="11" t="s">
        <v>169</v>
      </c>
      <c r="C64" s="13" t="str" cm="1">
        <f t="array" ref="C64">INDEX(Lot!$D:$D, B64+2, 1)</f>
        <v>35-32 Leavitt St-Tracy-?</v>
      </c>
      <c r="D64" s="11" t="s">
        <v>119</v>
      </c>
      <c r="E64" s="13" t="str" cm="1">
        <f t="array" ref="E64">INDEX(Service!$B:$B, D64+2, 1)</f>
        <v>Setup</v>
      </c>
    </row>
    <row r="65" spans="1:5" x14ac:dyDescent="0.25">
      <c r="A65" s="11" t="s">
        <v>204</v>
      </c>
      <c r="B65" s="11" t="s">
        <v>169</v>
      </c>
      <c r="C65" s="13" t="str" cm="1">
        <f t="array" ref="C65">INDEX(Lot!$D:$D, B65+2, 1)</f>
        <v>35-32 Leavitt St-Tracy-?</v>
      </c>
      <c r="D65" s="11" t="s">
        <v>142</v>
      </c>
      <c r="E65" s="13" t="str" cm="1">
        <f t="array" ref="E65">INDEX(Service!$B:$B, D65+2, 1)</f>
        <v>LL84/33</v>
      </c>
    </row>
    <row r="66" spans="1:5" x14ac:dyDescent="0.25">
      <c r="A66" s="11" t="s">
        <v>205</v>
      </c>
      <c r="B66" s="11" t="s">
        <v>170</v>
      </c>
      <c r="C66" s="13" t="str" cm="1">
        <f t="array" ref="C66">INDEX(Lot!$D:$D, B66+2, 1)</f>
        <v>1136 45th Rd, Qs-Tracy-?</v>
      </c>
      <c r="D66" s="11" t="s">
        <v>119</v>
      </c>
      <c r="E66" s="13" t="str" cm="1">
        <f t="array" ref="E66">INDEX(Service!$B:$B, D66+2, 1)</f>
        <v>Setup</v>
      </c>
    </row>
    <row r="67" spans="1:5" x14ac:dyDescent="0.25">
      <c r="A67" s="11" t="s">
        <v>206</v>
      </c>
      <c r="B67" s="11" t="s">
        <v>170</v>
      </c>
      <c r="C67" s="13" t="str" cm="1">
        <f t="array" ref="C67">INDEX(Lot!$D:$D, B67+2, 1)</f>
        <v>1136 45th Rd, Qs-Tracy-?</v>
      </c>
      <c r="D67" s="11" t="s">
        <v>142</v>
      </c>
      <c r="E67" s="13" t="str" cm="1">
        <f t="array" ref="E67">INDEX(Service!$B:$B, D67+2, 1)</f>
        <v>LL84/33</v>
      </c>
    </row>
    <row r="68" spans="1:5" x14ac:dyDescent="0.25">
      <c r="A68" s="11" t="s">
        <v>207</v>
      </c>
      <c r="B68" s="11" t="s">
        <v>171</v>
      </c>
      <c r="C68" s="13" t="str" cm="1">
        <f t="array" ref="C68">INDEX(Lot!$D:$D, B68+2, 1)</f>
        <v>88-56 162nd Street, Qs</v>
      </c>
      <c r="D68" s="11">
        <v>0</v>
      </c>
      <c r="E68" s="13" t="str" cm="1">
        <f t="array" ref="E68">INDEX(Service!$B:$B, D68+2, 1)</f>
        <v>Setup</v>
      </c>
    </row>
    <row r="69" spans="1:5" x14ac:dyDescent="0.25">
      <c r="A69" s="11" t="s">
        <v>208</v>
      </c>
      <c r="B69" s="11" t="s">
        <v>171</v>
      </c>
      <c r="C69" s="13" t="str" cm="1">
        <f t="array" ref="C69">INDEX(Lot!$D:$D, B69+2, 1)</f>
        <v>88-56 162nd Street, Qs</v>
      </c>
      <c r="D69" s="11">
        <v>1</v>
      </c>
      <c r="E69" s="13" t="str" cm="1">
        <f t="array" ref="E69">INDEX(Service!$B:$B, D69+2, 1)</f>
        <v>LL84/33</v>
      </c>
    </row>
    <row r="70" spans="1:5" x14ac:dyDescent="0.25">
      <c r="A70" s="11" t="s">
        <v>209</v>
      </c>
      <c r="B70" s="11" t="s">
        <v>172</v>
      </c>
      <c r="C70" s="13" t="str" cm="1">
        <f t="array" ref="C70">INDEX(Lot!$D:$D, B70+2, 1)</f>
        <v>148-37 88 Ave</v>
      </c>
      <c r="D70" s="11">
        <v>0</v>
      </c>
      <c r="E70" s="13" t="str" cm="1">
        <f t="array" ref="E70">INDEX(Service!$B:$B, D70+2, 1)</f>
        <v>Setup</v>
      </c>
    </row>
    <row r="71" spans="1:5" x14ac:dyDescent="0.25">
      <c r="A71" s="11" t="s">
        <v>210</v>
      </c>
      <c r="B71" s="11" t="s">
        <v>172</v>
      </c>
      <c r="C71" s="13" t="str" cm="1">
        <f t="array" ref="C71">INDEX(Lot!$D:$D, B71+2, 1)</f>
        <v>148-37 88 Ave</v>
      </c>
      <c r="D71" s="11">
        <v>1</v>
      </c>
      <c r="E71" s="13" t="str" cm="1">
        <f t="array" ref="E71">INDEX(Service!$B:$B, D71+2, 1)</f>
        <v>LL84/33</v>
      </c>
    </row>
    <row r="72" spans="1:5" x14ac:dyDescent="0.25">
      <c r="A72" s="11" t="s">
        <v>211</v>
      </c>
      <c r="B72" s="11" t="s">
        <v>173</v>
      </c>
      <c r="C72" s="13" t="str" cm="1">
        <f t="array" ref="C72">INDEX(Lot!$D:$D, B72+2, 1)</f>
        <v>1730 East 18 St</v>
      </c>
      <c r="D72" s="11">
        <v>0</v>
      </c>
      <c r="E72" s="13" t="str" cm="1">
        <f t="array" ref="E72">INDEX(Service!$B:$B, D72+2, 1)</f>
        <v>Setup</v>
      </c>
    </row>
    <row r="73" spans="1:5" x14ac:dyDescent="0.25">
      <c r="A73" s="11" t="s">
        <v>212</v>
      </c>
      <c r="B73" s="11" t="s">
        <v>173</v>
      </c>
      <c r="C73" s="13" t="str" cm="1">
        <f t="array" ref="C73">INDEX(Lot!$D:$D, B73+2, 1)</f>
        <v>1730 East 18 St</v>
      </c>
      <c r="D73" s="11">
        <v>1</v>
      </c>
      <c r="E73" s="13" t="str" cm="1">
        <f t="array" ref="E73">INDEX(Service!$B:$B, D73+2, 1)</f>
        <v>LL84/33</v>
      </c>
    </row>
    <row r="74" spans="1:5" x14ac:dyDescent="0.25">
      <c r="A74" s="11" t="s">
        <v>213</v>
      </c>
      <c r="B74" s="11" t="s">
        <v>174</v>
      </c>
      <c r="C74" s="13" t="str" cm="1">
        <f t="array" ref="C74">INDEX(Lot!$D:$D, B74+2, 1)</f>
        <v>St. Mary's Hospital For Children</v>
      </c>
      <c r="D74" s="11">
        <v>0</v>
      </c>
      <c r="E74" s="13" t="str" cm="1">
        <f t="array" ref="E74">INDEX(Service!$B:$B, D74+2, 1)</f>
        <v>Setup</v>
      </c>
    </row>
    <row r="75" spans="1:5" x14ac:dyDescent="0.25">
      <c r="A75" s="11" t="s">
        <v>214</v>
      </c>
      <c r="B75" s="11" t="s">
        <v>174</v>
      </c>
      <c r="C75" s="13" t="str" cm="1">
        <f t="array" ref="C75">INDEX(Lot!$D:$D, B75+2, 1)</f>
        <v>St. Mary's Hospital For Children</v>
      </c>
      <c r="D75" s="11" t="s">
        <v>142</v>
      </c>
      <c r="E75" s="13" t="str" cm="1">
        <f t="array" ref="E75">INDEX(Service!$B:$B, D75+2, 1)</f>
        <v>LL84/33</v>
      </c>
    </row>
    <row r="76" spans="1:5" x14ac:dyDescent="0.25">
      <c r="A76" s="11" t="s">
        <v>215</v>
      </c>
      <c r="B76" s="11" t="s">
        <v>175</v>
      </c>
      <c r="C76" s="13" t="str" cm="1">
        <f t="array" ref="C76">INDEX(Lot!$D:$D, B76+2, 1)</f>
        <v>148-33 90 Ave, Queens</v>
      </c>
      <c r="D76" s="11" t="s">
        <v>119</v>
      </c>
      <c r="E76" s="13" t="str" cm="1">
        <f t="array" ref="E76">INDEX(Service!$B:$B, D76+2, 1)</f>
        <v>Setup</v>
      </c>
    </row>
    <row r="77" spans="1:5" x14ac:dyDescent="0.25">
      <c r="A77" s="11" t="s">
        <v>216</v>
      </c>
      <c r="B77" s="11" t="s">
        <v>175</v>
      </c>
      <c r="C77" s="13" t="str" cm="1">
        <f t="array" ref="C77">INDEX(Lot!$D:$D, B77+2, 1)</f>
        <v>148-33 90 Ave, Queens</v>
      </c>
      <c r="D77" s="11" t="s">
        <v>142</v>
      </c>
      <c r="E77" s="13" t="str" cm="1">
        <f t="array" ref="E77">INDEX(Service!$B:$B, D77+2, 1)</f>
        <v>LL84/33</v>
      </c>
    </row>
    <row r="78" spans="1:5" x14ac:dyDescent="0.25">
      <c r="A78" s="11" t="s">
        <v>217</v>
      </c>
      <c r="B78" s="11" t="s">
        <v>176</v>
      </c>
      <c r="C78" s="13" t="str" cm="1">
        <f t="array" ref="C78">INDEX(Lot!$D:$D, B78+2, 1)</f>
        <v>148-37 88 Ave, Queens</v>
      </c>
      <c r="D78" s="11" t="s">
        <v>119</v>
      </c>
      <c r="E78" s="13" t="str" cm="1">
        <f t="array" ref="E78">INDEX(Service!$B:$B, D78+2, 1)</f>
        <v>Setup</v>
      </c>
    </row>
    <row r="79" spans="1:5" x14ac:dyDescent="0.25">
      <c r="A79" s="11" t="s">
        <v>218</v>
      </c>
      <c r="B79" s="11" t="s">
        <v>176</v>
      </c>
      <c r="C79" s="13" t="str" cm="1">
        <f t="array" ref="C79">INDEX(Lot!$D:$D, B79+2, 1)</f>
        <v>148-37 88 Ave, Queens</v>
      </c>
      <c r="D79" s="11" t="s">
        <v>142</v>
      </c>
      <c r="E79" s="13" t="str" cm="1">
        <f t="array" ref="E79">INDEX(Service!$B:$B, D79+2, 1)</f>
        <v>LL84/33</v>
      </c>
    </row>
    <row r="80" spans="1:5" x14ac:dyDescent="0.25">
      <c r="A80" s="11" t="s">
        <v>219</v>
      </c>
      <c r="B80" s="11" t="s">
        <v>177</v>
      </c>
      <c r="C80" s="13" t="str" cm="1">
        <f t="array" ref="C80">INDEX(Lot!$D:$D, B80+2, 1)</f>
        <v>270 Randolph Street</v>
      </c>
      <c r="D80" s="11" t="s">
        <v>119</v>
      </c>
      <c r="E80" s="13" t="str" cm="1">
        <f t="array" ref="E80">INDEX(Service!$B:$B, D80+2, 1)</f>
        <v>Setup</v>
      </c>
    </row>
    <row r="81" spans="1:5" x14ac:dyDescent="0.25">
      <c r="A81" s="11" t="s">
        <v>220</v>
      </c>
      <c r="B81" s="11" t="s">
        <v>177</v>
      </c>
      <c r="C81" s="13" t="str" cm="1">
        <f t="array" ref="C81">INDEX(Lot!$D:$D, B81+2, 1)</f>
        <v>270 Randolph Street</v>
      </c>
      <c r="D81" s="11" t="s">
        <v>142</v>
      </c>
      <c r="E81" s="13" t="str" cm="1">
        <f t="array" ref="E81">INDEX(Service!$B:$B, D81+2, 1)</f>
        <v>LL84/33</v>
      </c>
    </row>
    <row r="82" spans="1:5" x14ac:dyDescent="0.25">
      <c r="A82" s="11" t="s">
        <v>221</v>
      </c>
      <c r="B82" s="11" t="s">
        <v>178</v>
      </c>
      <c r="C82" s="13" t="str" cm="1">
        <f t="array" ref="C82">INDEX(Lot!$D:$D, B82+2, 1)</f>
        <v>1293 Flushing Ave</v>
      </c>
      <c r="D82" s="11">
        <v>0</v>
      </c>
      <c r="E82" s="13" t="str" cm="1">
        <f t="array" ref="E82">INDEX(Service!$B:$B, D82+2, 1)</f>
        <v>Setup</v>
      </c>
    </row>
    <row r="83" spans="1:5" x14ac:dyDescent="0.25">
      <c r="A83" s="11" t="s">
        <v>222</v>
      </c>
      <c r="B83" s="11" t="s">
        <v>178</v>
      </c>
      <c r="C83" s="13" t="str" cm="1">
        <f t="array" ref="C83">INDEX(Lot!$D:$D, B83+2, 1)</f>
        <v>1293 Flushing Ave</v>
      </c>
      <c r="D83" s="11">
        <v>1</v>
      </c>
      <c r="E83" s="13" t="str" cm="1">
        <f t="array" ref="E83">INDEX(Service!$B:$B, D83+2, 1)</f>
        <v>LL84/33</v>
      </c>
    </row>
    <row r="84" spans="1:5" x14ac:dyDescent="0.25">
      <c r="A84" s="11" t="s">
        <v>223</v>
      </c>
      <c r="B84" s="11" t="s">
        <v>179</v>
      </c>
      <c r="C84" s="13" t="str" cm="1">
        <f t="array" ref="C84">INDEX(Lot!$D:$D, B84+2, 1)</f>
        <v>88-56 162 St. Queens</v>
      </c>
      <c r="D84" s="11">
        <v>0</v>
      </c>
      <c r="E84" s="13" t="str" cm="1">
        <f t="array" ref="E84">INDEX(Service!$B:$B, D84+2, 1)</f>
        <v>Setup</v>
      </c>
    </row>
    <row r="85" spans="1:5" x14ac:dyDescent="0.25">
      <c r="A85" s="11" t="s">
        <v>224</v>
      </c>
      <c r="B85" s="11" t="s">
        <v>179</v>
      </c>
      <c r="C85" s="13" t="str" cm="1">
        <f t="array" ref="C85">INDEX(Lot!$D:$D, B85+2, 1)</f>
        <v>88-56 162 St. Queens</v>
      </c>
      <c r="D85" s="11">
        <v>1</v>
      </c>
      <c r="E85" s="13" t="str" cm="1">
        <f t="array" ref="E85">INDEX(Service!$B:$B, D85+2, 1)</f>
        <v>LL84/33</v>
      </c>
    </row>
    <row r="86" spans="1:5" x14ac:dyDescent="0.25">
      <c r="A86" s="11" t="s">
        <v>225</v>
      </c>
      <c r="B86" s="11" t="s">
        <v>180</v>
      </c>
      <c r="C86" s="13" t="str" cm="1">
        <f t="array" ref="C86">INDEX(Lot!$D:$D, B86+2, 1)</f>
        <v>97-29 64th Road Queens</v>
      </c>
      <c r="D86" s="11">
        <v>0</v>
      </c>
      <c r="E86" s="13" t="str" cm="1">
        <f t="array" ref="E86">INDEX(Service!$B:$B, D86+2, 1)</f>
        <v>Setup</v>
      </c>
    </row>
    <row r="87" spans="1:5" x14ac:dyDescent="0.25">
      <c r="A87" s="11" t="s">
        <v>226</v>
      </c>
      <c r="B87" s="11" t="s">
        <v>180</v>
      </c>
      <c r="C87" s="13" t="str" cm="1">
        <f t="array" ref="C87">INDEX(Lot!$D:$D, B87+2, 1)</f>
        <v>97-29 64th Road Queens</v>
      </c>
      <c r="D87" s="11">
        <v>1</v>
      </c>
      <c r="E87" s="13" t="str" cm="1">
        <f t="array" ref="E87">INDEX(Service!$B:$B, D87+2, 1)</f>
        <v>LL84/33</v>
      </c>
    </row>
    <row r="88" spans="1:5" x14ac:dyDescent="0.25">
      <c r="A88" s="11" t="s">
        <v>227</v>
      </c>
      <c r="B88" s="11" t="s">
        <v>181</v>
      </c>
      <c r="C88" s="13" t="str" cm="1">
        <f t="array" ref="C88">INDEX(Lot!$D:$D, B88+2, 1)</f>
        <v>426 4 Avenue, Brooklyn - Less than 25k.sq.ft</v>
      </c>
      <c r="D88" s="11">
        <v>0</v>
      </c>
      <c r="E88" s="13" t="str" cm="1">
        <f t="array" ref="E88">INDEX(Service!$B:$B, D88+2, 1)</f>
        <v>Setup</v>
      </c>
    </row>
    <row r="89" spans="1:5" x14ac:dyDescent="0.25">
      <c r="A89" s="11" t="s">
        <v>228</v>
      </c>
      <c r="B89" s="11" t="s">
        <v>181</v>
      </c>
      <c r="C89" s="13" t="str" cm="1">
        <f t="array" ref="C89">INDEX(Lot!$D:$D, B89+2, 1)</f>
        <v>426 4 Avenue, Brooklyn - Less than 25k.sq.ft</v>
      </c>
      <c r="D89" s="11" t="s">
        <v>142</v>
      </c>
      <c r="E89" s="13" t="str" cm="1">
        <f t="array" ref="E89">INDEX(Service!$B:$B, D89+2, 1)</f>
        <v>LL84/33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1660-7DA0-4E99-87F3-3CBD21FFC69E}">
  <dimension ref="A1:I49"/>
  <sheetViews>
    <sheetView workbookViewId="0">
      <selection activeCell="C2" sqref="C2"/>
    </sheetView>
  </sheetViews>
  <sheetFormatPr defaultRowHeight="12.5" x14ac:dyDescent="0.25"/>
  <cols>
    <col min="1" max="1" width="8.7265625" style="11" customWidth="1"/>
    <col min="2" max="2" width="15" style="11" customWidth="1"/>
    <col min="3" max="3" width="36.90625" style="11" customWidth="1"/>
    <col min="4" max="4" width="8.7265625" style="11"/>
    <col min="5" max="5" width="16.36328125" style="11" customWidth="1"/>
    <col min="6" max="6" width="94.26953125" style="11" customWidth="1"/>
    <col min="7" max="7" width="6.08984375" style="11" customWidth="1"/>
    <col min="8" max="8" width="9.26953125" style="11" customWidth="1"/>
    <col min="9" max="9" width="8.7265625" style="11"/>
    <col min="10" max="10" width="11.54296875" style="11" customWidth="1"/>
    <col min="11" max="16384" width="8.7265625" style="11"/>
  </cols>
  <sheetData>
    <row r="1" spans="1:9" x14ac:dyDescent="0.25">
      <c r="A1" s="7" t="s">
        <v>94</v>
      </c>
      <c r="B1" s="15" t="s">
        <v>233</v>
      </c>
      <c r="C1" s="14" t="s">
        <v>234</v>
      </c>
      <c r="D1" s="11" t="s">
        <v>21</v>
      </c>
      <c r="E1" s="11" t="s">
        <v>20</v>
      </c>
      <c r="F1" s="11" t="s">
        <v>105</v>
      </c>
      <c r="G1" s="11" t="s">
        <v>116</v>
      </c>
      <c r="H1" s="11" t="s">
        <v>9</v>
      </c>
      <c r="I1" s="11" t="s">
        <v>10</v>
      </c>
    </row>
    <row r="2" spans="1:9" x14ac:dyDescent="0.25">
      <c r="A2" s="11">
        <v>0</v>
      </c>
      <c r="B2" s="11">
        <v>0</v>
      </c>
      <c r="C2" s="12" t="str" cm="1">
        <f t="array" ref="C2">INDEX(ServiceOnLot!$C:$C, B2+2, 1) &amp; INDEX(ServiceOnLot!$E:$E, B2+2, 1)</f>
        <v>1122 Chestnut Ave, Brooklyn Setup</v>
      </c>
      <c r="D2" s="11" t="s">
        <v>136</v>
      </c>
      <c r="E2" s="12" t="s">
        <v>106</v>
      </c>
      <c r="F2" s="12" t="s">
        <v>107</v>
      </c>
      <c r="G2" s="11">
        <v>198</v>
      </c>
    </row>
    <row r="3" spans="1:9" x14ac:dyDescent="0.25">
      <c r="A3" s="11" t="s">
        <v>142</v>
      </c>
      <c r="B3" s="11" t="s">
        <v>142</v>
      </c>
      <c r="C3" s="12" t="str" cm="1">
        <f t="array" ref="C3">INDEX(ServiceOnLot!$C:$C, B3+2, 1) &amp; INDEX(ServiceOnLot!$E:$E, B3+2, 1)</f>
        <v>1122 Chestnut Ave, Brooklyn LL84/33</v>
      </c>
      <c r="D3" s="11" t="s">
        <v>136</v>
      </c>
      <c r="E3" s="12" t="s">
        <v>106</v>
      </c>
      <c r="F3" s="12" t="s">
        <v>107</v>
      </c>
      <c r="G3" s="11">
        <v>198</v>
      </c>
    </row>
    <row r="4" spans="1:9" x14ac:dyDescent="0.25">
      <c r="A4" s="11" t="s">
        <v>117</v>
      </c>
      <c r="B4" s="11" t="s">
        <v>117</v>
      </c>
      <c r="C4" s="12" t="str" cm="1">
        <f t="array" ref="C4">INDEX(ServiceOnLot!$C:$C, B4+2, 1) &amp; INDEX(ServiceOnLot!$E:$E, B4+2, 1)</f>
        <v>3066 Brighton 4th St, Brooklyn Setup</v>
      </c>
      <c r="D4" s="11" t="s">
        <v>136</v>
      </c>
      <c r="E4" s="12" t="s">
        <v>106</v>
      </c>
      <c r="F4" s="12" t="s">
        <v>107</v>
      </c>
      <c r="G4" s="11">
        <v>198</v>
      </c>
    </row>
    <row r="5" spans="1:9" x14ac:dyDescent="0.25">
      <c r="A5" s="11" t="s">
        <v>143</v>
      </c>
      <c r="B5" s="11" t="s">
        <v>143</v>
      </c>
      <c r="C5" s="12" t="str" cm="1">
        <f t="array" ref="C5">INDEX(ServiceOnLot!$C:$C, B5+2, 1) &amp; INDEX(ServiceOnLot!$E:$E, B5+2, 1)</f>
        <v>3066 Brighton 4th St, Brooklyn LL84/33</v>
      </c>
      <c r="D5" s="11" t="s">
        <v>136</v>
      </c>
      <c r="E5" s="12" t="s">
        <v>56</v>
      </c>
      <c r="F5" s="12" t="s">
        <v>108</v>
      </c>
      <c r="G5" s="11">
        <v>269</v>
      </c>
    </row>
    <row r="6" spans="1:9" x14ac:dyDescent="0.25">
      <c r="A6" s="11" t="s">
        <v>144</v>
      </c>
      <c r="B6" s="11" t="s">
        <v>144</v>
      </c>
      <c r="C6" s="12" t="str" cm="1">
        <f t="array" ref="C6">INDEX(ServiceOnLot!$C:$C, B6+2, 1) &amp; INDEX(ServiceOnLot!$E:$E, B6+2, 1)</f>
        <v>1705 E 17th St. BrooklynSetup</v>
      </c>
      <c r="D6" s="11" t="s">
        <v>136</v>
      </c>
      <c r="E6" s="12" t="s">
        <v>56</v>
      </c>
      <c r="F6" s="12" t="s">
        <v>108</v>
      </c>
      <c r="G6" s="11">
        <v>269</v>
      </c>
    </row>
    <row r="7" spans="1:9" x14ac:dyDescent="0.25">
      <c r="A7" s="11" t="s">
        <v>145</v>
      </c>
      <c r="B7" s="11" t="s">
        <v>145</v>
      </c>
      <c r="C7" s="12" t="str" cm="1">
        <f t="array" ref="C7">INDEX(ServiceOnLot!$C:$C, B7+2, 1) &amp; INDEX(ServiceOnLot!$E:$E, B7+2, 1)</f>
        <v>1705 E 17th St. BrooklynLL84/33</v>
      </c>
      <c r="D7" s="11" t="s">
        <v>136</v>
      </c>
      <c r="E7" s="12" t="s">
        <v>56</v>
      </c>
      <c r="F7" s="12" t="s">
        <v>108</v>
      </c>
      <c r="G7" s="11">
        <v>269</v>
      </c>
    </row>
    <row r="8" spans="1:9" x14ac:dyDescent="0.25">
      <c r="A8" s="11" t="s">
        <v>153</v>
      </c>
      <c r="B8" s="11" t="s">
        <v>143</v>
      </c>
      <c r="C8" s="12" t="str" cm="1">
        <f t="array" ref="C8">INDEX(ServiceOnLot!$C:$C, B8+2, 1) &amp; INDEX(ServiceOnLot!$E:$E, B8+2, 1)</f>
        <v>3066 Brighton 4th St, Brooklyn LL84/33</v>
      </c>
      <c r="D8" s="11" t="s">
        <v>141</v>
      </c>
      <c r="E8" s="12" t="s">
        <v>55</v>
      </c>
      <c r="F8" s="12" t="s">
        <v>109</v>
      </c>
      <c r="G8" s="11">
        <v>269</v>
      </c>
    </row>
    <row r="9" spans="1:9" x14ac:dyDescent="0.25">
      <c r="A9" s="11" t="s">
        <v>154</v>
      </c>
      <c r="B9" s="11" t="s">
        <v>144</v>
      </c>
      <c r="C9" s="12" t="str" cm="1">
        <f t="array" ref="C9">INDEX(ServiceOnLot!$C:$C, B9+2, 1) &amp; INDEX(ServiceOnLot!$E:$E, B9+2, 1)</f>
        <v>1705 E 17th St. BrooklynSetup</v>
      </c>
      <c r="D9" s="11" t="s">
        <v>141</v>
      </c>
      <c r="E9" s="12" t="s">
        <v>55</v>
      </c>
      <c r="F9" s="12" t="s">
        <v>109</v>
      </c>
      <c r="G9" s="11">
        <v>269</v>
      </c>
    </row>
    <row r="10" spans="1:9" x14ac:dyDescent="0.25">
      <c r="A10" s="11" t="s">
        <v>155</v>
      </c>
      <c r="B10" s="11" t="s">
        <v>145</v>
      </c>
      <c r="C10" s="12" t="str" cm="1">
        <f t="array" ref="C10">INDEX(ServiceOnLot!$C:$C, B10+2, 1) &amp; INDEX(ServiceOnLot!$E:$E, B10+2, 1)</f>
        <v>1705 E 17th St. BrooklynLL84/33</v>
      </c>
      <c r="D10" s="11" t="s">
        <v>141</v>
      </c>
      <c r="E10" s="12" t="s">
        <v>55</v>
      </c>
      <c r="F10" s="12" t="s">
        <v>109</v>
      </c>
      <c r="G10" s="11">
        <v>269</v>
      </c>
    </row>
    <row r="11" spans="1:9" x14ac:dyDescent="0.25">
      <c r="A11" s="11" t="s">
        <v>156</v>
      </c>
      <c r="B11" s="11" t="s">
        <v>143</v>
      </c>
      <c r="C11" s="12" t="str" cm="1">
        <f t="array" ref="C11">INDEX(ServiceOnLot!$C:$C, B11+2, 1) &amp; INDEX(ServiceOnLot!$E:$E, B11+2, 1)</f>
        <v>3066 Brighton 4th St, Brooklyn LL84/33</v>
      </c>
      <c r="D11" s="11" t="s">
        <v>114</v>
      </c>
      <c r="E11" s="12" t="s">
        <v>110</v>
      </c>
      <c r="F11" s="12" t="s">
        <v>111</v>
      </c>
      <c r="G11" s="11">
        <v>269</v>
      </c>
    </row>
    <row r="12" spans="1:9" x14ac:dyDescent="0.25">
      <c r="A12" s="11" t="s">
        <v>157</v>
      </c>
      <c r="B12" s="11" t="s">
        <v>144</v>
      </c>
      <c r="C12" s="12" t="str" cm="1">
        <f t="array" ref="C12">INDEX(ServiceOnLot!$C:$C, B12+2, 1) &amp; INDEX(ServiceOnLot!$E:$E, B12+2, 1)</f>
        <v>1705 E 17th St. BrooklynSetup</v>
      </c>
      <c r="D12" s="11" t="s">
        <v>114</v>
      </c>
      <c r="E12" s="12" t="s">
        <v>110</v>
      </c>
      <c r="F12" s="12" t="s">
        <v>111</v>
      </c>
      <c r="G12" s="11">
        <v>269</v>
      </c>
    </row>
    <row r="13" spans="1:9" x14ac:dyDescent="0.25">
      <c r="A13" s="11" t="s">
        <v>158</v>
      </c>
      <c r="B13" s="11" t="s">
        <v>145</v>
      </c>
      <c r="C13" s="12" t="str" cm="1">
        <f t="array" ref="C13">INDEX(ServiceOnLot!$C:$C, B13+2, 1) &amp; INDEX(ServiceOnLot!$E:$E, B13+2, 1)</f>
        <v>1705 E 17th St. BrooklynLL84/33</v>
      </c>
      <c r="D13" s="11" t="s">
        <v>114</v>
      </c>
      <c r="E13" s="12" t="s">
        <v>110</v>
      </c>
      <c r="F13" s="12" t="s">
        <v>111</v>
      </c>
      <c r="G13" s="11">
        <v>269</v>
      </c>
    </row>
    <row r="14" spans="1:9" x14ac:dyDescent="0.25">
      <c r="A14" s="11" t="s">
        <v>120</v>
      </c>
      <c r="B14" s="11" t="s">
        <v>143</v>
      </c>
      <c r="C14" s="12" t="str" cm="1">
        <f t="array" ref="C14">INDEX(ServiceOnLot!$C:$C, B14+2, 1) &amp; INDEX(ServiceOnLot!$E:$E, B14+2, 1)</f>
        <v>3066 Brighton 4th St, Brooklyn LL84/33</v>
      </c>
      <c r="D14" s="11" t="s">
        <v>115</v>
      </c>
      <c r="E14" s="12" t="s">
        <v>129</v>
      </c>
      <c r="F14" s="12" t="s">
        <v>146</v>
      </c>
      <c r="G14" s="11">
        <v>269</v>
      </c>
    </row>
    <row r="15" spans="1:9" x14ac:dyDescent="0.25">
      <c r="A15" s="11" t="s">
        <v>121</v>
      </c>
      <c r="B15" s="11" t="s">
        <v>144</v>
      </c>
      <c r="C15" s="12" t="str" cm="1">
        <f t="array" ref="C15">INDEX(ServiceOnLot!$C:$C, B15+2, 1) &amp; INDEX(ServiceOnLot!$E:$E, B15+2, 1)</f>
        <v>1705 E 17th St. BrooklynSetup</v>
      </c>
      <c r="D15" s="11" t="s">
        <v>115</v>
      </c>
      <c r="E15" s="12" t="s">
        <v>129</v>
      </c>
      <c r="F15" s="12" t="s">
        <v>146</v>
      </c>
      <c r="G15" s="11">
        <v>269</v>
      </c>
    </row>
    <row r="16" spans="1:9" x14ac:dyDescent="0.25">
      <c r="A16" s="11" t="s">
        <v>122</v>
      </c>
      <c r="B16" s="11" t="s">
        <v>145</v>
      </c>
      <c r="C16" s="12" t="str" cm="1">
        <f t="array" ref="C16">INDEX(ServiceOnLot!$C:$C, B16+2, 1) &amp; INDEX(ServiceOnLot!$E:$E, B16+2, 1)</f>
        <v>1705 E 17th St. BrooklynLL84/33</v>
      </c>
      <c r="D16" s="11" t="s">
        <v>115</v>
      </c>
      <c r="E16" s="12" t="s">
        <v>129</v>
      </c>
      <c r="F16" s="12" t="s">
        <v>146</v>
      </c>
      <c r="G16" s="11">
        <v>269</v>
      </c>
    </row>
    <row r="17" spans="1:9" x14ac:dyDescent="0.25">
      <c r="A17" s="11" t="s">
        <v>123</v>
      </c>
      <c r="B17" s="11" t="s">
        <v>143</v>
      </c>
      <c r="C17" s="12" t="str" cm="1">
        <f t="array" ref="C17">INDEX(ServiceOnLot!$C:$C, B17+2, 1) &amp; INDEX(ServiceOnLot!$E:$E, B17+2, 1)</f>
        <v>3066 Brighton 4th St, Brooklyn LL84/33</v>
      </c>
      <c r="D17" s="11" t="s">
        <v>130</v>
      </c>
      <c r="E17" s="12" t="s">
        <v>129</v>
      </c>
      <c r="F17" s="12" t="s">
        <v>147</v>
      </c>
      <c r="G17" s="11">
        <v>269</v>
      </c>
      <c r="I17" s="11" t="s">
        <v>148</v>
      </c>
    </row>
    <row r="18" spans="1:9" x14ac:dyDescent="0.25">
      <c r="A18" s="11" t="s">
        <v>124</v>
      </c>
      <c r="B18" s="11" t="s">
        <v>144</v>
      </c>
      <c r="C18" s="12" t="str" cm="1">
        <f t="array" ref="C18">INDEX(ServiceOnLot!$C:$C, B18+2, 1) &amp; INDEX(ServiceOnLot!$E:$E, B18+2, 1)</f>
        <v>1705 E 17th St. BrooklynSetup</v>
      </c>
      <c r="D18" s="11" t="s">
        <v>130</v>
      </c>
      <c r="E18" s="12" t="s">
        <v>129</v>
      </c>
      <c r="F18" s="12" t="s">
        <v>147</v>
      </c>
      <c r="G18" s="11">
        <v>269</v>
      </c>
      <c r="I18" s="11" t="s">
        <v>149</v>
      </c>
    </row>
    <row r="19" spans="1:9" x14ac:dyDescent="0.25">
      <c r="A19" s="11" t="s">
        <v>125</v>
      </c>
      <c r="B19" s="11" t="s">
        <v>145</v>
      </c>
      <c r="C19" s="12" t="str" cm="1">
        <f t="array" ref="C19">INDEX(ServiceOnLot!$C:$C, B19+2, 1) &amp; INDEX(ServiceOnLot!$E:$E, B19+2, 1)</f>
        <v>1705 E 17th St. BrooklynLL84/33</v>
      </c>
      <c r="D19" s="11" t="s">
        <v>130</v>
      </c>
      <c r="E19" s="12" t="s">
        <v>129</v>
      </c>
      <c r="F19" s="12" t="s">
        <v>147</v>
      </c>
      <c r="G19" s="11">
        <v>269</v>
      </c>
      <c r="I19" s="11" t="s">
        <v>150</v>
      </c>
    </row>
    <row r="20" spans="1:9" x14ac:dyDescent="0.25">
      <c r="A20" s="11" t="s">
        <v>126</v>
      </c>
      <c r="B20" s="11" t="s">
        <v>143</v>
      </c>
      <c r="C20" s="12" t="str" cm="1">
        <f t="array" ref="C20">INDEX(ServiceOnLot!$C:$C, B20+2, 1) &amp; INDEX(ServiceOnLot!$E:$E, B20+2, 1)</f>
        <v>3066 Brighton 4th St, Brooklyn LL84/33</v>
      </c>
      <c r="D20" s="11" t="s">
        <v>138</v>
      </c>
      <c r="E20" s="12" t="s">
        <v>56</v>
      </c>
      <c r="F20" s="12" t="s">
        <v>151</v>
      </c>
      <c r="G20" s="11">
        <v>269</v>
      </c>
      <c r="I20" s="11" t="s">
        <v>148</v>
      </c>
    </row>
    <row r="21" spans="1:9" x14ac:dyDescent="0.25">
      <c r="A21" s="11" t="s">
        <v>127</v>
      </c>
      <c r="B21" s="11" t="s">
        <v>144</v>
      </c>
      <c r="C21" s="12" t="str" cm="1">
        <f t="array" ref="C21">INDEX(ServiceOnLot!$C:$C, B21+2, 1) &amp; INDEX(ServiceOnLot!$E:$E, B21+2, 1)</f>
        <v>1705 E 17th St. BrooklynSetup</v>
      </c>
      <c r="D21" s="11" t="s">
        <v>138</v>
      </c>
      <c r="E21" s="12" t="s">
        <v>56</v>
      </c>
      <c r="F21" s="12" t="s">
        <v>151</v>
      </c>
      <c r="G21" s="11">
        <v>269</v>
      </c>
      <c r="I21" s="11" t="s">
        <v>149</v>
      </c>
    </row>
    <row r="22" spans="1:9" x14ac:dyDescent="0.25">
      <c r="A22" s="11" t="s">
        <v>128</v>
      </c>
      <c r="B22" s="11" t="s">
        <v>145</v>
      </c>
      <c r="C22" s="12" t="str" cm="1">
        <f t="array" ref="C22">INDEX(ServiceOnLot!$C:$C, B22+2, 1) &amp; INDEX(ServiceOnLot!$E:$E, B22+2, 1)</f>
        <v>1705 E 17th St. BrooklynLL84/33</v>
      </c>
      <c r="D22" s="11" t="s">
        <v>138</v>
      </c>
      <c r="E22" s="12" t="s">
        <v>56</v>
      </c>
      <c r="F22" s="12" t="s">
        <v>152</v>
      </c>
      <c r="G22" s="11">
        <v>269</v>
      </c>
      <c r="I22" s="11" t="s">
        <v>150</v>
      </c>
    </row>
    <row r="23" spans="1:9" x14ac:dyDescent="0.25">
      <c r="E23" s="12"/>
      <c r="F23" s="12"/>
    </row>
    <row r="25" spans="1:9" x14ac:dyDescent="0.25">
      <c r="E25" s="12"/>
      <c r="F25" s="12"/>
    </row>
    <row r="26" spans="1:9" x14ac:dyDescent="0.25">
      <c r="E26" s="12"/>
      <c r="F26" s="12"/>
    </row>
    <row r="27" spans="1:9" x14ac:dyDescent="0.25">
      <c r="E27" s="12"/>
      <c r="F27" s="12"/>
    </row>
    <row r="28" spans="1:9" x14ac:dyDescent="0.25">
      <c r="E28" s="12"/>
      <c r="F28" s="12"/>
    </row>
    <row r="29" spans="1:9" x14ac:dyDescent="0.25">
      <c r="E29" s="12"/>
      <c r="F29" s="12"/>
    </row>
    <row r="30" spans="1:9" x14ac:dyDescent="0.25">
      <c r="E30" s="12"/>
      <c r="F30" s="12"/>
    </row>
    <row r="31" spans="1:9" x14ac:dyDescent="0.25">
      <c r="E31" s="12"/>
      <c r="F31" s="12"/>
    </row>
    <row r="32" spans="1:9" x14ac:dyDescent="0.25">
      <c r="E32" s="12"/>
      <c r="F32" s="12"/>
    </row>
    <row r="33" spans="5:6" x14ac:dyDescent="0.25">
      <c r="E33" s="12"/>
      <c r="F33" s="12"/>
    </row>
    <row r="34" spans="5:6" x14ac:dyDescent="0.25">
      <c r="E34" s="12"/>
      <c r="F34" s="12"/>
    </row>
    <row r="35" spans="5:6" x14ac:dyDescent="0.25">
      <c r="E35" s="12"/>
      <c r="F35" s="12"/>
    </row>
    <row r="36" spans="5:6" x14ac:dyDescent="0.25">
      <c r="E36" s="12"/>
      <c r="F36" s="12"/>
    </row>
    <row r="37" spans="5:6" x14ac:dyDescent="0.25">
      <c r="E37" s="12"/>
      <c r="F37" s="12"/>
    </row>
    <row r="38" spans="5:6" x14ac:dyDescent="0.25">
      <c r="E38" s="12"/>
      <c r="F38" s="12"/>
    </row>
    <row r="39" spans="5:6" x14ac:dyDescent="0.25">
      <c r="E39" s="12"/>
      <c r="F39" s="12"/>
    </row>
    <row r="41" spans="5:6" x14ac:dyDescent="0.25">
      <c r="E41" s="12"/>
      <c r="F41" s="12"/>
    </row>
    <row r="47" spans="5:6" x14ac:dyDescent="0.25">
      <c r="E47" s="12"/>
      <c r="F47" s="12"/>
    </row>
    <row r="48" spans="5:6" x14ac:dyDescent="0.25">
      <c r="E48" s="12"/>
      <c r="F48" s="12"/>
    </row>
    <row r="49" spans="5:6" x14ac:dyDescent="0.25">
      <c r="E49" s="12"/>
      <c r="F49" s="1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C4C9-2B73-45AE-9359-C62A55B5E23B}">
  <dimension ref="A1:G2"/>
  <sheetViews>
    <sheetView workbookViewId="0">
      <selection activeCell="B3" sqref="B3"/>
    </sheetView>
  </sheetViews>
  <sheetFormatPr defaultRowHeight="12.5" x14ac:dyDescent="0.25"/>
  <cols>
    <col min="1" max="1" width="6.1796875" customWidth="1"/>
    <col min="2" max="2" width="10.90625" style="18" customWidth="1"/>
    <col min="3" max="3" width="17" customWidth="1"/>
    <col min="4" max="4" width="18.1796875" customWidth="1"/>
  </cols>
  <sheetData>
    <row r="1" spans="1:7" x14ac:dyDescent="0.25">
      <c r="A1" s="16" t="s">
        <v>235</v>
      </c>
      <c r="B1" s="17" t="s">
        <v>236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0</v>
      </c>
      <c r="B2" s="13" t="str" cm="1">
        <f t="array" ref="B2">INDEX(User!$B:$B, A2+2, 1)</f>
        <v>Igor</v>
      </c>
      <c r="C2" t="s">
        <v>104</v>
      </c>
      <c r="E2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484D-1382-41F3-8C8C-4DEDE0AFFDB3}">
  <dimension ref="A1:M45"/>
  <sheetViews>
    <sheetView topLeftCell="A10" workbookViewId="0">
      <selection activeCell="B27" sqref="B27"/>
    </sheetView>
  </sheetViews>
  <sheetFormatPr defaultRowHeight="12.5" x14ac:dyDescent="0.25"/>
  <cols>
    <col min="2" max="2" width="10.81640625" bestFit="1" customWidth="1"/>
    <col min="4" max="4" width="25.1796875" customWidth="1"/>
    <col min="5" max="5" width="11.26953125" customWidth="1"/>
    <col min="6" max="6" width="27.36328125" customWidth="1"/>
    <col min="7" max="7" width="27.36328125" style="18" customWidth="1"/>
    <col min="8" max="8" width="14.6328125" customWidth="1"/>
    <col min="9" max="9" width="35.36328125" customWidth="1"/>
    <col min="10" max="10" width="29.08984375" customWidth="1"/>
    <col min="11" max="11" width="29.7265625" customWidth="1"/>
  </cols>
  <sheetData>
    <row r="1" spans="1:13" x14ac:dyDescent="0.25">
      <c r="A1" s="6" t="s">
        <v>94</v>
      </c>
      <c r="B1" s="3" t="s">
        <v>12</v>
      </c>
      <c r="C1" s="3" t="s">
        <v>13</v>
      </c>
      <c r="D1" s="3" t="s">
        <v>14</v>
      </c>
      <c r="E1" s="3" t="s">
        <v>15</v>
      </c>
      <c r="F1" s="21" t="s">
        <v>237</v>
      </c>
      <c r="G1" s="20" t="s">
        <v>238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9</v>
      </c>
      <c r="M1" s="3" t="s">
        <v>10</v>
      </c>
    </row>
    <row r="2" spans="1:13" x14ac:dyDescent="0.25">
      <c r="A2" s="3">
        <v>0</v>
      </c>
      <c r="B2" s="3">
        <v>3067407501</v>
      </c>
      <c r="C2" s="3">
        <v>11230</v>
      </c>
      <c r="D2" s="4" t="s">
        <v>57</v>
      </c>
      <c r="E2" s="3"/>
      <c r="F2" s="3">
        <v>0</v>
      </c>
      <c r="G2" s="13" t="str" cm="1">
        <f t="array" ref="G2">INDEX(Client!$B:$B, F2+2, 1)</f>
        <v>Igor</v>
      </c>
      <c r="H2" s="3"/>
      <c r="I2" s="3" t="s">
        <v>28</v>
      </c>
      <c r="J2" s="3" t="s">
        <v>1</v>
      </c>
      <c r="K2" s="3" t="s">
        <v>0</v>
      </c>
      <c r="L2" s="3"/>
      <c r="M2" s="3"/>
    </row>
    <row r="3" spans="1:13" x14ac:dyDescent="0.25">
      <c r="A3" s="3">
        <v>1</v>
      </c>
      <c r="B3" s="3">
        <v>3086737501</v>
      </c>
      <c r="C3" s="3">
        <v>11235</v>
      </c>
      <c r="D3" s="4" t="s">
        <v>58</v>
      </c>
      <c r="E3" s="3"/>
      <c r="F3" s="3">
        <v>0</v>
      </c>
      <c r="G3" s="13" t="str" cm="1">
        <f t="array" ref="G3">INDEX(Client!$B:$B, F3+2, 1)</f>
        <v>Igor</v>
      </c>
      <c r="H3" s="3"/>
      <c r="I3" s="3"/>
      <c r="J3" s="3"/>
      <c r="K3" s="3"/>
      <c r="L3" s="3"/>
      <c r="M3" s="3"/>
    </row>
    <row r="4" spans="1:13" x14ac:dyDescent="0.25">
      <c r="A4" s="3">
        <v>2</v>
      </c>
      <c r="B4" s="3">
        <v>3068000001</v>
      </c>
      <c r="C4" s="3">
        <v>11229</v>
      </c>
      <c r="D4" s="4" t="s">
        <v>59</v>
      </c>
      <c r="E4" s="3"/>
      <c r="F4" s="3">
        <v>0</v>
      </c>
      <c r="G4" s="13" t="str" cm="1">
        <f t="array" ref="G4">INDEX(Client!$B:$B, F4+2, 1)</f>
        <v>Igor</v>
      </c>
      <c r="H4" s="3"/>
      <c r="I4" s="3"/>
      <c r="J4" s="3"/>
      <c r="K4" s="3"/>
      <c r="L4" s="3"/>
      <c r="M4" s="3"/>
    </row>
    <row r="5" spans="1:13" x14ac:dyDescent="0.25">
      <c r="A5" s="3">
        <v>3</v>
      </c>
      <c r="B5" s="3">
        <v>4017767501</v>
      </c>
      <c r="C5" s="3">
        <v>11368</v>
      </c>
      <c r="D5" s="4" t="s">
        <v>60</v>
      </c>
      <c r="E5" s="3"/>
      <c r="F5" s="3"/>
      <c r="G5" s="19"/>
      <c r="H5" s="3"/>
      <c r="I5" s="3"/>
      <c r="J5" s="3"/>
      <c r="K5" s="3"/>
      <c r="L5" s="3"/>
      <c r="M5" s="3"/>
    </row>
    <row r="6" spans="1:13" x14ac:dyDescent="0.25">
      <c r="A6" s="3">
        <v>4</v>
      </c>
      <c r="B6" s="3">
        <v>4070670054</v>
      </c>
      <c r="C6" s="3">
        <v>11365</v>
      </c>
      <c r="D6" s="4" t="s">
        <v>61</v>
      </c>
      <c r="E6" s="3"/>
      <c r="F6" s="3"/>
      <c r="G6" s="19"/>
      <c r="H6" s="3"/>
      <c r="I6" s="4"/>
      <c r="J6" s="3"/>
      <c r="K6" s="3"/>
      <c r="L6" s="3"/>
      <c r="M6" s="3"/>
    </row>
    <row r="7" spans="1:13" x14ac:dyDescent="0.25">
      <c r="A7" s="3">
        <v>5</v>
      </c>
      <c r="B7" s="3">
        <v>4070670063</v>
      </c>
      <c r="C7" s="3">
        <v>11365</v>
      </c>
      <c r="D7" s="4" t="s">
        <v>62</v>
      </c>
      <c r="E7" s="3"/>
      <c r="F7" s="3"/>
      <c r="G7" s="19"/>
      <c r="H7" s="3"/>
      <c r="I7" s="3"/>
      <c r="J7" s="3"/>
      <c r="K7" s="3"/>
      <c r="L7" s="3"/>
      <c r="M7" s="3"/>
    </row>
    <row r="8" spans="1:13" x14ac:dyDescent="0.25">
      <c r="A8" s="3">
        <v>6</v>
      </c>
      <c r="B8" s="3">
        <v>2046290020</v>
      </c>
      <c r="C8" s="3">
        <v>10467</v>
      </c>
      <c r="D8" s="4" t="s">
        <v>95</v>
      </c>
      <c r="E8" s="3"/>
      <c r="F8" s="3"/>
      <c r="G8" s="19"/>
      <c r="H8" s="3"/>
      <c r="I8" s="3"/>
      <c r="J8" s="3"/>
      <c r="K8" s="3"/>
      <c r="L8" s="3"/>
      <c r="M8" s="3"/>
    </row>
    <row r="9" spans="1:13" x14ac:dyDescent="0.25">
      <c r="A9" s="3">
        <v>7</v>
      </c>
      <c r="B9" s="3">
        <v>2030160071</v>
      </c>
      <c r="C9" s="3">
        <v>10460</v>
      </c>
      <c r="D9" s="4" t="s">
        <v>63</v>
      </c>
      <c r="E9" s="3"/>
      <c r="F9" s="3"/>
      <c r="G9" s="19"/>
      <c r="H9" s="3"/>
      <c r="I9" s="3"/>
      <c r="J9" s="3"/>
      <c r="K9" s="3"/>
      <c r="L9" s="3"/>
      <c r="M9" s="3"/>
    </row>
    <row r="10" spans="1:13" x14ac:dyDescent="0.25">
      <c r="A10" s="3">
        <v>8</v>
      </c>
      <c r="B10" s="3">
        <v>2033190021</v>
      </c>
      <c r="C10" s="3">
        <v>10468</v>
      </c>
      <c r="D10" s="4" t="s">
        <v>96</v>
      </c>
      <c r="E10" s="3"/>
      <c r="F10" s="3"/>
      <c r="G10" s="19"/>
      <c r="H10" s="3"/>
      <c r="I10" s="3"/>
      <c r="J10" s="3"/>
      <c r="K10" s="3"/>
      <c r="L10" s="3"/>
      <c r="M10" s="3"/>
    </row>
    <row r="11" spans="1:13" x14ac:dyDescent="0.25">
      <c r="A11" s="3">
        <v>9</v>
      </c>
      <c r="B11" s="3">
        <v>2029510057</v>
      </c>
      <c r="C11" s="3">
        <v>10457</v>
      </c>
      <c r="D11" s="4" t="s">
        <v>64</v>
      </c>
      <c r="E11" s="3"/>
      <c r="F11" s="3"/>
      <c r="G11" s="19"/>
      <c r="H11" s="3"/>
      <c r="I11" s="3"/>
      <c r="J11" s="3"/>
      <c r="K11" s="3"/>
      <c r="L11" s="3"/>
      <c r="M11" s="3"/>
    </row>
    <row r="12" spans="1:13" x14ac:dyDescent="0.25">
      <c r="A12" s="3">
        <v>10</v>
      </c>
      <c r="B12" s="3">
        <v>3028510001</v>
      </c>
      <c r="C12" s="3">
        <v>11222</v>
      </c>
      <c r="D12" s="4" t="s">
        <v>65</v>
      </c>
      <c r="E12" s="3"/>
      <c r="F12" s="3"/>
      <c r="G12" s="19"/>
      <c r="H12" s="3"/>
      <c r="I12" s="3"/>
      <c r="J12" s="3"/>
      <c r="K12" s="3"/>
      <c r="L12" s="3"/>
      <c r="M12" s="3"/>
    </row>
    <row r="13" spans="1:13" x14ac:dyDescent="0.25">
      <c r="A13" s="3">
        <v>11</v>
      </c>
      <c r="B13" s="3">
        <v>4003420018</v>
      </c>
      <c r="C13" s="3">
        <v>11106</v>
      </c>
      <c r="D13" s="4" t="s">
        <v>66</v>
      </c>
      <c r="E13" s="3"/>
      <c r="F13" s="3"/>
      <c r="G13" s="19"/>
      <c r="H13" s="3"/>
      <c r="I13" s="3"/>
      <c r="J13" s="3"/>
      <c r="K13" s="3"/>
      <c r="L13" s="3"/>
      <c r="M13" s="3"/>
    </row>
    <row r="14" spans="1:13" x14ac:dyDescent="0.25">
      <c r="A14" s="3">
        <v>12</v>
      </c>
      <c r="B14" s="3">
        <v>4006340001</v>
      </c>
      <c r="C14" s="3">
        <v>11101</v>
      </c>
      <c r="D14" s="4" t="s">
        <v>67</v>
      </c>
      <c r="E14" s="3"/>
      <c r="F14" s="3"/>
      <c r="G14" s="19"/>
      <c r="H14" s="3"/>
      <c r="I14" s="3"/>
      <c r="J14" s="3"/>
      <c r="K14" s="3"/>
      <c r="L14" s="3"/>
      <c r="M14" s="3"/>
    </row>
    <row r="15" spans="1:13" x14ac:dyDescent="0.25">
      <c r="A15" s="3">
        <v>13</v>
      </c>
      <c r="B15" s="3">
        <v>4049760003</v>
      </c>
      <c r="C15" s="3">
        <v>11354</v>
      </c>
      <c r="D15" s="4" t="s">
        <v>68</v>
      </c>
      <c r="E15" s="3"/>
      <c r="F15" s="3"/>
      <c r="G15" s="19"/>
      <c r="H15" s="3"/>
      <c r="I15" s="3"/>
      <c r="J15" s="3"/>
      <c r="K15" s="3"/>
      <c r="L15" s="3"/>
      <c r="M15" s="3"/>
    </row>
    <row r="16" spans="1:13" x14ac:dyDescent="0.25">
      <c r="A16" s="3">
        <v>14</v>
      </c>
      <c r="B16" s="3">
        <v>3010510033</v>
      </c>
      <c r="C16" s="3">
        <v>11215</v>
      </c>
      <c r="D16" s="4" t="s">
        <v>69</v>
      </c>
      <c r="E16" s="3"/>
      <c r="F16" s="3"/>
      <c r="G16" s="19"/>
      <c r="H16" s="3"/>
      <c r="I16" s="3"/>
      <c r="J16" s="3"/>
      <c r="K16" s="3"/>
      <c r="L16" s="3"/>
      <c r="M16" s="3"/>
    </row>
    <row r="17" spans="1:13" x14ac:dyDescent="0.25">
      <c r="A17" s="3">
        <v>15</v>
      </c>
      <c r="B17" s="3">
        <v>3004070026</v>
      </c>
      <c r="C17" s="3">
        <v>11217</v>
      </c>
      <c r="D17" s="4" t="s">
        <v>70</v>
      </c>
      <c r="E17" s="3"/>
      <c r="F17" s="3"/>
      <c r="G17" s="19"/>
      <c r="H17" s="3"/>
      <c r="I17" s="3"/>
      <c r="J17" s="3"/>
      <c r="K17" s="3"/>
      <c r="L17" s="3"/>
      <c r="M17" s="3"/>
    </row>
    <row r="18" spans="1:13" x14ac:dyDescent="0.25">
      <c r="A18" s="3">
        <v>16</v>
      </c>
      <c r="B18" s="3">
        <v>3009580007</v>
      </c>
      <c r="C18" s="3">
        <v>11215</v>
      </c>
      <c r="D18" s="4" t="s">
        <v>71</v>
      </c>
      <c r="E18" s="3"/>
      <c r="F18" s="3"/>
      <c r="G18" s="19"/>
      <c r="H18" s="3"/>
      <c r="I18" s="3"/>
      <c r="J18" s="3"/>
      <c r="K18" s="3"/>
      <c r="L18" s="3"/>
      <c r="M18" s="3"/>
    </row>
    <row r="19" spans="1:13" x14ac:dyDescent="0.25">
      <c r="A19" s="3">
        <v>17</v>
      </c>
      <c r="B19" s="3">
        <v>3009580017</v>
      </c>
      <c r="C19" s="3">
        <v>11215</v>
      </c>
      <c r="D19" s="4" t="s">
        <v>72</v>
      </c>
      <c r="E19" s="3"/>
      <c r="F19" s="3"/>
      <c r="G19" s="19"/>
      <c r="H19" s="3"/>
      <c r="I19" s="3"/>
      <c r="J19" s="3"/>
      <c r="K19" s="3"/>
      <c r="L19" s="3"/>
      <c r="M19" s="3"/>
    </row>
    <row r="20" spans="1:13" x14ac:dyDescent="0.25">
      <c r="A20" s="3">
        <v>18</v>
      </c>
      <c r="B20" s="3">
        <v>3070230021</v>
      </c>
      <c r="C20" s="3">
        <v>11224</v>
      </c>
      <c r="D20" s="3" t="s">
        <v>73</v>
      </c>
      <c r="E20" s="3"/>
      <c r="F20" s="3"/>
      <c r="G20" s="19"/>
      <c r="H20" s="3"/>
      <c r="I20" s="3"/>
      <c r="J20" s="3"/>
      <c r="K20" s="3"/>
      <c r="L20" s="3"/>
      <c r="M20" s="3"/>
    </row>
    <row r="21" spans="1:13" x14ac:dyDescent="0.25">
      <c r="A21" s="3">
        <v>19</v>
      </c>
      <c r="B21" s="3">
        <v>3009930006</v>
      </c>
      <c r="C21" s="3">
        <v>11215</v>
      </c>
      <c r="D21" s="4" t="s">
        <v>74</v>
      </c>
      <c r="E21" s="3"/>
      <c r="F21" s="3"/>
      <c r="G21" s="19"/>
      <c r="H21" s="3"/>
      <c r="I21" s="3"/>
      <c r="J21" s="3"/>
      <c r="K21" s="3"/>
      <c r="L21" s="3"/>
      <c r="M21" s="3"/>
    </row>
    <row r="22" spans="1:13" x14ac:dyDescent="0.25">
      <c r="A22" s="3">
        <v>20</v>
      </c>
      <c r="B22" s="3">
        <v>3070237501</v>
      </c>
      <c r="C22" s="3">
        <v>11224</v>
      </c>
      <c r="D22" s="3" t="s">
        <v>75</v>
      </c>
      <c r="E22" s="3"/>
      <c r="F22" s="3"/>
      <c r="G22" s="19"/>
      <c r="H22" s="3"/>
      <c r="I22" s="3"/>
      <c r="J22" s="3"/>
      <c r="K22" s="3"/>
      <c r="L22" s="3"/>
      <c r="M22" s="3"/>
    </row>
    <row r="23" spans="1:13" x14ac:dyDescent="0.25">
      <c r="A23" s="3">
        <v>21</v>
      </c>
      <c r="B23" s="3">
        <v>3070230028</v>
      </c>
      <c r="C23" s="3">
        <v>11224</v>
      </c>
      <c r="D23" s="3" t="s">
        <v>76</v>
      </c>
      <c r="E23" s="3"/>
      <c r="F23" s="3"/>
      <c r="G23" s="19"/>
      <c r="H23" s="3"/>
      <c r="I23" s="3"/>
      <c r="J23" s="3"/>
      <c r="K23" s="3"/>
      <c r="L23" s="3"/>
      <c r="M23" s="3"/>
    </row>
    <row r="24" spans="1:13" x14ac:dyDescent="0.25">
      <c r="A24" s="3">
        <v>22</v>
      </c>
      <c r="B24" s="3">
        <v>4067977502</v>
      </c>
      <c r="C24" s="3">
        <v>11365</v>
      </c>
      <c r="D24" s="4" t="s">
        <v>97</v>
      </c>
      <c r="E24" s="3"/>
      <c r="F24" s="3"/>
      <c r="G24" s="19"/>
      <c r="H24" s="3"/>
      <c r="I24" s="3"/>
      <c r="J24" s="3"/>
      <c r="K24" s="3"/>
      <c r="L24" s="3"/>
      <c r="M24" s="3"/>
    </row>
    <row r="25" spans="1:13" x14ac:dyDescent="0.25">
      <c r="A25" s="3">
        <v>23</v>
      </c>
      <c r="B25" s="3">
        <v>4050047501</v>
      </c>
      <c r="C25" s="3">
        <v>11354</v>
      </c>
      <c r="D25" s="4" t="s">
        <v>99</v>
      </c>
      <c r="E25" s="3"/>
      <c r="F25" s="3"/>
      <c r="G25" s="19"/>
      <c r="H25" s="3"/>
      <c r="I25" s="3"/>
      <c r="J25" s="3"/>
      <c r="K25" s="3"/>
      <c r="L25" s="3"/>
      <c r="M25" s="3"/>
    </row>
    <row r="26" spans="1:13" x14ac:dyDescent="0.25">
      <c r="A26" s="3">
        <v>24</v>
      </c>
      <c r="B26" s="3">
        <v>4082630147</v>
      </c>
      <c r="C26" s="3">
        <v>11362</v>
      </c>
      <c r="D26" s="4" t="s">
        <v>98</v>
      </c>
      <c r="E26" s="3"/>
      <c r="F26" s="3"/>
      <c r="G26" s="19"/>
      <c r="H26" s="3"/>
      <c r="I26" s="3"/>
      <c r="J26" s="3"/>
      <c r="K26" s="3"/>
      <c r="L26" s="3"/>
      <c r="M26" s="3"/>
    </row>
    <row r="27" spans="1:13" x14ac:dyDescent="0.25">
      <c r="A27" s="3">
        <v>25</v>
      </c>
      <c r="B27" s="3">
        <v>3055600073</v>
      </c>
      <c r="C27" s="3">
        <v>11204</v>
      </c>
      <c r="D27" s="4" t="s">
        <v>77</v>
      </c>
      <c r="E27" s="3"/>
      <c r="F27" s="3"/>
      <c r="G27" s="19"/>
      <c r="H27" s="3"/>
      <c r="I27" s="3"/>
      <c r="J27" s="3"/>
      <c r="K27" s="3"/>
      <c r="L27" s="3"/>
      <c r="M27" s="3"/>
    </row>
    <row r="28" spans="1:13" x14ac:dyDescent="0.25">
      <c r="A28" s="10">
        <v>26</v>
      </c>
      <c r="D28" t="s">
        <v>78</v>
      </c>
    </row>
    <row r="29" spans="1:13" x14ac:dyDescent="0.25">
      <c r="A29" s="10">
        <v>27</v>
      </c>
      <c r="D29" t="s">
        <v>79</v>
      </c>
    </row>
    <row r="30" spans="1:13" x14ac:dyDescent="0.25">
      <c r="A30" s="10">
        <v>28</v>
      </c>
      <c r="D30" t="s">
        <v>80</v>
      </c>
    </row>
    <row r="31" spans="1:13" x14ac:dyDescent="0.25">
      <c r="A31" s="10">
        <v>29</v>
      </c>
      <c r="D31" t="s">
        <v>81</v>
      </c>
    </row>
    <row r="32" spans="1:13" x14ac:dyDescent="0.25">
      <c r="A32" s="10">
        <v>30</v>
      </c>
      <c r="D32" t="s">
        <v>82</v>
      </c>
    </row>
    <row r="33" spans="1:4" x14ac:dyDescent="0.25">
      <c r="A33" s="10">
        <v>31</v>
      </c>
      <c r="D33" t="s">
        <v>190</v>
      </c>
    </row>
    <row r="34" spans="1:4" x14ac:dyDescent="0.25">
      <c r="A34" s="10">
        <v>32</v>
      </c>
      <c r="D34" t="s">
        <v>191</v>
      </c>
    </row>
    <row r="35" spans="1:4" x14ac:dyDescent="0.25">
      <c r="A35" s="10">
        <v>33</v>
      </c>
      <c r="D35" t="s">
        <v>83</v>
      </c>
    </row>
    <row r="36" spans="1:4" x14ac:dyDescent="0.25">
      <c r="A36" s="10">
        <v>34</v>
      </c>
      <c r="D36" t="s">
        <v>84</v>
      </c>
    </row>
    <row r="37" spans="1:4" x14ac:dyDescent="0.25">
      <c r="A37" s="10">
        <v>35</v>
      </c>
      <c r="D37" t="s">
        <v>85</v>
      </c>
    </row>
    <row r="38" spans="1:4" x14ac:dyDescent="0.25">
      <c r="A38" s="10">
        <v>36</v>
      </c>
      <c r="D38" t="s">
        <v>86</v>
      </c>
    </row>
    <row r="39" spans="1:4" x14ac:dyDescent="0.25">
      <c r="A39" s="10">
        <v>37</v>
      </c>
      <c r="D39" t="s">
        <v>87</v>
      </c>
    </row>
    <row r="40" spans="1:4" x14ac:dyDescent="0.25">
      <c r="A40" s="10">
        <v>38</v>
      </c>
      <c r="D40" t="s">
        <v>88</v>
      </c>
    </row>
    <row r="41" spans="1:4" x14ac:dyDescent="0.25">
      <c r="A41" s="10">
        <v>39</v>
      </c>
      <c r="D41" t="s">
        <v>89</v>
      </c>
    </row>
    <row r="42" spans="1:4" x14ac:dyDescent="0.25">
      <c r="A42" s="10">
        <v>40</v>
      </c>
      <c r="D42" t="s">
        <v>90</v>
      </c>
    </row>
    <row r="43" spans="1:4" x14ac:dyDescent="0.25">
      <c r="A43" s="10">
        <v>41</v>
      </c>
      <c r="D43" t="s">
        <v>91</v>
      </c>
    </row>
    <row r="44" spans="1:4" x14ac:dyDescent="0.25">
      <c r="A44" s="10">
        <v>42</v>
      </c>
      <c r="D44" t="s">
        <v>92</v>
      </c>
    </row>
    <row r="45" spans="1:4" x14ac:dyDescent="0.25">
      <c r="A45" s="10">
        <v>43</v>
      </c>
      <c r="D45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4650-D623-4068-9433-0D65F86B4524}">
  <dimension ref="A1:E8"/>
  <sheetViews>
    <sheetView workbookViewId="0">
      <selection activeCell="F4" sqref="F4"/>
    </sheetView>
  </sheetViews>
  <sheetFormatPr defaultRowHeight="12.5" x14ac:dyDescent="0.25"/>
  <cols>
    <col min="1" max="1" width="8.7265625" style="11"/>
    <col min="2" max="2" width="15.54296875" style="11" customWidth="1"/>
    <col min="3" max="3" width="8.7265625" style="11"/>
    <col min="4" max="4" width="30.81640625" style="11" customWidth="1"/>
    <col min="5" max="5" width="14.26953125" style="11" customWidth="1"/>
    <col min="6" max="16384" width="8.7265625" style="11"/>
  </cols>
  <sheetData>
    <row r="1" spans="1:5" x14ac:dyDescent="0.25">
      <c r="A1" s="7" t="s">
        <v>94</v>
      </c>
      <c r="B1" s="11" t="s">
        <v>11</v>
      </c>
      <c r="C1" s="11" t="s">
        <v>112</v>
      </c>
      <c r="D1" s="11" t="s">
        <v>9</v>
      </c>
      <c r="E1" s="11" t="s">
        <v>10</v>
      </c>
    </row>
    <row r="2" spans="1:5" x14ac:dyDescent="0.25">
      <c r="A2" s="11">
        <v>0</v>
      </c>
      <c r="B2" s="12" t="s">
        <v>102</v>
      </c>
      <c r="D2" s="11" t="s">
        <v>118</v>
      </c>
    </row>
    <row r="3" spans="1:5" x14ac:dyDescent="0.25">
      <c r="A3" s="11">
        <v>1</v>
      </c>
      <c r="B3" s="12" t="s">
        <v>140</v>
      </c>
      <c r="C3" s="11" t="s">
        <v>113</v>
      </c>
      <c r="D3" s="11" t="s">
        <v>139</v>
      </c>
    </row>
    <row r="4" spans="1:5" x14ac:dyDescent="0.25">
      <c r="B4" s="12"/>
    </row>
    <row r="5" spans="1:5" x14ac:dyDescent="0.25">
      <c r="B5" s="12"/>
    </row>
    <row r="6" spans="1:5" x14ac:dyDescent="0.25">
      <c r="B6" s="12"/>
    </row>
    <row r="7" spans="1:5" x14ac:dyDescent="0.25">
      <c r="B7" s="12"/>
    </row>
    <row r="8" spans="1:5" x14ac:dyDescent="0.25">
      <c r="B8" s="1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09E3-ED0F-4F53-99CE-73E7CAFB78A1}">
  <dimension ref="A1:M5"/>
  <sheetViews>
    <sheetView workbookViewId="0">
      <selection activeCell="F14" sqref="F14"/>
    </sheetView>
  </sheetViews>
  <sheetFormatPr defaultRowHeight="12.5" x14ac:dyDescent="0.25"/>
  <cols>
    <col min="3" max="3" width="8.7265625" style="8"/>
    <col min="4" max="4" width="16.54296875" customWidth="1"/>
    <col min="6" max="6" width="15.90625" customWidth="1"/>
    <col min="7" max="7" width="8.7265625" customWidth="1"/>
    <col min="8" max="8" width="16.453125" customWidth="1"/>
    <col min="9" max="9" width="16.36328125" customWidth="1"/>
    <col min="12" max="12" width="15.54296875" customWidth="1"/>
  </cols>
  <sheetData>
    <row r="1" spans="1:13" x14ac:dyDescent="0.25">
      <c r="A1" s="5" t="s">
        <v>94</v>
      </c>
      <c r="B1" s="9" t="s">
        <v>235</v>
      </c>
      <c r="C1" s="9" t="s">
        <v>236</v>
      </c>
      <c r="D1" s="1" t="s">
        <v>45</v>
      </c>
      <c r="E1" s="22" t="s">
        <v>22</v>
      </c>
      <c r="F1" s="23" t="s">
        <v>47</v>
      </c>
      <c r="G1" t="s">
        <v>23</v>
      </c>
      <c r="H1" t="s">
        <v>27</v>
      </c>
      <c r="I1" t="s">
        <v>24</v>
      </c>
      <c r="J1" t="s">
        <v>25</v>
      </c>
      <c r="K1" t="s">
        <v>20</v>
      </c>
      <c r="L1" t="s">
        <v>9</v>
      </c>
      <c r="M1" t="s">
        <v>26</v>
      </c>
    </row>
    <row r="2" spans="1:13" x14ac:dyDescent="0.25">
      <c r="B2" s="1" t="s">
        <v>37</v>
      </c>
      <c r="C2" s="9"/>
      <c r="D2" s="2">
        <v>45770.98662314815</v>
      </c>
      <c r="E2" s="1" t="s">
        <v>46</v>
      </c>
      <c r="F2">
        <v>6</v>
      </c>
      <c r="G2" s="1" t="s">
        <v>12</v>
      </c>
      <c r="H2">
        <v>4003420000</v>
      </c>
      <c r="I2">
        <v>4003420017</v>
      </c>
      <c r="J2" s="1" t="s">
        <v>48</v>
      </c>
      <c r="K2" s="1" t="s">
        <v>49</v>
      </c>
      <c r="L2" s="1" t="s">
        <v>50</v>
      </c>
    </row>
    <row r="3" spans="1:13" x14ac:dyDescent="0.25">
      <c r="B3" s="1" t="s">
        <v>38</v>
      </c>
      <c r="C3" s="9"/>
      <c r="D3" s="2">
        <v>45770.989545601849</v>
      </c>
      <c r="E3" s="1" t="s">
        <v>46</v>
      </c>
      <c r="F3">
        <v>6</v>
      </c>
      <c r="G3" s="1" t="s">
        <v>12</v>
      </c>
      <c r="J3" s="1" t="s">
        <v>52</v>
      </c>
      <c r="K3" s="1" t="s">
        <v>51</v>
      </c>
      <c r="L3" s="1" t="s">
        <v>53</v>
      </c>
    </row>
    <row r="4" spans="1:13" x14ac:dyDescent="0.25">
      <c r="B4" s="1" t="s">
        <v>37</v>
      </c>
      <c r="C4" s="9"/>
      <c r="D4" s="2">
        <v>45770.99197638889</v>
      </c>
      <c r="E4" s="1" t="s">
        <v>46</v>
      </c>
      <c r="F4">
        <v>6</v>
      </c>
      <c r="G4" s="1" t="s">
        <v>12</v>
      </c>
      <c r="H4">
        <v>4003420017</v>
      </c>
      <c r="I4">
        <v>4003420018</v>
      </c>
      <c r="J4" s="1" t="s">
        <v>48</v>
      </c>
      <c r="K4" s="1" t="s">
        <v>49</v>
      </c>
      <c r="L4" s="1" t="s">
        <v>54</v>
      </c>
    </row>
    <row r="5" spans="1:13" x14ac:dyDescent="0.25">
      <c r="B5" s="1" t="s">
        <v>38</v>
      </c>
      <c r="C5" s="9"/>
      <c r="D5" s="2">
        <v>45770.989545601849</v>
      </c>
      <c r="E5" s="1" t="s">
        <v>46</v>
      </c>
      <c r="F5">
        <v>6</v>
      </c>
      <c r="G5" s="1" t="s">
        <v>12</v>
      </c>
      <c r="J5" s="1" t="s">
        <v>52</v>
      </c>
      <c r="K5" s="1" t="s">
        <v>49</v>
      </c>
      <c r="L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3D22-2E9E-48CB-9B3F-46FD81CB5E4E}">
  <dimension ref="A1:M17"/>
  <sheetViews>
    <sheetView workbookViewId="0">
      <selection activeCell="C25" sqref="C25"/>
    </sheetView>
  </sheetViews>
  <sheetFormatPr defaultRowHeight="12.5" x14ac:dyDescent="0.25"/>
  <cols>
    <col min="2" max="2" width="14.6328125" customWidth="1"/>
    <col min="8" max="8" width="17.7265625" customWidth="1"/>
    <col min="10" max="10" width="19.81640625" customWidth="1"/>
    <col min="12" max="12" width="16.6328125" customWidth="1"/>
  </cols>
  <sheetData>
    <row r="1" spans="1:13" x14ac:dyDescent="0.25">
      <c r="A1" s="5" t="s">
        <v>94</v>
      </c>
      <c r="B1" s="1" t="s">
        <v>2</v>
      </c>
      <c r="C1" s="1" t="s">
        <v>3</v>
      </c>
      <c r="D1" s="1" t="s">
        <v>4</v>
      </c>
      <c r="E1" s="1" t="s">
        <v>29</v>
      </c>
      <c r="F1" s="1" t="s">
        <v>5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25">
      <c r="A2">
        <v>0</v>
      </c>
      <c r="B2" s="3" t="s">
        <v>101</v>
      </c>
      <c r="E2" s="1"/>
      <c r="M2" s="1" t="s">
        <v>44</v>
      </c>
    </row>
    <row r="3" spans="1:13" x14ac:dyDescent="0.25">
      <c r="A3">
        <v>1</v>
      </c>
      <c r="B3" s="1" t="s">
        <v>100</v>
      </c>
      <c r="M3" s="1"/>
    </row>
    <row r="4" spans="1:13" x14ac:dyDescent="0.25">
      <c r="A4">
        <v>2</v>
      </c>
      <c r="M4" s="1"/>
    </row>
    <row r="5" spans="1:13" x14ac:dyDescent="0.25">
      <c r="A5">
        <v>3</v>
      </c>
      <c r="M5" s="1"/>
    </row>
    <row r="6" spans="1:13" x14ac:dyDescent="0.25">
      <c r="A6">
        <v>4</v>
      </c>
      <c r="B6" s="1"/>
      <c r="M6" s="1"/>
    </row>
    <row r="7" spans="1:13" x14ac:dyDescent="0.25">
      <c r="A7">
        <v>5</v>
      </c>
      <c r="M7" s="1"/>
    </row>
    <row r="8" spans="1:13" x14ac:dyDescent="0.25">
      <c r="A8">
        <v>6</v>
      </c>
      <c r="B8" s="1"/>
      <c r="M8" s="1"/>
    </row>
    <row r="9" spans="1:13" x14ac:dyDescent="0.25">
      <c r="A9">
        <v>7</v>
      </c>
      <c r="B9" s="1"/>
      <c r="M9" s="1"/>
    </row>
    <row r="10" spans="1:13" x14ac:dyDescent="0.25">
      <c r="A10">
        <v>8</v>
      </c>
      <c r="M10" s="1"/>
    </row>
    <row r="11" spans="1:13" x14ac:dyDescent="0.25">
      <c r="A11">
        <v>9</v>
      </c>
      <c r="B11" s="1" t="s">
        <v>37</v>
      </c>
      <c r="F11" t="b">
        <v>1</v>
      </c>
      <c r="M11" s="1" t="s">
        <v>44</v>
      </c>
    </row>
    <row r="12" spans="1:13" x14ac:dyDescent="0.25">
      <c r="A12">
        <v>10</v>
      </c>
      <c r="B12" s="1" t="s">
        <v>38</v>
      </c>
      <c r="F12" t="b">
        <v>1</v>
      </c>
      <c r="M12" s="1" t="s">
        <v>44</v>
      </c>
    </row>
    <row r="13" spans="1:13" x14ac:dyDescent="0.25">
      <c r="A13">
        <v>11</v>
      </c>
      <c r="B13" s="1" t="s">
        <v>39</v>
      </c>
      <c r="F13" t="b">
        <v>1</v>
      </c>
      <c r="H13" t="b">
        <v>1</v>
      </c>
      <c r="M13" s="1" t="s">
        <v>44</v>
      </c>
    </row>
    <row r="14" spans="1:13" x14ac:dyDescent="0.25">
      <c r="A14">
        <v>12</v>
      </c>
      <c r="B14" s="1" t="s">
        <v>40</v>
      </c>
      <c r="F14" t="b">
        <v>1</v>
      </c>
      <c r="M14" s="1" t="s">
        <v>44</v>
      </c>
    </row>
    <row r="15" spans="1:13" x14ac:dyDescent="0.25">
      <c r="A15">
        <v>13</v>
      </c>
      <c r="B15" s="1" t="s">
        <v>41</v>
      </c>
      <c r="F15" t="b">
        <v>1</v>
      </c>
      <c r="H15" t="b">
        <v>1</v>
      </c>
      <c r="M15" s="1" t="s">
        <v>44</v>
      </c>
    </row>
    <row r="16" spans="1:13" x14ac:dyDescent="0.25">
      <c r="A16">
        <v>14</v>
      </c>
      <c r="B16" s="1" t="s">
        <v>42</v>
      </c>
      <c r="F16" t="b">
        <v>1</v>
      </c>
      <c r="G16" t="b">
        <v>0</v>
      </c>
      <c r="H16" t="b">
        <v>1</v>
      </c>
      <c r="M16" s="1"/>
    </row>
    <row r="17" spans="1:13" x14ac:dyDescent="0.25">
      <c r="A17">
        <v>15</v>
      </c>
      <c r="B17" s="1" t="s">
        <v>43</v>
      </c>
      <c r="F17" t="b">
        <v>1</v>
      </c>
      <c r="H17" t="b">
        <v>1</v>
      </c>
      <c r="M17" s="1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ServiceOnLot</vt:lpstr>
      <vt:lpstr>AnnualServiceOnLot</vt:lpstr>
      <vt:lpstr>Client</vt:lpstr>
      <vt:lpstr>Lot</vt:lpstr>
      <vt:lpstr>Service</vt:lpstr>
      <vt:lpstr>ValidationRecord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 office</dc:creator>
  <cp:lastModifiedBy>SF Engineering-Field</cp:lastModifiedBy>
  <dcterms:created xsi:type="dcterms:W3CDTF">2025-04-24T03:14:24Z</dcterms:created>
  <dcterms:modified xsi:type="dcterms:W3CDTF">2025-04-24T21:00:51Z</dcterms:modified>
</cp:coreProperties>
</file>