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" i="1" l="1"/>
  <c r="AC16" i="1"/>
  <c r="AC17" i="1"/>
  <c r="AB15" i="1"/>
  <c r="AB16" i="1"/>
  <c r="AB17" i="1"/>
  <c r="AA15" i="1"/>
  <c r="AA16" i="1"/>
  <c r="AA17" i="1"/>
  <c r="Z15" i="1"/>
  <c r="Z16" i="1"/>
  <c r="Z17" i="1"/>
  <c r="Y15" i="1"/>
  <c r="Y16" i="1"/>
  <c r="Y17" i="1"/>
  <c r="X15" i="1"/>
  <c r="X16" i="1"/>
  <c r="X17" i="1"/>
  <c r="W15" i="1"/>
  <c r="W16" i="1"/>
  <c r="W17" i="1"/>
  <c r="V15" i="1"/>
  <c r="V16" i="1"/>
  <c r="V17" i="1"/>
  <c r="U15" i="1"/>
  <c r="U16" i="1"/>
  <c r="U17" i="1"/>
  <c r="T15" i="1"/>
  <c r="T16" i="1"/>
  <c r="T17" i="1"/>
  <c r="M15" i="1"/>
  <c r="M16" i="1"/>
  <c r="M17" i="1"/>
  <c r="L15" i="1"/>
  <c r="L16" i="1"/>
  <c r="L17" i="1"/>
  <c r="K15" i="1"/>
  <c r="K16" i="1"/>
  <c r="K17" i="1"/>
  <c r="J15" i="1"/>
  <c r="J16" i="1"/>
  <c r="J17" i="1"/>
  <c r="I15" i="1"/>
  <c r="I16" i="1"/>
  <c r="I17" i="1"/>
  <c r="H15" i="1"/>
  <c r="H16" i="1"/>
  <c r="H17" i="1"/>
  <c r="G15" i="1"/>
  <c r="G16" i="1"/>
  <c r="G17" i="1"/>
  <c r="F15" i="1"/>
  <c r="F16" i="1"/>
  <c r="F17" i="1"/>
  <c r="E15" i="1"/>
  <c r="E16" i="1"/>
  <c r="E17" i="1"/>
  <c r="D15" i="1"/>
  <c r="D16" i="1"/>
  <c r="D17" i="1"/>
  <c r="AE16" i="1"/>
  <c r="O16" i="1"/>
  <c r="AD14" i="1"/>
  <c r="AE14" i="1"/>
  <c r="AF14" i="1"/>
  <c r="S6" i="1"/>
  <c r="S7" i="1"/>
  <c r="S8" i="1"/>
  <c r="S9" i="1"/>
  <c r="S10" i="1"/>
  <c r="S11" i="1"/>
  <c r="S12" i="1"/>
  <c r="S13" i="1"/>
  <c r="S14" i="1"/>
  <c r="N14" i="1"/>
  <c r="O14" i="1"/>
  <c r="P14" i="1"/>
  <c r="C6" i="1"/>
  <c r="C7" i="1"/>
  <c r="C8" i="1"/>
  <c r="C9" i="1"/>
  <c r="C10" i="1"/>
  <c r="C11" i="1"/>
  <c r="C12" i="1"/>
  <c r="C13" i="1"/>
  <c r="C14" i="1"/>
  <c r="AD13" i="1"/>
  <c r="AE13" i="1"/>
  <c r="AF13" i="1"/>
  <c r="N13" i="1"/>
  <c r="O13" i="1"/>
  <c r="P13" i="1"/>
  <c r="AD12" i="1"/>
  <c r="AE12" i="1"/>
  <c r="AF12" i="1"/>
  <c r="N12" i="1"/>
  <c r="O12" i="1"/>
  <c r="P12" i="1"/>
  <c r="AD11" i="1"/>
  <c r="AE11" i="1"/>
  <c r="AF11" i="1"/>
  <c r="N11" i="1"/>
  <c r="O11" i="1"/>
  <c r="P11" i="1"/>
  <c r="AD10" i="1"/>
  <c r="AE10" i="1"/>
  <c r="AF10" i="1"/>
  <c r="N10" i="1"/>
  <c r="O10" i="1"/>
  <c r="P10" i="1"/>
  <c r="AD9" i="1"/>
  <c r="AE9" i="1"/>
  <c r="AF9" i="1"/>
  <c r="N9" i="1"/>
  <c r="O9" i="1"/>
  <c r="P9" i="1"/>
  <c r="AD8" i="1"/>
  <c r="AE8" i="1"/>
  <c r="AF8" i="1"/>
  <c r="N8" i="1"/>
  <c r="O8" i="1"/>
  <c r="P8" i="1"/>
  <c r="AD7" i="1"/>
  <c r="AE7" i="1"/>
  <c r="AF7" i="1"/>
  <c r="N7" i="1"/>
  <c r="O7" i="1"/>
  <c r="P7" i="1"/>
  <c r="AD6" i="1"/>
  <c r="AE6" i="1"/>
  <c r="AF6" i="1"/>
  <c r="N6" i="1"/>
  <c r="O6" i="1"/>
  <c r="P6" i="1"/>
  <c r="AD5" i="1"/>
  <c r="AE5" i="1"/>
  <c r="AF5" i="1"/>
  <c r="N5" i="1"/>
  <c r="O5" i="1"/>
  <c r="P5" i="1"/>
  <c r="U4" i="1"/>
  <c r="V4" i="1"/>
  <c r="W4" i="1"/>
  <c r="X4" i="1"/>
  <c r="Y4" i="1"/>
  <c r="Z4" i="1"/>
  <c r="AA4" i="1"/>
  <c r="AB4" i="1"/>
  <c r="AC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<sst xmlns="http://schemas.openxmlformats.org/spreadsheetml/2006/main" count="20" uniqueCount="10">
  <si>
    <t>PREDICTED</t>
  </si>
  <si>
    <t>TP</t>
  </si>
  <si>
    <t>FN</t>
  </si>
  <si>
    <t>Recall</t>
  </si>
  <si>
    <t xml:space="preserve">ACTUAL  </t>
  </si>
  <si>
    <t>FP</t>
  </si>
  <si>
    <t>Precision</t>
  </si>
  <si>
    <t>Accuracy</t>
  </si>
  <si>
    <t>Max Training Set Confusion Matrix
η: 0.3, α: 0.3, Epoch 1, Hidden Nodes: 49</t>
  </si>
  <si>
    <t>Max Testing Set Confusion Matrix
η: 0.3, α: 0.3, Epoch 1, Hidden Nodes: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</si>
</sst>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3" borderId="25" xfId="0" applyFill="1" applyBorder="1"/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39" xfId="0" applyFont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top" textRotation="90"/>
    </xf>
    <xf numFmtId="0" fontId="3" fillId="3" borderId="16" xfId="0" applyFont="1" applyFill="1" applyBorder="1" applyAlignment="1">
      <alignment horizontal="center" vertical="top" textRotation="90"/>
    </xf>
    <xf numFmtId="0" fontId="3" fillId="3" borderId="18" xfId="0" applyFont="1" applyFill="1" applyBorder="1" applyAlignment="1">
      <alignment horizontal="center" vertical="top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"/>
  <sheetViews>
    <sheetView tabSelected="1" zoomScale="75" workbookViewId="0">
      <selection activeCell="AL10" sqref="AL10"/>
    </sheetView>
  </sheetViews>
  <sheetFormatPr baseColWidth="10" defaultColWidth="7.5" defaultRowHeight="45" customHeight="1" x14ac:dyDescent="0.2"/>
  <cols>
    <col min="1" max="1" width="3.33203125" customWidth="1"/>
    <col min="3" max="3" width="8.6640625" bestFit="1" customWidth="1"/>
    <col min="15" max="15" width="12.1640625" bestFit="1" customWidth="1"/>
    <col min="17" max="17" width="3.33203125" customWidth="1"/>
    <col min="19" max="19" width="8.6640625" bestFit="1" customWidth="1"/>
    <col min="31" max="31" width="8.5" bestFit="1" customWidth="1"/>
    <col min="33" max="33" width="3.33203125" customWidth="1"/>
  </cols>
  <sheetData>
    <row r="1" spans="2:32" ht="20" customHeight="1" thickBot="1" x14ac:dyDescent="0.25"/>
    <row r="2" spans="2:32" ht="90" customHeight="1" thickBot="1" x14ac:dyDescent="0.25">
      <c r="B2" s="39" t="s">
        <v>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R2" s="39" t="s">
        <v>9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</row>
    <row r="3" spans="2:32" ht="45" customHeight="1" thickBot="1" x14ac:dyDescent="0.25">
      <c r="B3" s="42"/>
      <c r="C3" s="43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8"/>
      <c r="R3" s="42"/>
      <c r="S3" s="43"/>
      <c r="T3" s="46" t="s">
        <v>0</v>
      </c>
      <c r="U3" s="47"/>
      <c r="V3" s="47"/>
      <c r="W3" s="47"/>
      <c r="X3" s="47"/>
      <c r="Y3" s="47"/>
      <c r="Z3" s="47"/>
      <c r="AA3" s="47"/>
      <c r="AB3" s="47"/>
      <c r="AC3" s="48"/>
    </row>
    <row r="4" spans="2:32" ht="45" customHeight="1" thickBot="1" x14ac:dyDescent="0.25">
      <c r="B4" s="44"/>
      <c r="C4" s="45"/>
      <c r="D4" s="1">
        <v>0</v>
      </c>
      <c r="E4" s="2">
        <f>D4+1</f>
        <v>1</v>
      </c>
      <c r="F4" s="2">
        <f t="shared" ref="F4:M4" si="0">E4+1</f>
        <v>2</v>
      </c>
      <c r="G4" s="2">
        <f t="shared" si="0"/>
        <v>3</v>
      </c>
      <c r="H4" s="2">
        <f t="shared" si="0"/>
        <v>4</v>
      </c>
      <c r="I4" s="2">
        <f t="shared" si="0"/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14">
        <f t="shared" si="0"/>
        <v>9</v>
      </c>
      <c r="N4" s="23" t="s">
        <v>1</v>
      </c>
      <c r="O4" s="24" t="s">
        <v>2</v>
      </c>
      <c r="P4" s="25" t="s">
        <v>3</v>
      </c>
      <c r="R4" s="44"/>
      <c r="S4" s="45"/>
      <c r="T4" s="1">
        <v>0</v>
      </c>
      <c r="U4" s="2">
        <f>T4+1</f>
        <v>1</v>
      </c>
      <c r="V4" s="2">
        <f t="shared" ref="V4:AC4" si="1">U4+1</f>
        <v>2</v>
      </c>
      <c r="W4" s="2">
        <f t="shared" si="1"/>
        <v>3</v>
      </c>
      <c r="X4" s="2">
        <f t="shared" si="1"/>
        <v>4</v>
      </c>
      <c r="Y4" s="2">
        <f t="shared" si="1"/>
        <v>5</v>
      </c>
      <c r="Z4" s="2">
        <f t="shared" si="1"/>
        <v>6</v>
      </c>
      <c r="AA4" s="2">
        <f t="shared" si="1"/>
        <v>7</v>
      </c>
      <c r="AB4" s="2">
        <f t="shared" si="1"/>
        <v>8</v>
      </c>
      <c r="AC4" s="14">
        <f t="shared" si="1"/>
        <v>9</v>
      </c>
      <c r="AD4" s="15" t="s">
        <v>1</v>
      </c>
      <c r="AE4" s="16" t="s">
        <v>2</v>
      </c>
      <c r="AF4" s="17" t="s">
        <v>3</v>
      </c>
    </row>
    <row r="5" spans="2:32" ht="45" customHeight="1" x14ac:dyDescent="0.2">
      <c r="B5" s="36" t="s">
        <v>4</v>
      </c>
      <c r="C5" s="4">
        <v>0</v>
      </c>
      <c r="D5" s="5">
        <v>5900</v>
      </c>
      <c r="E5" s="5">
        <v>0</v>
      </c>
      <c r="F5" s="5">
        <v>0</v>
      </c>
      <c r="G5" s="5">
        <v>6</v>
      </c>
      <c r="H5" s="5">
        <v>5</v>
      </c>
      <c r="I5" s="5">
        <v>1</v>
      </c>
      <c r="J5" s="5">
        <v>3</v>
      </c>
      <c r="K5" s="5">
        <v>1</v>
      </c>
      <c r="L5" s="5">
        <v>4</v>
      </c>
      <c r="M5" s="12">
        <v>3</v>
      </c>
      <c r="N5" s="20">
        <f>D5</f>
        <v>5900</v>
      </c>
      <c r="O5" s="21">
        <f>SUM(D5:M5)-N5</f>
        <v>23</v>
      </c>
      <c r="P5" s="22">
        <f>N5/(N5+O5)</f>
        <v>0.99611683268613882</v>
      </c>
      <c r="R5" s="36" t="s">
        <v>4</v>
      </c>
      <c r="S5" s="4">
        <v>0</v>
      </c>
      <c r="T5" s="5">
        <v>962</v>
      </c>
      <c r="U5" s="5">
        <v>0</v>
      </c>
      <c r="V5" s="5">
        <v>1</v>
      </c>
      <c r="W5" s="5">
        <v>1</v>
      </c>
      <c r="X5" s="5">
        <v>1</v>
      </c>
      <c r="Y5" s="5">
        <v>5</v>
      </c>
      <c r="Z5" s="5">
        <v>3</v>
      </c>
      <c r="AA5" s="5">
        <v>0</v>
      </c>
      <c r="AB5" s="5">
        <v>4</v>
      </c>
      <c r="AC5" s="12">
        <v>3</v>
      </c>
      <c r="AD5" s="18">
        <f>T5</f>
        <v>962</v>
      </c>
      <c r="AE5" s="5">
        <f>SUM(T5:AC5)-AD5</f>
        <v>18</v>
      </c>
      <c r="AF5" s="6">
        <f>AD5/(AD5+AE5)</f>
        <v>0.98163265306122449</v>
      </c>
    </row>
    <row r="6" spans="2:32" ht="45" customHeight="1" x14ac:dyDescent="0.2">
      <c r="B6" s="37"/>
      <c r="C6" s="7">
        <f>C5+1</f>
        <v>1</v>
      </c>
      <c r="D6" s="5">
        <v>1</v>
      </c>
      <c r="E6" s="5">
        <v>6708</v>
      </c>
      <c r="F6" s="5">
        <v>11</v>
      </c>
      <c r="G6" s="5">
        <v>8</v>
      </c>
      <c r="H6" s="5">
        <v>2</v>
      </c>
      <c r="I6" s="5">
        <v>0</v>
      </c>
      <c r="J6" s="5">
        <v>0</v>
      </c>
      <c r="K6" s="5">
        <v>2</v>
      </c>
      <c r="L6" s="5">
        <v>8</v>
      </c>
      <c r="M6" s="12">
        <v>2</v>
      </c>
      <c r="N6" s="18">
        <f>E6</f>
        <v>6708</v>
      </c>
      <c r="O6" s="5">
        <f t="shared" ref="O6:O14" si="2">SUM(D6:M6)-N6</f>
        <v>34</v>
      </c>
      <c r="P6" s="6">
        <f t="shared" ref="P6:P14" si="3">N6/(N6+O6)</f>
        <v>0.99495698605754967</v>
      </c>
      <c r="R6" s="37"/>
      <c r="S6" s="7">
        <f>S5+1</f>
        <v>1</v>
      </c>
      <c r="T6" s="5">
        <v>0</v>
      </c>
      <c r="U6" s="5">
        <v>1121</v>
      </c>
      <c r="V6" s="5">
        <v>2</v>
      </c>
      <c r="W6" s="5">
        <v>3</v>
      </c>
      <c r="X6" s="5">
        <v>1</v>
      </c>
      <c r="Y6" s="5">
        <v>1</v>
      </c>
      <c r="Z6" s="5">
        <v>2</v>
      </c>
      <c r="AA6" s="5">
        <v>3</v>
      </c>
      <c r="AB6" s="5">
        <v>2</v>
      </c>
      <c r="AC6" s="12">
        <v>0</v>
      </c>
      <c r="AD6" s="18">
        <f>U6</f>
        <v>1121</v>
      </c>
      <c r="AE6" s="5">
        <f t="shared" ref="AE6:AE14" si="4">SUM(T6:AC6)-AD6</f>
        <v>14</v>
      </c>
      <c r="AF6" s="6">
        <f t="shared" ref="AF6:AF14" si="5">AD6/(AD6+AE6)</f>
        <v>0.98766519823788546</v>
      </c>
    </row>
    <row r="7" spans="2:32" ht="45" customHeight="1" x14ac:dyDescent="0.2">
      <c r="B7" s="37"/>
      <c r="C7" s="7">
        <f t="shared" ref="C7:C14" si="6">C6+1</f>
        <v>2</v>
      </c>
      <c r="D7" s="5">
        <v>4</v>
      </c>
      <c r="E7" s="5">
        <v>1</v>
      </c>
      <c r="F7" s="5">
        <v>5918</v>
      </c>
      <c r="G7" s="5">
        <v>8</v>
      </c>
      <c r="H7" s="5">
        <v>9</v>
      </c>
      <c r="I7" s="5">
        <v>2</v>
      </c>
      <c r="J7" s="5">
        <v>0</v>
      </c>
      <c r="K7" s="5">
        <v>10</v>
      </c>
      <c r="L7" s="5">
        <v>6</v>
      </c>
      <c r="M7" s="12">
        <v>0</v>
      </c>
      <c r="N7" s="18">
        <f>F7</f>
        <v>5918</v>
      </c>
      <c r="O7" s="5">
        <f t="shared" si="2"/>
        <v>40</v>
      </c>
      <c r="P7" s="6">
        <f t="shared" si="3"/>
        <v>0.99328633769721386</v>
      </c>
      <c r="R7" s="37"/>
      <c r="S7" s="7">
        <f t="shared" ref="S7:S14" si="7">S6+1</f>
        <v>2</v>
      </c>
      <c r="T7" s="5">
        <v>4</v>
      </c>
      <c r="U7" s="5">
        <v>1</v>
      </c>
      <c r="V7" s="5">
        <v>999</v>
      </c>
      <c r="W7" s="5">
        <v>5</v>
      </c>
      <c r="X7" s="5">
        <v>1</v>
      </c>
      <c r="Y7" s="5">
        <v>0</v>
      </c>
      <c r="Z7" s="5">
        <v>5</v>
      </c>
      <c r="AA7" s="5">
        <v>7</v>
      </c>
      <c r="AB7" s="5">
        <v>8</v>
      </c>
      <c r="AC7" s="12">
        <v>2</v>
      </c>
      <c r="AD7" s="18">
        <f>V7</f>
        <v>999</v>
      </c>
      <c r="AE7" s="5">
        <f t="shared" si="4"/>
        <v>33</v>
      </c>
      <c r="AF7" s="6">
        <f t="shared" si="5"/>
        <v>0.96802325581395354</v>
      </c>
    </row>
    <row r="8" spans="2:32" ht="45" customHeight="1" x14ac:dyDescent="0.2">
      <c r="B8" s="37"/>
      <c r="C8" s="7">
        <f t="shared" si="6"/>
        <v>3</v>
      </c>
      <c r="D8" s="5">
        <v>0</v>
      </c>
      <c r="E8" s="5">
        <v>3</v>
      </c>
      <c r="F8" s="5">
        <v>12</v>
      </c>
      <c r="G8" s="5">
        <v>6055</v>
      </c>
      <c r="H8" s="5">
        <v>3</v>
      </c>
      <c r="I8" s="5">
        <v>11</v>
      </c>
      <c r="J8" s="5">
        <v>1</v>
      </c>
      <c r="K8" s="5">
        <v>25</v>
      </c>
      <c r="L8" s="5">
        <v>12</v>
      </c>
      <c r="M8" s="12">
        <v>9</v>
      </c>
      <c r="N8" s="18">
        <f>G8</f>
        <v>6055</v>
      </c>
      <c r="O8" s="5">
        <f t="shared" si="2"/>
        <v>76</v>
      </c>
      <c r="P8" s="6">
        <f t="shared" si="3"/>
        <v>0.98760397977491432</v>
      </c>
      <c r="R8" s="37"/>
      <c r="S8" s="7">
        <f t="shared" si="7"/>
        <v>3</v>
      </c>
      <c r="T8" s="5">
        <v>1</v>
      </c>
      <c r="U8" s="5">
        <v>1</v>
      </c>
      <c r="V8" s="5">
        <v>7</v>
      </c>
      <c r="W8" s="5">
        <v>982</v>
      </c>
      <c r="X8" s="5">
        <v>0</v>
      </c>
      <c r="Y8" s="5">
        <v>4</v>
      </c>
      <c r="Z8" s="5">
        <v>0</v>
      </c>
      <c r="AA8" s="5">
        <v>6</v>
      </c>
      <c r="AB8" s="5">
        <v>5</v>
      </c>
      <c r="AC8" s="12">
        <v>4</v>
      </c>
      <c r="AD8" s="18">
        <f>W8</f>
        <v>982</v>
      </c>
      <c r="AE8" s="5">
        <f t="shared" si="4"/>
        <v>28</v>
      </c>
      <c r="AF8" s="6">
        <f t="shared" si="5"/>
        <v>0.97227722772277225</v>
      </c>
    </row>
    <row r="9" spans="2:32" ht="45" customHeight="1" x14ac:dyDescent="0.2">
      <c r="B9" s="37"/>
      <c r="C9" s="7">
        <f t="shared" si="6"/>
        <v>4</v>
      </c>
      <c r="D9" s="5">
        <v>3</v>
      </c>
      <c r="E9" s="5">
        <v>3</v>
      </c>
      <c r="F9" s="5">
        <v>3</v>
      </c>
      <c r="G9" s="5">
        <v>0</v>
      </c>
      <c r="H9" s="5">
        <v>5817</v>
      </c>
      <c r="I9" s="5">
        <v>4</v>
      </c>
      <c r="J9" s="5">
        <v>5</v>
      </c>
      <c r="K9" s="5">
        <v>2</v>
      </c>
      <c r="L9" s="5">
        <v>3</v>
      </c>
      <c r="M9" s="12">
        <v>2</v>
      </c>
      <c r="N9" s="18">
        <f>H9</f>
        <v>5817</v>
      </c>
      <c r="O9" s="5">
        <f t="shared" si="2"/>
        <v>25</v>
      </c>
      <c r="P9" s="6">
        <f t="shared" si="3"/>
        <v>0.9957206436152003</v>
      </c>
      <c r="R9" s="37"/>
      <c r="S9" s="7">
        <f t="shared" si="7"/>
        <v>4</v>
      </c>
      <c r="T9" s="5">
        <v>2</v>
      </c>
      <c r="U9" s="5">
        <v>0</v>
      </c>
      <c r="V9" s="5">
        <v>4</v>
      </c>
      <c r="W9" s="5">
        <v>0</v>
      </c>
      <c r="X9" s="5">
        <v>954</v>
      </c>
      <c r="Y9" s="5">
        <v>0</v>
      </c>
      <c r="Z9" s="5">
        <v>6</v>
      </c>
      <c r="AA9" s="5">
        <v>2</v>
      </c>
      <c r="AB9" s="5">
        <v>3</v>
      </c>
      <c r="AC9" s="12">
        <v>11</v>
      </c>
      <c r="AD9" s="18">
        <f>X9</f>
        <v>954</v>
      </c>
      <c r="AE9" s="5">
        <f t="shared" si="4"/>
        <v>28</v>
      </c>
      <c r="AF9" s="6">
        <f t="shared" si="5"/>
        <v>0.97148676171079429</v>
      </c>
    </row>
    <row r="10" spans="2:32" ht="45" customHeight="1" x14ac:dyDescent="0.2">
      <c r="B10" s="37"/>
      <c r="C10" s="7">
        <f t="shared" si="6"/>
        <v>5</v>
      </c>
      <c r="D10" s="5">
        <v>6</v>
      </c>
      <c r="E10" s="5">
        <v>2</v>
      </c>
      <c r="F10" s="5">
        <v>7</v>
      </c>
      <c r="G10" s="5">
        <v>3</v>
      </c>
      <c r="H10" s="5">
        <v>7</v>
      </c>
      <c r="I10" s="5">
        <v>5376</v>
      </c>
      <c r="J10" s="5">
        <v>4</v>
      </c>
      <c r="K10" s="5">
        <v>3</v>
      </c>
      <c r="L10" s="5">
        <v>3</v>
      </c>
      <c r="M10" s="12">
        <v>10</v>
      </c>
      <c r="N10" s="18">
        <f>I10</f>
        <v>5376</v>
      </c>
      <c r="O10" s="5">
        <f t="shared" si="2"/>
        <v>45</v>
      </c>
      <c r="P10" s="6">
        <f t="shared" si="3"/>
        <v>0.99169894853348095</v>
      </c>
      <c r="R10" s="37"/>
      <c r="S10" s="7">
        <f t="shared" si="7"/>
        <v>5</v>
      </c>
      <c r="T10" s="5">
        <v>2</v>
      </c>
      <c r="U10" s="5">
        <v>1</v>
      </c>
      <c r="V10" s="5">
        <v>1</v>
      </c>
      <c r="W10" s="5">
        <v>10</v>
      </c>
      <c r="X10" s="5">
        <v>3</v>
      </c>
      <c r="Y10" s="5">
        <v>856</v>
      </c>
      <c r="Z10" s="5">
        <v>4</v>
      </c>
      <c r="AA10" s="5">
        <v>3</v>
      </c>
      <c r="AB10" s="5">
        <v>8</v>
      </c>
      <c r="AC10" s="12">
        <v>4</v>
      </c>
      <c r="AD10" s="18">
        <f>Y10</f>
        <v>856</v>
      </c>
      <c r="AE10" s="5">
        <f t="shared" si="4"/>
        <v>36</v>
      </c>
      <c r="AF10" s="6">
        <f t="shared" si="5"/>
        <v>0.95964125560538116</v>
      </c>
    </row>
    <row r="11" spans="2:32" ht="45" customHeight="1" x14ac:dyDescent="0.2">
      <c r="B11" s="37"/>
      <c r="C11" s="7">
        <f t="shared" si="6"/>
        <v>6</v>
      </c>
      <c r="D11" s="5">
        <v>8</v>
      </c>
      <c r="E11" s="5">
        <v>1</v>
      </c>
      <c r="F11" s="5">
        <v>1</v>
      </c>
      <c r="G11" s="5">
        <v>1</v>
      </c>
      <c r="H11" s="5">
        <v>2</v>
      </c>
      <c r="I11" s="5">
        <v>5</v>
      </c>
      <c r="J11" s="5">
        <v>5896</v>
      </c>
      <c r="K11" s="5">
        <v>0</v>
      </c>
      <c r="L11" s="5">
        <v>4</v>
      </c>
      <c r="M11" s="12">
        <v>0</v>
      </c>
      <c r="N11" s="18">
        <f>J11</f>
        <v>5896</v>
      </c>
      <c r="O11" s="5">
        <f t="shared" si="2"/>
        <v>22</v>
      </c>
      <c r="P11" s="6">
        <f t="shared" si="3"/>
        <v>0.99628252788104088</v>
      </c>
      <c r="R11" s="37"/>
      <c r="S11" s="7">
        <f t="shared" si="7"/>
        <v>6</v>
      </c>
      <c r="T11" s="5">
        <v>6</v>
      </c>
      <c r="U11" s="5">
        <v>3</v>
      </c>
      <c r="V11" s="5">
        <v>2</v>
      </c>
      <c r="W11" s="5">
        <v>0</v>
      </c>
      <c r="X11" s="5">
        <v>3</v>
      </c>
      <c r="Y11" s="5">
        <v>6</v>
      </c>
      <c r="Z11" s="5">
        <v>936</v>
      </c>
      <c r="AA11" s="5">
        <v>0</v>
      </c>
      <c r="AB11" s="5">
        <v>2</v>
      </c>
      <c r="AC11" s="12">
        <v>0</v>
      </c>
      <c r="AD11" s="18">
        <f>Z11</f>
        <v>936</v>
      </c>
      <c r="AE11" s="5">
        <f t="shared" si="4"/>
        <v>22</v>
      </c>
      <c r="AF11" s="6">
        <f t="shared" si="5"/>
        <v>0.97703549060542794</v>
      </c>
    </row>
    <row r="12" spans="2:32" ht="45" customHeight="1" x14ac:dyDescent="0.2">
      <c r="B12" s="37"/>
      <c r="C12" s="7">
        <f t="shared" si="6"/>
        <v>7</v>
      </c>
      <c r="D12" s="5">
        <v>2</v>
      </c>
      <c r="E12" s="5">
        <v>4</v>
      </c>
      <c r="F12" s="5">
        <v>14</v>
      </c>
      <c r="G12" s="5">
        <v>3</v>
      </c>
      <c r="H12" s="5">
        <v>6</v>
      </c>
      <c r="I12" s="5">
        <v>1</v>
      </c>
      <c r="J12" s="5">
        <v>2</v>
      </c>
      <c r="K12" s="5">
        <v>6224</v>
      </c>
      <c r="L12" s="5">
        <v>3</v>
      </c>
      <c r="M12" s="12">
        <v>6</v>
      </c>
      <c r="N12" s="18">
        <f>K12</f>
        <v>6224</v>
      </c>
      <c r="O12" s="5">
        <f t="shared" si="2"/>
        <v>41</v>
      </c>
      <c r="P12" s="6">
        <f t="shared" si="3"/>
        <v>0.99345570630486835</v>
      </c>
      <c r="R12" s="37"/>
      <c r="S12" s="7">
        <f t="shared" si="7"/>
        <v>7</v>
      </c>
      <c r="T12" s="5">
        <v>1</v>
      </c>
      <c r="U12" s="5">
        <v>4</v>
      </c>
      <c r="V12" s="5">
        <v>12</v>
      </c>
      <c r="W12" s="5">
        <v>4</v>
      </c>
      <c r="X12" s="5">
        <v>1</v>
      </c>
      <c r="Y12" s="5">
        <v>0</v>
      </c>
      <c r="Z12" s="5">
        <v>0</v>
      </c>
      <c r="AA12" s="5">
        <v>998</v>
      </c>
      <c r="AB12" s="5">
        <v>1</v>
      </c>
      <c r="AC12" s="12">
        <v>7</v>
      </c>
      <c r="AD12" s="18">
        <f>AA12</f>
        <v>998</v>
      </c>
      <c r="AE12" s="5">
        <f t="shared" si="4"/>
        <v>30</v>
      </c>
      <c r="AF12" s="6">
        <f t="shared" si="5"/>
        <v>0.97081712062256809</v>
      </c>
    </row>
    <row r="13" spans="2:32" ht="45" customHeight="1" x14ac:dyDescent="0.2">
      <c r="B13" s="37"/>
      <c r="C13" s="7">
        <f t="shared" si="6"/>
        <v>8</v>
      </c>
      <c r="D13" s="5">
        <v>8</v>
      </c>
      <c r="E13" s="5">
        <v>1</v>
      </c>
      <c r="F13" s="5">
        <v>6</v>
      </c>
      <c r="G13" s="5">
        <v>6</v>
      </c>
      <c r="H13" s="5">
        <v>4</v>
      </c>
      <c r="I13" s="5">
        <v>3</v>
      </c>
      <c r="J13" s="5">
        <v>8</v>
      </c>
      <c r="K13" s="5">
        <v>0</v>
      </c>
      <c r="L13" s="5">
        <v>5812</v>
      </c>
      <c r="M13" s="12">
        <v>3</v>
      </c>
      <c r="N13" s="18">
        <f>L13</f>
        <v>5812</v>
      </c>
      <c r="O13" s="5">
        <f t="shared" si="2"/>
        <v>39</v>
      </c>
      <c r="P13" s="6">
        <f t="shared" si="3"/>
        <v>0.99333447273970266</v>
      </c>
      <c r="R13" s="37"/>
      <c r="S13" s="7">
        <f t="shared" si="7"/>
        <v>8</v>
      </c>
      <c r="T13" s="5">
        <v>3</v>
      </c>
      <c r="U13" s="5">
        <v>1</v>
      </c>
      <c r="V13" s="5">
        <v>4</v>
      </c>
      <c r="W13" s="5">
        <v>5</v>
      </c>
      <c r="X13" s="5">
        <v>5</v>
      </c>
      <c r="Y13" s="5">
        <v>4</v>
      </c>
      <c r="Z13" s="5">
        <v>6</v>
      </c>
      <c r="AA13" s="5">
        <v>2</v>
      </c>
      <c r="AB13" s="5">
        <v>942</v>
      </c>
      <c r="AC13" s="12">
        <v>2</v>
      </c>
      <c r="AD13" s="18">
        <f>AB13</f>
        <v>942</v>
      </c>
      <c r="AE13" s="5">
        <f t="shared" si="4"/>
        <v>32</v>
      </c>
      <c r="AF13" s="6">
        <f t="shared" si="5"/>
        <v>0.96714579055441474</v>
      </c>
    </row>
    <row r="14" spans="2:32" ht="45" customHeight="1" thickBot="1" x14ac:dyDescent="0.25">
      <c r="B14" s="38"/>
      <c r="C14" s="26">
        <f t="shared" si="6"/>
        <v>9</v>
      </c>
      <c r="D14" s="27">
        <v>10</v>
      </c>
      <c r="E14" s="27">
        <v>2</v>
      </c>
      <c r="F14" s="27">
        <v>4</v>
      </c>
      <c r="G14" s="27">
        <v>6</v>
      </c>
      <c r="H14" s="27">
        <v>7</v>
      </c>
      <c r="I14" s="27">
        <v>10</v>
      </c>
      <c r="J14" s="27">
        <v>0</v>
      </c>
      <c r="K14" s="27">
        <v>13</v>
      </c>
      <c r="L14" s="27">
        <v>7</v>
      </c>
      <c r="M14" s="28">
        <v>5890</v>
      </c>
      <c r="N14" s="19">
        <f>M14</f>
        <v>5890</v>
      </c>
      <c r="O14" s="8">
        <f t="shared" si="2"/>
        <v>59</v>
      </c>
      <c r="P14" s="9">
        <f t="shared" si="3"/>
        <v>0.99008236678433348</v>
      </c>
      <c r="R14" s="38"/>
      <c r="S14" s="26">
        <f t="shared" si="7"/>
        <v>9</v>
      </c>
      <c r="T14" s="27">
        <v>2</v>
      </c>
      <c r="U14" s="27">
        <v>4</v>
      </c>
      <c r="V14" s="27">
        <v>2</v>
      </c>
      <c r="W14" s="27">
        <v>7</v>
      </c>
      <c r="X14" s="27">
        <v>14</v>
      </c>
      <c r="Y14" s="27">
        <v>6</v>
      </c>
      <c r="Z14" s="27">
        <v>2</v>
      </c>
      <c r="AA14" s="27">
        <v>8</v>
      </c>
      <c r="AB14" s="27">
        <v>4</v>
      </c>
      <c r="AC14" s="28">
        <v>960</v>
      </c>
      <c r="AD14" s="19">
        <f>AC14</f>
        <v>960</v>
      </c>
      <c r="AE14" s="8">
        <f t="shared" si="4"/>
        <v>49</v>
      </c>
      <c r="AF14" s="9">
        <f t="shared" si="5"/>
        <v>0.95143706640237857</v>
      </c>
    </row>
    <row r="15" spans="2:32" ht="45" customHeight="1" thickBot="1" x14ac:dyDescent="0.25">
      <c r="C15" s="33" t="s">
        <v>1</v>
      </c>
      <c r="D15" s="31">
        <f>D5</f>
        <v>5900</v>
      </c>
      <c r="E15" s="29">
        <f>E6</f>
        <v>6708</v>
      </c>
      <c r="F15" s="29">
        <f>F7</f>
        <v>5918</v>
      </c>
      <c r="G15" s="29">
        <f>G8</f>
        <v>6055</v>
      </c>
      <c r="H15" s="29">
        <f>H9</f>
        <v>5817</v>
      </c>
      <c r="I15" s="29">
        <f>I10</f>
        <v>5376</v>
      </c>
      <c r="J15" s="29">
        <f>J11</f>
        <v>5896</v>
      </c>
      <c r="K15" s="29">
        <f>K12</f>
        <v>6224</v>
      </c>
      <c r="L15" s="29">
        <f>L13</f>
        <v>5812</v>
      </c>
      <c r="M15" s="30">
        <f>M14</f>
        <v>5890</v>
      </c>
      <c r="O15" s="10" t="s">
        <v>7</v>
      </c>
      <c r="S15" s="33" t="s">
        <v>1</v>
      </c>
      <c r="T15" s="31">
        <f>T5</f>
        <v>962</v>
      </c>
      <c r="U15" s="29">
        <f>U6</f>
        <v>1121</v>
      </c>
      <c r="V15" s="29">
        <f>V7</f>
        <v>999</v>
      </c>
      <c r="W15" s="29">
        <f>W8</f>
        <v>982</v>
      </c>
      <c r="X15" s="29">
        <f>X9</f>
        <v>954</v>
      </c>
      <c r="Y15" s="29">
        <f>Y10</f>
        <v>856</v>
      </c>
      <c r="Z15" s="29">
        <f>Z11</f>
        <v>936</v>
      </c>
      <c r="AA15" s="29">
        <f>AA12</f>
        <v>998</v>
      </c>
      <c r="AB15" s="29">
        <f>AB13</f>
        <v>942</v>
      </c>
      <c r="AC15" s="30">
        <f>AC14</f>
        <v>960</v>
      </c>
      <c r="AE15" s="3" t="s">
        <v>7</v>
      </c>
    </row>
    <row r="16" spans="2:32" ht="45" customHeight="1" thickBot="1" x14ac:dyDescent="0.25">
      <c r="C16" s="34" t="s">
        <v>5</v>
      </c>
      <c r="D16" s="13">
        <f>SUM(D5:D14)-D15</f>
        <v>42</v>
      </c>
      <c r="E16" s="5">
        <f t="shared" ref="E16:M16" si="8">SUM(E5:E14)-E15</f>
        <v>17</v>
      </c>
      <c r="F16" s="5">
        <f t="shared" si="8"/>
        <v>58</v>
      </c>
      <c r="G16" s="5">
        <f t="shared" si="8"/>
        <v>41</v>
      </c>
      <c r="H16" s="5">
        <f t="shared" si="8"/>
        <v>45</v>
      </c>
      <c r="I16" s="5">
        <f t="shared" si="8"/>
        <v>37</v>
      </c>
      <c r="J16" s="5">
        <f t="shared" si="8"/>
        <v>23</v>
      </c>
      <c r="K16" s="5">
        <f t="shared" si="8"/>
        <v>56</v>
      </c>
      <c r="L16" s="5">
        <f t="shared" si="8"/>
        <v>50</v>
      </c>
      <c r="M16" s="6">
        <f t="shared" si="8"/>
        <v>35</v>
      </c>
      <c r="O16" s="11">
        <f>SUM(D5,E6,F7,G8,H9,I10,J11,K12,L13,M14) / SUM(D5:M14)</f>
        <v>0.99326666666666663</v>
      </c>
      <c r="S16" s="34" t="s">
        <v>5</v>
      </c>
      <c r="T16" s="13">
        <f>SUM(T5:T14)-T15</f>
        <v>21</v>
      </c>
      <c r="U16" s="5">
        <f t="shared" ref="U16:AC16" si="9">SUM(U5:U14)-U15</f>
        <v>15</v>
      </c>
      <c r="V16" s="5">
        <f t="shared" si="9"/>
        <v>35</v>
      </c>
      <c r="W16" s="5">
        <f t="shared" si="9"/>
        <v>35</v>
      </c>
      <c r="X16" s="5">
        <f t="shared" si="9"/>
        <v>29</v>
      </c>
      <c r="Y16" s="5">
        <f t="shared" si="9"/>
        <v>26</v>
      </c>
      <c r="Z16" s="5">
        <f t="shared" si="9"/>
        <v>28</v>
      </c>
      <c r="AA16" s="5">
        <f t="shared" si="9"/>
        <v>31</v>
      </c>
      <c r="AB16" s="5">
        <f t="shared" si="9"/>
        <v>37</v>
      </c>
      <c r="AC16" s="6">
        <f t="shared" si="9"/>
        <v>33</v>
      </c>
      <c r="AE16" s="11">
        <f>SUM(T5,U6,V7,W8,X9,Y10,Z11,AA12,AB13,AC14) / SUM(T5:AC14)</f>
        <v>0.97099999999999997</v>
      </c>
    </row>
    <row r="17" spans="3:29" ht="45" customHeight="1" thickBot="1" x14ac:dyDescent="0.25">
      <c r="C17" s="35" t="s">
        <v>6</v>
      </c>
      <c r="D17" s="32">
        <f>D15/(D15+D16)</f>
        <v>0.99293167283742845</v>
      </c>
      <c r="E17" s="8">
        <f t="shared" ref="E17:M17" si="10">E15/(E15+E16)</f>
        <v>0.99747211895910781</v>
      </c>
      <c r="F17" s="8">
        <f t="shared" si="10"/>
        <v>0.99029451137884872</v>
      </c>
      <c r="G17" s="8">
        <f t="shared" si="10"/>
        <v>0.99327427821522307</v>
      </c>
      <c r="H17" s="8">
        <f t="shared" si="10"/>
        <v>0.99232343909928356</v>
      </c>
      <c r="I17" s="8">
        <f t="shared" si="10"/>
        <v>0.99316460373175686</v>
      </c>
      <c r="J17" s="8">
        <f t="shared" si="10"/>
        <v>0.99611420848116239</v>
      </c>
      <c r="K17" s="8">
        <f t="shared" si="10"/>
        <v>0.9910828025477707</v>
      </c>
      <c r="L17" s="8">
        <f t="shared" si="10"/>
        <v>0.99147048788809278</v>
      </c>
      <c r="M17" s="9">
        <f t="shared" si="10"/>
        <v>0.99409282700421941</v>
      </c>
      <c r="S17" s="35" t="s">
        <v>6</v>
      </c>
      <c r="T17" s="32">
        <f>T15/(T15+T16)</f>
        <v>0.97863682604272639</v>
      </c>
      <c r="U17" s="8">
        <f t="shared" ref="U17:AC17" si="11">U15/(U15+U16)</f>
        <v>0.98679577464788737</v>
      </c>
      <c r="V17" s="8">
        <f t="shared" si="11"/>
        <v>0.96615087040618952</v>
      </c>
      <c r="W17" s="8">
        <f t="shared" si="11"/>
        <v>0.96558505408062933</v>
      </c>
      <c r="X17" s="8">
        <f t="shared" si="11"/>
        <v>0.97049847405900302</v>
      </c>
      <c r="Y17" s="8">
        <f t="shared" si="11"/>
        <v>0.97052154195011342</v>
      </c>
      <c r="Z17" s="8">
        <f t="shared" si="11"/>
        <v>0.97095435684647302</v>
      </c>
      <c r="AA17" s="8">
        <f t="shared" si="11"/>
        <v>0.96987366375121475</v>
      </c>
      <c r="AB17" s="8">
        <f t="shared" si="11"/>
        <v>0.96220633299284986</v>
      </c>
      <c r="AC17" s="9">
        <f t="shared" si="11"/>
        <v>0.96676737160120851</v>
      </c>
    </row>
    <row r="18" spans="3:29" ht="20" customHeight="1" x14ac:dyDescent="0.2"/>
  </sheetData>
  <mergeCells count="8">
    <mergeCell ref="B5:B14"/>
    <mergeCell ref="R5:R14"/>
    <mergeCell ref="B2:M2"/>
    <mergeCell ref="R2:AC2"/>
    <mergeCell ref="B3:C4"/>
    <mergeCell ref="D3:M3"/>
    <mergeCell ref="R3:S4"/>
    <mergeCell ref="T3:AC3"/>
  </mergeCells>
  <conditionalFormatting sqref="D5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T5:AC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2016-11-13T18:25:29Z</dcterms:created>
  <dcterms:modified xsi:type="dcterms:W3CDTF">2016-11-15T09:13:36Z</dcterms:modified>
</cp:coreProperties>
</file>