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Projects\ds\danskespil.oddset.scripts\excel\"/>
    </mc:Choice>
  </mc:AlternateContent>
  <xr:revisionPtr revIDLastSave="0" documentId="13_ncr:1_{E7E7E6E4-906D-4ACB-8B2E-B935B8F583E3}" xr6:coauthVersionLast="45" xr6:coauthVersionMax="46" xr10:uidLastSave="{00000000-0000-0000-0000-000000000000}"/>
  <bookViews>
    <workbookView xWindow="7365" yWindow="7365" windowWidth="35250" windowHeight="23655" firstSheet="4" activeTab="12" xr2:uid="{9C74DEB5-1C9B-4B03-BFED-853DE25D442C}"/>
  </bookViews>
  <sheets>
    <sheet name="MAIN" sheetId="1" r:id="rId1"/>
    <sheet name="esporten1" sheetId="2" r:id="rId2"/>
    <sheet name="esporten2" sheetId="14" r:id="rId3"/>
    <sheet name="esporten3" sheetId="16" r:id="rId4"/>
    <sheet name="esporten4" sheetId="17" r:id="rId5"/>
    <sheet name="csgo1" sheetId="3" r:id="rId6"/>
    <sheet name="csgo1_1" sheetId="4" r:id="rId7"/>
    <sheet name="csgo1_1_1" sheetId="6" r:id="rId8"/>
    <sheet name="csgo1_1_2" sheetId="21" r:id="rId9"/>
    <sheet name="csgo1_1_3" sheetId="22" r:id="rId10"/>
    <sheet name="csgo1_1_4" sheetId="23" r:id="rId11"/>
    <sheet name="csgo1_1_5" sheetId="24" r:id="rId12"/>
    <sheet name="csgo1_2" sheetId="5" r:id="rId13"/>
    <sheet name="csgo1_2_1" sheetId="8" r:id="rId14"/>
    <sheet name="csgo1_2_2" sheetId="25" r:id="rId15"/>
    <sheet name="csgo1_2_3" sheetId="26" r:id="rId16"/>
    <sheet name="csgo1_3" sheetId="27" r:id="rId17"/>
    <sheet name="csgo1_3_1" sheetId="28" r:id="rId18"/>
    <sheet name="csgo1_3_2" sheetId="29" r:id="rId19"/>
    <sheet name="csgo1_3_3" sheetId="30" r:id="rId20"/>
    <sheet name="csgo1_3_4" sheetId="31" r:id="rId21"/>
    <sheet name="csgo1_4" sheetId="32" r:id="rId22"/>
    <sheet name="csgo1_4_1" sheetId="33" r:id="rId23"/>
    <sheet name="csgo1_4_2" sheetId="34" r:id="rId24"/>
    <sheet name="csgo1_4_3" sheetId="35" r:id="rId25"/>
    <sheet name="csgo1_4_4" sheetId="36" r:id="rId26"/>
    <sheet name="csgo1_5" sheetId="37" r:id="rId27"/>
    <sheet name="csgo1_5_1" sheetId="38" r:id="rId28"/>
    <sheet name="csgo1_5_2" sheetId="39" r:id="rId29"/>
    <sheet name="csgo2" sheetId="7" r:id="rId30"/>
    <sheet name="csgo3" sheetId="15" r:id="rId31"/>
    <sheet name="lol1" sheetId="11" r:id="rId32"/>
    <sheet name="lol1_1" sheetId="12" r:id="rId33"/>
    <sheet name="lol1_1_1" sheetId="13" r:id="rId34"/>
    <sheet name="lol1_1_2" sheetId="40" r:id="rId35"/>
    <sheet name="lol1_1_3" sheetId="41" r:id="rId36"/>
    <sheet name="lol1_1_4" sheetId="42" r:id="rId37"/>
    <sheet name="lol1_1_5" sheetId="43" r:id="rId38"/>
    <sheet name="lol1_2" sheetId="44" r:id="rId39"/>
    <sheet name="lol1_2_1" sheetId="45" r:id="rId40"/>
    <sheet name="lol1_2_2" sheetId="46" r:id="rId41"/>
    <sheet name="lol1_2_3" sheetId="47" r:id="rId42"/>
    <sheet name="lol1_3" sheetId="48" r:id="rId43"/>
    <sheet name="lol1_3_1" sheetId="49" r:id="rId44"/>
    <sheet name="lol1_3_2" sheetId="50" r:id="rId45"/>
    <sheet name="lol1_3_3" sheetId="51" r:id="rId46"/>
    <sheet name="lol1_3_4" sheetId="52" r:id="rId47"/>
    <sheet name="dota1" sheetId="9" r:id="rId48"/>
    <sheet name="dota1_1" sheetId="10" r:id="rId49"/>
    <sheet name="dota1_2" sheetId="53" r:id="rId50"/>
    <sheet name="dota1_3" sheetId="54" r:id="rId51"/>
    <sheet name="dota1_4" sheetId="55" r:id="rId5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39" l="1"/>
  <c r="C7" i="39"/>
  <c r="C6" i="39"/>
  <c r="C5" i="39"/>
  <c r="C8" i="38"/>
  <c r="C7" i="38"/>
  <c r="C6" i="38"/>
  <c r="C5" i="38"/>
  <c r="C8" i="36"/>
  <c r="C7" i="36"/>
  <c r="C6" i="36"/>
  <c r="C5" i="36"/>
  <c r="C8" i="35"/>
  <c r="C7" i="35"/>
  <c r="C6" i="35"/>
  <c r="C5" i="35"/>
  <c r="C8" i="34"/>
  <c r="C7" i="34"/>
  <c r="C6" i="34"/>
  <c r="C5" i="34"/>
  <c r="C8" i="33"/>
  <c r="C7" i="33"/>
  <c r="C6" i="33"/>
  <c r="C5" i="33"/>
  <c r="C8" i="31"/>
  <c r="C7" i="31"/>
  <c r="C6" i="31"/>
  <c r="C5" i="31"/>
  <c r="C8" i="30"/>
  <c r="C7" i="30"/>
  <c r="C6" i="30"/>
  <c r="C5" i="30"/>
  <c r="C8" i="29"/>
  <c r="C7" i="29"/>
  <c r="C6" i="29"/>
  <c r="C5" i="29"/>
  <c r="C8" i="28"/>
  <c r="C7" i="28"/>
  <c r="C6" i="28"/>
  <c r="C5" i="28"/>
  <c r="C8" i="26"/>
  <c r="C7" i="26"/>
  <c r="C6" i="26"/>
  <c r="C5" i="26"/>
  <c r="C9" i="25"/>
  <c r="C8" i="25"/>
  <c r="C7" i="25"/>
  <c r="C6" i="25"/>
  <c r="C5" i="25"/>
  <c r="C8" i="8"/>
  <c r="C7" i="8"/>
  <c r="C6" i="8"/>
  <c r="C5" i="8"/>
  <c r="C8" i="24"/>
  <c r="C7" i="24"/>
  <c r="C6" i="24"/>
  <c r="C5" i="24"/>
  <c r="C8" i="23"/>
  <c r="C7" i="23"/>
  <c r="C6" i="23"/>
  <c r="C5" i="23"/>
  <c r="C8" i="22"/>
  <c r="C7" i="22"/>
  <c r="C6" i="22"/>
  <c r="C5" i="22"/>
  <c r="C8" i="21"/>
  <c r="C7" i="21"/>
  <c r="C6" i="21"/>
  <c r="C5" i="21"/>
  <c r="C6" i="6"/>
  <c r="C5" i="6"/>
  <c r="C8" i="6"/>
  <c r="C7" i="6"/>
  <c r="C16" i="6"/>
  <c r="C15" i="6"/>
  <c r="C14" i="6"/>
  <c r="C13" i="6"/>
  <c r="C12" i="6"/>
  <c r="C11" i="6"/>
  <c r="C10" i="6"/>
  <c r="C16" i="52"/>
  <c r="C15" i="52"/>
  <c r="C14" i="52"/>
  <c r="C13" i="52"/>
  <c r="C12" i="52"/>
  <c r="C11" i="52"/>
  <c r="C10" i="52"/>
  <c r="C9" i="52"/>
  <c r="C8" i="52"/>
  <c r="C7" i="52"/>
  <c r="C6" i="52"/>
  <c r="C5" i="52"/>
  <c r="C16" i="51"/>
  <c r="C15" i="51"/>
  <c r="C14" i="51"/>
  <c r="C13" i="51"/>
  <c r="C12" i="51"/>
  <c r="C11" i="51"/>
  <c r="C10" i="51"/>
  <c r="C9" i="51"/>
  <c r="C8" i="51"/>
  <c r="C7" i="51"/>
  <c r="C6" i="51"/>
  <c r="C5" i="51"/>
  <c r="C16" i="50"/>
  <c r="C15" i="50"/>
  <c r="C14" i="50"/>
  <c r="C13" i="50"/>
  <c r="C12" i="50"/>
  <c r="C11" i="50"/>
  <c r="C10" i="50"/>
  <c r="C9" i="50"/>
  <c r="C8" i="50"/>
  <c r="C7" i="50"/>
  <c r="C6" i="50"/>
  <c r="C5" i="50"/>
  <c r="C16" i="49"/>
  <c r="C15" i="49"/>
  <c r="C14" i="49"/>
  <c r="C13" i="49"/>
  <c r="C12" i="49"/>
  <c r="C11" i="49"/>
  <c r="C10" i="49"/>
  <c r="C9" i="49"/>
  <c r="C8" i="49"/>
  <c r="C7" i="49"/>
  <c r="C6" i="49"/>
  <c r="C5" i="49"/>
  <c r="C16" i="46"/>
  <c r="C15" i="46"/>
  <c r="C14" i="46"/>
  <c r="C13" i="46"/>
  <c r="C12" i="46"/>
  <c r="C11" i="46"/>
  <c r="C10" i="46"/>
  <c r="C9" i="46"/>
  <c r="C8" i="46"/>
  <c r="C7" i="46"/>
  <c r="C6" i="46"/>
  <c r="C5" i="46"/>
  <c r="C16" i="45"/>
  <c r="C15" i="45"/>
  <c r="C14" i="45"/>
  <c r="C13" i="45"/>
  <c r="C12" i="45"/>
  <c r="C11" i="45"/>
  <c r="C10" i="45"/>
  <c r="C9" i="45"/>
  <c r="C8" i="45"/>
  <c r="C7" i="45"/>
  <c r="C6" i="45"/>
  <c r="C5" i="45"/>
  <c r="C16" i="41"/>
  <c r="C15" i="41"/>
  <c r="C14" i="41"/>
  <c r="C13" i="41"/>
  <c r="C12" i="41"/>
  <c r="C11" i="41"/>
  <c r="C10" i="41"/>
  <c r="C9" i="41"/>
  <c r="C8" i="41"/>
  <c r="C7" i="41"/>
  <c r="C6" i="41"/>
  <c r="C5" i="41"/>
  <c r="C16" i="40"/>
  <c r="C15" i="40"/>
  <c r="C14" i="40"/>
  <c r="C13" i="40"/>
  <c r="C12" i="40"/>
  <c r="C11" i="40"/>
  <c r="C10" i="40"/>
  <c r="C9" i="40"/>
  <c r="C8" i="40"/>
  <c r="C7" i="40"/>
  <c r="C6" i="40"/>
  <c r="C5" i="40"/>
  <c r="C16" i="47"/>
  <c r="C15" i="47"/>
  <c r="C14" i="47"/>
  <c r="C13" i="47"/>
  <c r="C12" i="47"/>
  <c r="C11" i="47"/>
  <c r="C10" i="47"/>
  <c r="C9" i="47"/>
  <c r="C8" i="47"/>
  <c r="C7" i="47"/>
  <c r="C6" i="47"/>
  <c r="C5" i="47"/>
  <c r="C16" i="43"/>
  <c r="C15" i="43"/>
  <c r="C14" i="43"/>
  <c r="C13" i="43"/>
  <c r="C12" i="43"/>
  <c r="C11" i="43"/>
  <c r="C10" i="43"/>
  <c r="C9" i="43"/>
  <c r="C8" i="43"/>
  <c r="C7" i="43"/>
  <c r="C6" i="43"/>
  <c r="C5" i="43"/>
  <c r="C16" i="42"/>
  <c r="C15" i="42"/>
  <c r="C14" i="42"/>
  <c r="C13" i="42"/>
  <c r="C12" i="42"/>
  <c r="C11" i="42"/>
  <c r="C10" i="42"/>
  <c r="C9" i="42"/>
  <c r="C8" i="42"/>
  <c r="C7" i="42"/>
  <c r="C6" i="42"/>
  <c r="C5" i="42"/>
  <c r="C14" i="13"/>
  <c r="C16" i="13"/>
  <c r="C15" i="13"/>
  <c r="C13" i="13"/>
  <c r="C12" i="13"/>
  <c r="C11" i="13"/>
  <c r="C10" i="13"/>
  <c r="C9" i="13"/>
  <c r="C5" i="13"/>
  <c r="C8" i="13"/>
  <c r="C7" i="13"/>
  <c r="C6" i="13"/>
  <c r="C16" i="39"/>
  <c r="C15" i="39"/>
  <c r="C14" i="39"/>
  <c r="C13" i="39"/>
  <c r="C12" i="39"/>
  <c r="C11" i="39"/>
  <c r="C10" i="39"/>
  <c r="C9" i="39"/>
  <c r="C16" i="38"/>
  <c r="C15" i="38"/>
  <c r="C14" i="38"/>
  <c r="C13" i="38"/>
  <c r="C12" i="38"/>
  <c r="C11" i="38"/>
  <c r="C10" i="38"/>
  <c r="C9" i="38"/>
  <c r="C16" i="36"/>
  <c r="C15" i="36"/>
  <c r="C14" i="36"/>
  <c r="C13" i="36"/>
  <c r="C12" i="36"/>
  <c r="C11" i="36"/>
  <c r="C10" i="36"/>
  <c r="C9" i="36"/>
  <c r="C16" i="35"/>
  <c r="C15" i="35"/>
  <c r="C14" i="35"/>
  <c r="C13" i="35"/>
  <c r="C12" i="35"/>
  <c r="C11" i="35"/>
  <c r="C10" i="35"/>
  <c r="C9" i="35"/>
  <c r="C16" i="34"/>
  <c r="C15" i="34"/>
  <c r="C14" i="34"/>
  <c r="C13" i="34"/>
  <c r="C12" i="34"/>
  <c r="C11" i="34"/>
  <c r="C10" i="34"/>
  <c r="C9" i="34"/>
  <c r="C16" i="33"/>
  <c r="C15" i="33"/>
  <c r="C14" i="33"/>
  <c r="C13" i="33"/>
  <c r="C12" i="33"/>
  <c r="C11" i="33"/>
  <c r="C10" i="33"/>
  <c r="C9" i="33"/>
  <c r="AG2" i="1"/>
  <c r="C16" i="31"/>
  <c r="C15" i="31"/>
  <c r="C14" i="31"/>
  <c r="C13" i="31"/>
  <c r="C12" i="31"/>
  <c r="C11" i="31"/>
  <c r="C10" i="31"/>
  <c r="C9" i="31"/>
  <c r="C16" i="30"/>
  <c r="C15" i="30"/>
  <c r="C14" i="30"/>
  <c r="C13" i="30"/>
  <c r="C12" i="30"/>
  <c r="C11" i="30"/>
  <c r="C10" i="30"/>
  <c r="C9" i="30"/>
  <c r="C16" i="29"/>
  <c r="C15" i="29"/>
  <c r="C14" i="29"/>
  <c r="C13" i="29"/>
  <c r="C12" i="29"/>
  <c r="C10" i="29"/>
  <c r="C11" i="29"/>
  <c r="C9" i="29"/>
  <c r="C16" i="28"/>
  <c r="C15" i="28"/>
  <c r="C14" i="28"/>
  <c r="C13" i="28"/>
  <c r="C12" i="28"/>
  <c r="C11" i="28"/>
  <c r="C10" i="28"/>
  <c r="C9" i="28"/>
  <c r="C16" i="26"/>
  <c r="C15" i="26"/>
  <c r="C14" i="26"/>
  <c r="C13" i="26"/>
  <c r="C12" i="26"/>
  <c r="C11" i="26"/>
  <c r="C10" i="26"/>
  <c r="C9" i="26"/>
  <c r="C16" i="25"/>
  <c r="C15" i="25"/>
  <c r="C14" i="25"/>
  <c r="C13" i="25"/>
  <c r="C12" i="25"/>
  <c r="C11" i="25"/>
  <c r="C10" i="25"/>
  <c r="C16" i="8"/>
  <c r="C15" i="8"/>
  <c r="C14" i="8"/>
  <c r="C13" i="8"/>
  <c r="C12" i="8"/>
  <c r="C11" i="8"/>
  <c r="C10" i="8"/>
  <c r="C9" i="8"/>
  <c r="C16" i="24"/>
  <c r="C15" i="24"/>
  <c r="C14" i="24"/>
  <c r="C13" i="24"/>
  <c r="C12" i="24"/>
  <c r="C11" i="24"/>
  <c r="C10" i="24"/>
  <c r="C9" i="24"/>
  <c r="C16" i="23"/>
  <c r="C15" i="23"/>
  <c r="C14" i="23"/>
  <c r="C13" i="23"/>
  <c r="C12" i="23"/>
  <c r="C11" i="23"/>
  <c r="C10" i="23"/>
  <c r="C9" i="23"/>
  <c r="C16" i="22"/>
  <c r="C15" i="22"/>
  <c r="C14" i="22"/>
  <c r="C13" i="22"/>
  <c r="C12" i="22"/>
  <c r="C11" i="22"/>
  <c r="C10" i="22"/>
  <c r="C9" i="22"/>
  <c r="C16" i="21"/>
  <c r="C15" i="21"/>
  <c r="C14" i="21"/>
  <c r="C13" i="21"/>
  <c r="C12" i="21"/>
  <c r="C11" i="21"/>
  <c r="C10" i="21"/>
  <c r="C9" i="21"/>
  <c r="C9" i="6"/>
  <c r="AG4" i="1"/>
  <c r="AF4" i="1"/>
  <c r="J88" i="1"/>
  <c r="G88" i="1"/>
  <c r="I88" i="1"/>
  <c r="H88" i="1"/>
  <c r="C5" i="2" l="1"/>
</calcChain>
</file>

<file path=xl/sharedStrings.xml><?xml version="1.0" encoding="utf-8"?>
<sst xmlns="http://schemas.openxmlformats.org/spreadsheetml/2006/main" count="2399" uniqueCount="618">
  <si>
    <t>Link (til scrape)</t>
  </si>
  <si>
    <t>Link (2020)</t>
  </si>
  <si>
    <t>Link (All-time)</t>
  </si>
  <si>
    <t>Navn</t>
  </si>
  <si>
    <t>Alias</t>
  </si>
  <si>
    <t>Esporten</t>
  </si>
  <si>
    <t>CSGO</t>
  </si>
  <si>
    <t>LoL</t>
  </si>
  <si>
    <t>DOTA2</t>
  </si>
  <si>
    <t>esporten1</t>
  </si>
  <si>
    <t>esporten2</t>
  </si>
  <si>
    <t>esporten3</t>
  </si>
  <si>
    <t>esporten4</t>
  </si>
  <si>
    <t>csgo1</t>
  </si>
  <si>
    <t>csgo1_1</t>
  </si>
  <si>
    <t>csgo1_2</t>
  </si>
  <si>
    <t>lol1</t>
  </si>
  <si>
    <t>dota1</t>
  </si>
  <si>
    <t>Alder</t>
  </si>
  <si>
    <t>Region</t>
  </si>
  <si>
    <t>By opvokset</t>
  </si>
  <si>
    <t>Rolle</t>
  </si>
  <si>
    <t>Hold</t>
  </si>
  <si>
    <t>Præmiepenge</t>
  </si>
  <si>
    <t>HLTV Rating 2020</t>
  </si>
  <si>
    <t>HLTV Rating All-time</t>
  </si>
  <si>
    <t>ADR 2020</t>
  </si>
  <si>
    <t>ADR All-time</t>
  </si>
  <si>
    <t>HS% 2020</t>
  </si>
  <si>
    <t>HS% All-time</t>
  </si>
  <si>
    <t>Kills pr. kamp 2020</t>
  </si>
  <si>
    <t>Kills pr. kamp All-time</t>
  </si>
  <si>
    <t>Win Rate 2020</t>
  </si>
  <si>
    <t>Win Rate All-time</t>
  </si>
  <si>
    <t>KDA 2020</t>
  </si>
  <si>
    <t>KDA All-time</t>
  </si>
  <si>
    <t>Damage% 2020</t>
  </si>
  <si>
    <t>Damage% All-time</t>
  </si>
  <si>
    <t>Gold Diff. / 15 m. 2020</t>
  </si>
  <si>
    <t>Gold Diff. / 15 m. All-time</t>
  </si>
  <si>
    <t>Nicolai Hvilshøj Reedtz</t>
  </si>
  <si>
    <t>Dev1ce</t>
  </si>
  <si>
    <t>x</t>
  </si>
  <si>
    <t>Syddanmark</t>
  </si>
  <si>
    <t>Vejle</t>
  </si>
  <si>
    <t>AWPer</t>
  </si>
  <si>
    <t>Astrails</t>
  </si>
  <si>
    <t>1.821.945,97$</t>
  </si>
  <si>
    <t>Emil Relf</t>
  </si>
  <si>
    <t>Magisk</t>
  </si>
  <si>
    <t>Midtjylland</t>
  </si>
  <si>
    <t>Risskov</t>
  </si>
  <si>
    <t>Rifler</t>
  </si>
  <si>
    <t>1449781,97$</t>
  </si>
  <si>
    <t>Peter Rothmann Pasmussen</t>
  </si>
  <si>
    <t>Dupreeh</t>
  </si>
  <si>
    <t>Sjælland</t>
  </si>
  <si>
    <t>Allerød</t>
  </si>
  <si>
    <t>1.856.322,74 $</t>
  </si>
  <si>
    <t>1, 09</t>
  </si>
  <si>
    <t>Lukas Rossander</t>
  </si>
  <si>
    <t>gla1ve</t>
  </si>
  <si>
    <t>Hovedstaden</t>
  </si>
  <si>
    <t>Nørrebro</t>
  </si>
  <si>
    <t>Rifler, IGL</t>
  </si>
  <si>
    <t>1670609,07$</t>
  </si>
  <si>
    <t>1, 00</t>
  </si>
  <si>
    <t>Lucas Andersen</t>
  </si>
  <si>
    <t>Bubzkji</t>
  </si>
  <si>
    <t>Hellerup</t>
  </si>
  <si>
    <t>Astralis</t>
  </si>
  <si>
    <t>1234567 DKK</t>
  </si>
  <si>
    <t>1, 08</t>
  </si>
  <si>
    <t>Patrick Hansen</t>
  </si>
  <si>
    <t>es3tag</t>
  </si>
  <si>
    <t>Tilst</t>
  </si>
  <si>
    <t>Cloud9</t>
  </si>
  <si>
    <t>156.424,58$</t>
  </si>
  <si>
    <t>Martin Lund</t>
  </si>
  <si>
    <t>Stavn</t>
  </si>
  <si>
    <t>Espergærde</t>
  </si>
  <si>
    <t>Heroic</t>
  </si>
  <si>
    <t>1, 10</t>
  </si>
  <si>
    <t>Casper Møller</t>
  </si>
  <si>
    <t>cadiaN</t>
  </si>
  <si>
    <t>Haderslev</t>
  </si>
  <si>
    <t>AWPer, IGL</t>
  </si>
  <si>
    <t>183.895,73$</t>
  </si>
  <si>
    <t>Johannes Borup</t>
  </si>
  <si>
    <t>b0RUP</t>
  </si>
  <si>
    <t>Kalundborg</t>
  </si>
  <si>
    <t>1, 12</t>
  </si>
  <si>
    <t>Nikolaj Kristensen</t>
  </si>
  <si>
    <t>niko</t>
  </si>
  <si>
    <t>Nordjylland</t>
  </si>
  <si>
    <t>Thisted</t>
  </si>
  <si>
    <t>205.366,91$</t>
  </si>
  <si>
    <t>Rene Madsen</t>
  </si>
  <si>
    <t>TeSeS</t>
  </si>
  <si>
    <t>Skjern</t>
  </si>
  <si>
    <t>110390,92$</t>
  </si>
  <si>
    <t>Asger Grunnet Larsen</t>
  </si>
  <si>
    <t>Acilion</t>
  </si>
  <si>
    <t>Vanløse</t>
  </si>
  <si>
    <t>Mad Lions</t>
  </si>
  <si>
    <t>1, 15</t>
  </si>
  <si>
    <t>Frederik Gyldstrand</t>
  </si>
  <si>
    <t>acoR</t>
  </si>
  <si>
    <t>Ballerup</t>
  </si>
  <si>
    <t>1, 16</t>
  </si>
  <si>
    <t>Rasmus Beck</t>
  </si>
  <si>
    <t>sjuush</t>
  </si>
  <si>
    <t>Silkeborg</t>
  </si>
  <si>
    <t>1, 17</t>
  </si>
  <si>
    <t>Fredrik Jørgensen</t>
  </si>
  <si>
    <t>roej</t>
  </si>
  <si>
    <t>Rødekro</t>
  </si>
  <si>
    <t>1, 18</t>
  </si>
  <si>
    <t>René Borg</t>
  </si>
  <si>
    <t>cajunb</t>
  </si>
  <si>
    <t>Esbjerg</t>
  </si>
  <si>
    <t>North</t>
  </si>
  <si>
    <t>421.398,82$</t>
  </si>
  <si>
    <t>Mathias Sommer Lauridsen</t>
  </si>
  <si>
    <t>MSL</t>
  </si>
  <si>
    <t>Aarhus</t>
  </si>
  <si>
    <t>350324,83$</t>
  </si>
  <si>
    <t>Philip Aistrup Larsen</t>
  </si>
  <si>
    <t>aizy</t>
  </si>
  <si>
    <t>Købehnavn</t>
  </si>
  <si>
    <t>1, 21</t>
  </si>
  <si>
    <t>Nicklas Gade</t>
  </si>
  <si>
    <t>gade</t>
  </si>
  <si>
    <t>Holstebro</t>
  </si>
  <si>
    <t>96.162,24$</t>
  </si>
  <si>
    <t>Hector Jensen</t>
  </si>
  <si>
    <t>HECTOz</t>
  </si>
  <si>
    <t>x6tence</t>
  </si>
  <si>
    <t>1, 23</t>
  </si>
  <si>
    <t>Magnus Olsen</t>
  </si>
  <si>
    <t>Nodios</t>
  </si>
  <si>
    <t>Hvidovre</t>
  </si>
  <si>
    <t>1, 24</t>
  </si>
  <si>
    <t>Rasmus Nielsen</t>
  </si>
  <si>
    <t>HooXi</t>
  </si>
  <si>
    <t>1, 25</t>
  </si>
  <si>
    <t>Ismail Ali</t>
  </si>
  <si>
    <t>refrezh</t>
  </si>
  <si>
    <t>60.723,59$</t>
  </si>
  <si>
    <t>Jonas Dideriksen</t>
  </si>
  <si>
    <t>Queenix</t>
  </si>
  <si>
    <t>1, 27</t>
  </si>
  <si>
    <t>Jonas Wenzelsen</t>
  </si>
  <si>
    <t>netrick</t>
  </si>
  <si>
    <t>Hasselager</t>
  </si>
  <si>
    <t>AGF</t>
  </si>
  <si>
    <t>1, 28</t>
  </si>
  <si>
    <t>Lucas Pilheden</t>
  </si>
  <si>
    <t>Lukki</t>
  </si>
  <si>
    <t>Viborg</t>
  </si>
  <si>
    <t>1, 29</t>
  </si>
  <si>
    <t>Kristoffer Aamand</t>
  </si>
  <si>
    <t>Kristou</t>
  </si>
  <si>
    <t>AWP</t>
  </si>
  <si>
    <t>1, 30</t>
  </si>
  <si>
    <t>Magnus Frøslev</t>
  </si>
  <si>
    <t>fr0slev</t>
  </si>
  <si>
    <t>Slagelse</t>
  </si>
  <si>
    <t>1, 31</t>
  </si>
  <si>
    <t>Thomas Bundsbæk</t>
  </si>
  <si>
    <t>TMB</t>
  </si>
  <si>
    <t>1, 32</t>
  </si>
  <si>
    <t>Rasmus Steensborg</t>
  </si>
  <si>
    <t>raalz</t>
  </si>
  <si>
    <t>København</t>
  </si>
  <si>
    <t>Lyngby Vikings</t>
  </si>
  <si>
    <t>1, 33</t>
  </si>
  <si>
    <t>Malthe Jensen</t>
  </si>
  <si>
    <t>Twinx</t>
  </si>
  <si>
    <t>1, 34</t>
  </si>
  <si>
    <t>Thomas Due Frederiksen</t>
  </si>
  <si>
    <t>birdfromsky</t>
  </si>
  <si>
    <t>1, 35</t>
  </si>
  <si>
    <t>Casper Jensen</t>
  </si>
  <si>
    <t>Cabbi</t>
  </si>
  <si>
    <t>Ringkøbing</t>
  </si>
  <si>
    <t>1, 36</t>
  </si>
  <si>
    <t>Mathias Madsen</t>
  </si>
  <si>
    <t>Maccen</t>
  </si>
  <si>
    <t>1, 37</t>
  </si>
  <si>
    <t>Dennis B. Nielsen</t>
  </si>
  <si>
    <t>sycrone</t>
  </si>
  <si>
    <t>Hvide Sande</t>
  </si>
  <si>
    <t>Tricked</t>
  </si>
  <si>
    <t>1, 38</t>
  </si>
  <si>
    <t>Andreas Kirstein</t>
  </si>
  <si>
    <t>kiR</t>
  </si>
  <si>
    <t>1, 39</t>
  </si>
  <si>
    <t>Oliver Rasmussen</t>
  </si>
  <si>
    <t>kwezz</t>
  </si>
  <si>
    <t>Hjørring</t>
  </si>
  <si>
    <t>1, 40</t>
  </si>
  <si>
    <t>Philip Ewald</t>
  </si>
  <si>
    <t>Lucky</t>
  </si>
  <si>
    <t>Gentofte</t>
  </si>
  <si>
    <t>1, 41</t>
  </si>
  <si>
    <t>Daniel Mertz</t>
  </si>
  <si>
    <t>mertz</t>
  </si>
  <si>
    <t>Tårnby</t>
  </si>
  <si>
    <t>Copenhagen Flames</t>
  </si>
  <si>
    <t>1, 42</t>
  </si>
  <si>
    <t>Sebastian Aagaard</t>
  </si>
  <si>
    <t>Basso</t>
  </si>
  <si>
    <t>Skive</t>
  </si>
  <si>
    <t>1, 43</t>
  </si>
  <si>
    <t>Jakob Schildt</t>
  </si>
  <si>
    <t>Daffu</t>
  </si>
  <si>
    <t>Skærbæk</t>
  </si>
  <si>
    <t>1, 44</t>
  </si>
  <si>
    <t>Marcus Kjeldsen</t>
  </si>
  <si>
    <t>maNkz</t>
  </si>
  <si>
    <t>Ølsted</t>
  </si>
  <si>
    <t>1, 45</t>
  </si>
  <si>
    <t>Jakob Nygaatd</t>
  </si>
  <si>
    <t>jabbi</t>
  </si>
  <si>
    <t>1, 46</t>
  </si>
  <si>
    <t>Anton Pedersen</t>
  </si>
  <si>
    <t>notaN</t>
  </si>
  <si>
    <t>Singularity</t>
  </si>
  <si>
    <t>1, 47</t>
  </si>
  <si>
    <t>Casper Andersen</t>
  </si>
  <si>
    <t>Celrate</t>
  </si>
  <si>
    <t>Bagsværd</t>
  </si>
  <si>
    <t>1, 48</t>
  </si>
  <si>
    <t>Emil Schlichter</t>
  </si>
  <si>
    <t>Remoy</t>
  </si>
  <si>
    <t>Stenløse</t>
  </si>
  <si>
    <t>1, 49</t>
  </si>
  <si>
    <t>Nico Tamjidi</t>
  </si>
  <si>
    <t>nicoodoz</t>
  </si>
  <si>
    <t>1, 50</t>
  </si>
  <si>
    <t>Oliver Berg</t>
  </si>
  <si>
    <t>Iceberg</t>
  </si>
  <si>
    <t>Nyborg</t>
  </si>
  <si>
    <t>1, 51</t>
  </si>
  <si>
    <t>Asger Jensen</t>
  </si>
  <si>
    <t>Farlig</t>
  </si>
  <si>
    <t>Hørsholm</t>
  </si>
  <si>
    <t>GODSENT</t>
  </si>
  <si>
    <t>1, 52</t>
  </si>
  <si>
    <t>Finn Andersen</t>
  </si>
  <si>
    <t>karrigan</t>
  </si>
  <si>
    <t>Helsingør</t>
  </si>
  <si>
    <t>mousesports</t>
  </si>
  <si>
    <t>1, 53</t>
  </si>
  <si>
    <t>Benjamin Bremer</t>
  </si>
  <si>
    <t>BlameF</t>
  </si>
  <si>
    <t>Complexity Gaming</t>
  </si>
  <si>
    <t>141.036,08$</t>
  </si>
  <si>
    <t>Valdemar Bjørn Vangså</t>
  </si>
  <si>
    <t>Valde</t>
  </si>
  <si>
    <t>OG</t>
  </si>
  <si>
    <t>323.423,04$</t>
  </si>
  <si>
    <t>Andreas Højsleth</t>
  </si>
  <si>
    <t>Xyp9x</t>
  </si>
  <si>
    <t>Nykøbing Mors</t>
  </si>
  <si>
    <t>1.834.219,80$</t>
  </si>
  <si>
    <t>Markus Kjærbye</t>
  </si>
  <si>
    <t>Kjaerbye</t>
  </si>
  <si>
    <t>Frederiksberg</t>
  </si>
  <si>
    <t>FaZe</t>
  </si>
  <si>
    <t>617.000,5 $</t>
  </si>
  <si>
    <t>Marco Pfeiffer</t>
  </si>
  <si>
    <t>Snappi</t>
  </si>
  <si>
    <t>c0ntact Gaming</t>
  </si>
  <si>
    <t>1, 58</t>
  </si>
  <si>
    <t>Jakob Rask Hansen</t>
  </si>
  <si>
    <t>JUGi</t>
  </si>
  <si>
    <t>Holdløs</t>
  </si>
  <si>
    <t>114315,44$</t>
  </si>
  <si>
    <t>Kristian Wienecke</t>
  </si>
  <si>
    <t>k0nfig</t>
  </si>
  <si>
    <t>407.005,81$</t>
  </si>
  <si>
    <t>Niels Christian Sillassen</t>
  </si>
  <si>
    <t>NaToSaphiX</t>
  </si>
  <si>
    <t>Odense</t>
  </si>
  <si>
    <t>1, 61</t>
  </si>
  <si>
    <t>Sebastian Larsen</t>
  </si>
  <si>
    <t>larsen</t>
  </si>
  <si>
    <t>Vestbjerg</t>
  </si>
  <si>
    <t>Movistar Riders</t>
  </si>
  <si>
    <t>1, 62</t>
  </si>
  <si>
    <t>Danny Dyg</t>
  </si>
  <si>
    <t>smF</t>
  </si>
  <si>
    <t>Skovlunde</t>
  </si>
  <si>
    <t>Secret</t>
  </si>
  <si>
    <t>1, 63</t>
  </si>
  <si>
    <t>Martin Wessel</t>
  </si>
  <si>
    <t>Percy</t>
  </si>
  <si>
    <t>Frederikssund</t>
  </si>
  <si>
    <t>1, 64</t>
  </si>
  <si>
    <t>Rasmus Borregaard Winther</t>
  </si>
  <si>
    <t>Caps</t>
  </si>
  <si>
    <t>Mid Laner</t>
  </si>
  <si>
    <t>G2 Esports</t>
  </si>
  <si>
    <t>458259,05$</t>
  </si>
  <si>
    <t>Mads Brock-Pedersen</t>
  </si>
  <si>
    <t>Broxah</t>
  </si>
  <si>
    <t>Middelfart</t>
  </si>
  <si>
    <t>Jungle</t>
  </si>
  <si>
    <t>Team liquid</t>
  </si>
  <si>
    <t>Martin Hansen</t>
  </si>
  <si>
    <t>Wunder</t>
  </si>
  <si>
    <t>Ølstykke</t>
  </si>
  <si>
    <t>Top laner</t>
  </si>
  <si>
    <t>Jesper Svenningsen</t>
  </si>
  <si>
    <t>Zven</t>
  </si>
  <si>
    <t>Bot Laner</t>
  </si>
  <si>
    <t>Nicolaj Jensen</t>
  </si>
  <si>
    <t>Jensen</t>
  </si>
  <si>
    <t>Mid laner</t>
  </si>
  <si>
    <t>Kristoffer Albao Lund Pedersen</t>
  </si>
  <si>
    <t>P1noy</t>
  </si>
  <si>
    <t>Faaborg</t>
  </si>
  <si>
    <t>AD Carry</t>
  </si>
  <si>
    <t>Kasper Kobberup</t>
  </si>
  <si>
    <t>Kobbe</t>
  </si>
  <si>
    <t>Misfits Gaming</t>
  </si>
  <si>
    <t>Mads Schwartz</t>
  </si>
  <si>
    <t>Doss</t>
  </si>
  <si>
    <t>Support</t>
  </si>
  <si>
    <t>Henrik Hansen</t>
  </si>
  <si>
    <t>Froggen</t>
  </si>
  <si>
    <t>Dignitas Academy</t>
  </si>
  <si>
    <t>Dennis Johnsen</t>
  </si>
  <si>
    <t>Svenskeren</t>
  </si>
  <si>
    <t>Evil Geniuses</t>
  </si>
  <si>
    <t>Lucas Tao Kilmer Larsen</t>
  </si>
  <si>
    <t>Santorin</t>
  </si>
  <si>
    <t>Greve</t>
  </si>
  <si>
    <t>FlyQuest</t>
  </si>
  <si>
    <t>Søren Bjerg</t>
  </si>
  <si>
    <t>Bjergsen</t>
  </si>
  <si>
    <t>Team SoloMid</t>
  </si>
  <si>
    <t>Kristian Østergaard Hansen</t>
  </si>
  <si>
    <t>Tynx</t>
  </si>
  <si>
    <t>LDLC OL</t>
  </si>
  <si>
    <t>Mathias Jensen</t>
  </si>
  <si>
    <t>Szygenda</t>
  </si>
  <si>
    <t>AGO ROGUE</t>
  </si>
  <si>
    <t>Chres Laursen</t>
  </si>
  <si>
    <t>Sencux</t>
  </si>
  <si>
    <t>Brøndby</t>
  </si>
  <si>
    <t>Riddle Esports</t>
  </si>
  <si>
    <t>Johan Sundstein</t>
  </si>
  <si>
    <t>N0tail</t>
  </si>
  <si>
    <t>Hundested</t>
  </si>
  <si>
    <t>Kaptajn</t>
  </si>
  <si>
    <t>Andreas Franck Nielsen</t>
  </si>
  <si>
    <t>Cr1t</t>
  </si>
  <si>
    <t>Rasmus Filipsen</t>
  </si>
  <si>
    <t>MISERY</t>
  </si>
  <si>
    <t>5men</t>
  </si>
  <si>
    <t>Jon Andersen</t>
  </si>
  <si>
    <t>Babyknight</t>
  </si>
  <si>
    <t>Solo Middle, Carry</t>
  </si>
  <si>
    <t>Holdløs (Tidl. Na'Vi)</t>
  </si>
  <si>
    <t>Malthe Winther</t>
  </si>
  <si>
    <t>Biver</t>
  </si>
  <si>
    <t>Marcus Folke Hoelgaard Christensen</t>
  </si>
  <si>
    <t>Ace</t>
  </si>
  <si>
    <t>Troels Lyngholt Nielsen</t>
  </si>
  <si>
    <t>SyndereN</t>
  </si>
  <si>
    <t>Mikki Mørch Junget</t>
  </si>
  <si>
    <t>Hestejoe-Rotten</t>
  </si>
  <si>
    <t>Albertslund</t>
  </si>
  <si>
    <t>Offlaner</t>
  </si>
  <si>
    <t>Danny Mørch Junget</t>
  </si>
  <si>
    <t>NoiA</t>
  </si>
  <si>
    <t>I alt</t>
  </si>
  <si>
    <t>LOL</t>
  </si>
  <si>
    <t>DOTA</t>
  </si>
  <si>
    <t>title</t>
  </si>
  <si>
    <t>De største esportsgrene</t>
  </si>
  <si>
    <t>subtitle</t>
  </si>
  <si>
    <t>Den danske elite</t>
  </si>
  <si>
    <t>description</t>
  </si>
  <si>
    <t xml:space="preserve">Hvor mange professionelle er der i Danmark? Få svaret her - og se hvordan de fordeler sig ud over landet. </t>
  </si>
  <si>
    <t>hr</t>
  </si>
  <si>
    <t>bigNumber</t>
  </si>
  <si>
    <t>Antal danske elitespillere</t>
  </si>
  <si>
    <t>tocNumber</t>
  </si>
  <si>
    <t>Counter-Strike: Global Offensive</t>
  </si>
  <si>
    <t>League of Legends</t>
  </si>
  <si>
    <t>Dota 2</t>
  </si>
  <si>
    <t>Præmiepenge for esportseliten</t>
  </si>
  <si>
    <t>De 15 spillere med størst indtjening</t>
  </si>
  <si>
    <t>N0tail har tjent boksen og fører suverænt listen – sådan må det være, når man vinder The International to gange.</t>
  </si>
  <si>
    <t>$6,944,322</t>
  </si>
  <si>
    <t>$1,774,121</t>
  </si>
  <si>
    <t>dupreeh, Allerød</t>
  </si>
  <si>
    <t>$1,797,822</t>
  </si>
  <si>
    <t>dev1ce</t>
  </si>
  <si>
    <t>$1,762,323</t>
  </si>
  <si>
    <t>$1,627,184</t>
  </si>
  <si>
    <t>MiSeRy</t>
  </si>
  <si>
    <t>$1,485,691</t>
  </si>
  <si>
    <t>$1,391,281</t>
  </si>
  <si>
    <t>$951,135</t>
  </si>
  <si>
    <t>$734,369</t>
  </si>
  <si>
    <t>$614,750</t>
  </si>
  <si>
    <t>$458,259</t>
  </si>
  <si>
    <t>$416,665</t>
  </si>
  <si>
    <t>$397,605</t>
  </si>
  <si>
    <t>$349,257</t>
  </si>
  <si>
    <t>Vidste du…</t>
  </si>
  <si>
    <t>… at præmiepengene i esport i nogle tilfælde for længst har overgået dem i traditionel sport? For eksempel vandt OG Dota 2-turneringen The International i 2019. Holdet vandt vilde 104 millioner kroner ved at snuppe førstepladsen!</t>
  </si>
  <si>
    <t>TV-seere</t>
  </si>
  <si>
    <t>… at det på verdensplan er League of Legends, der er den klart mest sete esport? Her følger Danmark dog ikke helt trenden, for her har CS:GO fået et folkeligt gennembrud og bliver endda vist i TV i bedste sendetid.</t>
  </si>
  <si>
    <t>Hvor er de danske pro-spillere fra?</t>
  </si>
  <si>
    <t>De fleste er fra København. Men…</t>
  </si>
  <si>
    <t>… rigtig mange er faktisk også fra Jylland! Så vi er faktisk gode til at skabe talenter over hele landet.</t>
  </si>
  <si>
    <t>bigNumberWithLink</t>
  </si>
  <si>
    <t>tocNumberWithLink</t>
  </si>
  <si>
    <t>csgo1_3</t>
  </si>
  <si>
    <t>Midt- og Vestjylland</t>
  </si>
  <si>
    <t>csgo1_4</t>
  </si>
  <si>
    <t>Østjylland</t>
  </si>
  <si>
    <t>csgo1_5</t>
  </si>
  <si>
    <t>csgo1_6</t>
  </si>
  <si>
    <t>Et kig på hovedstaden</t>
  </si>
  <si>
    <t>De fleste storspillere er fra Kbh</t>
  </si>
  <si>
    <t>17 af de nuværende elitespillere er opvokset i København. Vi kigger nærmere på fem af de bedste – klik for mere info.</t>
  </si>
  <si>
    <t>Peter Rasmussen</t>
  </si>
  <si>
    <t>csgo1_1_1</t>
  </si>
  <si>
    <t>csgo1_1_2</t>
  </si>
  <si>
    <t>csgo1_1_3</t>
  </si>
  <si>
    <t>csgo1_1_4</t>
  </si>
  <si>
    <t>Valdemar Vangså</t>
  </si>
  <si>
    <t>csgo1_1_5</t>
  </si>
  <si>
    <t>"Dupreeh"</t>
  </si>
  <si>
    <t>Dupreeh er en af de bærende kræfter på Astralis. Han har desuden deltaget i samtlige Majors, der nogensinde er blevet afholdt.</t>
  </si>
  <si>
    <t>Opvokset i</t>
  </si>
  <si>
    <t>Rating 2020</t>
  </si>
  <si>
    <t>Rating All-time</t>
  </si>
  <si>
    <t>KPR 2020</t>
  </si>
  <si>
    <t>KPR All-time</t>
  </si>
  <si>
    <t>Headshot % All-time</t>
  </si>
  <si>
    <t>Headshot % 2020</t>
  </si>
  <si>
    <t>“gla1ve”</t>
  </si>
  <si>
    <t xml:space="preserve">gla1ve er Astralis’ shot caller. Han kom til Astralis fra et andet dansk hold, Heroic, i 2016 og var med til at vinde Astralis’ første Major kort efter. </t>
  </si>
  <si>
    <t>Benjamin Bremer (København)</t>
  </si>
  <si>
    <t>“blameF”</t>
  </si>
  <si>
    <t>Manden med de store muskler er en af de CS:GO-danskere med størst succes i udlandet i 2020. Han spiller for Complexity, hvor han kom til fra Heroic.</t>
  </si>
  <si>
    <t>“Kjaerbye”</t>
  </si>
  <si>
    <t>“Kjaerbye” kom for alvor frem som et stortalent i 2017, da han blev den yngste Major-vinder nogensinde. Spiller nu for storholdet FaZe efter en periode hos North.</t>
  </si>
  <si>
    <t>“valde”</t>
  </si>
  <si>
    <t>valde var gennem lidt over tre år en profil for Heroic og North, inden han i 2019 skiftede til OG. Var på HLTV’s top 20 i 2018.</t>
  </si>
  <si>
    <t>Et kig på Aarhus</t>
  </si>
  <si>
    <t>De østjyske profiler</t>
  </si>
  <si>
    <t>Flere af etablerede stjernespillere er fra Østjylland. Vi har set lidt nærmere på nogle af profilerne fra Aarhus-området. Klik og se mere.</t>
  </si>
  <si>
    <t>Emil Reif</t>
  </si>
  <si>
    <t>csgo1_2_1</t>
  </si>
  <si>
    <t>csgo1_2_2</t>
  </si>
  <si>
    <t>Mathias Lauridsen</t>
  </si>
  <si>
    <t>csgo1_2_3</t>
  </si>
  <si>
    <t>"Magisk"</t>
  </si>
  <si>
    <t>Stortalentet Magisk kom til Astralis i 2019 fra amerikanske OpTic, og siden har han bare imponeret. Tre Major-sejre og fast inventar på HLTV’s top 20.</t>
  </si>
  <si>
    <t>“refrezh”</t>
  </si>
  <si>
    <t>Betragtet som et kæmpetalent blev Ali hentet til OpTic i 2018, men han forlod organisationen i 2020 og genstartede karrieren hos Cph Flames og x6tence, inden han kom til MAD Lions.</t>
  </si>
  <si>
    <t>“MSL”</t>
  </si>
  <si>
    <t>En af de mest erfarne IGL’s i dansk CS:GO med en fortid hos Cph Wolves, Dignitas, North, Rogue og Optic.</t>
  </si>
  <si>
    <t>Også her er der masser af talent</t>
  </si>
  <si>
    <t>Regionen har fostret flere store profiler til toppen af dansk CS. Klik og se nærmere på nogle af de største profiler fra Midt- og Vestjylland.</t>
  </si>
  <si>
    <t xml:space="preserve">Patrick Hansen </t>
  </si>
  <si>
    <t>René Madsen</t>
  </si>
  <si>
    <t>csgo1_2_4</t>
  </si>
  <si>
    <t>“es3tag”</t>
  </si>
  <si>
    <t>es3tag blev den dyreste, danske CS:GO-spiller, da han blev handlet til Cloud9 fra Astralis i 2020. Har som en del andre stjerner en fortid hos Heroic.</t>
  </si>
  <si>
    <t xml:space="preserve">Nicklas Gade </t>
  </si>
  <si>
    <t>“gade”</t>
  </si>
  <si>
    <t xml:space="preserve">Gik fra Norths akademihold til OpTic, inden han kom tilbage til North i 2018. Siden har han været en af de vigtigste spillere hos Løverne. </t>
  </si>
  <si>
    <t>“JUGi”</t>
  </si>
  <si>
    <t>Blev af mange set som et af Danmarks største talenter, da han kom frem på CS-scenen. Nåede også forbi både OpTic og siden Astralis, men det helt store gennembrud er udeblevet – for nu.</t>
  </si>
  <si>
    <t>"TeSeS"</t>
  </si>
  <si>
    <t>I 2020 tog pokker ved Heroic. De fløj op ad HLTV’s rangliste og toppede den endda på et tidspunkt. Her var TeSeS en stor del af succesen.</t>
  </si>
  <si>
    <t>En af verdens bedste er her fra…</t>
  </si>
  <si>
    <t>Faktisk er der bare rigtig mange dygtige spillere fra den sydlige del af landet. Tjek lige de her navne!</t>
  </si>
  <si>
    <t>Nicolai Reedtz</t>
  </si>
  <si>
    <t>“dev1ce”</t>
  </si>
  <si>
    <t>Danmarks bedste CS:GO-spiller gennem tiden. Fire Major-sejre og næsten konstant blandt HLTV’s tre bedste spillere i verden. Imponerende…</t>
  </si>
  <si>
    <t>“cadiaN”</t>
  </si>
  <si>
    <t>Fik først som 25-årig i 2020 sit helt store gennembrud i verdenstoppen sammen med Heroic i deres fantastiske år, hvor cadiaN var holdets absolutte profil i flere store turneringer.</t>
  </si>
  <si>
    <t>“cajunb”</t>
  </si>
  <si>
    <t>En af dansk CS:GO’s grand old men! Har spillet på alle de store, danske hold. Blev nummer 15 på HLTV’s spillerliste i 2015.</t>
  </si>
  <si>
    <t>"k0nfig"</t>
  </si>
  <si>
    <t>Efter gennembruddet i Danmark røg karismatiske k0nfig til udlandet i 2018. Først til OpTic og siden til Complexity. 14. bedste spiller i verden i 2017.</t>
  </si>
  <si>
    <t xml:space="preserve">Regionen med deres egen CS-minister! </t>
  </si>
  <si>
    <t>Det kan godt være, at der ikke er så mange spillere her fra. Men de har deres egen minister!</t>
  </si>
  <si>
    <t>“Xyp9x”</t>
  </si>
  <si>
    <t>En del af Astralis-kernen, der har vundet så meget. Og så er han en sand clutch-ekspert – så meget, at han er blevet kendt som clutchministeren!</t>
  </si>
  <si>
    <t>“niko”</t>
  </si>
  <si>
    <t>Deler navn med en af sportens største stjerner, og måske er han ikke helt på samme niveau som NiKo fra Bosnien, men Thisteds egen niko har altså været verdensetter med Heroic i 2020!</t>
  </si>
  <si>
    <t>Hvem har tjent mest i dansk CS:GO?</t>
  </si>
  <si>
    <t>Ikke overraskende dominerer Astralis-spillerne toppen af indtjeningslisten. Se top 15 her.</t>
  </si>
  <si>
    <t>$1,797,822.74</t>
  </si>
  <si>
    <t>$1,774,121.90</t>
  </si>
  <si>
    <t>$1,762,323.21</t>
  </si>
  <si>
    <t>$1,627,184.08</t>
  </si>
  <si>
    <t>$1,391,281.97</t>
  </si>
  <si>
    <t>$951,135.39</t>
  </si>
  <si>
    <t>$614,750.50</t>
  </si>
  <si>
    <t>$416,665.86</t>
  </si>
  <si>
    <t>$397,605.81</t>
  </si>
  <si>
    <t>$349,257.33</t>
  </si>
  <si>
    <t>$332,371.67</t>
  </si>
  <si>
    <t>$271,123.04</t>
  </si>
  <si>
    <t>AcilioN</t>
  </si>
  <si>
    <t>$209,121.35</t>
  </si>
  <si>
    <t>Niko</t>
  </si>
  <si>
    <t>$197,366.91</t>
  </si>
  <si>
    <t>$189,684.72</t>
  </si>
  <si>
    <t>Rating</t>
  </si>
  <si>
    <t>Hvem har den bedste rating?</t>
  </si>
  <si>
    <t>I CS:GO er der mange parametre, man kan måle på. Rating er måske den mest almindelige. Tjek hvem der har klaret det bedst lige her.</t>
  </si>
  <si>
    <t>Her er de danske topspillere fra</t>
  </si>
  <si>
    <t>Tjek hvor i landet, de bedste spillere kommer fra</t>
  </si>
  <si>
    <t>Det er tæt på ligeligt fordelt, hvilken landsdel der avler flest LoL-talenter.</t>
  </si>
  <si>
    <t>lol1_1</t>
  </si>
  <si>
    <t>Fyn og øerne</t>
  </si>
  <si>
    <t>lol1_2</t>
  </si>
  <si>
    <t>Jylland</t>
  </si>
  <si>
    <t>lol1_3</t>
  </si>
  <si>
    <t>F</t>
  </si>
  <si>
    <t>Guubi</t>
  </si>
  <si>
    <t>J</t>
  </si>
  <si>
    <t>Århus</t>
  </si>
  <si>
    <t>Taxer</t>
  </si>
  <si>
    <t>Horsens</t>
  </si>
  <si>
    <t>Maxi</t>
  </si>
  <si>
    <t>Reje</t>
  </si>
  <si>
    <t>Wendelbo</t>
  </si>
  <si>
    <t>S</t>
  </si>
  <si>
    <t>Greve Strand</t>
  </si>
  <si>
    <t>Visdom</t>
  </si>
  <si>
    <t>knighter</t>
  </si>
  <si>
    <t>Slangerup</t>
  </si>
  <si>
    <t>Doxy</t>
  </si>
  <si>
    <t>Stjernerne fra Sjælland</t>
  </si>
  <si>
    <t>Se listen over profilerne fra Sjælland</t>
  </si>
  <si>
    <t>Vi har valgt fem af de bedste – klik og se deres profiler</t>
  </si>
  <si>
    <t>lol1_1_1</t>
  </si>
  <si>
    <t>lol1_1_2</t>
  </si>
  <si>
    <t>Lucas Kilmer Larsen</t>
  </si>
  <si>
    <t>lol1_1_3</t>
  </si>
  <si>
    <t>Benjamin Ruberg Larsen</t>
  </si>
  <si>
    <t>lol1_1_4</t>
  </si>
  <si>
    <t>Jonas Bryder Jensen</t>
  </si>
  <si>
    <t>lol1_1_5</t>
  </si>
  <si>
    <t>"Caps"</t>
  </si>
  <si>
    <t>Caps er en af de bærende kræfter på G2 i LEC. Fik sit gennembrud hos Fnatic, inden G2 ringede i 2018. Siden er han blevet en sand verdensstjerne – en af de bedste i dansk LoL-historie.</t>
  </si>
  <si>
    <t>Win Rate  All-Time</t>
  </si>
  <si>
    <t>KDA All-Time</t>
  </si>
  <si>
    <t>Damage% All-Time</t>
  </si>
  <si>
    <t>Gold Diff./15m. 2020</t>
  </si>
  <si>
    <t>Gold Diff./15m. All-Time</t>
  </si>
  <si>
    <t>"Wunder"</t>
  </si>
  <si>
    <t>En af dansk LoL’s største talenter. Har spillet for G2 siden december 2017 – inden da havde han som stortalent imponeret for Splyce.</t>
  </si>
  <si>
    <t>”Santorin”</t>
  </si>
  <si>
    <t>Fra starten af 2021 er han ny mand hos Team Liquid. Inden da imponerede han hos FlyQuest med blandt andet deltagelse i LCS Finals og LoL’s VM.</t>
  </si>
  <si>
    <t>”Visdom”</t>
  </si>
  <si>
    <t>Professionel hos den tyskbaserede organisation Team GamerLegion, hvor de i andet halvår af 2020 imponerede med flere fine resultater.</t>
  </si>
  <si>
    <t>Er ikke i arket</t>
  </si>
  <si>
    <t>GamerLegion</t>
  </si>
  <si>
    <t>”Knighter”</t>
  </si>
  <si>
    <t>En del af organisationen MAD Lions’ akademihold MAD Lions Madrid, som blev oprettet i januar 2020.</t>
  </si>
  <si>
    <t>MADM</t>
  </si>
  <si>
    <t>En udpluk af elitespillerne fra provinsen</t>
  </si>
  <si>
    <t>Her kommer tre profiler fra Fyn og øerne</t>
  </si>
  <si>
    <t>Kristoffer Lund Pedersen</t>
  </si>
  <si>
    <t>Frederik Mortensen</t>
  </si>
  <si>
    <t>”Broxah”</t>
  </si>
  <si>
    <t>Manden fra Middelfart har flere flotte resultater og hold på CV’et. Især med Fnatic har han vundet flere store turneringer og manifesteret sig som en af verdens bedste. Efter et år hos Liquid er han nu hos amerikanske CLG.</t>
  </si>
  <si>
    <t>”P1noy”</t>
  </si>
  <si>
    <t>P1noy har mange hold på CV’et. Senest storholdet G2. Ellers har han været forbi adresser som Origen, Virtus.pro og Gambit.</t>
  </si>
  <si>
    <t>”Guubi”</t>
  </si>
  <si>
    <t>Har senest spillet for Samsung Morning Stars, hvor den 21-årige spiller sammen med holdet var med til European Masters Summer 2020 som højdepunktet.</t>
  </si>
  <si>
    <t>SMS</t>
  </si>
  <si>
    <t>Jyllands elitespillere</t>
  </si>
  <si>
    <t>Vi tager jer forbi fire jyske LoL-spillere</t>
  </si>
  <si>
    <t>”Zven”</t>
  </si>
  <si>
    <t>En af de helt store i dansk LoL-historie. Har en fortid på Origen, G2, Team Solomid og ikke mindst hos Cloud9. Den første til at vinde en titel i både EU og NA.</t>
  </si>
  <si>
    <t>”Svenskeren”</t>
  </si>
  <si>
    <t>Semifinalist ved VM i 2018 med Cloud9, hvilket må være det største resultat for ham. Spiller nu hos Evil Geniuses.</t>
  </si>
  <si>
    <t>”Bjergsen”</t>
  </si>
  <si>
    <t>Stoppede den aktive karriere for ganske nylig, og han efterlod et indtryk af at være en af de bedste i historien i dansk LoL. Syv år hos TSM har gjort ham til en legende i organisationen.</t>
  </si>
  <si>
    <t>”Szygenda”</t>
  </si>
  <si>
    <t>Szygenda fik chancen i LEC fra starten af 2021 for Vitality, efter at han siden 2018 havde spillet for Nordavind, Origen BCN og AGO ROGUE.</t>
  </si>
  <si>
    <t>Her er de danske topspillere</t>
  </si>
  <si>
    <t>Vi præsenterer de bedste danskere i dota2</t>
  </si>
  <si>
    <t>Klik dig videre og profilerne</t>
  </si>
  <si>
    <t>dota1_1</t>
  </si>
  <si>
    <t>dota1_2</t>
  </si>
  <si>
    <t>dota1_3</t>
  </si>
  <si>
    <t>dota1_4</t>
  </si>
  <si>
    <t>"n0tail"</t>
  </si>
  <si>
    <t>n0tail er uden tvivl den mest succesfulde esportsatlet vi overhovedet har i Danmark. Med hele to titler i The International har n0tail vundet svimlende mange penge.</t>
  </si>
  <si>
    <t>”Cr1t-”</t>
  </si>
  <si>
    <t>Har vundet næstmest af danskerne. Nummer tre ved The International i 2018 er det største resultat.</t>
  </si>
  <si>
    <t>”MISERY”</t>
  </si>
  <si>
    <t>En af dansk Dota 2’s grand old men. Har leveret store resultater ved Majors og også haft en finaledeltagelse ved The International i 2016.</t>
  </si>
  <si>
    <t>”syndereN”</t>
  </si>
  <si>
    <t>Startede som spiller, blev caster og endte som en kombination. syndereN har spillet The International, men også kommenteret den.</t>
  </si>
  <si>
    <t>Support/Kaptajn</t>
  </si>
  <si>
    <t>toc</t>
  </si>
  <si>
    <t>John Doe</t>
  </si>
  <si>
    <t>Doe John</t>
  </si>
  <si>
    <t>tocWithLink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</si>
</sst>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kr.&quot;_-;\-* #,##0.00\ &quot;kr.&quot;_-;_-* &quot;-&quot;??\ &quot;kr.&quot;_-;_-@_-"/>
    <numFmt numFmtId="164" formatCode="0.0%"/>
  </numFmts>
  <fonts count="18">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theme="1"/>
      <name val="Helvetica"/>
      <family val="2"/>
    </font>
    <font>
      <sz val="12"/>
      <color rgb="FF242424"/>
      <name val="Open Sans"/>
      <family val="2"/>
    </font>
    <font>
      <sz val="11"/>
      <color rgb="FF242424"/>
      <name val="Calibri"/>
      <family val="2"/>
      <scheme val="minor"/>
    </font>
    <font>
      <sz val="11"/>
      <color rgb="FF000000"/>
      <name val="Calibri"/>
      <family val="2"/>
      <scheme val="minor"/>
    </font>
    <font>
      <sz val="12"/>
      <color rgb="FF222222"/>
      <name val="Arial"/>
      <family val="2"/>
    </font>
    <font>
      <sz val="12"/>
      <color rgb="FF212529"/>
      <name val="Open Sans"/>
      <family val="2"/>
    </font>
    <font>
      <sz val="12"/>
      <color rgb="FF212529"/>
      <name val="Arial"/>
      <family val="2"/>
    </font>
    <font>
      <sz val="12"/>
      <color rgb="FF000000"/>
      <name val="Arial"/>
      <family val="2"/>
    </font>
    <font>
      <sz val="12"/>
      <color rgb="FF242424"/>
      <name val="Arial"/>
      <family val="2"/>
    </font>
    <font>
      <sz val="12"/>
      <color rgb="FF222222"/>
      <name val="Helvetica"/>
      <family val="2"/>
    </font>
    <font>
      <sz val="13"/>
      <color rgb="FF222222"/>
      <name val="Arial"/>
      <family val="2"/>
    </font>
    <font>
      <sz val="11"/>
      <name val="Calibri"/>
      <family val="2"/>
      <scheme val="minor"/>
    </font>
    <font>
      <sz val="11"/>
      <color rgb="FF222222"/>
      <name val="Calibri"/>
      <family val="2"/>
      <scheme val="minor"/>
    </font>
    <font>
      <sz val="12"/>
      <color rgb="FF000000"/>
      <name val="Helvetica"/>
      <family val="2"/>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FF0000"/>
        <bgColor indexed="64"/>
      </patternFill>
    </fill>
  </fills>
  <borders count="2">
    <border>
      <left/>
      <right/>
      <top/>
      <bottom/>
      <diagonal/>
    </border>
    <border>
      <left style="thin">
        <color indexed="64"/>
      </left>
      <right/>
      <top/>
      <bottom/>
      <diagonal/>
    </border>
  </borders>
  <cellStyleXfs count="2">
    <xf numFmtId="0" fontId="0" fillId="0" borderId="0"/>
    <xf numFmtId="44" fontId="1" fillId="0" borderId="0" applyFont="0" applyFill="0" applyBorder="0" applyAlignment="0" applyProtection="0"/>
  </cellStyleXfs>
  <cellXfs count="54">
    <xf numFmtId="0" fontId="0" fillId="0" borderId="0" xfId="0"/>
    <xf numFmtId="0" fontId="0" fillId="2" borderId="0" xfId="0" applyFill="1"/>
    <xf numFmtId="0" fontId="4" fillId="0" borderId="0" xfId="0" applyFont="1"/>
    <xf numFmtId="0" fontId="0" fillId="0" borderId="0" xfId="0" applyFont="1"/>
    <xf numFmtId="0" fontId="6" fillId="0" borderId="0" xfId="0" applyFont="1" applyAlignment="1">
      <alignment horizontal="left" vertical="center"/>
    </xf>
    <xf numFmtId="0" fontId="0" fillId="0" borderId="0" xfId="0" applyFont="1" applyAlignment="1">
      <alignment horizontal="left" vertical="center"/>
    </xf>
    <xf numFmtId="0" fontId="7" fillId="0" borderId="0" xfId="0" applyFont="1" applyAlignment="1">
      <alignment horizontal="left" vertical="center"/>
    </xf>
    <xf numFmtId="0" fontId="6"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5" fillId="0" borderId="0" xfId="0" applyFont="1"/>
    <xf numFmtId="0" fontId="12" fillId="0" borderId="0" xfId="0" applyFont="1"/>
    <xf numFmtId="0" fontId="0" fillId="3" borderId="0" xfId="0" applyFont="1" applyFill="1"/>
    <xf numFmtId="0" fontId="0" fillId="0" borderId="1" xfId="0" applyFont="1" applyBorder="1"/>
    <xf numFmtId="0" fontId="0" fillId="0" borderId="0" xfId="0" applyFont="1" applyAlignment="1">
      <alignment horizontal="left" vertical="center" wrapText="1"/>
    </xf>
    <xf numFmtId="0" fontId="0" fillId="0" borderId="0" xfId="0" applyFont="1" applyAlignment="1">
      <alignment wrapText="1"/>
    </xf>
    <xf numFmtId="0" fontId="13" fillId="0" borderId="0" xfId="0" applyFont="1"/>
    <xf numFmtId="0" fontId="4" fillId="4" borderId="0" xfId="0" applyFont="1" applyFill="1"/>
    <xf numFmtId="0" fontId="14" fillId="0" borderId="0" xfId="0" applyFont="1"/>
    <xf numFmtId="0" fontId="2" fillId="2" borderId="0" xfId="0" applyFont="1" applyFill="1"/>
    <xf numFmtId="0" fontId="2" fillId="0" borderId="0" xfId="0" applyFont="1"/>
    <xf numFmtId="0" fontId="2" fillId="3" borderId="0" xfId="0" applyFont="1" applyFill="1"/>
    <xf numFmtId="0" fontId="2" fillId="0" borderId="1" xfId="0" applyFont="1" applyBorder="1"/>
    <xf numFmtId="0" fontId="2" fillId="0" borderId="0" xfId="0" applyFont="1" applyFill="1" applyBorder="1"/>
    <xf numFmtId="0" fontId="0" fillId="0" borderId="0" xfId="0" applyFont="1" applyFill="1"/>
    <xf numFmtId="0" fontId="15" fillId="0" borderId="0" xfId="1" applyNumberFormat="1" applyFont="1" applyFill="1" applyBorder="1" applyAlignment="1">
      <alignment horizontal="left"/>
    </xf>
    <xf numFmtId="0" fontId="15" fillId="0" borderId="0" xfId="1" applyNumberFormat="1" applyFont="1" applyFill="1" applyBorder="1" applyAlignment="1">
      <alignment horizontal="left" vertical="center"/>
    </xf>
    <xf numFmtId="0" fontId="2" fillId="0" borderId="0" xfId="0" applyFont="1" applyBorder="1"/>
    <xf numFmtId="0" fontId="0" fillId="0" borderId="0" xfId="0" applyFont="1" applyBorder="1"/>
    <xf numFmtId="10" fontId="0" fillId="0" borderId="0" xfId="0" applyNumberFormat="1"/>
    <xf numFmtId="9" fontId="0" fillId="0" borderId="0" xfId="0" applyNumberFormat="1"/>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16"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0" fillId="3" borderId="0" xfId="0" applyFont="1" applyFill="1" applyAlignment="1">
      <alignment horizontal="left"/>
    </xf>
    <xf numFmtId="0" fontId="0" fillId="5" borderId="0" xfId="0" applyFont="1" applyFill="1" applyAlignment="1">
      <alignment horizontal="left" vertical="center"/>
    </xf>
    <xf numFmtId="0" fontId="0" fillId="0" borderId="0" xfId="0" applyAlignment="1">
      <alignment horizontal="right"/>
    </xf>
    <xf numFmtId="0" fontId="0" fillId="0" borderId="0" xfId="0" applyFill="1"/>
    <xf numFmtId="0" fontId="7" fillId="0" borderId="0" xfId="0" applyFont="1"/>
    <xf numFmtId="0" fontId="17" fillId="0" borderId="0" xfId="0" applyFont="1"/>
    <xf numFmtId="0" fontId="7" fillId="0" borderId="0" xfId="0" applyFont="1" applyAlignment="1">
      <alignment wrapText="1"/>
    </xf>
    <xf numFmtId="164" fontId="0" fillId="0" borderId="0" xfId="0" applyNumberFormat="1" applyAlignment="1">
      <alignment horizontal="right"/>
    </xf>
    <xf numFmtId="2" fontId="0" fillId="0" borderId="0" xfId="0" applyNumberFormat="1" applyAlignment="1">
      <alignment horizontal="right"/>
    </xf>
    <xf numFmtId="2" fontId="0" fillId="0" borderId="0" xfId="0" applyNumberFormat="1"/>
    <xf numFmtId="4" fontId="0" fillId="0" borderId="0" xfId="0" applyNumberFormat="1" applyFont="1" applyAlignment="1">
      <alignment horizontal="left" vertical="center"/>
    </xf>
    <xf numFmtId="3" fontId="0" fillId="0" borderId="0" xfId="0" applyNumberFormat="1" applyFont="1" applyAlignment="1">
      <alignment horizontal="left" vertical="center"/>
    </xf>
    <xf numFmtId="1" fontId="0" fillId="0" borderId="0" xfId="0" applyNumberFormat="1"/>
    <xf numFmtId="0" fontId="0" fillId="6" borderId="0" xfId="0" applyFill="1"/>
    <xf numFmtId="164" fontId="0" fillId="0" borderId="0" xfId="0" applyNumberFormat="1"/>
    <xf numFmtId="4" fontId="0" fillId="0" borderId="0" xfId="0" applyNumberFormat="1"/>
  </cellXfs>
  <cellStyles count="2">
    <cellStyle name="Normal" xfId="0" builtinId="0"/>
    <cellStyle name="Valuta" xfId="1" builtinId="4"/>
  </cellStyles>
  <dxfs count="4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217-F4C2-4BCC-8E44-CC41D879BC52}">
  <dimension ref="A1:AO89"/>
  <sheetViews>
    <sheetView topLeftCell="L1" zoomScale="80" zoomScaleNormal="80" workbookViewId="0">
      <pane ySplit="1" topLeftCell="A2" activePane="bottomLeft" state="frozen"/>
      <selection pane="bottomLeft" activeCell="AM76" sqref="AM76"/>
    </sheetView>
  </sheetViews>
  <sheetFormatPr defaultColWidth="8.85546875" defaultRowHeight="15"/>
  <cols>
    <col min="1" max="2" width="5.28515625" style="1" customWidth="1"/>
    <col min="3" max="3" width="10.42578125" style="1" bestFit="1" customWidth="1"/>
    <col min="4" max="4" width="13.85546875" style="1" bestFit="1" customWidth="1"/>
    <col min="5" max="5" width="26.28515625" style="3" bestFit="1" customWidth="1"/>
    <col min="6" max="6" width="17" style="3" bestFit="1" customWidth="1"/>
    <col min="7" max="10" width="9.140625" style="14"/>
    <col min="11" max="11" width="12.85546875" style="3" bestFit="1" customWidth="1"/>
    <col min="12" max="14" width="13.140625" style="3" bestFit="1" customWidth="1"/>
    <col min="15" max="15" width="8.28515625" style="3" bestFit="1" customWidth="1"/>
    <col min="16" max="16" width="10.7109375" style="3" bestFit="1" customWidth="1"/>
    <col min="17" max="17" width="11.140625" style="3" bestFit="1" customWidth="1"/>
    <col min="18" max="19" width="9.140625" style="3"/>
    <col min="20" max="20" width="9.140625" style="15"/>
    <col min="21" max="21" width="14" style="30" bestFit="1" customWidth="1"/>
    <col min="22" max="22" width="22.140625" style="3" bestFit="1" customWidth="1"/>
    <col min="23" max="23" width="20" style="3" bestFit="1" customWidth="1"/>
    <col min="24" max="24" width="19.140625" style="3" bestFit="1" customWidth="1"/>
    <col min="25" max="25" width="19.140625" style="3" customWidth="1"/>
    <col min="26" max="26" width="15.42578125" bestFit="1" customWidth="1"/>
    <col min="27" max="27" width="18.7109375" bestFit="1" customWidth="1"/>
    <col min="28" max="28" width="13" bestFit="1" customWidth="1"/>
    <col min="29" max="29" width="16" bestFit="1" customWidth="1"/>
    <col min="30" max="31" width="16" customWidth="1"/>
    <col min="32" max="32" width="17.42578125" bestFit="1" customWidth="1"/>
    <col min="33" max="33" width="20.85546875" bestFit="1" customWidth="1"/>
    <col min="34" max="34" width="20.28515625" customWidth="1"/>
    <col min="35" max="35" width="23.42578125" bestFit="1" customWidth="1"/>
    <col min="36" max="36" width="14.42578125" bestFit="1" customWidth="1"/>
    <col min="37" max="37" width="17.85546875" bestFit="1" customWidth="1"/>
    <col min="38" max="38" width="20.7109375" bestFit="1" customWidth="1"/>
    <col min="39" max="39" width="24" bestFit="1" customWidth="1"/>
    <col min="40" max="40" width="23.28515625" bestFit="1" customWidth="1"/>
    <col min="41" max="41" width="26.42578125" bestFit="1" customWidth="1"/>
    <col min="42" max="42" width="24.42578125" bestFit="1" customWidth="1"/>
    <col min="43" max="43" width="27.7109375" bestFit="1" customWidth="1"/>
  </cols>
  <sheetData>
    <row r="1" spans="1:41" s="22" customFormat="1">
      <c r="A1" s="21" t="s">
        <v>0</v>
      </c>
      <c r="B1" s="21" t="s">
        <v>0</v>
      </c>
      <c r="C1" s="21" t="s">
        <v>1</v>
      </c>
      <c r="D1" s="21" t="s">
        <v>2</v>
      </c>
      <c r="E1" s="22" t="s">
        <v>3</v>
      </c>
      <c r="F1" s="22" t="s">
        <v>4</v>
      </c>
      <c r="G1" s="23" t="s">
        <v>5</v>
      </c>
      <c r="H1" s="23" t="s">
        <v>6</v>
      </c>
      <c r="I1" s="23" t="s">
        <v>7</v>
      </c>
      <c r="J1" s="23" t="s">
        <v>8</v>
      </c>
      <c r="K1" s="22" t="s">
        <v>9</v>
      </c>
      <c r="L1" s="22" t="s">
        <v>10</v>
      </c>
      <c r="M1" s="22" t="s">
        <v>11</v>
      </c>
      <c r="N1" s="22" t="s">
        <v>12</v>
      </c>
      <c r="O1" s="22" t="s">
        <v>13</v>
      </c>
      <c r="P1" s="22" t="s">
        <v>14</v>
      </c>
      <c r="Q1" s="22" t="s">
        <v>15</v>
      </c>
      <c r="R1" s="22" t="s">
        <v>16</v>
      </c>
      <c r="S1" s="22" t="s">
        <v>17</v>
      </c>
      <c r="T1" s="24" t="s">
        <v>18</v>
      </c>
      <c r="U1" s="29" t="s">
        <v>19</v>
      </c>
      <c r="V1" s="25" t="s">
        <v>20</v>
      </c>
      <c r="W1" s="25" t="s">
        <v>21</v>
      </c>
      <c r="X1" s="25" t="s">
        <v>22</v>
      </c>
      <c r="Y1" s="25" t="s">
        <v>23</v>
      </c>
      <c r="Z1" s="22" t="s">
        <v>24</v>
      </c>
      <c r="AA1" s="22" t="s">
        <v>25</v>
      </c>
      <c r="AB1" s="22" t="s">
        <v>26</v>
      </c>
      <c r="AC1" s="22" t="s">
        <v>27</v>
      </c>
      <c r="AD1" s="22" t="s">
        <v>28</v>
      </c>
      <c r="AE1" s="22" t="s">
        <v>29</v>
      </c>
      <c r="AF1" s="22" t="s">
        <v>30</v>
      </c>
      <c r="AG1" s="22" t="s">
        <v>31</v>
      </c>
      <c r="AH1" s="22" t="s">
        <v>32</v>
      </c>
      <c r="AI1" s="22" t="s">
        <v>33</v>
      </c>
      <c r="AJ1" s="22" t="s">
        <v>34</v>
      </c>
      <c r="AK1" s="22" t="s">
        <v>35</v>
      </c>
      <c r="AL1" s="22" t="s">
        <v>36</v>
      </c>
      <c r="AM1" s="22" t="s">
        <v>37</v>
      </c>
      <c r="AN1" s="22" t="s">
        <v>38</v>
      </c>
      <c r="AO1" s="22" t="s">
        <v>39</v>
      </c>
    </row>
    <row r="2" spans="1:41">
      <c r="E2" s="4" t="s">
        <v>40</v>
      </c>
      <c r="F2" s="5" t="s">
        <v>41</v>
      </c>
      <c r="G2" s="14" t="s">
        <v>42</v>
      </c>
      <c r="H2" s="14" t="s">
        <v>42</v>
      </c>
      <c r="K2" s="26" t="s">
        <v>42</v>
      </c>
      <c r="T2" s="5">
        <v>25</v>
      </c>
      <c r="U2" s="5" t="s">
        <v>43</v>
      </c>
      <c r="V2" s="5" t="s">
        <v>44</v>
      </c>
      <c r="W2" s="16" t="s">
        <v>45</v>
      </c>
      <c r="X2" s="5" t="s">
        <v>46</v>
      </c>
      <c r="Y2" s="5" t="s">
        <v>47</v>
      </c>
      <c r="Z2" s="40">
        <v>1.2</v>
      </c>
      <c r="AA2" s="40">
        <v>1.17</v>
      </c>
      <c r="AB2" s="40">
        <v>80.5</v>
      </c>
      <c r="AC2" s="40">
        <v>80.900000000000006</v>
      </c>
      <c r="AD2" s="45">
        <v>0.36599999999999999</v>
      </c>
      <c r="AE2" s="45">
        <v>0.35199999999999998</v>
      </c>
      <c r="AF2" s="46">
        <v>20.439790575916231</v>
      </c>
      <c r="AG2" s="46">
        <f>32933/1619</f>
        <v>20.341568869672638</v>
      </c>
      <c r="AH2" s="31"/>
      <c r="AI2" s="32"/>
    </row>
    <row r="3" spans="1:41">
      <c r="E3" s="5" t="s">
        <v>48</v>
      </c>
      <c r="F3" s="5" t="s">
        <v>49</v>
      </c>
      <c r="G3" s="14" t="s">
        <v>42</v>
      </c>
      <c r="H3" s="14" t="s">
        <v>42</v>
      </c>
      <c r="K3" s="26" t="s">
        <v>42</v>
      </c>
      <c r="T3" s="5">
        <v>22</v>
      </c>
      <c r="U3" s="5" t="s">
        <v>50</v>
      </c>
      <c r="V3" s="5" t="s">
        <v>51</v>
      </c>
      <c r="W3" s="16" t="s">
        <v>52</v>
      </c>
      <c r="X3" s="5" t="s">
        <v>46</v>
      </c>
      <c r="Y3" s="49" t="s">
        <v>53</v>
      </c>
      <c r="Z3" s="40">
        <v>1.1000000000000001</v>
      </c>
      <c r="AA3" s="40">
        <v>1.1000000000000001</v>
      </c>
      <c r="AB3" s="40">
        <v>76.5</v>
      </c>
      <c r="AC3" s="40">
        <v>80.5</v>
      </c>
      <c r="AD3" s="45">
        <v>0.45900000000000002</v>
      </c>
      <c r="AE3" s="45">
        <v>0.47399999999999998</v>
      </c>
      <c r="AF3" s="46">
        <v>18.172774869109947</v>
      </c>
      <c r="AG3" s="46">
        <v>19.277078085642316</v>
      </c>
    </row>
    <row r="4" spans="1:41">
      <c r="E4" s="5" t="s">
        <v>54</v>
      </c>
      <c r="F4" s="5" t="s">
        <v>55</v>
      </c>
      <c r="G4" s="14" t="s">
        <v>42</v>
      </c>
      <c r="H4" s="14" t="s">
        <v>42</v>
      </c>
      <c r="K4" s="26" t="s">
        <v>42</v>
      </c>
      <c r="T4" s="5">
        <v>27</v>
      </c>
      <c r="U4" s="5" t="s">
        <v>56</v>
      </c>
      <c r="V4" s="5" t="s">
        <v>57</v>
      </c>
      <c r="W4" s="16" t="s">
        <v>52</v>
      </c>
      <c r="X4" s="5" t="s">
        <v>46</v>
      </c>
      <c r="Y4" s="5" t="s">
        <v>58</v>
      </c>
      <c r="Z4" s="40">
        <v>1.06</v>
      </c>
      <c r="AA4" s="40" t="s">
        <v>59</v>
      </c>
      <c r="AB4" s="40">
        <v>75.2</v>
      </c>
      <c r="AC4" s="40">
        <v>78.099999999999994</v>
      </c>
      <c r="AD4" s="45">
        <v>0.51400000000000001</v>
      </c>
      <c r="AE4" s="45">
        <v>0.50600000000000001</v>
      </c>
      <c r="AF4" s="46">
        <f>3558/191</f>
        <v>18.6282722513089</v>
      </c>
      <c r="AG4" s="46">
        <f>33352/1739</f>
        <v>19.178838412880967</v>
      </c>
    </row>
    <row r="5" spans="1:41">
      <c r="E5" s="5" t="s">
        <v>60</v>
      </c>
      <c r="F5" s="5" t="s">
        <v>61</v>
      </c>
      <c r="G5" s="14" t="s">
        <v>42</v>
      </c>
      <c r="H5" s="14" t="s">
        <v>42</v>
      </c>
      <c r="K5" s="26" t="s">
        <v>42</v>
      </c>
      <c r="T5" s="5">
        <v>25</v>
      </c>
      <c r="U5" s="5" t="s">
        <v>62</v>
      </c>
      <c r="V5" s="5" t="s">
        <v>63</v>
      </c>
      <c r="W5" s="16" t="s">
        <v>64</v>
      </c>
      <c r="X5" s="5" t="s">
        <v>46</v>
      </c>
      <c r="Y5" s="48" t="s">
        <v>65</v>
      </c>
      <c r="Z5" s="40">
        <v>1.02</v>
      </c>
      <c r="AA5" s="40" t="s">
        <v>66</v>
      </c>
      <c r="AB5" s="40">
        <v>71.8</v>
      </c>
      <c r="AC5" s="40">
        <v>76.099999999999994</v>
      </c>
      <c r="AD5" s="45">
        <v>0.46800000000000003</v>
      </c>
      <c r="AE5" s="45">
        <v>0.46700000000000003</v>
      </c>
      <c r="AF5" s="46">
        <v>16.370588235294118</v>
      </c>
      <c r="AG5" s="46">
        <v>17.586805555555557</v>
      </c>
    </row>
    <row r="6" spans="1:41">
      <c r="E6" s="5" t="s">
        <v>67</v>
      </c>
      <c r="F6" s="5" t="s">
        <v>68</v>
      </c>
      <c r="G6" s="14" t="s">
        <v>42</v>
      </c>
      <c r="H6" s="14" t="s">
        <v>42</v>
      </c>
      <c r="K6" s="26" t="s">
        <v>42</v>
      </c>
      <c r="T6" s="5">
        <v>22</v>
      </c>
      <c r="U6" s="5" t="s">
        <v>62</v>
      </c>
      <c r="V6" s="5" t="s">
        <v>69</v>
      </c>
      <c r="W6" s="16" t="s">
        <v>52</v>
      </c>
      <c r="X6" s="5" t="s">
        <v>70</v>
      </c>
      <c r="Y6" s="5" t="s">
        <v>71</v>
      </c>
      <c r="Z6" s="40">
        <v>1.06</v>
      </c>
      <c r="AA6" s="40" t="s">
        <v>72</v>
      </c>
      <c r="AB6" s="40">
        <v>78</v>
      </c>
      <c r="AC6" s="40">
        <v>74</v>
      </c>
      <c r="AD6" s="45">
        <v>0.3</v>
      </c>
      <c r="AE6" s="45">
        <v>0.32</v>
      </c>
      <c r="AF6" s="46">
        <v>19</v>
      </c>
      <c r="AG6" s="46">
        <v>17</v>
      </c>
    </row>
    <row r="7" spans="1:41">
      <c r="E7" s="5" t="s">
        <v>73</v>
      </c>
      <c r="F7" s="5" t="s">
        <v>74</v>
      </c>
      <c r="G7" s="14" t="s">
        <v>42</v>
      </c>
      <c r="H7" s="14" t="s">
        <v>42</v>
      </c>
      <c r="K7" s="26" t="s">
        <v>42</v>
      </c>
      <c r="T7" s="5">
        <v>24</v>
      </c>
      <c r="U7" s="5" t="s">
        <v>50</v>
      </c>
      <c r="V7" s="5" t="s">
        <v>75</v>
      </c>
      <c r="W7" s="16" t="s">
        <v>52</v>
      </c>
      <c r="X7" s="5" t="s">
        <v>76</v>
      </c>
      <c r="Y7" s="5" t="s">
        <v>77</v>
      </c>
      <c r="Z7" s="40">
        <v>1.08</v>
      </c>
      <c r="AA7" s="40">
        <v>1.03</v>
      </c>
      <c r="AB7" s="40">
        <v>76.7</v>
      </c>
      <c r="AC7" s="40">
        <v>78.2</v>
      </c>
      <c r="AD7" s="45">
        <v>0.374</v>
      </c>
      <c r="AE7" s="45">
        <v>0.35699999999999998</v>
      </c>
      <c r="AF7" s="46">
        <v>17.791666666666668</v>
      </c>
      <c r="AG7" s="46">
        <v>18.352678571428573</v>
      </c>
    </row>
    <row r="8" spans="1:41">
      <c r="E8" s="5" t="s">
        <v>78</v>
      </c>
      <c r="F8" s="5" t="s">
        <v>79</v>
      </c>
      <c r="G8" s="14" t="s">
        <v>42</v>
      </c>
      <c r="H8" s="14" t="s">
        <v>42</v>
      </c>
      <c r="K8" s="26" t="s">
        <v>42</v>
      </c>
      <c r="T8" s="5">
        <v>18</v>
      </c>
      <c r="U8" s="5" t="s">
        <v>56</v>
      </c>
      <c r="V8" s="5" t="s">
        <v>80</v>
      </c>
      <c r="W8" s="16" t="s">
        <v>52</v>
      </c>
      <c r="X8" s="5" t="s">
        <v>81</v>
      </c>
      <c r="Y8" s="5" t="s">
        <v>71</v>
      </c>
      <c r="Z8" s="40">
        <v>1.06</v>
      </c>
      <c r="AA8" s="40" t="s">
        <v>82</v>
      </c>
      <c r="AB8" s="40">
        <v>78</v>
      </c>
      <c r="AC8" s="40">
        <v>74</v>
      </c>
      <c r="AD8" s="45">
        <v>0.3</v>
      </c>
      <c r="AE8" s="45">
        <v>0.32</v>
      </c>
      <c r="AF8" s="46">
        <v>19</v>
      </c>
      <c r="AG8" s="46">
        <v>17</v>
      </c>
    </row>
    <row r="9" spans="1:41">
      <c r="E9" s="5" t="s">
        <v>83</v>
      </c>
      <c r="F9" s="6" t="s">
        <v>84</v>
      </c>
      <c r="G9" s="14" t="s">
        <v>42</v>
      </c>
      <c r="H9" s="14" t="s">
        <v>42</v>
      </c>
      <c r="K9" s="26" t="s">
        <v>42</v>
      </c>
      <c r="T9" s="5">
        <v>25</v>
      </c>
      <c r="U9" s="5" t="s">
        <v>43</v>
      </c>
      <c r="V9" s="5" t="s">
        <v>85</v>
      </c>
      <c r="W9" s="16" t="s">
        <v>86</v>
      </c>
      <c r="X9" s="5" t="s">
        <v>81</v>
      </c>
      <c r="Y9" s="5" t="s">
        <v>87</v>
      </c>
      <c r="Z9" s="40">
        <v>1.0900000000000001</v>
      </c>
      <c r="AA9" s="40">
        <v>1.05</v>
      </c>
      <c r="AB9" s="40">
        <v>72.099999999999994</v>
      </c>
      <c r="AC9" s="40">
        <v>74.099999999999994</v>
      </c>
      <c r="AD9" s="45">
        <v>0.25</v>
      </c>
      <c r="AE9" s="45">
        <v>0.28000000000000003</v>
      </c>
      <c r="AF9" s="46">
        <v>18.382716049382715</v>
      </c>
      <c r="AG9" s="46">
        <v>18.436642453591606</v>
      </c>
    </row>
    <row r="10" spans="1:41">
      <c r="E10" s="5" t="s">
        <v>88</v>
      </c>
      <c r="F10" s="6" t="s">
        <v>89</v>
      </c>
      <c r="G10" s="14" t="s">
        <v>42</v>
      </c>
      <c r="H10" s="14" t="s">
        <v>42</v>
      </c>
      <c r="K10" s="26" t="s">
        <v>42</v>
      </c>
      <c r="T10" s="5">
        <v>20</v>
      </c>
      <c r="U10" s="5" t="s">
        <v>56</v>
      </c>
      <c r="V10" s="5" t="s">
        <v>90</v>
      </c>
      <c r="W10" s="16" t="s">
        <v>52</v>
      </c>
      <c r="X10" s="5" t="s">
        <v>81</v>
      </c>
      <c r="Y10" s="5" t="s">
        <v>71</v>
      </c>
      <c r="Z10" s="40">
        <v>1.06</v>
      </c>
      <c r="AA10" s="40" t="s">
        <v>91</v>
      </c>
      <c r="AB10" s="40">
        <v>78</v>
      </c>
      <c r="AC10" s="40">
        <v>74</v>
      </c>
      <c r="AD10" s="45">
        <v>0.3</v>
      </c>
      <c r="AE10" s="45">
        <v>0.32</v>
      </c>
      <c r="AF10" s="46">
        <v>19</v>
      </c>
      <c r="AG10" s="46">
        <v>17</v>
      </c>
    </row>
    <row r="11" spans="1:41">
      <c r="E11" s="5" t="s">
        <v>92</v>
      </c>
      <c r="F11" s="5" t="s">
        <v>93</v>
      </c>
      <c r="G11" s="14" t="s">
        <v>42</v>
      </c>
      <c r="H11" s="14" t="s">
        <v>42</v>
      </c>
      <c r="K11" s="26" t="s">
        <v>42</v>
      </c>
      <c r="T11" s="5">
        <v>22</v>
      </c>
      <c r="U11" s="5" t="s">
        <v>94</v>
      </c>
      <c r="V11" s="5" t="s">
        <v>95</v>
      </c>
      <c r="W11" s="16" t="s">
        <v>52</v>
      </c>
      <c r="X11" s="5" t="s">
        <v>81</v>
      </c>
      <c r="Y11" s="5" t="s">
        <v>96</v>
      </c>
      <c r="Z11" s="40">
        <v>1.0900000000000001</v>
      </c>
      <c r="AA11" s="40">
        <v>1.03</v>
      </c>
      <c r="AB11" s="40">
        <v>77</v>
      </c>
      <c r="AC11" s="40">
        <v>75.8</v>
      </c>
      <c r="AD11" s="45">
        <v>0.50600000000000001</v>
      </c>
      <c r="AE11" s="45">
        <v>0.49199999999999999</v>
      </c>
      <c r="AF11" s="46">
        <v>19.145</v>
      </c>
      <c r="AG11" s="46">
        <v>18.418079096045197</v>
      </c>
    </row>
    <row r="12" spans="1:41">
      <c r="E12" s="5" t="s">
        <v>97</v>
      </c>
      <c r="F12" s="5" t="s">
        <v>98</v>
      </c>
      <c r="G12" s="14" t="s">
        <v>42</v>
      </c>
      <c r="H12" s="14" t="s">
        <v>42</v>
      </c>
      <c r="K12" s="26" t="s">
        <v>42</v>
      </c>
      <c r="T12" s="5">
        <v>19</v>
      </c>
      <c r="U12" s="5" t="s">
        <v>50</v>
      </c>
      <c r="V12" s="5" t="s">
        <v>99</v>
      </c>
      <c r="W12" s="16" t="s">
        <v>52</v>
      </c>
      <c r="X12" s="5" t="s">
        <v>81</v>
      </c>
      <c r="Y12" s="48" t="s">
        <v>100</v>
      </c>
      <c r="Z12" s="40">
        <v>1.1299999999999999</v>
      </c>
      <c r="AA12" s="40">
        <v>1.1100000000000001</v>
      </c>
      <c r="AB12" s="40">
        <v>79.900000000000006</v>
      </c>
      <c r="AC12" s="40">
        <v>79.3</v>
      </c>
      <c r="AD12" s="45">
        <v>0.55500000000000005</v>
      </c>
      <c r="AE12" s="45">
        <v>0.55300000000000005</v>
      </c>
      <c r="AF12" s="46">
        <v>19.854545454545455</v>
      </c>
      <c r="AG12" s="46">
        <v>19.398319327731091</v>
      </c>
    </row>
    <row r="13" spans="1:41">
      <c r="E13" s="4" t="s">
        <v>101</v>
      </c>
      <c r="F13" s="5" t="s">
        <v>102</v>
      </c>
      <c r="G13" s="14" t="s">
        <v>42</v>
      </c>
      <c r="H13" s="14" t="s">
        <v>42</v>
      </c>
      <c r="K13" s="26" t="s">
        <v>42</v>
      </c>
      <c r="T13" s="5">
        <v>23</v>
      </c>
      <c r="U13" s="5" t="s">
        <v>62</v>
      </c>
      <c r="V13" s="5" t="s">
        <v>103</v>
      </c>
      <c r="W13" s="16" t="s">
        <v>64</v>
      </c>
      <c r="X13" s="5" t="s">
        <v>104</v>
      </c>
      <c r="Y13" s="5" t="s">
        <v>71</v>
      </c>
      <c r="Z13" s="40">
        <v>1.06</v>
      </c>
      <c r="AA13" s="40" t="s">
        <v>105</v>
      </c>
      <c r="AB13" s="40">
        <v>78</v>
      </c>
      <c r="AC13" s="40">
        <v>74</v>
      </c>
      <c r="AD13" s="45">
        <v>0.3</v>
      </c>
      <c r="AE13" s="45">
        <v>0.32</v>
      </c>
      <c r="AF13" s="46">
        <v>19</v>
      </c>
      <c r="AG13" s="46">
        <v>17</v>
      </c>
    </row>
    <row r="14" spans="1:41">
      <c r="E14" s="5" t="s">
        <v>106</v>
      </c>
      <c r="F14" s="5" t="s">
        <v>107</v>
      </c>
      <c r="G14" s="14" t="s">
        <v>42</v>
      </c>
      <c r="H14" s="14" t="s">
        <v>42</v>
      </c>
      <c r="K14" s="26" t="s">
        <v>42</v>
      </c>
      <c r="T14" s="5">
        <v>23</v>
      </c>
      <c r="U14" s="5" t="s">
        <v>62</v>
      </c>
      <c r="V14" s="5" t="s">
        <v>108</v>
      </c>
      <c r="W14" s="16" t="s">
        <v>45</v>
      </c>
      <c r="X14" s="5" t="s">
        <v>104</v>
      </c>
      <c r="Y14" s="5" t="s">
        <v>71</v>
      </c>
      <c r="Z14" s="40">
        <v>1.06</v>
      </c>
      <c r="AA14" s="40" t="s">
        <v>109</v>
      </c>
      <c r="AB14" s="40">
        <v>78</v>
      </c>
      <c r="AC14" s="40">
        <v>74</v>
      </c>
      <c r="AD14" s="45">
        <v>0.3</v>
      </c>
      <c r="AE14" s="45">
        <v>0.32</v>
      </c>
      <c r="AF14" s="46">
        <v>19</v>
      </c>
      <c r="AG14" s="46">
        <v>17</v>
      </c>
    </row>
    <row r="15" spans="1:41">
      <c r="E15" s="5" t="s">
        <v>110</v>
      </c>
      <c r="F15" s="5" t="s">
        <v>111</v>
      </c>
      <c r="G15" s="14" t="s">
        <v>42</v>
      </c>
      <c r="H15" s="14" t="s">
        <v>42</v>
      </c>
      <c r="K15" s="26" t="s">
        <v>42</v>
      </c>
      <c r="T15" s="5">
        <v>21</v>
      </c>
      <c r="U15" s="5" t="s">
        <v>50</v>
      </c>
      <c r="V15" s="5" t="s">
        <v>112</v>
      </c>
      <c r="W15" s="16" t="s">
        <v>52</v>
      </c>
      <c r="X15" s="5" t="s">
        <v>104</v>
      </c>
      <c r="Y15" s="5" t="s">
        <v>71</v>
      </c>
      <c r="Z15" s="40">
        <v>1.06</v>
      </c>
      <c r="AA15" s="40" t="s">
        <v>113</v>
      </c>
      <c r="AB15" s="40">
        <v>78</v>
      </c>
      <c r="AC15" s="40">
        <v>74</v>
      </c>
      <c r="AD15" s="45">
        <v>0.3</v>
      </c>
      <c r="AE15" s="45">
        <v>0.32</v>
      </c>
      <c r="AF15" s="46">
        <v>19</v>
      </c>
      <c r="AG15" s="46">
        <v>17</v>
      </c>
    </row>
    <row r="16" spans="1:41">
      <c r="E16" s="5" t="s">
        <v>114</v>
      </c>
      <c r="F16" s="5" t="s">
        <v>115</v>
      </c>
      <c r="G16" s="14" t="s">
        <v>42</v>
      </c>
      <c r="H16" s="14" t="s">
        <v>42</v>
      </c>
      <c r="K16" s="26" t="s">
        <v>42</v>
      </c>
      <c r="T16" s="5">
        <v>26</v>
      </c>
      <c r="U16" s="5" t="s">
        <v>43</v>
      </c>
      <c r="V16" s="5" t="s">
        <v>116</v>
      </c>
      <c r="W16" s="16" t="s">
        <v>52</v>
      </c>
      <c r="X16" s="5" t="s">
        <v>104</v>
      </c>
      <c r="Y16" s="5" t="s">
        <v>71</v>
      </c>
      <c r="Z16" s="40">
        <v>1.06</v>
      </c>
      <c r="AA16" s="40" t="s">
        <v>117</v>
      </c>
      <c r="AB16" s="40">
        <v>78</v>
      </c>
      <c r="AC16" s="40">
        <v>74</v>
      </c>
      <c r="AD16" s="45">
        <v>0.3</v>
      </c>
      <c r="AE16" s="45">
        <v>0.32</v>
      </c>
      <c r="AF16" s="46">
        <v>19</v>
      </c>
      <c r="AG16" s="46">
        <v>17</v>
      </c>
    </row>
    <row r="17" spans="5:33">
      <c r="E17" s="4" t="s">
        <v>118</v>
      </c>
      <c r="F17" s="5" t="s">
        <v>119</v>
      </c>
      <c r="G17" s="14" t="s">
        <v>42</v>
      </c>
      <c r="H17" s="14" t="s">
        <v>42</v>
      </c>
      <c r="K17" s="26" t="s">
        <v>42</v>
      </c>
      <c r="T17" s="5">
        <v>30</v>
      </c>
      <c r="U17" s="5" t="s">
        <v>43</v>
      </c>
      <c r="V17" s="5" t="s">
        <v>120</v>
      </c>
      <c r="W17" s="16" t="s">
        <v>52</v>
      </c>
      <c r="X17" s="5" t="s">
        <v>121</v>
      </c>
      <c r="Y17" s="5" t="s">
        <v>122</v>
      </c>
      <c r="Z17" s="40">
        <v>0.99</v>
      </c>
      <c r="AA17" s="40">
        <v>1.06</v>
      </c>
      <c r="AB17" s="40">
        <v>69</v>
      </c>
      <c r="AC17" s="40">
        <v>73.5</v>
      </c>
      <c r="AD17" s="45">
        <v>0.46400000000000002</v>
      </c>
      <c r="AE17" s="45">
        <v>0.41</v>
      </c>
      <c r="AF17" s="46">
        <v>16.950819672131146</v>
      </c>
      <c r="AG17" s="46">
        <v>18.37061668681983</v>
      </c>
    </row>
    <row r="18" spans="5:33">
      <c r="E18" s="4" t="s">
        <v>123</v>
      </c>
      <c r="F18" s="5" t="s">
        <v>124</v>
      </c>
      <c r="G18" s="14" t="s">
        <v>42</v>
      </c>
      <c r="H18" s="14" t="s">
        <v>42</v>
      </c>
      <c r="K18" s="26" t="s">
        <v>42</v>
      </c>
      <c r="T18" s="5">
        <v>25</v>
      </c>
      <c r="U18" s="5" t="s">
        <v>50</v>
      </c>
      <c r="V18" s="34" t="s">
        <v>125</v>
      </c>
      <c r="W18" s="16" t="s">
        <v>86</v>
      </c>
      <c r="X18" s="5" t="s">
        <v>121</v>
      </c>
      <c r="Y18" s="48" t="s">
        <v>126</v>
      </c>
      <c r="Z18" s="40">
        <v>1.03</v>
      </c>
      <c r="AA18" s="40">
        <v>0.92</v>
      </c>
      <c r="AB18" s="40">
        <v>70.7</v>
      </c>
      <c r="AC18" s="40">
        <v>70.900000000000006</v>
      </c>
      <c r="AD18" s="45">
        <v>0.28399999999999997</v>
      </c>
      <c r="AE18" s="45">
        <v>0.39900000000000002</v>
      </c>
      <c r="AF18" s="46">
        <v>17.818713450292396</v>
      </c>
      <c r="AG18" s="46">
        <v>16.858906525573193</v>
      </c>
    </row>
    <row r="19" spans="5:33">
      <c r="E19" s="36" t="s">
        <v>127</v>
      </c>
      <c r="F19" s="34" t="s">
        <v>128</v>
      </c>
      <c r="G19" s="14" t="s">
        <v>42</v>
      </c>
      <c r="H19" s="14" t="s">
        <v>42</v>
      </c>
      <c r="K19" s="26" t="s">
        <v>42</v>
      </c>
      <c r="L19" s="26"/>
      <c r="M19" s="26"/>
      <c r="N19" s="26"/>
      <c r="O19" s="26"/>
      <c r="P19" s="26"/>
      <c r="Q19" s="26"/>
      <c r="R19" s="26"/>
      <c r="S19" s="26"/>
      <c r="T19" s="34">
        <v>24</v>
      </c>
      <c r="U19" s="34" t="s">
        <v>62</v>
      </c>
      <c r="V19" s="34" t="s">
        <v>129</v>
      </c>
      <c r="W19" s="33" t="s">
        <v>52</v>
      </c>
      <c r="X19" s="34" t="s">
        <v>121</v>
      </c>
      <c r="Y19" s="5" t="s">
        <v>71</v>
      </c>
      <c r="Z19" s="40">
        <v>1.06</v>
      </c>
      <c r="AA19" s="40" t="s">
        <v>130</v>
      </c>
      <c r="AB19" s="40">
        <v>78</v>
      </c>
      <c r="AC19" s="40">
        <v>74</v>
      </c>
      <c r="AD19" s="45">
        <v>0.3</v>
      </c>
      <c r="AE19" s="45">
        <v>0.32</v>
      </c>
      <c r="AF19" s="46">
        <v>19</v>
      </c>
      <c r="AG19" s="46">
        <v>17</v>
      </c>
    </row>
    <row r="20" spans="5:33">
      <c r="E20" s="36" t="s">
        <v>131</v>
      </c>
      <c r="F20" s="34" t="s">
        <v>132</v>
      </c>
      <c r="G20" s="14" t="s">
        <v>42</v>
      </c>
      <c r="H20" s="14" t="s">
        <v>42</v>
      </c>
      <c r="K20" s="26" t="s">
        <v>42</v>
      </c>
      <c r="L20" s="26"/>
      <c r="M20" s="26"/>
      <c r="N20" s="26"/>
      <c r="O20" s="26"/>
      <c r="P20" s="26"/>
      <c r="Q20" s="26"/>
      <c r="R20" s="26"/>
      <c r="S20" s="26"/>
      <c r="T20" s="34">
        <v>26</v>
      </c>
      <c r="U20" s="34" t="s">
        <v>50</v>
      </c>
      <c r="V20" s="34" t="s">
        <v>133</v>
      </c>
      <c r="W20" s="33" t="s">
        <v>52</v>
      </c>
      <c r="X20" s="34" t="s">
        <v>121</v>
      </c>
      <c r="Y20" s="5" t="s">
        <v>134</v>
      </c>
      <c r="Z20" s="40">
        <v>1.01</v>
      </c>
      <c r="AA20" s="40">
        <v>0.99</v>
      </c>
      <c r="AB20" s="40">
        <v>71.7</v>
      </c>
      <c r="AC20" s="40">
        <v>73</v>
      </c>
      <c r="AD20" s="45">
        <v>0.54100000000000004</v>
      </c>
      <c r="AE20" s="45">
        <v>0.54</v>
      </c>
      <c r="AF20" s="46">
        <v>17.387978142076502</v>
      </c>
      <c r="AG20" s="46">
        <v>17.408284023668639</v>
      </c>
    </row>
    <row r="21" spans="5:33">
      <c r="E21" s="36" t="s">
        <v>135</v>
      </c>
      <c r="F21" s="34" t="s">
        <v>136</v>
      </c>
      <c r="G21" s="14" t="s">
        <v>42</v>
      </c>
      <c r="H21" s="14" t="s">
        <v>42</v>
      </c>
      <c r="K21" s="26" t="s">
        <v>42</v>
      </c>
      <c r="L21" s="26"/>
      <c r="M21" s="26"/>
      <c r="N21" s="26"/>
      <c r="O21" s="26"/>
      <c r="P21" s="26"/>
      <c r="Q21" s="26"/>
      <c r="R21" s="26"/>
      <c r="S21" s="26"/>
      <c r="T21" s="34">
        <v>22</v>
      </c>
      <c r="U21" s="34" t="s">
        <v>50</v>
      </c>
      <c r="V21" s="34" t="s">
        <v>125</v>
      </c>
      <c r="W21" s="33" t="s">
        <v>45</v>
      </c>
      <c r="X21" s="34" t="s">
        <v>137</v>
      </c>
      <c r="Y21" s="5" t="s">
        <v>71</v>
      </c>
      <c r="Z21" s="40">
        <v>1.06</v>
      </c>
      <c r="AA21" s="40" t="s">
        <v>138</v>
      </c>
      <c r="AB21" s="40">
        <v>78</v>
      </c>
      <c r="AC21" s="40">
        <v>74</v>
      </c>
      <c r="AD21" s="45">
        <v>0.3</v>
      </c>
      <c r="AE21" s="45">
        <v>0.32</v>
      </c>
      <c r="AF21" s="46">
        <v>19</v>
      </c>
      <c r="AG21" s="46">
        <v>17</v>
      </c>
    </row>
    <row r="22" spans="5:33">
      <c r="E22" s="36" t="s">
        <v>139</v>
      </c>
      <c r="F22" s="34" t="s">
        <v>140</v>
      </c>
      <c r="G22" s="14" t="s">
        <v>42</v>
      </c>
      <c r="H22" s="14" t="s">
        <v>42</v>
      </c>
      <c r="K22" s="26" t="s">
        <v>42</v>
      </c>
      <c r="L22" s="26"/>
      <c r="M22" s="26"/>
      <c r="N22" s="26"/>
      <c r="O22" s="26"/>
      <c r="P22" s="26"/>
      <c r="Q22" s="26"/>
      <c r="R22" s="26"/>
      <c r="S22" s="26"/>
      <c r="T22" s="34">
        <v>21</v>
      </c>
      <c r="U22" s="34" t="s">
        <v>62</v>
      </c>
      <c r="V22" s="34" t="s">
        <v>141</v>
      </c>
      <c r="W22" s="33" t="s">
        <v>52</v>
      </c>
      <c r="X22" s="34" t="s">
        <v>137</v>
      </c>
      <c r="Y22" s="5" t="s">
        <v>71</v>
      </c>
      <c r="Z22" s="40">
        <v>1.06</v>
      </c>
      <c r="AA22" s="40" t="s">
        <v>142</v>
      </c>
      <c r="AB22" s="40">
        <v>78</v>
      </c>
      <c r="AC22" s="40">
        <v>74</v>
      </c>
      <c r="AD22" s="45">
        <v>0.3</v>
      </c>
      <c r="AE22" s="45">
        <v>0.32</v>
      </c>
      <c r="AF22" s="46">
        <v>19</v>
      </c>
      <c r="AG22" s="46">
        <v>17</v>
      </c>
    </row>
    <row r="23" spans="5:33">
      <c r="E23" s="34" t="s">
        <v>143</v>
      </c>
      <c r="F23" s="34" t="s">
        <v>144</v>
      </c>
      <c r="G23" s="14" t="s">
        <v>42</v>
      </c>
      <c r="H23" s="14" t="s">
        <v>42</v>
      </c>
      <c r="K23" s="26" t="s">
        <v>42</v>
      </c>
      <c r="L23" s="26"/>
      <c r="M23" s="26"/>
      <c r="N23" s="26"/>
      <c r="O23" s="26"/>
      <c r="P23" s="26"/>
      <c r="Q23" s="26"/>
      <c r="R23" s="26"/>
      <c r="S23" s="26"/>
      <c r="T23" s="34">
        <v>25</v>
      </c>
      <c r="U23" s="34" t="s">
        <v>50</v>
      </c>
      <c r="V23" s="34" t="s">
        <v>133</v>
      </c>
      <c r="W23" s="33" t="s">
        <v>64</v>
      </c>
      <c r="X23" s="34" t="s">
        <v>137</v>
      </c>
      <c r="Y23" s="5" t="s">
        <v>71</v>
      </c>
      <c r="Z23" s="40">
        <v>1.06</v>
      </c>
      <c r="AA23" s="40" t="s">
        <v>145</v>
      </c>
      <c r="AB23" s="40">
        <v>78</v>
      </c>
      <c r="AC23" s="40">
        <v>74</v>
      </c>
      <c r="AD23" s="45">
        <v>0.3</v>
      </c>
      <c r="AE23" s="45">
        <v>0.32</v>
      </c>
      <c r="AF23" s="46">
        <v>19</v>
      </c>
      <c r="AG23" s="46">
        <v>17</v>
      </c>
    </row>
    <row r="24" spans="5:33">
      <c r="E24" s="36" t="s">
        <v>146</v>
      </c>
      <c r="F24" s="34" t="s">
        <v>147</v>
      </c>
      <c r="G24" s="14" t="s">
        <v>42</v>
      </c>
      <c r="H24" s="14" t="s">
        <v>42</v>
      </c>
      <c r="K24" s="26" t="s">
        <v>42</v>
      </c>
      <c r="L24" s="26"/>
      <c r="M24" s="26"/>
      <c r="N24" s="26"/>
      <c r="O24" s="26"/>
      <c r="P24" s="26"/>
      <c r="Q24" s="26"/>
      <c r="R24" s="26"/>
      <c r="S24" s="26"/>
      <c r="T24" s="34">
        <v>22</v>
      </c>
      <c r="U24" s="34" t="s">
        <v>50</v>
      </c>
      <c r="V24" s="34" t="s">
        <v>125</v>
      </c>
      <c r="W24" s="33" t="s">
        <v>52</v>
      </c>
      <c r="X24" s="34" t="s">
        <v>137</v>
      </c>
      <c r="Y24" s="5" t="s">
        <v>148</v>
      </c>
      <c r="Z24" s="40">
        <v>1.1000000000000001</v>
      </c>
      <c r="AA24" s="40">
        <v>1.1000000000000001</v>
      </c>
      <c r="AB24" s="40">
        <v>77.7</v>
      </c>
      <c r="AC24" s="40">
        <v>76.7</v>
      </c>
      <c r="AD24" s="45">
        <v>0.51400000000000001</v>
      </c>
      <c r="AE24" s="45">
        <v>0.495</v>
      </c>
      <c r="AF24" s="46">
        <v>19.903225806451612</v>
      </c>
      <c r="AG24" s="46">
        <v>19.036505867014341</v>
      </c>
    </row>
    <row r="25" spans="5:33">
      <c r="E25" s="36" t="s">
        <v>149</v>
      </c>
      <c r="F25" s="37" t="s">
        <v>150</v>
      </c>
      <c r="G25" s="14" t="s">
        <v>42</v>
      </c>
      <c r="H25" s="14" t="s">
        <v>42</v>
      </c>
      <c r="K25" s="26" t="s">
        <v>42</v>
      </c>
      <c r="L25" s="26"/>
      <c r="M25" s="26"/>
      <c r="N25" s="26"/>
      <c r="O25" s="26"/>
      <c r="P25" s="26"/>
      <c r="Q25" s="26"/>
      <c r="R25" s="26"/>
      <c r="S25" s="26"/>
      <c r="T25" s="34">
        <v>21</v>
      </c>
      <c r="U25" s="34" t="s">
        <v>50</v>
      </c>
      <c r="V25" s="34" t="s">
        <v>125</v>
      </c>
      <c r="W25" s="33" t="s">
        <v>52</v>
      </c>
      <c r="X25" s="34" t="s">
        <v>137</v>
      </c>
      <c r="Y25" s="5" t="s">
        <v>71</v>
      </c>
      <c r="Z25" s="40">
        <v>1.06</v>
      </c>
      <c r="AA25" s="40" t="s">
        <v>151</v>
      </c>
      <c r="AB25" s="40">
        <v>78</v>
      </c>
      <c r="AC25" s="40">
        <v>74</v>
      </c>
      <c r="AD25" s="45">
        <v>0.3</v>
      </c>
      <c r="AE25" s="45">
        <v>0.32</v>
      </c>
      <c r="AF25" s="46">
        <v>19</v>
      </c>
      <c r="AG25" s="46">
        <v>17</v>
      </c>
    </row>
    <row r="26" spans="5:33">
      <c r="E26" s="36" t="s">
        <v>152</v>
      </c>
      <c r="F26" s="37" t="s">
        <v>153</v>
      </c>
      <c r="G26" s="14" t="s">
        <v>42</v>
      </c>
      <c r="H26" s="14" t="s">
        <v>42</v>
      </c>
      <c r="K26" s="26" t="s">
        <v>42</v>
      </c>
      <c r="L26" s="26"/>
      <c r="M26" s="26"/>
      <c r="N26" s="26"/>
      <c r="O26" s="26"/>
      <c r="P26" s="26"/>
      <c r="Q26" s="26"/>
      <c r="R26" s="26"/>
      <c r="S26" s="26"/>
      <c r="T26" s="34">
        <v>25</v>
      </c>
      <c r="U26" s="34" t="s">
        <v>50</v>
      </c>
      <c r="V26" s="34" t="s">
        <v>154</v>
      </c>
      <c r="W26" s="33" t="s">
        <v>64</v>
      </c>
      <c r="X26" s="34" t="s">
        <v>155</v>
      </c>
      <c r="Y26" s="5" t="s">
        <v>71</v>
      </c>
      <c r="Z26" s="40">
        <v>1.06</v>
      </c>
      <c r="AA26" s="40" t="s">
        <v>156</v>
      </c>
      <c r="AB26" s="40">
        <v>78</v>
      </c>
      <c r="AC26" s="40">
        <v>74</v>
      </c>
      <c r="AD26" s="45">
        <v>0.3</v>
      </c>
      <c r="AE26" s="45">
        <v>0.32</v>
      </c>
      <c r="AF26" s="46">
        <v>19</v>
      </c>
      <c r="AG26" s="46">
        <v>17</v>
      </c>
    </row>
    <row r="27" spans="5:33">
      <c r="E27" s="34" t="s">
        <v>157</v>
      </c>
      <c r="F27" s="34" t="s">
        <v>158</v>
      </c>
      <c r="G27" s="14" t="s">
        <v>42</v>
      </c>
      <c r="H27" s="14" t="s">
        <v>42</v>
      </c>
      <c r="K27" s="26" t="s">
        <v>42</v>
      </c>
      <c r="L27" s="26"/>
      <c r="M27" s="26"/>
      <c r="N27" s="26"/>
      <c r="O27" s="26"/>
      <c r="P27" s="26"/>
      <c r="Q27" s="26"/>
      <c r="R27" s="26"/>
      <c r="S27" s="26"/>
      <c r="T27" s="34">
        <v>20</v>
      </c>
      <c r="U27" s="34" t="s">
        <v>50</v>
      </c>
      <c r="V27" s="34" t="s">
        <v>159</v>
      </c>
      <c r="W27" s="33" t="s">
        <v>52</v>
      </c>
      <c r="X27" s="34" t="s">
        <v>155</v>
      </c>
      <c r="Y27" s="5" t="s">
        <v>71</v>
      </c>
      <c r="Z27" s="40">
        <v>1.06</v>
      </c>
      <c r="AA27" s="40" t="s">
        <v>160</v>
      </c>
      <c r="AB27" s="40">
        <v>78</v>
      </c>
      <c r="AC27" s="40">
        <v>74</v>
      </c>
      <c r="AD27" s="45">
        <v>0.3</v>
      </c>
      <c r="AE27" s="45">
        <v>0.32</v>
      </c>
      <c r="AF27" s="46">
        <v>19</v>
      </c>
      <c r="AG27" s="46">
        <v>17</v>
      </c>
    </row>
    <row r="28" spans="5:33">
      <c r="E28" s="36" t="s">
        <v>161</v>
      </c>
      <c r="F28" s="34" t="s">
        <v>162</v>
      </c>
      <c r="G28" s="14" t="s">
        <v>42</v>
      </c>
      <c r="H28" s="14" t="s">
        <v>42</v>
      </c>
      <c r="K28" s="26" t="s">
        <v>42</v>
      </c>
      <c r="L28" s="26"/>
      <c r="M28" s="26"/>
      <c r="N28" s="26"/>
      <c r="O28" s="26"/>
      <c r="P28" s="26"/>
      <c r="Q28" s="26"/>
      <c r="R28" s="26"/>
      <c r="S28" s="26"/>
      <c r="T28" s="34">
        <v>18</v>
      </c>
      <c r="U28" s="34" t="s">
        <v>43</v>
      </c>
      <c r="V28" s="34" t="s">
        <v>44</v>
      </c>
      <c r="W28" s="33" t="s">
        <v>163</v>
      </c>
      <c r="X28" s="34" t="s">
        <v>155</v>
      </c>
      <c r="Y28" s="5" t="s">
        <v>71</v>
      </c>
      <c r="Z28" s="40">
        <v>1.06</v>
      </c>
      <c r="AA28" s="40" t="s">
        <v>164</v>
      </c>
      <c r="AB28" s="40">
        <v>78</v>
      </c>
      <c r="AC28" s="40">
        <v>74</v>
      </c>
      <c r="AD28" s="45">
        <v>0.3</v>
      </c>
      <c r="AE28" s="45">
        <v>0.32</v>
      </c>
      <c r="AF28" s="46">
        <v>19</v>
      </c>
      <c r="AG28" s="46">
        <v>17</v>
      </c>
    </row>
    <row r="29" spans="5:33">
      <c r="E29" s="36" t="s">
        <v>165</v>
      </c>
      <c r="F29" s="34" t="s">
        <v>166</v>
      </c>
      <c r="G29" s="14" t="s">
        <v>42</v>
      </c>
      <c r="H29" s="14" t="s">
        <v>42</v>
      </c>
      <c r="K29" s="26" t="s">
        <v>42</v>
      </c>
      <c r="L29" s="26"/>
      <c r="M29" s="26"/>
      <c r="N29" s="26"/>
      <c r="O29" s="26"/>
      <c r="P29" s="26"/>
      <c r="Q29" s="26"/>
      <c r="R29" s="26"/>
      <c r="S29" s="26"/>
      <c r="T29" s="34">
        <v>23</v>
      </c>
      <c r="U29" s="34" t="s">
        <v>56</v>
      </c>
      <c r="V29" s="34" t="s">
        <v>167</v>
      </c>
      <c r="W29" s="33" t="s">
        <v>52</v>
      </c>
      <c r="X29" s="34" t="s">
        <v>155</v>
      </c>
      <c r="Y29" s="5" t="s">
        <v>71</v>
      </c>
      <c r="Z29" s="40">
        <v>1.06</v>
      </c>
      <c r="AA29" s="40" t="s">
        <v>168</v>
      </c>
      <c r="AB29" s="40">
        <v>78</v>
      </c>
      <c r="AC29" s="40">
        <v>74</v>
      </c>
      <c r="AD29" s="45">
        <v>0.3</v>
      </c>
      <c r="AE29" s="45">
        <v>0.32</v>
      </c>
      <c r="AF29" s="46">
        <v>19</v>
      </c>
      <c r="AG29" s="46">
        <v>17</v>
      </c>
    </row>
    <row r="30" spans="5:33">
      <c r="E30" s="36" t="s">
        <v>169</v>
      </c>
      <c r="F30" s="34" t="s">
        <v>170</v>
      </c>
      <c r="G30" s="14" t="s">
        <v>42</v>
      </c>
      <c r="H30" s="14" t="s">
        <v>42</v>
      </c>
      <c r="K30" s="26" t="s">
        <v>42</v>
      </c>
      <c r="L30" s="26"/>
      <c r="M30" s="26"/>
      <c r="N30" s="26"/>
      <c r="O30" s="26"/>
      <c r="P30" s="26"/>
      <c r="Q30" s="26"/>
      <c r="R30" s="26"/>
      <c r="S30" s="26"/>
      <c r="T30" s="34">
        <v>18</v>
      </c>
      <c r="U30" s="34" t="s">
        <v>50</v>
      </c>
      <c r="V30" s="34" t="s">
        <v>99</v>
      </c>
      <c r="W30" s="33" t="s">
        <v>52</v>
      </c>
      <c r="X30" s="34" t="s">
        <v>155</v>
      </c>
      <c r="Y30" s="5" t="s">
        <v>71</v>
      </c>
      <c r="Z30" s="40">
        <v>1.06</v>
      </c>
      <c r="AA30" s="40" t="s">
        <v>171</v>
      </c>
      <c r="AB30" s="40">
        <v>78</v>
      </c>
      <c r="AC30" s="40">
        <v>74</v>
      </c>
      <c r="AD30" s="45">
        <v>0.3</v>
      </c>
      <c r="AE30" s="45">
        <v>0.32</v>
      </c>
      <c r="AF30" s="46">
        <v>19</v>
      </c>
      <c r="AG30" s="46">
        <v>17</v>
      </c>
    </row>
    <row r="31" spans="5:33">
      <c r="E31" s="36" t="s">
        <v>172</v>
      </c>
      <c r="F31" s="34" t="s">
        <v>173</v>
      </c>
      <c r="G31" s="14" t="s">
        <v>42</v>
      </c>
      <c r="H31" s="14" t="s">
        <v>42</v>
      </c>
      <c r="K31" s="26" t="s">
        <v>42</v>
      </c>
      <c r="L31" s="26"/>
      <c r="M31" s="26"/>
      <c r="N31" s="26"/>
      <c r="O31" s="26"/>
      <c r="P31" s="26"/>
      <c r="Q31" s="26"/>
      <c r="R31" s="26"/>
      <c r="S31" s="26"/>
      <c r="T31" s="34">
        <v>25</v>
      </c>
      <c r="U31" s="34" t="s">
        <v>62</v>
      </c>
      <c r="V31" s="34" t="s">
        <v>174</v>
      </c>
      <c r="W31" s="33" t="s">
        <v>52</v>
      </c>
      <c r="X31" s="34" t="s">
        <v>175</v>
      </c>
      <c r="Y31" s="5" t="s">
        <v>71</v>
      </c>
      <c r="Z31" s="40">
        <v>1.06</v>
      </c>
      <c r="AA31" s="40" t="s">
        <v>176</v>
      </c>
      <c r="AB31" s="40">
        <v>78</v>
      </c>
      <c r="AC31" s="40">
        <v>74</v>
      </c>
      <c r="AD31" s="45">
        <v>0.3</v>
      </c>
      <c r="AE31" s="45">
        <v>0.32</v>
      </c>
      <c r="AF31" s="46">
        <v>19</v>
      </c>
      <c r="AG31" s="46">
        <v>17</v>
      </c>
    </row>
    <row r="32" spans="5:33">
      <c r="E32" s="36" t="s">
        <v>177</v>
      </c>
      <c r="F32" s="34" t="s">
        <v>178</v>
      </c>
      <c r="G32" s="14" t="s">
        <v>42</v>
      </c>
      <c r="H32" s="14" t="s">
        <v>42</v>
      </c>
      <c r="K32" s="26" t="s">
        <v>42</v>
      </c>
      <c r="L32" s="26"/>
      <c r="M32" s="26"/>
      <c r="N32" s="26"/>
      <c r="O32" s="26"/>
      <c r="P32" s="26"/>
      <c r="Q32" s="26"/>
      <c r="R32" s="26"/>
      <c r="S32" s="26"/>
      <c r="T32" s="34">
        <v>22</v>
      </c>
      <c r="U32" s="34" t="s">
        <v>43</v>
      </c>
      <c r="V32" s="34" t="s">
        <v>120</v>
      </c>
      <c r="W32" s="33" t="s">
        <v>45</v>
      </c>
      <c r="X32" s="34" t="s">
        <v>175</v>
      </c>
      <c r="Y32" s="5" t="s">
        <v>71</v>
      </c>
      <c r="Z32" s="40">
        <v>1.06</v>
      </c>
      <c r="AA32" s="40" t="s">
        <v>179</v>
      </c>
      <c r="AB32" s="40">
        <v>78</v>
      </c>
      <c r="AC32" s="40">
        <v>74</v>
      </c>
      <c r="AD32" s="45">
        <v>0.3</v>
      </c>
      <c r="AE32" s="45">
        <v>0.32</v>
      </c>
      <c r="AF32" s="46">
        <v>19</v>
      </c>
      <c r="AG32" s="46">
        <v>17</v>
      </c>
    </row>
    <row r="33" spans="5:33">
      <c r="E33" s="34" t="s">
        <v>180</v>
      </c>
      <c r="F33" s="34" t="s">
        <v>181</v>
      </c>
      <c r="G33" s="14" t="s">
        <v>42</v>
      </c>
      <c r="H33" s="14" t="s">
        <v>42</v>
      </c>
      <c r="K33" s="26" t="s">
        <v>42</v>
      </c>
      <c r="L33" s="26"/>
      <c r="M33" s="26"/>
      <c r="N33" s="26"/>
      <c r="O33" s="26"/>
      <c r="P33" s="26"/>
      <c r="Q33" s="26"/>
      <c r="R33" s="26"/>
      <c r="S33" s="26"/>
      <c r="T33" s="34">
        <v>27</v>
      </c>
      <c r="U33" s="34" t="s">
        <v>43</v>
      </c>
      <c r="V33" s="34" t="s">
        <v>120</v>
      </c>
      <c r="W33" s="33" t="s">
        <v>64</v>
      </c>
      <c r="X33" s="34" t="s">
        <v>175</v>
      </c>
      <c r="Y33" s="5" t="s">
        <v>71</v>
      </c>
      <c r="Z33" s="40">
        <v>1.06</v>
      </c>
      <c r="AA33" s="40" t="s">
        <v>182</v>
      </c>
      <c r="AB33" s="40">
        <v>78</v>
      </c>
      <c r="AC33" s="40">
        <v>74</v>
      </c>
      <c r="AD33" s="45">
        <v>0.3</v>
      </c>
      <c r="AE33" s="45">
        <v>0.32</v>
      </c>
      <c r="AF33" s="46">
        <v>19</v>
      </c>
      <c r="AG33" s="46">
        <v>17</v>
      </c>
    </row>
    <row r="34" spans="5:33">
      <c r="E34" s="34" t="s">
        <v>183</v>
      </c>
      <c r="F34" s="34" t="s">
        <v>184</v>
      </c>
      <c r="G34" s="14" t="s">
        <v>42</v>
      </c>
      <c r="H34" s="14" t="s">
        <v>42</v>
      </c>
      <c r="K34" s="26" t="s">
        <v>42</v>
      </c>
      <c r="L34" s="26"/>
      <c r="M34" s="26"/>
      <c r="N34" s="26"/>
      <c r="O34" s="26"/>
      <c r="P34" s="26"/>
      <c r="Q34" s="26"/>
      <c r="R34" s="26"/>
      <c r="S34" s="26"/>
      <c r="T34" s="34">
        <v>22</v>
      </c>
      <c r="U34" s="34" t="s">
        <v>50</v>
      </c>
      <c r="V34" s="34" t="s">
        <v>185</v>
      </c>
      <c r="W34" s="33" t="s">
        <v>52</v>
      </c>
      <c r="X34" s="34" t="s">
        <v>175</v>
      </c>
      <c r="Y34" s="5" t="s">
        <v>71</v>
      </c>
      <c r="Z34" s="40">
        <v>1.06</v>
      </c>
      <c r="AA34" s="40" t="s">
        <v>186</v>
      </c>
      <c r="AB34" s="40">
        <v>78</v>
      </c>
      <c r="AC34" s="40">
        <v>74</v>
      </c>
      <c r="AD34" s="45">
        <v>0.3</v>
      </c>
      <c r="AE34" s="45">
        <v>0.32</v>
      </c>
      <c r="AF34" s="46">
        <v>19</v>
      </c>
      <c r="AG34" s="46">
        <v>17</v>
      </c>
    </row>
    <row r="35" spans="5:33">
      <c r="E35" s="34" t="s">
        <v>187</v>
      </c>
      <c r="F35" s="34" t="s">
        <v>188</v>
      </c>
      <c r="G35" s="14" t="s">
        <v>42</v>
      </c>
      <c r="H35" s="14" t="s">
        <v>42</v>
      </c>
      <c r="K35" s="26" t="s">
        <v>42</v>
      </c>
      <c r="L35" s="26"/>
      <c r="M35" s="26"/>
      <c r="N35" s="26"/>
      <c r="O35" s="26"/>
      <c r="P35" s="26"/>
      <c r="Q35" s="26"/>
      <c r="R35" s="26"/>
      <c r="S35" s="26"/>
      <c r="T35" s="34">
        <v>19</v>
      </c>
      <c r="U35" s="34"/>
      <c r="V35" s="34"/>
      <c r="W35" s="33" t="s">
        <v>52</v>
      </c>
      <c r="X35" s="34" t="s">
        <v>175</v>
      </c>
      <c r="Y35" s="5" t="s">
        <v>71</v>
      </c>
      <c r="Z35" s="40">
        <v>1.06</v>
      </c>
      <c r="AA35" s="40" t="s">
        <v>189</v>
      </c>
      <c r="AB35" s="40">
        <v>78</v>
      </c>
      <c r="AC35" s="40">
        <v>74</v>
      </c>
      <c r="AD35" s="45">
        <v>0.3</v>
      </c>
      <c r="AE35" s="45">
        <v>0.32</v>
      </c>
      <c r="AF35" s="46">
        <v>19</v>
      </c>
      <c r="AG35" s="46">
        <v>17</v>
      </c>
    </row>
    <row r="36" spans="5:33">
      <c r="E36" s="36" t="s">
        <v>190</v>
      </c>
      <c r="F36" s="34" t="s">
        <v>191</v>
      </c>
      <c r="G36" s="14" t="s">
        <v>42</v>
      </c>
      <c r="H36" s="14" t="s">
        <v>42</v>
      </c>
      <c r="K36" s="26" t="s">
        <v>42</v>
      </c>
      <c r="L36" s="26"/>
      <c r="M36" s="26"/>
      <c r="N36" s="26"/>
      <c r="O36" s="26"/>
      <c r="P36" s="26"/>
      <c r="Q36" s="26"/>
      <c r="R36" s="26"/>
      <c r="S36" s="26"/>
      <c r="T36" s="34">
        <v>24</v>
      </c>
      <c r="U36" s="34" t="s">
        <v>50</v>
      </c>
      <c r="V36" s="34" t="s">
        <v>192</v>
      </c>
      <c r="W36" s="33" t="s">
        <v>64</v>
      </c>
      <c r="X36" s="34" t="s">
        <v>193</v>
      </c>
      <c r="Y36" s="5" t="s">
        <v>71</v>
      </c>
      <c r="Z36" s="40">
        <v>1.06</v>
      </c>
      <c r="AA36" s="40" t="s">
        <v>194</v>
      </c>
      <c r="AB36" s="40">
        <v>78</v>
      </c>
      <c r="AC36" s="40">
        <v>74</v>
      </c>
      <c r="AD36" s="45">
        <v>0.3</v>
      </c>
      <c r="AE36" s="45">
        <v>0.32</v>
      </c>
      <c r="AF36" s="46">
        <v>19</v>
      </c>
      <c r="AG36" s="46">
        <v>17</v>
      </c>
    </row>
    <row r="37" spans="5:33">
      <c r="E37" s="34" t="s">
        <v>195</v>
      </c>
      <c r="F37" s="34" t="s">
        <v>196</v>
      </c>
      <c r="G37" s="14" t="s">
        <v>42</v>
      </c>
      <c r="H37" s="14" t="s">
        <v>42</v>
      </c>
      <c r="K37" s="26" t="s">
        <v>42</v>
      </c>
      <c r="L37" s="26"/>
      <c r="M37" s="26"/>
      <c r="N37" s="26"/>
      <c r="O37" s="26"/>
      <c r="P37" s="26"/>
      <c r="Q37" s="26"/>
      <c r="R37" s="26"/>
      <c r="S37" s="26"/>
      <c r="T37" s="34">
        <v>20</v>
      </c>
      <c r="U37" s="34" t="s">
        <v>62</v>
      </c>
      <c r="V37" s="34" t="s">
        <v>141</v>
      </c>
      <c r="W37" s="33" t="s">
        <v>52</v>
      </c>
      <c r="X37" s="34" t="s">
        <v>193</v>
      </c>
      <c r="Y37" s="5" t="s">
        <v>71</v>
      </c>
      <c r="Z37" s="40">
        <v>1.06</v>
      </c>
      <c r="AA37" s="40" t="s">
        <v>197</v>
      </c>
      <c r="AB37" s="40">
        <v>78</v>
      </c>
      <c r="AC37" s="40">
        <v>74</v>
      </c>
      <c r="AD37" s="45">
        <v>0.3</v>
      </c>
      <c r="AE37" s="45">
        <v>0.32</v>
      </c>
      <c r="AF37" s="46">
        <v>19</v>
      </c>
      <c r="AG37" s="46">
        <v>17</v>
      </c>
    </row>
    <row r="38" spans="5:33">
      <c r="E38" s="36" t="s">
        <v>198</v>
      </c>
      <c r="F38" s="34" t="s">
        <v>199</v>
      </c>
      <c r="G38" s="14" t="s">
        <v>42</v>
      </c>
      <c r="H38" s="14" t="s">
        <v>42</v>
      </c>
      <c r="K38" s="26" t="s">
        <v>42</v>
      </c>
      <c r="L38" s="26"/>
      <c r="M38" s="26"/>
      <c r="N38" s="26"/>
      <c r="O38" s="26"/>
      <c r="P38" s="26"/>
      <c r="Q38" s="26"/>
      <c r="R38" s="26"/>
      <c r="S38" s="26"/>
      <c r="T38" s="34">
        <v>20</v>
      </c>
      <c r="U38" s="34" t="s">
        <v>94</v>
      </c>
      <c r="V38" s="34" t="s">
        <v>200</v>
      </c>
      <c r="W38" s="33" t="s">
        <v>52</v>
      </c>
      <c r="X38" s="34" t="s">
        <v>193</v>
      </c>
      <c r="Y38" s="5" t="s">
        <v>71</v>
      </c>
      <c r="Z38" s="40">
        <v>1.06</v>
      </c>
      <c r="AA38" s="40" t="s">
        <v>201</v>
      </c>
      <c r="AB38" s="40">
        <v>78</v>
      </c>
      <c r="AC38" s="40">
        <v>74</v>
      </c>
      <c r="AD38" s="45">
        <v>0.3</v>
      </c>
      <c r="AE38" s="45">
        <v>0.32</v>
      </c>
      <c r="AF38" s="46">
        <v>19</v>
      </c>
      <c r="AG38" s="46">
        <v>17</v>
      </c>
    </row>
    <row r="39" spans="5:33">
      <c r="E39" s="34" t="s">
        <v>202</v>
      </c>
      <c r="F39" s="34" t="s">
        <v>203</v>
      </c>
      <c r="G39" s="14" t="s">
        <v>42</v>
      </c>
      <c r="H39" s="14" t="s">
        <v>42</v>
      </c>
      <c r="K39" s="26" t="s">
        <v>42</v>
      </c>
      <c r="L39" s="26"/>
      <c r="M39" s="26"/>
      <c r="N39" s="26"/>
      <c r="O39" s="26"/>
      <c r="P39" s="26"/>
      <c r="Q39" s="26"/>
      <c r="R39" s="26"/>
      <c r="S39" s="26"/>
      <c r="T39" s="39">
        <v>17</v>
      </c>
      <c r="U39" s="34" t="s">
        <v>62</v>
      </c>
      <c r="V39" s="34" t="s">
        <v>204</v>
      </c>
      <c r="W39" s="33" t="s">
        <v>45</v>
      </c>
      <c r="X39" s="34" t="s">
        <v>193</v>
      </c>
      <c r="Y39" s="5" t="s">
        <v>71</v>
      </c>
      <c r="Z39" s="40">
        <v>1.06</v>
      </c>
      <c r="AA39" s="40" t="s">
        <v>205</v>
      </c>
      <c r="AB39" s="40">
        <v>78</v>
      </c>
      <c r="AC39" s="40">
        <v>74</v>
      </c>
      <c r="AD39" s="45">
        <v>0.3</v>
      </c>
      <c r="AE39" s="45">
        <v>0.32</v>
      </c>
      <c r="AF39" s="46">
        <v>19</v>
      </c>
      <c r="AG39" s="46">
        <v>17</v>
      </c>
    </row>
    <row r="40" spans="5:33">
      <c r="E40" s="36" t="s">
        <v>206</v>
      </c>
      <c r="F40" s="34" t="s">
        <v>207</v>
      </c>
      <c r="G40" s="14" t="s">
        <v>42</v>
      </c>
      <c r="H40" s="14" t="s">
        <v>42</v>
      </c>
      <c r="K40" s="26" t="s">
        <v>42</v>
      </c>
      <c r="L40" s="26"/>
      <c r="M40" s="26"/>
      <c r="N40" s="26"/>
      <c r="O40" s="26"/>
      <c r="P40" s="26"/>
      <c r="Q40" s="26"/>
      <c r="R40" s="26"/>
      <c r="S40" s="26"/>
      <c r="T40" s="34">
        <v>21</v>
      </c>
      <c r="U40" s="34" t="s">
        <v>62</v>
      </c>
      <c r="V40" s="34" t="s">
        <v>208</v>
      </c>
      <c r="W40" s="33" t="s">
        <v>45</v>
      </c>
      <c r="X40" s="34" t="s">
        <v>209</v>
      </c>
      <c r="Y40" s="5" t="s">
        <v>71</v>
      </c>
      <c r="Z40" s="40">
        <v>1.06</v>
      </c>
      <c r="AA40" s="40" t="s">
        <v>210</v>
      </c>
      <c r="AB40" s="40">
        <v>78</v>
      </c>
      <c r="AC40" s="40">
        <v>74</v>
      </c>
      <c r="AD40" s="45">
        <v>0.3</v>
      </c>
      <c r="AE40" s="45">
        <v>0.32</v>
      </c>
      <c r="AF40" s="46">
        <v>19</v>
      </c>
      <c r="AG40" s="46">
        <v>17</v>
      </c>
    </row>
    <row r="41" spans="5:33">
      <c r="E41" s="34" t="s">
        <v>211</v>
      </c>
      <c r="F41" s="34" t="s">
        <v>212</v>
      </c>
      <c r="G41" s="14" t="s">
        <v>42</v>
      </c>
      <c r="H41" s="14" t="s">
        <v>42</v>
      </c>
      <c r="K41" s="26" t="s">
        <v>42</v>
      </c>
      <c r="L41" s="26"/>
      <c r="M41" s="26"/>
      <c r="N41" s="26"/>
      <c r="O41" s="26"/>
      <c r="P41" s="26"/>
      <c r="Q41" s="26"/>
      <c r="R41" s="26"/>
      <c r="S41" s="26"/>
      <c r="T41" s="34">
        <v>21</v>
      </c>
      <c r="U41" s="34" t="s">
        <v>94</v>
      </c>
      <c r="V41" s="34" t="s">
        <v>213</v>
      </c>
      <c r="W41" s="33" t="s">
        <v>52</v>
      </c>
      <c r="X41" s="34" t="s">
        <v>209</v>
      </c>
      <c r="Y41" s="5" t="s">
        <v>71</v>
      </c>
      <c r="Z41" s="40">
        <v>1.06</v>
      </c>
      <c r="AA41" s="40" t="s">
        <v>214</v>
      </c>
      <c r="AB41" s="40">
        <v>78</v>
      </c>
      <c r="AC41" s="40">
        <v>74</v>
      </c>
      <c r="AD41" s="45">
        <v>0.3</v>
      </c>
      <c r="AE41" s="45">
        <v>0.32</v>
      </c>
      <c r="AF41" s="46">
        <v>19</v>
      </c>
      <c r="AG41" s="46">
        <v>17</v>
      </c>
    </row>
    <row r="42" spans="5:33">
      <c r="E42" s="36" t="s">
        <v>215</v>
      </c>
      <c r="F42" s="34" t="s">
        <v>216</v>
      </c>
      <c r="G42" s="14" t="s">
        <v>42</v>
      </c>
      <c r="H42" s="14" t="s">
        <v>42</v>
      </c>
      <c r="K42" s="26" t="s">
        <v>42</v>
      </c>
      <c r="L42" s="26"/>
      <c r="M42" s="26"/>
      <c r="N42" s="26"/>
      <c r="O42" s="26"/>
      <c r="P42" s="26"/>
      <c r="Q42" s="26"/>
      <c r="R42" s="26"/>
      <c r="S42" s="26"/>
      <c r="T42" s="34">
        <v>22</v>
      </c>
      <c r="U42" s="34" t="s">
        <v>43</v>
      </c>
      <c r="V42" s="34" t="s">
        <v>217</v>
      </c>
      <c r="W42" s="33" t="s">
        <v>52</v>
      </c>
      <c r="X42" s="34" t="s">
        <v>209</v>
      </c>
      <c r="Y42" s="5" t="s">
        <v>71</v>
      </c>
      <c r="Z42" s="40">
        <v>1.06</v>
      </c>
      <c r="AA42" s="40" t="s">
        <v>218</v>
      </c>
      <c r="AB42" s="40">
        <v>78</v>
      </c>
      <c r="AC42" s="40">
        <v>74</v>
      </c>
      <c r="AD42" s="45">
        <v>0.3</v>
      </c>
      <c r="AE42" s="45">
        <v>0.32</v>
      </c>
      <c r="AF42" s="46">
        <v>19</v>
      </c>
      <c r="AG42" s="46">
        <v>17</v>
      </c>
    </row>
    <row r="43" spans="5:33">
      <c r="E43" s="34" t="s">
        <v>219</v>
      </c>
      <c r="F43" s="34" t="s">
        <v>220</v>
      </c>
      <c r="G43" s="14" t="s">
        <v>42</v>
      </c>
      <c r="H43" s="14" t="s">
        <v>42</v>
      </c>
      <c r="K43" s="26" t="s">
        <v>42</v>
      </c>
      <c r="L43" s="26"/>
      <c r="M43" s="26"/>
      <c r="N43" s="26"/>
      <c r="O43" s="26"/>
      <c r="P43" s="26"/>
      <c r="Q43" s="26"/>
      <c r="R43" s="26"/>
      <c r="S43" s="26"/>
      <c r="T43" s="34">
        <v>22</v>
      </c>
      <c r="U43" s="34" t="s">
        <v>56</v>
      </c>
      <c r="V43" s="34" t="s">
        <v>221</v>
      </c>
      <c r="W43" s="33" t="s">
        <v>52</v>
      </c>
      <c r="X43" s="34" t="s">
        <v>209</v>
      </c>
      <c r="Y43" s="5" t="s">
        <v>71</v>
      </c>
      <c r="Z43" s="40">
        <v>1.06</v>
      </c>
      <c r="AA43" s="40" t="s">
        <v>222</v>
      </c>
      <c r="AB43" s="40">
        <v>78</v>
      </c>
      <c r="AC43" s="40">
        <v>74</v>
      </c>
      <c r="AD43" s="45">
        <v>0.3</v>
      </c>
      <c r="AE43" s="45">
        <v>0.32</v>
      </c>
      <c r="AF43" s="46">
        <v>19</v>
      </c>
      <c r="AG43" s="46">
        <v>17</v>
      </c>
    </row>
    <row r="44" spans="5:33">
      <c r="E44" s="34" t="s">
        <v>223</v>
      </c>
      <c r="F44" s="34" t="s">
        <v>224</v>
      </c>
      <c r="G44" s="14" t="s">
        <v>42</v>
      </c>
      <c r="H44" s="14" t="s">
        <v>42</v>
      </c>
      <c r="K44" s="26" t="s">
        <v>42</v>
      </c>
      <c r="L44" s="26"/>
      <c r="M44" s="26"/>
      <c r="N44" s="26"/>
      <c r="O44" s="26"/>
      <c r="P44" s="26"/>
      <c r="Q44" s="26"/>
      <c r="R44" s="26"/>
      <c r="S44" s="26"/>
      <c r="T44" s="39">
        <v>17</v>
      </c>
      <c r="U44" s="34"/>
      <c r="V44" s="34"/>
      <c r="W44" s="33" t="s">
        <v>52</v>
      </c>
      <c r="X44" s="34" t="s">
        <v>209</v>
      </c>
      <c r="Y44" s="5" t="s">
        <v>71</v>
      </c>
      <c r="Z44" s="40">
        <v>1.06</v>
      </c>
      <c r="AA44" s="40" t="s">
        <v>225</v>
      </c>
      <c r="AB44" s="40">
        <v>78</v>
      </c>
      <c r="AC44" s="40">
        <v>74</v>
      </c>
      <c r="AD44" s="45">
        <v>0.3</v>
      </c>
      <c r="AE44" s="45">
        <v>0.32</v>
      </c>
      <c r="AF44" s="46">
        <v>19</v>
      </c>
      <c r="AG44" s="46">
        <v>17</v>
      </c>
    </row>
    <row r="45" spans="5:33">
      <c r="E45" s="36" t="s">
        <v>226</v>
      </c>
      <c r="F45" s="34" t="s">
        <v>227</v>
      </c>
      <c r="G45" s="14" t="s">
        <v>42</v>
      </c>
      <c r="H45" s="14" t="s">
        <v>42</v>
      </c>
      <c r="K45" s="26" t="s">
        <v>42</v>
      </c>
      <c r="L45" s="26"/>
      <c r="M45" s="26"/>
      <c r="N45" s="26"/>
      <c r="O45" s="26"/>
      <c r="P45" s="26"/>
      <c r="Q45" s="26"/>
      <c r="R45" s="26"/>
      <c r="S45" s="26"/>
      <c r="T45" s="34">
        <v>20</v>
      </c>
      <c r="U45" s="34" t="s">
        <v>43</v>
      </c>
      <c r="V45" s="34" t="s">
        <v>44</v>
      </c>
      <c r="W45" s="33" t="s">
        <v>52</v>
      </c>
      <c r="X45" s="34" t="s">
        <v>228</v>
      </c>
      <c r="Y45" s="5" t="s">
        <v>71</v>
      </c>
      <c r="Z45" s="40">
        <v>1.06</v>
      </c>
      <c r="AA45" s="40" t="s">
        <v>229</v>
      </c>
      <c r="AB45" s="40">
        <v>78</v>
      </c>
      <c r="AC45" s="40">
        <v>74</v>
      </c>
      <c r="AD45" s="45">
        <v>0.3</v>
      </c>
      <c r="AE45" s="45">
        <v>0.32</v>
      </c>
      <c r="AF45" s="46">
        <v>19</v>
      </c>
      <c r="AG45" s="46">
        <v>17</v>
      </c>
    </row>
    <row r="46" spans="5:33">
      <c r="E46" s="36" t="s">
        <v>230</v>
      </c>
      <c r="F46" s="34" t="s">
        <v>231</v>
      </c>
      <c r="G46" s="14" t="s">
        <v>42</v>
      </c>
      <c r="H46" s="14" t="s">
        <v>42</v>
      </c>
      <c r="K46" s="26" t="s">
        <v>42</v>
      </c>
      <c r="L46" s="26"/>
      <c r="M46" s="26"/>
      <c r="N46" s="26"/>
      <c r="O46" s="26"/>
      <c r="P46" s="26"/>
      <c r="Q46" s="26"/>
      <c r="R46" s="26"/>
      <c r="S46" s="26"/>
      <c r="T46" s="34">
        <v>22</v>
      </c>
      <c r="U46" s="34" t="s">
        <v>56</v>
      </c>
      <c r="V46" s="34" t="s">
        <v>232</v>
      </c>
      <c r="W46" s="33" t="s">
        <v>52</v>
      </c>
      <c r="X46" s="34" t="s">
        <v>228</v>
      </c>
      <c r="Y46" s="5" t="s">
        <v>71</v>
      </c>
      <c r="Z46" s="40">
        <v>1.06</v>
      </c>
      <c r="AA46" s="40" t="s">
        <v>233</v>
      </c>
      <c r="AB46" s="40">
        <v>78</v>
      </c>
      <c r="AC46" s="40">
        <v>74</v>
      </c>
      <c r="AD46" s="45">
        <v>0.3</v>
      </c>
      <c r="AE46" s="45">
        <v>0.32</v>
      </c>
      <c r="AF46" s="46">
        <v>19</v>
      </c>
      <c r="AG46" s="46">
        <v>17</v>
      </c>
    </row>
    <row r="47" spans="5:33">
      <c r="E47" s="36" t="s">
        <v>234</v>
      </c>
      <c r="F47" s="34" t="s">
        <v>235</v>
      </c>
      <c r="G47" s="14" t="s">
        <v>42</v>
      </c>
      <c r="H47" s="14" t="s">
        <v>42</v>
      </c>
      <c r="K47" s="26" t="s">
        <v>42</v>
      </c>
      <c r="L47" s="26"/>
      <c r="M47" s="26"/>
      <c r="N47" s="26"/>
      <c r="O47" s="26"/>
      <c r="P47" s="26"/>
      <c r="Q47" s="26"/>
      <c r="R47" s="26"/>
      <c r="S47" s="26"/>
      <c r="T47" s="34">
        <v>22</v>
      </c>
      <c r="U47" s="34" t="s">
        <v>56</v>
      </c>
      <c r="V47" s="34" t="s">
        <v>236</v>
      </c>
      <c r="W47" s="33" t="s">
        <v>52</v>
      </c>
      <c r="X47" s="34" t="s">
        <v>228</v>
      </c>
      <c r="Y47" s="5" t="s">
        <v>71</v>
      </c>
      <c r="Z47" s="40">
        <v>1.06</v>
      </c>
      <c r="AA47" s="40" t="s">
        <v>237</v>
      </c>
      <c r="AB47" s="40">
        <v>78</v>
      </c>
      <c r="AC47" s="40">
        <v>74</v>
      </c>
      <c r="AD47" s="45">
        <v>0.3</v>
      </c>
      <c r="AE47" s="45">
        <v>0.32</v>
      </c>
      <c r="AF47" s="46">
        <v>19</v>
      </c>
      <c r="AG47" s="46">
        <v>17</v>
      </c>
    </row>
    <row r="48" spans="5:33">
      <c r="E48" s="34" t="s">
        <v>238</v>
      </c>
      <c r="F48" s="34" t="s">
        <v>239</v>
      </c>
      <c r="G48" s="14" t="s">
        <v>42</v>
      </c>
      <c r="H48" s="14" t="s">
        <v>42</v>
      </c>
      <c r="K48" s="26" t="s">
        <v>42</v>
      </c>
      <c r="L48" s="26"/>
      <c r="M48" s="26"/>
      <c r="N48" s="26"/>
      <c r="O48" s="26"/>
      <c r="P48" s="26"/>
      <c r="Q48" s="26"/>
      <c r="R48" s="26"/>
      <c r="S48" s="26"/>
      <c r="T48" s="34">
        <v>20</v>
      </c>
      <c r="U48" s="34" t="s">
        <v>62</v>
      </c>
      <c r="V48" s="34" t="s">
        <v>174</v>
      </c>
      <c r="W48" s="33" t="s">
        <v>163</v>
      </c>
      <c r="X48" s="34" t="s">
        <v>228</v>
      </c>
      <c r="Y48" s="5" t="s">
        <v>71</v>
      </c>
      <c r="Z48" s="40">
        <v>1.06</v>
      </c>
      <c r="AA48" s="40" t="s">
        <v>240</v>
      </c>
      <c r="AB48" s="40">
        <v>78</v>
      </c>
      <c r="AC48" s="40">
        <v>74</v>
      </c>
      <c r="AD48" s="45">
        <v>0.3</v>
      </c>
      <c r="AE48" s="45">
        <v>0.32</v>
      </c>
      <c r="AF48" s="46">
        <v>19</v>
      </c>
      <c r="AG48" s="46">
        <v>17</v>
      </c>
    </row>
    <row r="49" spans="5:41">
      <c r="E49" s="34" t="s">
        <v>241</v>
      </c>
      <c r="F49" s="34" t="s">
        <v>242</v>
      </c>
      <c r="G49" s="14" t="s">
        <v>42</v>
      </c>
      <c r="H49" s="14" t="s">
        <v>42</v>
      </c>
      <c r="K49" s="26" t="s">
        <v>42</v>
      </c>
      <c r="L49" s="26"/>
      <c r="M49" s="26"/>
      <c r="N49" s="26"/>
      <c r="O49" s="26"/>
      <c r="P49" s="26"/>
      <c r="Q49" s="26"/>
      <c r="R49" s="26"/>
      <c r="S49" s="26"/>
      <c r="T49" s="34">
        <v>20</v>
      </c>
      <c r="U49" s="34" t="s">
        <v>43</v>
      </c>
      <c r="V49" s="34" t="s">
        <v>243</v>
      </c>
      <c r="W49" s="33" t="s">
        <v>52</v>
      </c>
      <c r="X49" s="34" t="s">
        <v>228</v>
      </c>
      <c r="Y49" s="5" t="s">
        <v>71</v>
      </c>
      <c r="Z49" s="40">
        <v>1.06</v>
      </c>
      <c r="AA49" s="40" t="s">
        <v>244</v>
      </c>
      <c r="AB49" s="40">
        <v>78</v>
      </c>
      <c r="AC49" s="40">
        <v>74</v>
      </c>
      <c r="AD49" s="45">
        <v>0.3</v>
      </c>
      <c r="AE49" s="45">
        <v>0.32</v>
      </c>
      <c r="AF49" s="46">
        <v>19</v>
      </c>
      <c r="AG49" s="46">
        <v>17</v>
      </c>
    </row>
    <row r="50" spans="5:41">
      <c r="E50" s="36" t="s">
        <v>245</v>
      </c>
      <c r="F50" s="34" t="s">
        <v>246</v>
      </c>
      <c r="G50" s="14" t="s">
        <v>42</v>
      </c>
      <c r="H50" s="14" t="s">
        <v>42</v>
      </c>
      <c r="K50" s="26" t="s">
        <v>42</v>
      </c>
      <c r="L50" s="26"/>
      <c r="M50" s="26"/>
      <c r="N50" s="26"/>
      <c r="O50" s="26"/>
      <c r="P50" s="26"/>
      <c r="Q50" s="26"/>
      <c r="R50" s="26"/>
      <c r="S50" s="26"/>
      <c r="T50" s="34">
        <v>21</v>
      </c>
      <c r="U50" s="34" t="s">
        <v>62</v>
      </c>
      <c r="V50" s="34" t="s">
        <v>247</v>
      </c>
      <c r="W50" s="33" t="s">
        <v>45</v>
      </c>
      <c r="X50" s="34" t="s">
        <v>248</v>
      </c>
      <c r="Y50" s="5" t="s">
        <v>71</v>
      </c>
      <c r="Z50" s="40">
        <v>1.06</v>
      </c>
      <c r="AA50" s="40" t="s">
        <v>249</v>
      </c>
      <c r="AB50" s="40">
        <v>78</v>
      </c>
      <c r="AC50" s="40">
        <v>74</v>
      </c>
      <c r="AD50" s="45">
        <v>0.3</v>
      </c>
      <c r="AE50" s="45">
        <v>0.32</v>
      </c>
      <c r="AF50" s="46">
        <v>19</v>
      </c>
      <c r="AG50" s="46">
        <v>17</v>
      </c>
    </row>
    <row r="51" spans="5:41">
      <c r="E51" s="36" t="s">
        <v>250</v>
      </c>
      <c r="F51" s="34" t="s">
        <v>251</v>
      </c>
      <c r="G51" s="14" t="s">
        <v>42</v>
      </c>
      <c r="H51" s="14" t="s">
        <v>42</v>
      </c>
      <c r="K51" s="26" t="s">
        <v>42</v>
      </c>
      <c r="L51" s="26"/>
      <c r="M51" s="26"/>
      <c r="N51" s="26"/>
      <c r="O51" s="26"/>
      <c r="P51" s="26"/>
      <c r="Q51" s="26"/>
      <c r="R51" s="26"/>
      <c r="S51" s="26"/>
      <c r="T51" s="34">
        <v>30</v>
      </c>
      <c r="U51" s="34" t="s">
        <v>56</v>
      </c>
      <c r="V51" s="34" t="s">
        <v>252</v>
      </c>
      <c r="W51" s="33" t="s">
        <v>64</v>
      </c>
      <c r="X51" s="34" t="s">
        <v>253</v>
      </c>
      <c r="Y51" s="5" t="s">
        <v>71</v>
      </c>
      <c r="Z51" s="40">
        <v>1.06</v>
      </c>
      <c r="AA51" s="40" t="s">
        <v>254</v>
      </c>
      <c r="AB51" s="40">
        <v>78</v>
      </c>
      <c r="AC51" s="40">
        <v>74</v>
      </c>
      <c r="AD51" s="45">
        <v>0.3</v>
      </c>
      <c r="AE51" s="45">
        <v>0.32</v>
      </c>
      <c r="AF51" s="46">
        <v>19</v>
      </c>
      <c r="AG51" s="46">
        <v>17</v>
      </c>
    </row>
    <row r="52" spans="5:41">
      <c r="E52" s="34" t="s">
        <v>255</v>
      </c>
      <c r="F52" s="34" t="s">
        <v>256</v>
      </c>
      <c r="G52" s="14" t="s">
        <v>42</v>
      </c>
      <c r="H52" s="14" t="s">
        <v>42</v>
      </c>
      <c r="K52" s="26" t="s">
        <v>42</v>
      </c>
      <c r="L52" s="26"/>
      <c r="M52" s="26"/>
      <c r="N52" s="26"/>
      <c r="O52" s="26"/>
      <c r="P52" s="26"/>
      <c r="Q52" s="26"/>
      <c r="R52" s="26"/>
      <c r="S52" s="26"/>
      <c r="T52" s="34">
        <v>23</v>
      </c>
      <c r="U52" s="34" t="s">
        <v>62</v>
      </c>
      <c r="V52" s="34" t="s">
        <v>174</v>
      </c>
      <c r="W52" s="33" t="s">
        <v>64</v>
      </c>
      <c r="X52" s="34" t="s">
        <v>257</v>
      </c>
      <c r="Y52" s="5" t="s">
        <v>258</v>
      </c>
      <c r="Z52" s="40">
        <v>1.23</v>
      </c>
      <c r="AA52" s="40">
        <v>1.24</v>
      </c>
      <c r="AB52" s="40">
        <v>83.7</v>
      </c>
      <c r="AC52" s="40">
        <v>86.2</v>
      </c>
      <c r="AD52" s="45">
        <v>0.40699999999999997</v>
      </c>
      <c r="AE52" s="45">
        <v>0.39400000000000002</v>
      </c>
      <c r="AF52" s="46">
        <v>20.127490039840637</v>
      </c>
      <c r="AG52" s="46">
        <v>20.60580204778157</v>
      </c>
    </row>
    <row r="53" spans="5:41">
      <c r="E53" s="4" t="s">
        <v>259</v>
      </c>
      <c r="F53" s="5" t="s">
        <v>260</v>
      </c>
      <c r="G53" s="14" t="s">
        <v>42</v>
      </c>
      <c r="H53" s="14" t="s">
        <v>42</v>
      </c>
      <c r="K53" s="26" t="s">
        <v>42</v>
      </c>
      <c r="T53" s="5">
        <v>25</v>
      </c>
      <c r="U53" s="5" t="s">
        <v>62</v>
      </c>
      <c r="V53" s="5" t="s">
        <v>174</v>
      </c>
      <c r="W53" s="16" t="s">
        <v>52</v>
      </c>
      <c r="X53" s="5" t="s">
        <v>261</v>
      </c>
      <c r="Y53" s="5" t="s">
        <v>262</v>
      </c>
      <c r="Z53" s="40">
        <v>1.1100000000000001</v>
      </c>
      <c r="AA53" s="40">
        <v>1.0900000000000001</v>
      </c>
      <c r="AB53" s="40">
        <v>76.599999999999994</v>
      </c>
      <c r="AC53" s="40">
        <v>80.599999999999994</v>
      </c>
      <c r="AD53" s="45">
        <v>0.495</v>
      </c>
      <c r="AE53" s="45">
        <v>0.46400000000000002</v>
      </c>
      <c r="AF53" s="46">
        <v>18.586666666666666</v>
      </c>
      <c r="AG53" s="46">
        <v>19.554205607476636</v>
      </c>
    </row>
    <row r="54" spans="5:41">
      <c r="E54" s="4" t="s">
        <v>263</v>
      </c>
      <c r="F54" s="5" t="s">
        <v>264</v>
      </c>
      <c r="G54" s="14" t="s">
        <v>42</v>
      </c>
      <c r="H54" s="14" t="s">
        <v>42</v>
      </c>
      <c r="K54" s="26" t="s">
        <v>42</v>
      </c>
      <c r="T54" s="5">
        <v>25</v>
      </c>
      <c r="U54" s="5" t="s">
        <v>94</v>
      </c>
      <c r="V54" s="5" t="s">
        <v>265</v>
      </c>
      <c r="W54" s="16" t="s">
        <v>52</v>
      </c>
      <c r="X54" s="5" t="s">
        <v>70</v>
      </c>
      <c r="Y54" s="5" t="s">
        <v>266</v>
      </c>
      <c r="Z54" s="40">
        <v>1.08</v>
      </c>
      <c r="AA54" s="40">
        <v>1.04</v>
      </c>
      <c r="AB54" s="40">
        <v>72.400000000000006</v>
      </c>
      <c r="AC54" s="40">
        <v>76.3</v>
      </c>
      <c r="AD54" s="45">
        <v>0.41699999999999998</v>
      </c>
      <c r="AE54" s="45">
        <v>0.41399999999999998</v>
      </c>
      <c r="AF54" s="46">
        <v>16.899999999999999</v>
      </c>
      <c r="AG54" s="46">
        <v>17.39014492753623</v>
      </c>
    </row>
    <row r="55" spans="5:41">
      <c r="E55" s="4" t="s">
        <v>267</v>
      </c>
      <c r="F55" s="5" t="s">
        <v>268</v>
      </c>
      <c r="G55" s="14" t="s">
        <v>42</v>
      </c>
      <c r="H55" s="14" t="s">
        <v>42</v>
      </c>
      <c r="K55" s="26" t="s">
        <v>42</v>
      </c>
      <c r="T55" s="5">
        <v>22</v>
      </c>
      <c r="U55" s="5" t="s">
        <v>62</v>
      </c>
      <c r="V55" s="5" t="s">
        <v>269</v>
      </c>
      <c r="W55" s="16" t="s">
        <v>52</v>
      </c>
      <c r="X55" s="5" t="s">
        <v>270</v>
      </c>
      <c r="Y55" s="48" t="s">
        <v>271</v>
      </c>
      <c r="Z55" s="40">
        <v>0.98</v>
      </c>
      <c r="AA55" s="40">
        <v>1.05</v>
      </c>
      <c r="AB55" s="40">
        <v>73</v>
      </c>
      <c r="AC55" s="40">
        <v>78.7</v>
      </c>
      <c r="AD55" s="45">
        <v>0.55100000000000005</v>
      </c>
      <c r="AE55" s="45">
        <v>0.52900000000000003</v>
      </c>
      <c r="AF55" s="46">
        <v>17.504065040650406</v>
      </c>
      <c r="AG55" s="46">
        <v>18.688647178789939</v>
      </c>
    </row>
    <row r="56" spans="5:41">
      <c r="E56" s="4" t="s">
        <v>272</v>
      </c>
      <c r="F56" s="5" t="s">
        <v>273</v>
      </c>
      <c r="G56" s="14" t="s">
        <v>42</v>
      </c>
      <c r="H56" s="14" t="s">
        <v>42</v>
      </c>
      <c r="K56" s="26" t="s">
        <v>42</v>
      </c>
      <c r="T56" s="5">
        <v>30</v>
      </c>
      <c r="U56" s="5" t="s">
        <v>62</v>
      </c>
      <c r="V56" s="5" t="s">
        <v>103</v>
      </c>
      <c r="W56" s="16" t="s">
        <v>64</v>
      </c>
      <c r="X56" s="5" t="s">
        <v>274</v>
      </c>
      <c r="Y56" s="5" t="s">
        <v>71</v>
      </c>
      <c r="Z56" s="40">
        <v>1.06</v>
      </c>
      <c r="AA56" s="40" t="s">
        <v>275</v>
      </c>
      <c r="AB56" s="40">
        <v>78</v>
      </c>
      <c r="AC56" s="40">
        <v>74</v>
      </c>
      <c r="AD56" s="45">
        <v>0.3</v>
      </c>
      <c r="AE56" s="45">
        <v>0.32</v>
      </c>
      <c r="AF56" s="46">
        <v>19</v>
      </c>
      <c r="AG56" s="46">
        <v>17</v>
      </c>
    </row>
    <row r="57" spans="5:41">
      <c r="E57" s="4" t="s">
        <v>276</v>
      </c>
      <c r="F57" s="5" t="s">
        <v>277</v>
      </c>
      <c r="G57" s="14" t="s">
        <v>42</v>
      </c>
      <c r="H57" s="14" t="s">
        <v>42</v>
      </c>
      <c r="K57" s="26" t="s">
        <v>42</v>
      </c>
      <c r="T57" s="5">
        <v>23</v>
      </c>
      <c r="U57" s="5" t="s">
        <v>50</v>
      </c>
      <c r="V57" s="5" t="s">
        <v>185</v>
      </c>
      <c r="W57" s="16" t="s">
        <v>45</v>
      </c>
      <c r="X57" s="5" t="s">
        <v>278</v>
      </c>
      <c r="Y57" s="48" t="s">
        <v>279</v>
      </c>
      <c r="Z57" s="40">
        <v>0.93</v>
      </c>
      <c r="AA57" s="40">
        <v>1.0900000000000001</v>
      </c>
      <c r="AB57" s="40">
        <v>62.2</v>
      </c>
      <c r="AC57" s="40">
        <v>74.2</v>
      </c>
      <c r="AD57" s="45">
        <v>0.39</v>
      </c>
      <c r="AE57" s="45">
        <v>0.27800000000000002</v>
      </c>
      <c r="AF57" s="46">
        <v>15.260869565217391</v>
      </c>
      <c r="AG57" s="46">
        <v>18.668484187568158</v>
      </c>
    </row>
    <row r="58" spans="5:41">
      <c r="E58" s="5" t="s">
        <v>280</v>
      </c>
      <c r="F58" s="5" t="s">
        <v>281</v>
      </c>
      <c r="G58" s="14" t="s">
        <v>42</v>
      </c>
      <c r="H58" s="14" t="s">
        <v>42</v>
      </c>
      <c r="K58" s="26" t="s">
        <v>42</v>
      </c>
      <c r="T58" s="5">
        <v>23</v>
      </c>
      <c r="U58" s="5" t="s">
        <v>43</v>
      </c>
      <c r="V58" s="5" t="s">
        <v>120</v>
      </c>
      <c r="W58" s="16" t="s">
        <v>52</v>
      </c>
      <c r="X58" s="5" t="s">
        <v>257</v>
      </c>
      <c r="Y58" s="5" t="s">
        <v>282</v>
      </c>
      <c r="Z58" s="40">
        <v>1.1299999999999999</v>
      </c>
      <c r="AA58" s="40">
        <v>1.0900000000000001</v>
      </c>
      <c r="AB58" s="40">
        <v>79.3</v>
      </c>
      <c r="AC58" s="40">
        <v>81.2</v>
      </c>
      <c r="AD58" s="45">
        <v>0.55900000000000005</v>
      </c>
      <c r="AE58" s="45">
        <v>0.55400000000000005</v>
      </c>
      <c r="AF58" s="46">
        <v>20.135458167330679</v>
      </c>
      <c r="AG58" s="46">
        <v>19.881720430107528</v>
      </c>
    </row>
    <row r="59" spans="5:41">
      <c r="E59" s="7" t="s">
        <v>283</v>
      </c>
      <c r="F59" s="3" t="s">
        <v>284</v>
      </c>
      <c r="G59" s="14" t="s">
        <v>42</v>
      </c>
      <c r="H59" s="14" t="s">
        <v>42</v>
      </c>
      <c r="K59" s="26" t="s">
        <v>42</v>
      </c>
      <c r="T59" s="5">
        <v>24</v>
      </c>
      <c r="U59" s="5" t="s">
        <v>43</v>
      </c>
      <c r="V59" s="5" t="s">
        <v>285</v>
      </c>
      <c r="W59" s="16" t="s">
        <v>163</v>
      </c>
      <c r="X59" s="5" t="s">
        <v>278</v>
      </c>
      <c r="Y59" s="5" t="s">
        <v>71</v>
      </c>
      <c r="Z59" s="40">
        <v>1.06</v>
      </c>
      <c r="AA59" s="40" t="s">
        <v>286</v>
      </c>
      <c r="AB59" s="40">
        <v>78</v>
      </c>
      <c r="AC59" s="40">
        <v>74</v>
      </c>
      <c r="AD59" s="45">
        <v>0.3</v>
      </c>
      <c r="AE59" s="45">
        <v>0.32</v>
      </c>
      <c r="AF59" s="46">
        <v>19</v>
      </c>
      <c r="AG59" s="46">
        <v>17</v>
      </c>
    </row>
    <row r="60" spans="5:41">
      <c r="E60" s="7" t="s">
        <v>287</v>
      </c>
      <c r="F60" s="3" t="s">
        <v>288</v>
      </c>
      <c r="G60" s="14" t="s">
        <v>42</v>
      </c>
      <c r="H60" s="14" t="s">
        <v>42</v>
      </c>
      <c r="K60" s="26" t="s">
        <v>42</v>
      </c>
      <c r="T60" s="5">
        <v>23</v>
      </c>
      <c r="U60" s="5" t="s">
        <v>94</v>
      </c>
      <c r="V60" s="5" t="s">
        <v>289</v>
      </c>
      <c r="W60" s="16" t="s">
        <v>163</v>
      </c>
      <c r="X60" s="5" t="s">
        <v>290</v>
      </c>
      <c r="Y60" s="5" t="s">
        <v>71</v>
      </c>
      <c r="Z60" s="40">
        <v>1.06</v>
      </c>
      <c r="AA60" s="40" t="s">
        <v>291</v>
      </c>
      <c r="AB60" s="40">
        <v>78</v>
      </c>
      <c r="AC60" s="40">
        <v>74</v>
      </c>
      <c r="AD60" s="45">
        <v>0.3</v>
      </c>
      <c r="AE60" s="45">
        <v>0.32</v>
      </c>
      <c r="AF60" s="46">
        <v>19</v>
      </c>
      <c r="AG60" s="46">
        <v>17</v>
      </c>
    </row>
    <row r="61" spans="5:41">
      <c r="E61" s="3" t="s">
        <v>292</v>
      </c>
      <c r="F61" s="3" t="s">
        <v>293</v>
      </c>
      <c r="G61" s="14" t="s">
        <v>42</v>
      </c>
      <c r="H61" s="14" t="s">
        <v>42</v>
      </c>
      <c r="K61" s="26" t="s">
        <v>42</v>
      </c>
      <c r="T61" s="34">
        <v>28</v>
      </c>
      <c r="U61" s="34" t="s">
        <v>62</v>
      </c>
      <c r="V61" s="34" t="s">
        <v>294</v>
      </c>
      <c r="W61" s="16" t="s">
        <v>52</v>
      </c>
      <c r="X61" s="5" t="s">
        <v>295</v>
      </c>
      <c r="Y61" s="5" t="s">
        <v>71</v>
      </c>
      <c r="Z61" s="40">
        <v>1.06</v>
      </c>
      <c r="AA61" s="40" t="s">
        <v>296</v>
      </c>
      <c r="AB61" s="40">
        <v>78</v>
      </c>
      <c r="AC61" s="40">
        <v>74</v>
      </c>
      <c r="AD61" s="45">
        <v>0.3</v>
      </c>
      <c r="AE61" s="45">
        <v>0.32</v>
      </c>
      <c r="AF61" s="46">
        <v>19</v>
      </c>
      <c r="AG61" s="46">
        <v>17</v>
      </c>
    </row>
    <row r="62" spans="5:41">
      <c r="E62" s="3" t="s">
        <v>297</v>
      </c>
      <c r="F62" s="3" t="s">
        <v>298</v>
      </c>
      <c r="G62" s="14" t="s">
        <v>42</v>
      </c>
      <c r="H62" s="14" t="s">
        <v>42</v>
      </c>
      <c r="K62" s="26" t="s">
        <v>42</v>
      </c>
      <c r="T62" s="34">
        <v>26</v>
      </c>
      <c r="U62" s="34" t="s">
        <v>62</v>
      </c>
      <c r="V62" s="34" t="s">
        <v>299</v>
      </c>
      <c r="W62" s="16" t="s">
        <v>52</v>
      </c>
      <c r="X62" s="5" t="s">
        <v>295</v>
      </c>
      <c r="Y62" s="5" t="s">
        <v>71</v>
      </c>
      <c r="Z62" s="40">
        <v>1.06</v>
      </c>
      <c r="AA62" s="40" t="s">
        <v>300</v>
      </c>
      <c r="AB62" s="40">
        <v>78</v>
      </c>
      <c r="AC62" s="40">
        <v>74</v>
      </c>
      <c r="AD62" s="45">
        <v>0.3</v>
      </c>
      <c r="AE62" s="45">
        <v>0.32</v>
      </c>
      <c r="AF62" s="46">
        <v>19</v>
      </c>
      <c r="AG62" s="46">
        <v>17</v>
      </c>
    </row>
    <row r="63" spans="5:41" ht="15.75">
      <c r="E63" s="8" t="s">
        <v>301</v>
      </c>
      <c r="F63" s="3" t="s">
        <v>302</v>
      </c>
      <c r="G63" s="14" t="s">
        <v>42</v>
      </c>
      <c r="I63" s="14" t="s">
        <v>42</v>
      </c>
      <c r="K63" s="26" t="s">
        <v>42</v>
      </c>
      <c r="T63" s="5">
        <v>20</v>
      </c>
      <c r="U63" s="5" t="s">
        <v>62</v>
      </c>
      <c r="V63" s="5" t="s">
        <v>174</v>
      </c>
      <c r="W63" s="35" t="s">
        <v>303</v>
      </c>
      <c r="X63" s="5" t="s">
        <v>304</v>
      </c>
      <c r="Y63" s="48" t="s">
        <v>305</v>
      </c>
      <c r="AD63" s="32"/>
      <c r="AE63" s="32"/>
      <c r="AH63" s="52">
        <v>0.67500000000000004</v>
      </c>
      <c r="AI63" s="52">
        <v>0.66</v>
      </c>
      <c r="AJ63">
        <v>4.7</v>
      </c>
      <c r="AK63">
        <v>3.9</v>
      </c>
      <c r="AL63" s="32">
        <v>0.28499999999999998</v>
      </c>
      <c r="AM63" s="32">
        <v>0.28399999999999997</v>
      </c>
      <c r="AN63">
        <v>120</v>
      </c>
      <c r="AO63">
        <v>218</v>
      </c>
    </row>
    <row r="64" spans="5:41" ht="15.75">
      <c r="E64" s="9" t="s">
        <v>306</v>
      </c>
      <c r="F64" s="3" t="s">
        <v>307</v>
      </c>
      <c r="G64" s="14" t="s">
        <v>42</v>
      </c>
      <c r="I64" s="14" t="s">
        <v>42</v>
      </c>
      <c r="K64" s="26" t="s">
        <v>42</v>
      </c>
      <c r="T64" s="5">
        <v>23</v>
      </c>
      <c r="U64" s="5" t="s">
        <v>43</v>
      </c>
      <c r="V64" s="35" t="s">
        <v>308</v>
      </c>
      <c r="W64" s="16" t="s">
        <v>309</v>
      </c>
      <c r="X64" s="5" t="s">
        <v>310</v>
      </c>
      <c r="Y64" s="5" t="s">
        <v>71</v>
      </c>
      <c r="AD64" s="32"/>
      <c r="AE64" s="32"/>
      <c r="AH64" s="52">
        <v>0.63</v>
      </c>
      <c r="AI64" s="52">
        <v>0.65</v>
      </c>
      <c r="AJ64">
        <v>5.5</v>
      </c>
      <c r="AK64">
        <v>5.5</v>
      </c>
      <c r="AL64" s="32">
        <v>0.123</v>
      </c>
      <c r="AM64" s="32">
        <v>0.124</v>
      </c>
      <c r="AN64">
        <v>21</v>
      </c>
      <c r="AO64">
        <v>80</v>
      </c>
    </row>
    <row r="65" spans="5:41" ht="15.75">
      <c r="E65" s="2" t="s">
        <v>311</v>
      </c>
      <c r="F65" s="3" t="s">
        <v>312</v>
      </c>
      <c r="G65" s="14" t="s">
        <v>42</v>
      </c>
      <c r="I65" s="14" t="s">
        <v>42</v>
      </c>
      <c r="K65" s="26" t="s">
        <v>42</v>
      </c>
      <c r="T65" s="5">
        <v>21</v>
      </c>
      <c r="U65" s="5" t="s">
        <v>62</v>
      </c>
      <c r="V65" s="5" t="s">
        <v>313</v>
      </c>
      <c r="W65" s="16" t="s">
        <v>314</v>
      </c>
      <c r="X65" s="5" t="s">
        <v>304</v>
      </c>
      <c r="Y65" s="5" t="s">
        <v>71</v>
      </c>
      <c r="AD65" s="32"/>
      <c r="AE65" s="32"/>
      <c r="AH65" s="52">
        <v>0.67500000000000004</v>
      </c>
      <c r="AI65" s="52">
        <v>0.6</v>
      </c>
      <c r="AJ65">
        <v>3</v>
      </c>
      <c r="AK65">
        <v>3.1</v>
      </c>
      <c r="AL65" s="32">
        <v>0.215</v>
      </c>
      <c r="AM65" s="32">
        <v>0.22600000000000001</v>
      </c>
      <c r="AN65">
        <v>337</v>
      </c>
      <c r="AO65">
        <v>262</v>
      </c>
    </row>
    <row r="66" spans="5:41" ht="15.75">
      <c r="E66" s="9" t="s">
        <v>315</v>
      </c>
      <c r="F66" s="3" t="s">
        <v>316</v>
      </c>
      <c r="G66" s="14" t="s">
        <v>42</v>
      </c>
      <c r="I66" s="14" t="s">
        <v>42</v>
      </c>
      <c r="K66" s="26" t="s">
        <v>42</v>
      </c>
      <c r="T66" s="5">
        <v>24</v>
      </c>
      <c r="U66" s="5" t="s">
        <v>50</v>
      </c>
      <c r="V66" s="5" t="s">
        <v>159</v>
      </c>
      <c r="W66" s="35" t="s">
        <v>317</v>
      </c>
      <c r="X66" s="5" t="s">
        <v>76</v>
      </c>
      <c r="Y66" s="5" t="s">
        <v>71</v>
      </c>
      <c r="AD66" s="32"/>
      <c r="AE66" s="32"/>
      <c r="AH66" s="52">
        <v>0.77200000000000002</v>
      </c>
      <c r="AI66" s="52">
        <v>0.628</v>
      </c>
      <c r="AJ66">
        <v>7.9</v>
      </c>
      <c r="AK66">
        <v>5.0999999999999996</v>
      </c>
      <c r="AL66" s="32">
        <v>0.253</v>
      </c>
      <c r="AM66" s="32">
        <v>0.28799999999999998</v>
      </c>
      <c r="AN66">
        <v>674</v>
      </c>
      <c r="AO66">
        <v>287</v>
      </c>
    </row>
    <row r="67" spans="5:41" ht="15.75">
      <c r="E67" s="2" t="s">
        <v>318</v>
      </c>
      <c r="F67" s="3" t="s">
        <v>319</v>
      </c>
      <c r="G67" s="14" t="s">
        <v>42</v>
      </c>
      <c r="I67" s="14" t="s">
        <v>42</v>
      </c>
      <c r="K67" s="26" t="s">
        <v>42</v>
      </c>
      <c r="T67" s="5">
        <v>25</v>
      </c>
      <c r="U67" s="34"/>
      <c r="V67" s="34"/>
      <c r="W67" s="16" t="s">
        <v>320</v>
      </c>
      <c r="X67" s="5" t="s">
        <v>310</v>
      </c>
      <c r="Y67" s="5" t="s">
        <v>71</v>
      </c>
      <c r="AD67" s="32"/>
      <c r="AE67" s="32"/>
      <c r="AH67" s="52">
        <v>0.6</v>
      </c>
      <c r="AI67" s="52">
        <v>0.59</v>
      </c>
      <c r="AJ67">
        <v>3</v>
      </c>
      <c r="AK67">
        <v>2.9</v>
      </c>
      <c r="AL67" s="32">
        <v>0.3</v>
      </c>
      <c r="AM67" s="32">
        <v>0.32</v>
      </c>
      <c r="AN67">
        <v>80</v>
      </c>
      <c r="AO67">
        <v>74</v>
      </c>
    </row>
    <row r="68" spans="5:41" ht="15.75">
      <c r="E68" s="10" t="s">
        <v>321</v>
      </c>
      <c r="F68" s="3" t="s">
        <v>322</v>
      </c>
      <c r="G68" s="14" t="s">
        <v>42</v>
      </c>
      <c r="I68" s="14" t="s">
        <v>42</v>
      </c>
      <c r="K68" s="26" t="s">
        <v>42</v>
      </c>
      <c r="T68" s="5">
        <v>24</v>
      </c>
      <c r="U68" s="5" t="s">
        <v>43</v>
      </c>
      <c r="V68" s="5" t="s">
        <v>323</v>
      </c>
      <c r="W68" s="16" t="s">
        <v>324</v>
      </c>
      <c r="X68" s="5" t="s">
        <v>304</v>
      </c>
      <c r="Y68" s="5" t="s">
        <v>71</v>
      </c>
      <c r="AD68" s="32"/>
      <c r="AE68" s="32"/>
      <c r="AH68" s="52">
        <v>0.5</v>
      </c>
      <c r="AI68" s="52">
        <v>0.49</v>
      </c>
      <c r="AJ68">
        <v>3.6</v>
      </c>
      <c r="AK68">
        <v>4</v>
      </c>
      <c r="AL68" s="32">
        <v>0.14799999999999999</v>
      </c>
      <c r="AM68" s="32">
        <v>0.28999999999999998</v>
      </c>
      <c r="AN68">
        <v>12</v>
      </c>
      <c r="AO68">
        <v>0</v>
      </c>
    </row>
    <row r="69" spans="5:41" ht="15.75">
      <c r="E69" s="10" t="s">
        <v>325</v>
      </c>
      <c r="F69" s="3" t="s">
        <v>326</v>
      </c>
      <c r="G69" s="14" t="s">
        <v>42</v>
      </c>
      <c r="I69" s="14" t="s">
        <v>42</v>
      </c>
      <c r="K69" s="26" t="s">
        <v>42</v>
      </c>
      <c r="T69" s="5">
        <v>24</v>
      </c>
      <c r="U69" s="5" t="s">
        <v>62</v>
      </c>
      <c r="V69" s="5" t="s">
        <v>247</v>
      </c>
      <c r="W69" s="16" t="s">
        <v>324</v>
      </c>
      <c r="X69" s="5" t="s">
        <v>327</v>
      </c>
      <c r="Y69" s="5" t="s">
        <v>71</v>
      </c>
      <c r="AD69" s="32"/>
      <c r="AE69" s="32"/>
      <c r="AH69" s="52">
        <v>0.6</v>
      </c>
      <c r="AI69" s="52">
        <v>0.59</v>
      </c>
      <c r="AJ69">
        <v>3</v>
      </c>
      <c r="AK69">
        <v>2.9</v>
      </c>
      <c r="AL69" s="32">
        <v>0.3</v>
      </c>
      <c r="AM69" s="32">
        <v>0.32</v>
      </c>
      <c r="AN69">
        <v>80</v>
      </c>
      <c r="AO69">
        <v>74</v>
      </c>
    </row>
    <row r="70" spans="5:41" ht="15.75">
      <c r="E70" s="10" t="s">
        <v>328</v>
      </c>
      <c r="F70" s="3" t="s">
        <v>329</v>
      </c>
      <c r="G70" s="14" t="s">
        <v>42</v>
      </c>
      <c r="I70" s="14" t="s">
        <v>42</v>
      </c>
      <c r="K70" s="26" t="s">
        <v>42</v>
      </c>
      <c r="T70" s="5">
        <v>21</v>
      </c>
      <c r="U70" s="34"/>
      <c r="V70" s="34"/>
      <c r="W70" s="16" t="s">
        <v>330</v>
      </c>
      <c r="X70" s="5" t="s">
        <v>327</v>
      </c>
      <c r="Y70" s="5" t="s">
        <v>71</v>
      </c>
      <c r="AD70" s="32"/>
      <c r="AE70" s="32"/>
      <c r="AH70" s="52">
        <v>0.6</v>
      </c>
      <c r="AI70" s="52">
        <v>0.59</v>
      </c>
      <c r="AJ70">
        <v>3</v>
      </c>
      <c r="AK70">
        <v>2.9</v>
      </c>
      <c r="AL70" s="32">
        <v>0.3</v>
      </c>
      <c r="AM70" s="32">
        <v>0.32</v>
      </c>
      <c r="AN70">
        <v>80</v>
      </c>
      <c r="AO70">
        <v>74</v>
      </c>
    </row>
    <row r="71" spans="5:41" ht="15.75">
      <c r="E71" s="10" t="s">
        <v>331</v>
      </c>
      <c r="F71" s="3" t="s">
        <v>332</v>
      </c>
      <c r="G71" s="14" t="s">
        <v>42</v>
      </c>
      <c r="I71" s="14" t="s">
        <v>42</v>
      </c>
      <c r="K71" s="26" t="s">
        <v>42</v>
      </c>
      <c r="T71" s="5">
        <v>26</v>
      </c>
      <c r="U71" s="34"/>
      <c r="V71" s="34"/>
      <c r="W71" s="16" t="s">
        <v>303</v>
      </c>
      <c r="X71" s="5" t="s">
        <v>333</v>
      </c>
      <c r="Y71" s="5" t="s">
        <v>71</v>
      </c>
      <c r="AD71" s="32"/>
      <c r="AE71" s="32"/>
      <c r="AH71" s="52">
        <v>0.6</v>
      </c>
      <c r="AI71" s="52">
        <v>0.59</v>
      </c>
      <c r="AJ71">
        <v>3</v>
      </c>
      <c r="AK71">
        <v>2.9</v>
      </c>
      <c r="AL71" s="32">
        <v>0.3</v>
      </c>
      <c r="AM71" s="32">
        <v>0.32</v>
      </c>
      <c r="AN71">
        <v>80</v>
      </c>
      <c r="AO71">
        <v>74</v>
      </c>
    </row>
    <row r="72" spans="5:41" ht="15.75">
      <c r="E72" s="10" t="s">
        <v>334</v>
      </c>
      <c r="F72" s="3" t="s">
        <v>335</v>
      </c>
      <c r="G72" s="14" t="s">
        <v>42</v>
      </c>
      <c r="I72" s="14" t="s">
        <v>42</v>
      </c>
      <c r="K72" s="26" t="s">
        <v>42</v>
      </c>
      <c r="T72" s="5">
        <v>24</v>
      </c>
      <c r="U72" s="5" t="s">
        <v>43</v>
      </c>
      <c r="V72" s="5" t="s">
        <v>44</v>
      </c>
      <c r="W72" s="16" t="s">
        <v>309</v>
      </c>
      <c r="X72" s="5" t="s">
        <v>336</v>
      </c>
      <c r="Y72" s="5" t="s">
        <v>71</v>
      </c>
      <c r="AD72" s="32"/>
      <c r="AE72" s="32"/>
      <c r="AH72" s="52">
        <v>0.46800000000000003</v>
      </c>
      <c r="AI72" s="52">
        <v>0.60799999999999998</v>
      </c>
      <c r="AJ72">
        <v>2.2000000000000002</v>
      </c>
      <c r="AK72">
        <v>3.1</v>
      </c>
      <c r="AL72" s="32">
        <v>0.13600000000000001</v>
      </c>
      <c r="AM72" s="32">
        <v>0.153</v>
      </c>
      <c r="AN72">
        <v>-130</v>
      </c>
      <c r="AO72">
        <v>42</v>
      </c>
    </row>
    <row r="73" spans="5:41" ht="15.75">
      <c r="E73" s="11" t="s">
        <v>337</v>
      </c>
      <c r="F73" s="3" t="s">
        <v>338</v>
      </c>
      <c r="G73" s="14" t="s">
        <v>42</v>
      </c>
      <c r="I73" s="14" t="s">
        <v>42</v>
      </c>
      <c r="K73" s="26" t="s">
        <v>42</v>
      </c>
      <c r="T73" s="5">
        <v>23</v>
      </c>
      <c r="U73" s="5" t="s">
        <v>56</v>
      </c>
      <c r="V73" s="5" t="s">
        <v>339</v>
      </c>
      <c r="W73" s="16" t="s">
        <v>309</v>
      </c>
      <c r="X73" s="5" t="s">
        <v>340</v>
      </c>
      <c r="Y73" s="5" t="s">
        <v>71</v>
      </c>
      <c r="AD73" s="32"/>
      <c r="AE73" s="32"/>
      <c r="AH73" s="52">
        <v>0.56799999999999995</v>
      </c>
      <c r="AI73" s="52">
        <v>0.501</v>
      </c>
      <c r="AJ73">
        <v>4.2</v>
      </c>
      <c r="AK73">
        <v>4.7</v>
      </c>
      <c r="AL73" s="32">
        <v>0.14499999999999999</v>
      </c>
      <c r="AM73" s="32">
        <v>0.14599999999999999</v>
      </c>
      <c r="AN73">
        <v>26</v>
      </c>
      <c r="AO73">
        <v>13</v>
      </c>
    </row>
    <row r="74" spans="5:41" ht="15.75">
      <c r="E74" s="2" t="s">
        <v>341</v>
      </c>
      <c r="F74" s="3" t="s">
        <v>342</v>
      </c>
      <c r="G74" s="14" t="s">
        <v>42</v>
      </c>
      <c r="I74" s="14" t="s">
        <v>42</v>
      </c>
      <c r="K74" s="26" t="s">
        <v>42</v>
      </c>
      <c r="T74" s="5">
        <v>24</v>
      </c>
      <c r="U74" s="5" t="s">
        <v>50</v>
      </c>
      <c r="V74" s="5" t="s">
        <v>133</v>
      </c>
      <c r="W74" s="16" t="s">
        <v>303</v>
      </c>
      <c r="X74" s="5" t="s">
        <v>343</v>
      </c>
      <c r="Y74" s="5" t="s">
        <v>71</v>
      </c>
      <c r="AD74" s="32"/>
      <c r="AE74" s="32"/>
      <c r="AH74" s="52">
        <v>0.53200000000000003</v>
      </c>
      <c r="AI74" s="52">
        <v>0.61099999999999999</v>
      </c>
      <c r="AJ74">
        <v>5.9</v>
      </c>
      <c r="AK74">
        <v>5.4</v>
      </c>
      <c r="AL74" s="32">
        <v>0.26300000000000001</v>
      </c>
      <c r="AM74" s="32">
        <v>0.28199999999999997</v>
      </c>
      <c r="AN74">
        <v>85</v>
      </c>
      <c r="AO74">
        <v>218</v>
      </c>
    </row>
    <row r="75" spans="5:41" ht="15.75">
      <c r="E75" s="10" t="s">
        <v>344</v>
      </c>
      <c r="F75" s="26" t="s">
        <v>345</v>
      </c>
      <c r="G75" s="14" t="s">
        <v>42</v>
      </c>
      <c r="I75" s="14" t="s">
        <v>42</v>
      </c>
      <c r="K75" s="26" t="s">
        <v>42</v>
      </c>
      <c r="T75" s="5">
        <v>20</v>
      </c>
      <c r="U75" s="34"/>
      <c r="V75" s="34"/>
      <c r="W75" s="16" t="s">
        <v>309</v>
      </c>
      <c r="X75" s="5" t="s">
        <v>346</v>
      </c>
      <c r="Y75" s="5" t="s">
        <v>71</v>
      </c>
      <c r="AD75" s="32"/>
      <c r="AE75" s="32"/>
      <c r="AH75" s="52">
        <v>0.6</v>
      </c>
      <c r="AI75" s="52">
        <v>0.59</v>
      </c>
      <c r="AJ75">
        <v>3</v>
      </c>
      <c r="AK75">
        <v>2.9</v>
      </c>
      <c r="AL75" s="32">
        <v>0.3</v>
      </c>
      <c r="AM75" s="32">
        <v>0.32</v>
      </c>
      <c r="AN75">
        <v>80</v>
      </c>
      <c r="AO75">
        <v>74</v>
      </c>
    </row>
    <row r="76" spans="5:41" ht="15.75">
      <c r="E76" s="10" t="s">
        <v>347</v>
      </c>
      <c r="F76" s="26" t="s">
        <v>348</v>
      </c>
      <c r="G76" s="14" t="s">
        <v>42</v>
      </c>
      <c r="I76" s="14" t="s">
        <v>42</v>
      </c>
      <c r="K76" s="26" t="s">
        <v>42</v>
      </c>
      <c r="T76" s="5">
        <v>19</v>
      </c>
      <c r="U76" s="5" t="s">
        <v>50</v>
      </c>
      <c r="V76" s="34" t="s">
        <v>125</v>
      </c>
      <c r="W76" s="16" t="s">
        <v>314</v>
      </c>
      <c r="X76" s="5" t="s">
        <v>349</v>
      </c>
      <c r="Y76" s="5" t="s">
        <v>71</v>
      </c>
      <c r="AD76" s="32"/>
      <c r="AE76" s="32"/>
      <c r="AH76" s="52">
        <v>0.73499999999999999</v>
      </c>
      <c r="AI76" s="52">
        <v>0.69</v>
      </c>
      <c r="AJ76">
        <v>5</v>
      </c>
      <c r="AK76">
        <v>4.4000000000000004</v>
      </c>
      <c r="AL76" s="32">
        <v>0.218</v>
      </c>
      <c r="AM76" s="32">
        <v>0.223</v>
      </c>
      <c r="AN76">
        <v>454</v>
      </c>
      <c r="AO76">
        <v>319</v>
      </c>
    </row>
    <row r="77" spans="5:41" ht="15.75">
      <c r="E77" s="10" t="s">
        <v>350</v>
      </c>
      <c r="F77" s="26" t="s">
        <v>351</v>
      </c>
      <c r="G77" s="14" t="s">
        <v>42</v>
      </c>
      <c r="I77" s="14" t="s">
        <v>42</v>
      </c>
      <c r="K77" s="26" t="s">
        <v>42</v>
      </c>
      <c r="T77" s="5">
        <v>22</v>
      </c>
      <c r="U77" s="5" t="s">
        <v>62</v>
      </c>
      <c r="V77" s="5" t="s">
        <v>352</v>
      </c>
      <c r="W77" s="16" t="s">
        <v>303</v>
      </c>
      <c r="X77" s="5" t="s">
        <v>353</v>
      </c>
      <c r="Y77" s="5" t="s">
        <v>71</v>
      </c>
      <c r="AD77" s="32"/>
      <c r="AE77" s="32"/>
      <c r="AH77" s="52">
        <v>0.6</v>
      </c>
      <c r="AI77" s="52">
        <v>0.59</v>
      </c>
      <c r="AJ77">
        <v>3</v>
      </c>
      <c r="AK77">
        <v>2.9</v>
      </c>
      <c r="AL77" s="32">
        <v>0.3</v>
      </c>
      <c r="AM77" s="32">
        <v>0.32</v>
      </c>
      <c r="AN77">
        <v>80</v>
      </c>
      <c r="AO77">
        <v>74</v>
      </c>
    </row>
    <row r="78" spans="5:41" ht="15.75">
      <c r="E78" s="11" t="s">
        <v>354</v>
      </c>
      <c r="F78" s="3" t="s">
        <v>355</v>
      </c>
      <c r="G78" s="14" t="s">
        <v>42</v>
      </c>
      <c r="J78" s="14" t="s">
        <v>42</v>
      </c>
      <c r="K78" s="26" t="s">
        <v>42</v>
      </c>
      <c r="T78" s="5">
        <v>26</v>
      </c>
      <c r="U78" s="5" t="s">
        <v>62</v>
      </c>
      <c r="V78" s="5" t="s">
        <v>356</v>
      </c>
      <c r="W78" s="16" t="s">
        <v>357</v>
      </c>
      <c r="X78" s="5" t="s">
        <v>261</v>
      </c>
      <c r="Y78" s="5" t="s">
        <v>71</v>
      </c>
      <c r="AD78" s="32"/>
      <c r="AE78" s="32"/>
      <c r="AH78" s="52">
        <v>0.6</v>
      </c>
      <c r="AI78" s="52">
        <v>0.59</v>
      </c>
      <c r="AJ78">
        <v>3</v>
      </c>
      <c r="AK78">
        <v>2.9</v>
      </c>
      <c r="AL78" s="32">
        <v>0.3</v>
      </c>
      <c r="AM78" s="32">
        <v>0.32</v>
      </c>
      <c r="AN78">
        <v>80</v>
      </c>
      <c r="AO78">
        <v>74</v>
      </c>
    </row>
    <row r="79" spans="5:41" ht="15.75">
      <c r="E79" s="12" t="s">
        <v>358</v>
      </c>
      <c r="F79" s="3" t="s">
        <v>359</v>
      </c>
      <c r="G79" s="14" t="s">
        <v>42</v>
      </c>
      <c r="J79" s="14" t="s">
        <v>42</v>
      </c>
      <c r="K79" s="26" t="s">
        <v>42</v>
      </c>
      <c r="T79" s="5">
        <v>24</v>
      </c>
      <c r="U79" s="5" t="s">
        <v>62</v>
      </c>
      <c r="V79" s="5" t="s">
        <v>269</v>
      </c>
      <c r="W79" s="16" t="s">
        <v>330</v>
      </c>
      <c r="X79" s="5" t="s">
        <v>336</v>
      </c>
      <c r="Y79" s="5" t="s">
        <v>71</v>
      </c>
      <c r="AD79" s="32"/>
      <c r="AE79" s="32"/>
      <c r="AH79" s="52">
        <v>0.6</v>
      </c>
      <c r="AI79" s="52">
        <v>0.59</v>
      </c>
      <c r="AJ79">
        <v>3</v>
      </c>
      <c r="AK79">
        <v>2.9</v>
      </c>
      <c r="AL79" s="32">
        <v>0.3</v>
      </c>
      <c r="AM79" s="32">
        <v>0.32</v>
      </c>
      <c r="AN79">
        <v>80</v>
      </c>
      <c r="AO79">
        <v>74</v>
      </c>
    </row>
    <row r="80" spans="5:41" ht="15.75">
      <c r="E80" s="2" t="s">
        <v>360</v>
      </c>
      <c r="F80" s="3" t="s">
        <v>361</v>
      </c>
      <c r="G80" s="14" t="s">
        <v>42</v>
      </c>
      <c r="J80" s="14" t="s">
        <v>42</v>
      </c>
      <c r="K80" s="26" t="s">
        <v>42</v>
      </c>
      <c r="T80" s="5">
        <v>29</v>
      </c>
      <c r="U80" s="5" t="s">
        <v>62</v>
      </c>
      <c r="V80" s="5" t="s">
        <v>103</v>
      </c>
      <c r="W80" s="16" t="s">
        <v>330</v>
      </c>
      <c r="X80" s="5" t="s">
        <v>362</v>
      </c>
      <c r="Y80" s="5" t="s">
        <v>71</v>
      </c>
      <c r="AD80" s="32"/>
      <c r="AE80" s="32"/>
      <c r="AH80" s="52">
        <v>0.6</v>
      </c>
      <c r="AI80" s="52">
        <v>0.59</v>
      </c>
      <c r="AJ80">
        <v>3</v>
      </c>
      <c r="AK80">
        <v>2.9</v>
      </c>
      <c r="AL80" s="32">
        <v>0.3</v>
      </c>
      <c r="AM80" s="32">
        <v>0.32</v>
      </c>
      <c r="AN80">
        <v>80</v>
      </c>
      <c r="AO80">
        <v>74</v>
      </c>
    </row>
    <row r="81" spans="5:41" ht="15.75">
      <c r="E81" s="13" t="s">
        <v>363</v>
      </c>
      <c r="F81" s="3" t="s">
        <v>364</v>
      </c>
      <c r="G81" s="14" t="s">
        <v>42</v>
      </c>
      <c r="J81" s="14" t="s">
        <v>42</v>
      </c>
      <c r="K81" s="26" t="s">
        <v>42</v>
      </c>
      <c r="T81" s="5">
        <v>28</v>
      </c>
      <c r="U81" s="5" t="s">
        <v>50</v>
      </c>
      <c r="V81" s="5" t="s">
        <v>125</v>
      </c>
      <c r="W81" s="16" t="s">
        <v>365</v>
      </c>
      <c r="X81" s="5" t="s">
        <v>366</v>
      </c>
      <c r="Y81" s="5" t="s">
        <v>71</v>
      </c>
      <c r="AD81" s="32"/>
      <c r="AE81" s="32"/>
      <c r="AH81" s="52">
        <v>0.6</v>
      </c>
      <c r="AI81" s="52">
        <v>0.59</v>
      </c>
      <c r="AJ81">
        <v>3</v>
      </c>
      <c r="AK81">
        <v>2.9</v>
      </c>
      <c r="AL81" s="32">
        <v>0.3</v>
      </c>
      <c r="AM81" s="32">
        <v>0.32</v>
      </c>
      <c r="AN81">
        <v>80</v>
      </c>
      <c r="AO81">
        <v>74</v>
      </c>
    </row>
    <row r="82" spans="5:41" ht="15.75">
      <c r="E82" s="13" t="s">
        <v>367</v>
      </c>
      <c r="F82" s="3" t="s">
        <v>368</v>
      </c>
      <c r="G82" s="14" t="s">
        <v>42</v>
      </c>
      <c r="J82" s="14" t="s">
        <v>42</v>
      </c>
      <c r="K82" s="26" t="s">
        <v>42</v>
      </c>
      <c r="T82" s="5">
        <v>23</v>
      </c>
      <c r="U82" s="34"/>
      <c r="V82" s="34"/>
      <c r="W82" s="16" t="s">
        <v>330</v>
      </c>
      <c r="X82" s="5" t="s">
        <v>278</v>
      </c>
      <c r="Y82" s="5" t="s">
        <v>71</v>
      </c>
      <c r="AD82" s="32"/>
      <c r="AE82" s="32"/>
      <c r="AH82" s="52">
        <v>0.6</v>
      </c>
      <c r="AI82" s="52">
        <v>0.59</v>
      </c>
      <c r="AJ82">
        <v>3</v>
      </c>
      <c r="AK82">
        <v>2.9</v>
      </c>
      <c r="AL82" s="32">
        <v>0.3</v>
      </c>
      <c r="AM82" s="32">
        <v>0.32</v>
      </c>
      <c r="AN82">
        <v>80</v>
      </c>
      <c r="AO82">
        <v>74</v>
      </c>
    </row>
    <row r="83" spans="5:41" ht="15.75">
      <c r="E83" s="13" t="s">
        <v>369</v>
      </c>
      <c r="F83" s="3" t="s">
        <v>370</v>
      </c>
      <c r="G83" s="14" t="s">
        <v>42</v>
      </c>
      <c r="J83" s="14" t="s">
        <v>42</v>
      </c>
      <c r="K83" s="26" t="s">
        <v>42</v>
      </c>
      <c r="T83" s="5">
        <v>26</v>
      </c>
      <c r="U83" s="5" t="s">
        <v>62</v>
      </c>
      <c r="V83" s="5" t="s">
        <v>174</v>
      </c>
      <c r="W83" s="16" t="s">
        <v>365</v>
      </c>
      <c r="X83" s="5" t="s">
        <v>362</v>
      </c>
      <c r="Y83" s="5" t="s">
        <v>71</v>
      </c>
      <c r="AD83" s="32"/>
      <c r="AE83" s="32"/>
      <c r="AH83" s="52">
        <v>0.6</v>
      </c>
      <c r="AI83" s="52">
        <v>0.59</v>
      </c>
      <c r="AJ83">
        <v>3</v>
      </c>
      <c r="AK83">
        <v>2.9</v>
      </c>
      <c r="AL83" s="32">
        <v>0.3</v>
      </c>
      <c r="AM83" s="32">
        <v>0.32</v>
      </c>
      <c r="AN83">
        <v>80</v>
      </c>
      <c r="AO83">
        <v>74</v>
      </c>
    </row>
    <row r="84" spans="5:41" ht="15.75">
      <c r="E84" s="13" t="s">
        <v>371</v>
      </c>
      <c r="F84" s="3" t="s">
        <v>372</v>
      </c>
      <c r="G84" s="14" t="s">
        <v>42</v>
      </c>
      <c r="J84" s="14" t="s">
        <v>42</v>
      </c>
      <c r="K84" s="26" t="s">
        <v>42</v>
      </c>
      <c r="T84" s="5">
        <v>30</v>
      </c>
      <c r="U84" s="34"/>
      <c r="V84" s="34"/>
      <c r="W84" s="16" t="s">
        <v>330</v>
      </c>
      <c r="X84" s="5" t="s">
        <v>278</v>
      </c>
      <c r="Y84" s="5" t="s">
        <v>71</v>
      </c>
      <c r="AD84" s="32"/>
      <c r="AE84" s="32"/>
      <c r="AH84" s="52">
        <v>0.6</v>
      </c>
      <c r="AI84" s="52">
        <v>0.59</v>
      </c>
      <c r="AJ84">
        <v>3</v>
      </c>
      <c r="AK84">
        <v>2.9</v>
      </c>
      <c r="AL84" s="32">
        <v>0.3</v>
      </c>
      <c r="AM84" s="32">
        <v>0.32</v>
      </c>
      <c r="AN84">
        <v>80</v>
      </c>
      <c r="AO84">
        <v>74</v>
      </c>
    </row>
    <row r="85" spans="5:41" ht="15.75">
      <c r="E85" s="13" t="s">
        <v>373</v>
      </c>
      <c r="F85" s="3" t="s">
        <v>374</v>
      </c>
      <c r="G85" s="14" t="s">
        <v>42</v>
      </c>
      <c r="J85" s="14" t="s">
        <v>42</v>
      </c>
      <c r="K85" s="26" t="s">
        <v>42</v>
      </c>
      <c r="T85" s="5">
        <v>29</v>
      </c>
      <c r="U85" s="5" t="s">
        <v>62</v>
      </c>
      <c r="V85" s="5" t="s">
        <v>375</v>
      </c>
      <c r="W85" s="16" t="s">
        <v>376</v>
      </c>
      <c r="X85" s="5" t="s">
        <v>278</v>
      </c>
      <c r="Y85" s="5" t="s">
        <v>71</v>
      </c>
      <c r="AD85" s="32"/>
      <c r="AE85" s="32"/>
      <c r="AH85" s="52">
        <v>0.6</v>
      </c>
      <c r="AI85" s="52">
        <v>0.59</v>
      </c>
      <c r="AJ85">
        <v>3</v>
      </c>
      <c r="AK85">
        <v>2.9</v>
      </c>
      <c r="AL85" s="32">
        <v>0.3</v>
      </c>
      <c r="AM85" s="32">
        <v>0.32</v>
      </c>
      <c r="AN85">
        <v>80</v>
      </c>
      <c r="AO85">
        <v>74</v>
      </c>
    </row>
    <row r="86" spans="5:41" ht="15.75">
      <c r="E86" s="13" t="s">
        <v>377</v>
      </c>
      <c r="F86" s="3" t="s">
        <v>378</v>
      </c>
      <c r="G86" s="14" t="s">
        <v>42</v>
      </c>
      <c r="J86" s="14" t="s">
        <v>42</v>
      </c>
      <c r="K86" s="26" t="s">
        <v>42</v>
      </c>
      <c r="T86" s="5">
        <v>31</v>
      </c>
      <c r="U86" s="5" t="s">
        <v>62</v>
      </c>
      <c r="V86" s="5" t="s">
        <v>375</v>
      </c>
      <c r="W86" s="16" t="s">
        <v>330</v>
      </c>
      <c r="X86" s="5" t="s">
        <v>248</v>
      </c>
      <c r="Y86" s="5" t="s">
        <v>71</v>
      </c>
      <c r="AD86" s="32"/>
      <c r="AE86" s="32"/>
      <c r="AH86" s="52">
        <v>0.6</v>
      </c>
      <c r="AI86" s="52">
        <v>0.59</v>
      </c>
      <c r="AJ86">
        <v>3</v>
      </c>
      <c r="AK86">
        <v>2.9</v>
      </c>
      <c r="AL86" s="32">
        <v>0.3</v>
      </c>
      <c r="AM86" s="32">
        <v>0.32</v>
      </c>
      <c r="AN86">
        <v>80</v>
      </c>
      <c r="AO86">
        <v>74</v>
      </c>
    </row>
    <row r="88" spans="5:41">
      <c r="G88" s="38">
        <f>COUNTIF(G2:G87,"x")</f>
        <v>85</v>
      </c>
      <c r="H88" s="38">
        <f>COUNTIF(H2:H87,"x")</f>
        <v>61</v>
      </c>
      <c r="I88" s="38">
        <f>COUNTIF(I2:I87,"x")</f>
        <v>15</v>
      </c>
      <c r="J88" s="38">
        <f>COUNTIF(J2:J87,"x")</f>
        <v>9</v>
      </c>
    </row>
    <row r="89" spans="5:41">
      <c r="G89" s="14" t="s">
        <v>379</v>
      </c>
      <c r="H89" s="14" t="s">
        <v>6</v>
      </c>
      <c r="I89" s="14" t="s">
        <v>380</v>
      </c>
      <c r="J89" s="14" t="s">
        <v>381</v>
      </c>
    </row>
  </sheetData>
  <phoneticPr fontId="3" type="noConversion"/>
  <conditionalFormatting sqref="F2:F59">
    <cfRule type="containsBlanks" dxfId="39" priority="51">
      <formula>LEN(TRIM(F2))=0</formula>
    </cfRule>
  </conditionalFormatting>
  <conditionalFormatting sqref="E2:E58">
    <cfRule type="containsBlanks" dxfId="38" priority="50">
      <formula>LEN(TRIM(E2))=0</formula>
    </cfRule>
  </conditionalFormatting>
  <conditionalFormatting sqref="T2:U59 T61">
    <cfRule type="containsBlanks" dxfId="37" priority="49">
      <formula>LEN(TRIM(T2))=0</formula>
    </cfRule>
  </conditionalFormatting>
  <conditionalFormatting sqref="V2:V59">
    <cfRule type="containsBlanks" dxfId="36" priority="48">
      <formula>LEN(TRIM(V2))=0</formula>
    </cfRule>
  </conditionalFormatting>
  <conditionalFormatting sqref="W2:W59">
    <cfRule type="containsBlanks" dxfId="35" priority="47">
      <formula>LEN(TRIM(W2))=0</formula>
    </cfRule>
  </conditionalFormatting>
  <conditionalFormatting sqref="X2:Y2 X61:X62 X3:X59 Y3:Y86">
    <cfRule type="containsBlanks" dxfId="34" priority="45">
      <formula>LEN(TRIM(X2))=0</formula>
    </cfRule>
  </conditionalFormatting>
  <conditionalFormatting sqref="X58 X61:X62">
    <cfRule type="containsBlanks" dxfId="33" priority="44">
      <formula>LEN(TRIM(X58))=0</formula>
    </cfRule>
  </conditionalFormatting>
  <conditionalFormatting sqref="V81">
    <cfRule type="containsBlanks" dxfId="32" priority="43">
      <formula>LEN(TRIM(V81))=0</formula>
    </cfRule>
  </conditionalFormatting>
  <conditionalFormatting sqref="U63">
    <cfRule type="containsBlanks" dxfId="31" priority="41">
      <formula>LEN(TRIM(U63))=0</formula>
    </cfRule>
  </conditionalFormatting>
  <conditionalFormatting sqref="U64">
    <cfRule type="containsBlanks" dxfId="30" priority="40">
      <formula>LEN(TRIM(U64))=0</formula>
    </cfRule>
  </conditionalFormatting>
  <conditionalFormatting sqref="U66">
    <cfRule type="containsBlanks" dxfId="29" priority="39">
      <formula>LEN(TRIM(U66))=0</formula>
    </cfRule>
  </conditionalFormatting>
  <conditionalFormatting sqref="U72">
    <cfRule type="containsBlanks" dxfId="28" priority="38">
      <formula>LEN(TRIM(U72))=0</formula>
    </cfRule>
  </conditionalFormatting>
  <conditionalFormatting sqref="U62">
    <cfRule type="containsBlanks" dxfId="27" priority="37">
      <formula>LEN(TRIM(U62))=0</formula>
    </cfRule>
  </conditionalFormatting>
  <conditionalFormatting sqref="U61">
    <cfRule type="containsBlanks" dxfId="26" priority="36">
      <formula>LEN(TRIM(U61))=0</formula>
    </cfRule>
  </conditionalFormatting>
  <conditionalFormatting sqref="U60">
    <cfRule type="containsBlanks" dxfId="25" priority="35">
      <formula>LEN(TRIM(U60))=0</formula>
    </cfRule>
  </conditionalFormatting>
  <conditionalFormatting sqref="U65">
    <cfRule type="containsBlanks" dxfId="24" priority="34">
      <formula>LEN(TRIM(U65))=0</formula>
    </cfRule>
  </conditionalFormatting>
  <conditionalFormatting sqref="U74">
    <cfRule type="containsBlanks" dxfId="23" priority="33">
      <formula>LEN(TRIM(U74))=0</formula>
    </cfRule>
  </conditionalFormatting>
  <conditionalFormatting sqref="U76">
    <cfRule type="containsBlanks" dxfId="22" priority="31">
      <formula>LEN(TRIM(U76))=0</formula>
    </cfRule>
  </conditionalFormatting>
  <conditionalFormatting sqref="U77">
    <cfRule type="containsBlanks" dxfId="21" priority="29">
      <formula>LEN(TRIM(U77))=0</formula>
    </cfRule>
  </conditionalFormatting>
  <conditionalFormatting sqref="U79">
    <cfRule type="containsBlanks" dxfId="20" priority="27">
      <formula>LEN(TRIM(U79))=0</formula>
    </cfRule>
  </conditionalFormatting>
  <conditionalFormatting sqref="U80">
    <cfRule type="containsBlanks" dxfId="19" priority="26">
      <formula>LEN(TRIM(U80))=0</formula>
    </cfRule>
  </conditionalFormatting>
  <conditionalFormatting sqref="U81">
    <cfRule type="containsBlanks" dxfId="18" priority="25">
      <formula>LEN(TRIM(U81))=0</formula>
    </cfRule>
  </conditionalFormatting>
  <conditionalFormatting sqref="U83">
    <cfRule type="containsBlanks" dxfId="17" priority="24">
      <formula>LEN(TRIM(U83))=0</formula>
    </cfRule>
  </conditionalFormatting>
  <conditionalFormatting sqref="U85">
    <cfRule type="containsBlanks" dxfId="16" priority="23">
      <formula>LEN(TRIM(U85))=0</formula>
    </cfRule>
  </conditionalFormatting>
  <conditionalFormatting sqref="U86">
    <cfRule type="containsBlanks" dxfId="15" priority="22">
      <formula>LEN(TRIM(U86))=0</formula>
    </cfRule>
  </conditionalFormatting>
  <conditionalFormatting sqref="U78">
    <cfRule type="containsBlanks" dxfId="14" priority="18">
      <formula>LEN(TRIM(U78))=0</formula>
    </cfRule>
  </conditionalFormatting>
  <conditionalFormatting sqref="U73">
    <cfRule type="containsBlanks" dxfId="13" priority="13">
      <formula>LEN(TRIM(U73))=0</formula>
    </cfRule>
  </conditionalFormatting>
  <conditionalFormatting sqref="U68">
    <cfRule type="containsBlanks" dxfId="12" priority="14">
      <formula>LEN(TRIM(U68))=0</formula>
    </cfRule>
  </conditionalFormatting>
  <conditionalFormatting sqref="U69">
    <cfRule type="containsBlanks" dxfId="11" priority="12">
      <formula>LEN(TRIM(U69))=0</formula>
    </cfRule>
  </conditionalFormatting>
  <conditionalFormatting sqref="U67">
    <cfRule type="containsBlanks" dxfId="10" priority="11">
      <formula>LEN(TRIM(U67))=0</formula>
    </cfRule>
  </conditionalFormatting>
  <conditionalFormatting sqref="V67">
    <cfRule type="containsBlanks" dxfId="9" priority="10">
      <formula>LEN(TRIM(V67))=0</formula>
    </cfRule>
  </conditionalFormatting>
  <conditionalFormatting sqref="U70:U71">
    <cfRule type="containsBlanks" dxfId="8" priority="9">
      <formula>LEN(TRIM(U70))=0</formula>
    </cfRule>
  </conditionalFormatting>
  <conditionalFormatting sqref="V70:V71">
    <cfRule type="containsBlanks" dxfId="7" priority="8">
      <formula>LEN(TRIM(V70))=0</formula>
    </cfRule>
  </conditionalFormatting>
  <conditionalFormatting sqref="U75">
    <cfRule type="containsBlanks" dxfId="6" priority="7">
      <formula>LEN(TRIM(U75))=0</formula>
    </cfRule>
  </conditionalFormatting>
  <conditionalFormatting sqref="V75">
    <cfRule type="containsBlanks" dxfId="5" priority="6">
      <formula>LEN(TRIM(V75))=0</formula>
    </cfRule>
  </conditionalFormatting>
  <conditionalFormatting sqref="U82">
    <cfRule type="containsBlanks" dxfId="4" priority="5">
      <formula>LEN(TRIM(U82))=0</formula>
    </cfRule>
  </conditionalFormatting>
  <conditionalFormatting sqref="V82">
    <cfRule type="containsBlanks" dxfId="3" priority="4">
      <formula>LEN(TRIM(V82))=0</formula>
    </cfRule>
  </conditionalFormatting>
  <conditionalFormatting sqref="U84">
    <cfRule type="containsBlanks" dxfId="2" priority="3">
      <formula>LEN(TRIM(U84))=0</formula>
    </cfRule>
  </conditionalFormatting>
  <conditionalFormatting sqref="V84">
    <cfRule type="containsBlanks" dxfId="1" priority="2">
      <formula>LEN(TRIM(V84))=0</formula>
    </cfRule>
  </conditionalFormatting>
  <conditionalFormatting sqref="V76">
    <cfRule type="containsBlanks" dxfId="0" priority="1">
      <formula>LEN(TRIM(V76))=0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7B580-6D37-AF4F-AA2C-1AAD94B95EA0}">
  <dimension ref="A1:C16"/>
  <sheetViews>
    <sheetView workbookViewId="0">
      <selection activeCell="A5" sqref="A5:C8"/>
    </sheetView>
  </sheetViews>
  <sheetFormatPr defaultColWidth="8.85546875" defaultRowHeight="15"/>
  <cols>
    <col min="1" max="1" width="16.85546875" customWidth="1"/>
    <col min="2" max="2" width="26.42578125" bestFit="1" customWidth="1"/>
  </cols>
  <sheetData>
    <row r="1" spans="1:3">
      <c r="A1" t="s">
        <v>382</v>
      </c>
      <c r="B1" t="s">
        <v>451</v>
      </c>
    </row>
    <row r="2" spans="1:3">
      <c r="A2" t="s">
        <v>384</v>
      </c>
      <c r="B2" t="s">
        <v>452</v>
      </c>
    </row>
    <row r="3" spans="1:3">
      <c r="A3" s="41" t="s">
        <v>386</v>
      </c>
      <c r="B3" t="s">
        <v>453</v>
      </c>
    </row>
    <row r="4" spans="1:3">
      <c r="A4" t="s">
        <v>388</v>
      </c>
    </row>
    <row r="5" spans="1:3">
      <c r="A5" t="s">
        <v>389</v>
      </c>
      <c r="B5" t="s">
        <v>21</v>
      </c>
      <c r="C5" t="str">
        <f>MAIN!W52</f>
        <v>Rifler, IGL</v>
      </c>
    </row>
    <row r="6" spans="1:3">
      <c r="A6" t="s">
        <v>391</v>
      </c>
      <c r="B6" t="s">
        <v>22</v>
      </c>
      <c r="C6" t="str">
        <f>MAIN!X52</f>
        <v>Complexity Gaming</v>
      </c>
    </row>
    <row r="7" spans="1:3">
      <c r="A7" t="s">
        <v>391</v>
      </c>
      <c r="B7" t="s">
        <v>23</v>
      </c>
      <c r="C7" s="53" t="str">
        <f>MAIN!Y52</f>
        <v>141.036,08$</v>
      </c>
    </row>
    <row r="8" spans="1:3">
      <c r="A8" t="s">
        <v>391</v>
      </c>
      <c r="B8" t="s">
        <v>442</v>
      </c>
      <c r="C8" t="str">
        <f>MAIN!V52</f>
        <v>København</v>
      </c>
    </row>
    <row r="9" spans="1:3">
      <c r="A9" t="s">
        <v>391</v>
      </c>
      <c r="B9" t="s">
        <v>443</v>
      </c>
      <c r="C9">
        <f>MAIN!Z52</f>
        <v>1.23</v>
      </c>
    </row>
    <row r="10" spans="1:3">
      <c r="A10" t="s">
        <v>391</v>
      </c>
      <c r="B10" t="s">
        <v>444</v>
      </c>
      <c r="C10">
        <f>MAIN!AA52</f>
        <v>1.24</v>
      </c>
    </row>
    <row r="11" spans="1:3">
      <c r="A11" t="s">
        <v>391</v>
      </c>
      <c r="B11" t="s">
        <v>445</v>
      </c>
      <c r="C11" s="47">
        <f>MAIN!AF52</f>
        <v>20.127490039840637</v>
      </c>
    </row>
    <row r="12" spans="1:3">
      <c r="A12" t="s">
        <v>391</v>
      </c>
      <c r="B12" t="s">
        <v>446</v>
      </c>
      <c r="C12" s="47">
        <f>MAIN!AG52</f>
        <v>20.60580204778157</v>
      </c>
    </row>
    <row r="13" spans="1:3">
      <c r="A13" t="s">
        <v>391</v>
      </c>
      <c r="B13" t="s">
        <v>447</v>
      </c>
      <c r="C13" s="31">
        <f>MAIN!AE52</f>
        <v>0.39400000000000002</v>
      </c>
    </row>
    <row r="14" spans="1:3">
      <c r="A14" t="s">
        <v>391</v>
      </c>
      <c r="B14" t="s">
        <v>448</v>
      </c>
      <c r="C14" s="31">
        <f>MAIN!AD52</f>
        <v>0.40699999999999997</v>
      </c>
    </row>
    <row r="15" spans="1:3">
      <c r="A15" t="s">
        <v>391</v>
      </c>
      <c r="B15" t="s">
        <v>27</v>
      </c>
      <c r="C15">
        <f>MAIN!AC52</f>
        <v>86.2</v>
      </c>
    </row>
    <row r="16" spans="1:3">
      <c r="A16" t="s">
        <v>391</v>
      </c>
      <c r="B16" t="s">
        <v>26</v>
      </c>
      <c r="C16">
        <f>MAIN!AB52</f>
        <v>83.7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AB0F-6FEE-F742-A31E-1765F629A0DD}">
  <dimension ref="A1:C16"/>
  <sheetViews>
    <sheetView workbookViewId="0">
      <selection activeCell="C13" sqref="C13"/>
    </sheetView>
  </sheetViews>
  <sheetFormatPr defaultColWidth="8.85546875" defaultRowHeight="15"/>
  <cols>
    <col min="1" max="1" width="16.85546875" customWidth="1"/>
    <col min="2" max="2" width="26.42578125" bestFit="1" customWidth="1"/>
  </cols>
  <sheetData>
    <row r="1" spans="1:3">
      <c r="A1" t="s">
        <v>382</v>
      </c>
      <c r="B1" t="s">
        <v>267</v>
      </c>
    </row>
    <row r="2" spans="1:3">
      <c r="A2" t="s">
        <v>384</v>
      </c>
      <c r="B2" t="s">
        <v>454</v>
      </c>
    </row>
    <row r="3" spans="1:3">
      <c r="A3" s="41" t="s">
        <v>386</v>
      </c>
      <c r="B3" t="s">
        <v>455</v>
      </c>
    </row>
    <row r="4" spans="1:3">
      <c r="A4" t="s">
        <v>388</v>
      </c>
    </row>
    <row r="5" spans="1:3">
      <c r="A5" t="s">
        <v>389</v>
      </c>
      <c r="B5" t="s">
        <v>21</v>
      </c>
      <c r="C5" t="str">
        <f>MAIN!W55</f>
        <v>Rifler</v>
      </c>
    </row>
    <row r="6" spans="1:3">
      <c r="A6" t="s">
        <v>391</v>
      </c>
      <c r="B6" t="s">
        <v>22</v>
      </c>
      <c r="C6" t="str">
        <f>MAIN!X55</f>
        <v>FaZe</v>
      </c>
    </row>
    <row r="7" spans="1:3">
      <c r="A7" t="s">
        <v>391</v>
      </c>
      <c r="B7" t="s">
        <v>23</v>
      </c>
      <c r="C7" s="53" t="str">
        <f>MAIN!Y55</f>
        <v>617.000,5 $</v>
      </c>
    </row>
    <row r="8" spans="1:3">
      <c r="A8" t="s">
        <v>391</v>
      </c>
      <c r="B8" t="s">
        <v>442</v>
      </c>
      <c r="C8" t="str">
        <f>MAIN!V55</f>
        <v>Frederiksberg</v>
      </c>
    </row>
    <row r="9" spans="1:3">
      <c r="A9" t="s">
        <v>391</v>
      </c>
      <c r="B9" t="s">
        <v>443</v>
      </c>
      <c r="C9">
        <f>MAIN!Z55</f>
        <v>0.98</v>
      </c>
    </row>
    <row r="10" spans="1:3">
      <c r="A10" t="s">
        <v>391</v>
      </c>
      <c r="B10" t="s">
        <v>444</v>
      </c>
      <c r="C10">
        <f>MAIN!AA55</f>
        <v>1.05</v>
      </c>
    </row>
    <row r="11" spans="1:3">
      <c r="A11" t="s">
        <v>391</v>
      </c>
      <c r="B11" t="s">
        <v>445</v>
      </c>
      <c r="C11" s="47">
        <f>MAIN!AF55</f>
        <v>17.504065040650406</v>
      </c>
    </row>
    <row r="12" spans="1:3">
      <c r="A12" t="s">
        <v>391</v>
      </c>
      <c r="B12" t="s">
        <v>446</v>
      </c>
      <c r="C12" s="47">
        <f>MAIN!AG55</f>
        <v>18.688647178789939</v>
      </c>
    </row>
    <row r="13" spans="1:3">
      <c r="A13" t="s">
        <v>391</v>
      </c>
      <c r="B13" t="s">
        <v>447</v>
      </c>
      <c r="C13" s="31">
        <f>MAIN!AE55</f>
        <v>0.52900000000000003</v>
      </c>
    </row>
    <row r="14" spans="1:3">
      <c r="A14" t="s">
        <v>391</v>
      </c>
      <c r="B14" t="s">
        <v>448</v>
      </c>
      <c r="C14" s="31">
        <f>MAIN!AD55</f>
        <v>0.55100000000000005</v>
      </c>
    </row>
    <row r="15" spans="1:3">
      <c r="A15" t="s">
        <v>391</v>
      </c>
      <c r="B15" t="s">
        <v>27</v>
      </c>
      <c r="C15">
        <f>MAIN!AC55</f>
        <v>78.7</v>
      </c>
    </row>
    <row r="16" spans="1:3">
      <c r="A16" t="s">
        <v>391</v>
      </c>
      <c r="B16" t="s">
        <v>26</v>
      </c>
      <c r="C16">
        <f>MAIN!AB55</f>
        <v>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F2406-645D-8845-9FDF-1CB3C9E03276}">
  <dimension ref="A1:C16"/>
  <sheetViews>
    <sheetView workbookViewId="0">
      <selection activeCell="A5" sqref="A5:C8"/>
    </sheetView>
  </sheetViews>
  <sheetFormatPr defaultColWidth="8.85546875" defaultRowHeight="15"/>
  <cols>
    <col min="1" max="1" width="16.85546875" customWidth="1"/>
    <col min="2" max="2" width="26.42578125" bestFit="1" customWidth="1"/>
  </cols>
  <sheetData>
    <row r="1" spans="1:3">
      <c r="A1" t="s">
        <v>382</v>
      </c>
      <c r="B1" t="s">
        <v>438</v>
      </c>
    </row>
    <row r="2" spans="1:3">
      <c r="A2" t="s">
        <v>384</v>
      </c>
      <c r="B2" t="s">
        <v>456</v>
      </c>
    </row>
    <row r="3" spans="1:3">
      <c r="A3" s="41" t="s">
        <v>386</v>
      </c>
      <c r="B3" t="s">
        <v>457</v>
      </c>
    </row>
    <row r="4" spans="1:3">
      <c r="A4" t="s">
        <v>388</v>
      </c>
    </row>
    <row r="5" spans="1:3">
      <c r="A5" t="s">
        <v>389</v>
      </c>
      <c r="B5" t="s">
        <v>21</v>
      </c>
      <c r="C5" t="str">
        <f>MAIN!W53</f>
        <v>Rifler</v>
      </c>
    </row>
    <row r="6" spans="1:3">
      <c r="A6" t="s">
        <v>391</v>
      </c>
      <c r="B6" t="s">
        <v>22</v>
      </c>
      <c r="C6" t="str">
        <f>MAIN!X53</f>
        <v>OG</v>
      </c>
    </row>
    <row r="7" spans="1:3">
      <c r="A7" t="s">
        <v>391</v>
      </c>
      <c r="B7" t="s">
        <v>23</v>
      </c>
      <c r="C7" s="53" t="str">
        <f>MAIN!Y53</f>
        <v>323.423,04$</v>
      </c>
    </row>
    <row r="8" spans="1:3">
      <c r="A8" t="s">
        <v>391</v>
      </c>
      <c r="B8" t="s">
        <v>442</v>
      </c>
      <c r="C8" t="str">
        <f>MAIN!V53</f>
        <v>København</v>
      </c>
    </row>
    <row r="9" spans="1:3">
      <c r="A9" t="s">
        <v>391</v>
      </c>
      <c r="B9" t="s">
        <v>443</v>
      </c>
      <c r="C9">
        <f>MAIN!Z53</f>
        <v>1.1100000000000001</v>
      </c>
    </row>
    <row r="10" spans="1:3">
      <c r="A10" t="s">
        <v>391</v>
      </c>
      <c r="B10" t="s">
        <v>444</v>
      </c>
      <c r="C10">
        <f>MAIN!AA53</f>
        <v>1.0900000000000001</v>
      </c>
    </row>
    <row r="11" spans="1:3">
      <c r="A11" t="s">
        <v>391</v>
      </c>
      <c r="B11" t="s">
        <v>445</v>
      </c>
      <c r="C11" s="47">
        <f>MAIN!AF53</f>
        <v>18.586666666666666</v>
      </c>
    </row>
    <row r="12" spans="1:3">
      <c r="A12" t="s">
        <v>391</v>
      </c>
      <c r="B12" t="s">
        <v>446</v>
      </c>
      <c r="C12" s="47">
        <f>MAIN!AG53</f>
        <v>19.554205607476636</v>
      </c>
    </row>
    <row r="13" spans="1:3">
      <c r="A13" t="s">
        <v>391</v>
      </c>
      <c r="B13" t="s">
        <v>447</v>
      </c>
      <c r="C13" s="31">
        <f>MAIN!AE53</f>
        <v>0.46400000000000002</v>
      </c>
    </row>
    <row r="14" spans="1:3">
      <c r="A14" t="s">
        <v>391</v>
      </c>
      <c r="B14" t="s">
        <v>448</v>
      </c>
      <c r="C14" s="31">
        <f>MAIN!AD53</f>
        <v>0.495</v>
      </c>
    </row>
    <row r="15" spans="1:3">
      <c r="A15" t="s">
        <v>391</v>
      </c>
      <c r="B15" t="s">
        <v>27</v>
      </c>
      <c r="C15">
        <f>MAIN!AC53</f>
        <v>80.599999999999994</v>
      </c>
    </row>
    <row r="16" spans="1:3">
      <c r="A16" t="s">
        <v>391</v>
      </c>
      <c r="B16" t="s">
        <v>26</v>
      </c>
      <c r="C16">
        <f>MAIN!AB53</f>
        <v>76.599999999999994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F3785-0932-44CF-9250-A056992DAC74}">
  <dimension ref="A1:C9"/>
  <sheetViews>
    <sheetView tabSelected="1" workbookViewId="0">
      <selection activeCell="A10" sqref="A10"/>
    </sheetView>
  </sheetViews>
  <sheetFormatPr defaultColWidth="8.85546875" defaultRowHeight="15"/>
  <cols>
    <col min="1" max="1" width="19.140625" bestFit="1" customWidth="1"/>
    <col min="2" max="2" width="35.140625" customWidth="1"/>
    <col min="3" max="3" width="9.42578125" customWidth="1"/>
  </cols>
  <sheetData>
    <row r="1" spans="1:3">
      <c r="A1" t="s">
        <v>382</v>
      </c>
      <c r="B1" t="s">
        <v>458</v>
      </c>
    </row>
    <row r="2" spans="1:3">
      <c r="A2" t="s">
        <v>384</v>
      </c>
      <c r="B2" t="s">
        <v>459</v>
      </c>
    </row>
    <row r="3" spans="1:3">
      <c r="A3" t="s">
        <v>386</v>
      </c>
      <c r="B3" t="s">
        <v>460</v>
      </c>
    </row>
    <row r="4" spans="1:3">
      <c r="A4" t="s">
        <v>388</v>
      </c>
    </row>
    <row r="5" spans="1:3">
      <c r="A5" t="s">
        <v>423</v>
      </c>
      <c r="B5" t="s">
        <v>461</v>
      </c>
      <c r="C5" t="s">
        <v>462</v>
      </c>
    </row>
    <row r="6" spans="1:3">
      <c r="A6" t="s">
        <v>423</v>
      </c>
      <c r="B6" t="s">
        <v>146</v>
      </c>
      <c r="C6" t="s">
        <v>463</v>
      </c>
    </row>
    <row r="7" spans="1:3">
      <c r="A7" t="s">
        <v>423</v>
      </c>
      <c r="B7" t="s">
        <v>464</v>
      </c>
      <c r="C7" t="s">
        <v>465</v>
      </c>
    </row>
    <row r="8" spans="1:3">
      <c r="A8" t="s">
        <v>614</v>
      </c>
      <c r="B8" t="s">
        <v>615</v>
      </c>
    </row>
    <row r="9" spans="1:3">
      <c r="A9" t="s">
        <v>617</v>
      </c>
      <c r="B9" t="s">
        <v>616</v>
      </c>
      <c r="C9" t="s">
        <v>465</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30A5F-E31F-406E-B2D2-30514FF9DA0F}">
  <dimension ref="A1:C16"/>
  <sheetViews>
    <sheetView workbookViewId="0">
      <selection activeCell="A5" sqref="A5:C9"/>
    </sheetView>
  </sheetViews>
  <sheetFormatPr defaultColWidth="8.85546875" defaultRowHeight="15"/>
  <cols>
    <col min="1" max="1" width="11" bestFit="1" customWidth="1"/>
    <col min="2" max="2" width="19" customWidth="1"/>
  </cols>
  <sheetData>
    <row r="1" spans="1:3">
      <c r="A1" t="s">
        <v>382</v>
      </c>
      <c r="B1" t="s">
        <v>461</v>
      </c>
    </row>
    <row r="2" spans="1:3">
      <c r="A2" t="s">
        <v>384</v>
      </c>
      <c r="B2" t="s">
        <v>466</v>
      </c>
    </row>
    <row r="3" spans="1:3">
      <c r="A3" t="s">
        <v>386</v>
      </c>
      <c r="B3" t="s">
        <v>467</v>
      </c>
    </row>
    <row r="4" spans="1:3">
      <c r="A4" t="s">
        <v>388</v>
      </c>
    </row>
    <row r="5" spans="1:3">
      <c r="A5" t="s">
        <v>389</v>
      </c>
      <c r="B5" t="s">
        <v>21</v>
      </c>
      <c r="C5" t="str">
        <f>MAIN!W3</f>
        <v>Rifler</v>
      </c>
    </row>
    <row r="6" spans="1:3">
      <c r="A6" t="s">
        <v>391</v>
      </c>
      <c r="B6" t="s">
        <v>22</v>
      </c>
      <c r="C6" t="str">
        <f>MAIN!X3</f>
        <v>Astrails</v>
      </c>
    </row>
    <row r="7" spans="1:3">
      <c r="A7" t="s">
        <v>391</v>
      </c>
      <c r="B7" t="s">
        <v>23</v>
      </c>
      <c r="C7" s="53" t="str">
        <f>MAIN!Y3</f>
        <v>1449781,97$</v>
      </c>
    </row>
    <row r="8" spans="1:3">
      <c r="A8" t="s">
        <v>391</v>
      </c>
      <c r="B8" t="s">
        <v>442</v>
      </c>
      <c r="C8" t="str">
        <f>MAIN!V3</f>
        <v>Risskov</v>
      </c>
    </row>
    <row r="9" spans="1:3">
      <c r="A9" t="s">
        <v>391</v>
      </c>
      <c r="B9" t="s">
        <v>443</v>
      </c>
      <c r="C9">
        <f>MAIN!Z3</f>
        <v>1.1000000000000001</v>
      </c>
    </row>
    <row r="10" spans="1:3">
      <c r="A10" t="s">
        <v>391</v>
      </c>
      <c r="B10" t="s">
        <v>444</v>
      </c>
      <c r="C10">
        <f>MAIN!AA3</f>
        <v>1.1000000000000001</v>
      </c>
    </row>
    <row r="11" spans="1:3">
      <c r="A11" t="s">
        <v>391</v>
      </c>
      <c r="B11" t="s">
        <v>445</v>
      </c>
      <c r="C11" s="47">
        <f>MAIN!AF3</f>
        <v>18.172774869109947</v>
      </c>
    </row>
    <row r="12" spans="1:3">
      <c r="A12" t="s">
        <v>391</v>
      </c>
      <c r="B12" t="s">
        <v>446</v>
      </c>
      <c r="C12" s="47">
        <f>MAIN!AG3</f>
        <v>19.277078085642316</v>
      </c>
    </row>
    <row r="13" spans="1:3">
      <c r="A13" t="s">
        <v>391</v>
      </c>
      <c r="B13" t="s">
        <v>447</v>
      </c>
      <c r="C13" s="31">
        <f>MAIN!AE3</f>
        <v>0.47399999999999998</v>
      </c>
    </row>
    <row r="14" spans="1:3">
      <c r="A14" t="s">
        <v>391</v>
      </c>
      <c r="B14" t="s">
        <v>448</v>
      </c>
      <c r="C14" s="31">
        <f>MAIN!AD3</f>
        <v>0.45900000000000002</v>
      </c>
    </row>
    <row r="15" spans="1:3">
      <c r="A15" t="s">
        <v>391</v>
      </c>
      <c r="B15" t="s">
        <v>27</v>
      </c>
      <c r="C15">
        <f>MAIN!AC3</f>
        <v>80.5</v>
      </c>
    </row>
    <row r="16" spans="1:3">
      <c r="A16" t="s">
        <v>391</v>
      </c>
      <c r="B16" t="s">
        <v>26</v>
      </c>
      <c r="C16">
        <f>MAIN!AB3</f>
        <v>76.5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D4C1-986B-674B-A811-DC300D3065B3}">
  <dimension ref="A1:C16"/>
  <sheetViews>
    <sheetView workbookViewId="0">
      <selection activeCell="A5" sqref="A5:C8"/>
    </sheetView>
  </sheetViews>
  <sheetFormatPr defaultColWidth="8.85546875" defaultRowHeight="15"/>
  <cols>
    <col min="1" max="1" width="11" bestFit="1" customWidth="1"/>
    <col min="2" max="2" width="19" customWidth="1"/>
  </cols>
  <sheetData>
    <row r="1" spans="1:3">
      <c r="A1" t="s">
        <v>382</v>
      </c>
      <c r="B1" t="s">
        <v>146</v>
      </c>
    </row>
    <row r="2" spans="1:3">
      <c r="A2" t="s">
        <v>384</v>
      </c>
      <c r="B2" t="s">
        <v>468</v>
      </c>
    </row>
    <row r="3" spans="1:3">
      <c r="A3" t="s">
        <v>386</v>
      </c>
      <c r="B3" t="s">
        <v>469</v>
      </c>
    </row>
    <row r="4" spans="1:3">
      <c r="A4" t="s">
        <v>388</v>
      </c>
    </row>
    <row r="5" spans="1:3">
      <c r="A5" t="s">
        <v>389</v>
      </c>
      <c r="B5" t="s">
        <v>21</v>
      </c>
      <c r="C5" t="str">
        <f>MAIN!W24</f>
        <v>Rifler</v>
      </c>
    </row>
    <row r="6" spans="1:3">
      <c r="A6" t="s">
        <v>391</v>
      </c>
      <c r="B6" t="s">
        <v>22</v>
      </c>
      <c r="C6" t="str">
        <f>MAIN!X24</f>
        <v>x6tence</v>
      </c>
    </row>
    <row r="7" spans="1:3">
      <c r="A7" t="s">
        <v>391</v>
      </c>
      <c r="B7" t="s">
        <v>23</v>
      </c>
      <c r="C7" s="53" t="str">
        <f>MAIN!Y24</f>
        <v>60.723,59$</v>
      </c>
    </row>
    <row r="8" spans="1:3">
      <c r="A8" t="s">
        <v>391</v>
      </c>
      <c r="B8" t="s">
        <v>442</v>
      </c>
      <c r="C8" t="str">
        <f>MAIN!V24</f>
        <v>Aarhus</v>
      </c>
    </row>
    <row r="9" spans="1:3">
      <c r="A9" t="s">
        <v>391</v>
      </c>
      <c r="B9" t="s">
        <v>443</v>
      </c>
      <c r="C9">
        <f>MAIN!Z24</f>
        <v>1.1000000000000001</v>
      </c>
    </row>
    <row r="10" spans="1:3">
      <c r="A10" t="s">
        <v>391</v>
      </c>
      <c r="B10" t="s">
        <v>444</v>
      </c>
      <c r="C10">
        <f>MAIN!AA24</f>
        <v>1.1000000000000001</v>
      </c>
    </row>
    <row r="11" spans="1:3">
      <c r="A11" t="s">
        <v>391</v>
      </c>
      <c r="B11" t="s">
        <v>445</v>
      </c>
      <c r="C11" s="47">
        <f>MAIN!AF24</f>
        <v>19.903225806451612</v>
      </c>
    </row>
    <row r="12" spans="1:3">
      <c r="A12" t="s">
        <v>391</v>
      </c>
      <c r="B12" t="s">
        <v>446</v>
      </c>
      <c r="C12" s="47">
        <f>MAIN!AG24</f>
        <v>19.036505867014341</v>
      </c>
    </row>
    <row r="13" spans="1:3">
      <c r="A13" t="s">
        <v>391</v>
      </c>
      <c r="B13" t="s">
        <v>447</v>
      </c>
      <c r="C13" s="31">
        <f>MAIN!AE24</f>
        <v>0.495</v>
      </c>
    </row>
    <row r="14" spans="1:3">
      <c r="A14" t="s">
        <v>391</v>
      </c>
      <c r="B14" t="s">
        <v>448</v>
      </c>
      <c r="C14" s="31">
        <f>MAIN!AD24</f>
        <v>0.51400000000000001</v>
      </c>
    </row>
    <row r="15" spans="1:3">
      <c r="A15" t="s">
        <v>391</v>
      </c>
      <c r="B15" t="s">
        <v>27</v>
      </c>
      <c r="C15">
        <f>MAIN!AC24</f>
        <v>76.7</v>
      </c>
    </row>
    <row r="16" spans="1:3">
      <c r="A16" t="s">
        <v>391</v>
      </c>
      <c r="B16" t="s">
        <v>26</v>
      </c>
      <c r="C16">
        <f>MAIN!AB24</f>
        <v>77.7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DA8D-2BBB-7D45-956E-D9A3658C28E2}">
  <dimension ref="A1:C16"/>
  <sheetViews>
    <sheetView workbookViewId="0">
      <selection activeCell="A5" sqref="A5:C8"/>
    </sheetView>
  </sheetViews>
  <sheetFormatPr defaultColWidth="8.85546875" defaultRowHeight="15"/>
  <cols>
    <col min="1" max="1" width="11" bestFit="1" customWidth="1"/>
    <col min="2" max="2" width="19" customWidth="1"/>
  </cols>
  <sheetData>
    <row r="1" spans="1:3">
      <c r="A1" t="s">
        <v>382</v>
      </c>
      <c r="B1" t="s">
        <v>464</v>
      </c>
    </row>
    <row r="2" spans="1:3">
      <c r="A2" t="s">
        <v>384</v>
      </c>
      <c r="B2" t="s">
        <v>470</v>
      </c>
    </row>
    <row r="3" spans="1:3">
      <c r="A3" t="s">
        <v>386</v>
      </c>
      <c r="B3" t="s">
        <v>471</v>
      </c>
    </row>
    <row r="4" spans="1:3">
      <c r="A4" t="s">
        <v>388</v>
      </c>
    </row>
    <row r="5" spans="1:3">
      <c r="A5" t="s">
        <v>389</v>
      </c>
      <c r="B5" t="s">
        <v>21</v>
      </c>
      <c r="C5" t="str">
        <f>MAIN!W18</f>
        <v>AWPer, IGL</v>
      </c>
    </row>
    <row r="6" spans="1:3">
      <c r="A6" t="s">
        <v>391</v>
      </c>
      <c r="B6" t="s">
        <v>22</v>
      </c>
      <c r="C6" t="str">
        <f>MAIN!X18</f>
        <v>North</v>
      </c>
    </row>
    <row r="7" spans="1:3">
      <c r="A7" t="s">
        <v>391</v>
      </c>
      <c r="B7" t="s">
        <v>23</v>
      </c>
      <c r="C7" s="53" t="str">
        <f>MAIN!Y18</f>
        <v>350324,83$</v>
      </c>
    </row>
    <row r="8" spans="1:3">
      <c r="A8" t="s">
        <v>391</v>
      </c>
      <c r="B8" t="s">
        <v>442</v>
      </c>
      <c r="C8" t="str">
        <f>MAIN!V18</f>
        <v>Aarhus</v>
      </c>
    </row>
    <row r="9" spans="1:3">
      <c r="A9" t="s">
        <v>391</v>
      </c>
      <c r="B9" t="s">
        <v>443</v>
      </c>
      <c r="C9">
        <f>MAIN!Z18</f>
        <v>1.03</v>
      </c>
    </row>
    <row r="10" spans="1:3">
      <c r="A10" t="s">
        <v>391</v>
      </c>
      <c r="B10" t="s">
        <v>444</v>
      </c>
      <c r="C10">
        <f>MAIN!AA18</f>
        <v>0.92</v>
      </c>
    </row>
    <row r="11" spans="1:3">
      <c r="A11" t="s">
        <v>391</v>
      </c>
      <c r="B11" t="s">
        <v>445</v>
      </c>
      <c r="C11" s="47">
        <f>MAIN!AF18</f>
        <v>17.818713450292396</v>
      </c>
    </row>
    <row r="12" spans="1:3">
      <c r="A12" t="s">
        <v>391</v>
      </c>
      <c r="B12" t="s">
        <v>446</v>
      </c>
      <c r="C12" s="47">
        <f>MAIN!AG18</f>
        <v>16.858906525573193</v>
      </c>
    </row>
    <row r="13" spans="1:3">
      <c r="A13" t="s">
        <v>391</v>
      </c>
      <c r="B13" t="s">
        <v>447</v>
      </c>
      <c r="C13" s="31">
        <f>MAIN!AE18</f>
        <v>0.39900000000000002</v>
      </c>
    </row>
    <row r="14" spans="1:3">
      <c r="A14" t="s">
        <v>391</v>
      </c>
      <c r="B14" t="s">
        <v>448</v>
      </c>
      <c r="C14" s="31">
        <f>MAIN!AD18</f>
        <v>0.28399999999999997</v>
      </c>
    </row>
    <row r="15" spans="1:3">
      <c r="A15" t="s">
        <v>391</v>
      </c>
      <c r="B15" t="s">
        <v>27</v>
      </c>
      <c r="C15">
        <f>MAIN!AC18</f>
        <v>70.900000000000006</v>
      </c>
    </row>
    <row r="16" spans="1:3">
      <c r="A16" t="s">
        <v>391</v>
      </c>
      <c r="B16" t="s">
        <v>26</v>
      </c>
      <c r="C16">
        <f>MAIN!AB18</f>
        <v>70.7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FAD8-359B-8948-967B-D93BC8001CCF}">
  <dimension ref="A1:C8"/>
  <sheetViews>
    <sheetView workbookViewId="0">
      <selection sqref="A1:XFD1048576"/>
    </sheetView>
  </sheetViews>
  <sheetFormatPr defaultColWidth="8.85546875" defaultRowHeight="15"/>
  <cols>
    <col min="1" max="1" width="19.140625" bestFit="1" customWidth="1"/>
    <col min="2" max="2" width="35.140625" customWidth="1"/>
    <col min="3" max="3" width="9.42578125" customWidth="1"/>
  </cols>
  <sheetData>
    <row r="1" spans="1:3">
      <c r="A1" t="s">
        <v>382</v>
      </c>
      <c r="B1" t="s">
        <v>425</v>
      </c>
    </row>
    <row r="2" spans="1:3">
      <c r="A2" t="s">
        <v>384</v>
      </c>
      <c r="B2" t="s">
        <v>472</v>
      </c>
    </row>
    <row r="3" spans="1:3">
      <c r="A3" t="s">
        <v>386</v>
      </c>
      <c r="B3" t="s">
        <v>473</v>
      </c>
    </row>
    <row r="4" spans="1:3">
      <c r="A4" t="s">
        <v>388</v>
      </c>
    </row>
    <row r="5" spans="1:3">
      <c r="A5" t="s">
        <v>423</v>
      </c>
      <c r="B5" t="s">
        <v>474</v>
      </c>
      <c r="C5" t="s">
        <v>462</v>
      </c>
    </row>
    <row r="6" spans="1:3">
      <c r="A6" t="s">
        <v>423</v>
      </c>
      <c r="B6" t="s">
        <v>131</v>
      </c>
      <c r="C6" t="s">
        <v>463</v>
      </c>
    </row>
    <row r="7" spans="1:3">
      <c r="A7" t="s">
        <v>423</v>
      </c>
      <c r="B7" t="s">
        <v>276</v>
      </c>
      <c r="C7" t="s">
        <v>465</v>
      </c>
    </row>
    <row r="8" spans="1:3">
      <c r="A8" t="s">
        <v>423</v>
      </c>
      <c r="B8" t="s">
        <v>475</v>
      </c>
      <c r="C8" t="s">
        <v>476</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1CFB-E9E2-1449-877F-8EADCAE2E70D}">
  <dimension ref="A1:C16"/>
  <sheetViews>
    <sheetView workbookViewId="0">
      <selection activeCell="A5" sqref="A5:C8"/>
    </sheetView>
  </sheetViews>
  <sheetFormatPr defaultColWidth="8.85546875" defaultRowHeight="15"/>
  <cols>
    <col min="1" max="1" width="11" bestFit="1" customWidth="1"/>
    <col min="2" max="2" width="19" customWidth="1"/>
  </cols>
  <sheetData>
    <row r="1" spans="1:3">
      <c r="A1" t="s">
        <v>382</v>
      </c>
      <c r="B1" t="s">
        <v>73</v>
      </c>
    </row>
    <row r="2" spans="1:3">
      <c r="A2" t="s">
        <v>384</v>
      </c>
      <c r="B2" t="s">
        <v>477</v>
      </c>
    </row>
    <row r="3" spans="1:3">
      <c r="A3" t="s">
        <v>386</v>
      </c>
      <c r="B3" t="s">
        <v>478</v>
      </c>
    </row>
    <row r="4" spans="1:3">
      <c r="A4" t="s">
        <v>388</v>
      </c>
    </row>
    <row r="5" spans="1:3">
      <c r="A5" t="s">
        <v>389</v>
      </c>
      <c r="B5" t="s">
        <v>21</v>
      </c>
      <c r="C5" t="str">
        <f>MAIN!W7</f>
        <v>Rifler</v>
      </c>
    </row>
    <row r="6" spans="1:3">
      <c r="A6" t="s">
        <v>391</v>
      </c>
      <c r="B6" t="s">
        <v>22</v>
      </c>
      <c r="C6" t="str">
        <f>MAIN!X7</f>
        <v>Cloud9</v>
      </c>
    </row>
    <row r="7" spans="1:3">
      <c r="A7" t="s">
        <v>391</v>
      </c>
      <c r="B7" t="s">
        <v>23</v>
      </c>
      <c r="C7" s="53" t="str">
        <f>MAIN!Y7</f>
        <v>156.424,58$</v>
      </c>
    </row>
    <row r="8" spans="1:3">
      <c r="A8" t="s">
        <v>391</v>
      </c>
      <c r="B8" t="s">
        <v>442</v>
      </c>
      <c r="C8" t="str">
        <f>MAIN!V7</f>
        <v>Tilst</v>
      </c>
    </row>
    <row r="9" spans="1:3">
      <c r="A9" t="s">
        <v>391</v>
      </c>
      <c r="B9" t="s">
        <v>443</v>
      </c>
      <c r="C9">
        <f>MAIN!Z7</f>
        <v>1.08</v>
      </c>
    </row>
    <row r="10" spans="1:3">
      <c r="A10" t="s">
        <v>391</v>
      </c>
      <c r="B10" t="s">
        <v>444</v>
      </c>
      <c r="C10">
        <f>MAIN!AA7</f>
        <v>1.03</v>
      </c>
    </row>
    <row r="11" spans="1:3">
      <c r="A11" t="s">
        <v>391</v>
      </c>
      <c r="B11" t="s">
        <v>445</v>
      </c>
      <c r="C11" s="47">
        <f>MAIN!AF7</f>
        <v>17.791666666666668</v>
      </c>
    </row>
    <row r="12" spans="1:3">
      <c r="A12" t="s">
        <v>391</v>
      </c>
      <c r="B12" t="s">
        <v>446</v>
      </c>
      <c r="C12" s="47">
        <f>MAIN!AG7</f>
        <v>18.352678571428573</v>
      </c>
    </row>
    <row r="13" spans="1:3">
      <c r="A13" t="s">
        <v>391</v>
      </c>
      <c r="B13" t="s">
        <v>447</v>
      </c>
      <c r="C13" s="31">
        <f>MAIN!AE7</f>
        <v>0.35699999999999998</v>
      </c>
    </row>
    <row r="14" spans="1:3">
      <c r="A14" t="s">
        <v>391</v>
      </c>
      <c r="B14" t="s">
        <v>448</v>
      </c>
      <c r="C14" s="31">
        <f>MAIN!AD7</f>
        <v>0.374</v>
      </c>
    </row>
    <row r="15" spans="1:3">
      <c r="A15" t="s">
        <v>391</v>
      </c>
      <c r="B15" t="s">
        <v>27</v>
      </c>
      <c r="C15">
        <f>MAIN!AC7</f>
        <v>78.2</v>
      </c>
    </row>
    <row r="16" spans="1:3">
      <c r="A16" t="s">
        <v>391</v>
      </c>
      <c r="B16" t="s">
        <v>26</v>
      </c>
      <c r="C16">
        <f>MAIN!AB7</f>
        <v>76.7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F1DF-F88C-8148-90DB-8269F40C1A12}">
  <dimension ref="A1:C16"/>
  <sheetViews>
    <sheetView workbookViewId="0">
      <selection activeCell="A5" sqref="A5:C8"/>
    </sheetView>
  </sheetViews>
  <sheetFormatPr defaultColWidth="8.85546875" defaultRowHeight="15"/>
  <cols>
    <col min="1" max="1" width="11" bestFit="1" customWidth="1"/>
    <col min="2" max="2" width="19" customWidth="1"/>
  </cols>
  <sheetData>
    <row r="1" spans="1:3">
      <c r="A1" t="s">
        <v>382</v>
      </c>
      <c r="B1" t="s">
        <v>479</v>
      </c>
    </row>
    <row r="2" spans="1:3">
      <c r="A2" t="s">
        <v>384</v>
      </c>
      <c r="B2" t="s">
        <v>480</v>
      </c>
    </row>
    <row r="3" spans="1:3">
      <c r="A3" t="s">
        <v>386</v>
      </c>
      <c r="B3" t="s">
        <v>481</v>
      </c>
    </row>
    <row r="4" spans="1:3">
      <c r="A4" t="s">
        <v>388</v>
      </c>
    </row>
    <row r="5" spans="1:3">
      <c r="A5" t="s">
        <v>389</v>
      </c>
      <c r="B5" t="s">
        <v>21</v>
      </c>
      <c r="C5" t="str">
        <f>MAIN!W20</f>
        <v>Rifler</v>
      </c>
    </row>
    <row r="6" spans="1:3">
      <c r="A6" t="s">
        <v>391</v>
      </c>
      <c r="B6" t="s">
        <v>22</v>
      </c>
      <c r="C6" t="str">
        <f>MAIN!X20</f>
        <v>North</v>
      </c>
    </row>
    <row r="7" spans="1:3">
      <c r="A7" t="s">
        <v>391</v>
      </c>
      <c r="B7" t="s">
        <v>23</v>
      </c>
      <c r="C7" s="53" t="str">
        <f>MAIN!Y20</f>
        <v>96.162,24$</v>
      </c>
    </row>
    <row r="8" spans="1:3">
      <c r="A8" t="s">
        <v>391</v>
      </c>
      <c r="B8" t="s">
        <v>442</v>
      </c>
      <c r="C8" t="str">
        <f>MAIN!V20</f>
        <v>Holstebro</v>
      </c>
    </row>
    <row r="9" spans="1:3">
      <c r="A9" t="s">
        <v>391</v>
      </c>
      <c r="B9" t="s">
        <v>443</v>
      </c>
      <c r="C9">
        <f>MAIN!Z20</f>
        <v>1.01</v>
      </c>
    </row>
    <row r="10" spans="1:3">
      <c r="A10" t="s">
        <v>391</v>
      </c>
      <c r="B10" t="s">
        <v>444</v>
      </c>
      <c r="C10">
        <f>MAIN!AA20</f>
        <v>0.99</v>
      </c>
    </row>
    <row r="11" spans="1:3">
      <c r="A11" t="s">
        <v>391</v>
      </c>
      <c r="B11" t="s">
        <v>445</v>
      </c>
      <c r="C11" s="47">
        <f>MAIN!AF20</f>
        <v>17.387978142076502</v>
      </c>
    </row>
    <row r="12" spans="1:3">
      <c r="A12" t="s">
        <v>391</v>
      </c>
      <c r="B12" t="s">
        <v>446</v>
      </c>
      <c r="C12" s="47">
        <f>MAIN!AG20</f>
        <v>17.408284023668639</v>
      </c>
    </row>
    <row r="13" spans="1:3">
      <c r="A13" t="s">
        <v>391</v>
      </c>
      <c r="B13" t="s">
        <v>447</v>
      </c>
      <c r="C13" s="31">
        <f>MAIN!AE20</f>
        <v>0.54</v>
      </c>
    </row>
    <row r="14" spans="1:3">
      <c r="A14" t="s">
        <v>391</v>
      </c>
      <c r="B14" t="s">
        <v>448</v>
      </c>
      <c r="C14" s="31">
        <f>MAIN!AD20</f>
        <v>0.54100000000000004</v>
      </c>
    </row>
    <row r="15" spans="1:3">
      <c r="A15" t="s">
        <v>391</v>
      </c>
      <c r="B15" t="s">
        <v>27</v>
      </c>
      <c r="C15">
        <f>MAIN!AC20</f>
        <v>73</v>
      </c>
    </row>
    <row r="16" spans="1:3">
      <c r="A16" t="s">
        <v>391</v>
      </c>
      <c r="B16" t="s">
        <v>26</v>
      </c>
      <c r="C16">
        <f>MAIN!AB20</f>
        <v>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9C837-AC0E-4E51-8A82-22F405E0C8CB}">
  <dimension ref="A1:C8"/>
  <sheetViews>
    <sheetView workbookViewId="0">
      <selection activeCell="B12" sqref="B12"/>
    </sheetView>
  </sheetViews>
  <sheetFormatPr defaultColWidth="8.85546875" defaultRowHeight="15"/>
  <cols>
    <col min="1" max="1" width="15.42578125" customWidth="1"/>
    <col min="2" max="2" width="35.28515625" customWidth="1"/>
  </cols>
  <sheetData>
    <row r="1" spans="1:3">
      <c r="A1" t="s">
        <v>382</v>
      </c>
      <c r="B1" t="s">
        <v>383</v>
      </c>
    </row>
    <row r="2" spans="1:3">
      <c r="A2" t="s">
        <v>384</v>
      </c>
      <c r="B2" t="s">
        <v>385</v>
      </c>
    </row>
    <row r="3" spans="1:3">
      <c r="A3" t="s">
        <v>386</v>
      </c>
      <c r="B3" t="s">
        <v>387</v>
      </c>
    </row>
    <row r="4" spans="1:3">
      <c r="A4" t="s">
        <v>388</v>
      </c>
    </row>
    <row r="5" spans="1:3">
      <c r="A5" t="s">
        <v>389</v>
      </c>
      <c r="B5" t="s">
        <v>390</v>
      </c>
      <c r="C5">
        <f>C6+C7+C8</f>
        <v>93</v>
      </c>
    </row>
    <row r="6" spans="1:3">
      <c r="A6" t="s">
        <v>391</v>
      </c>
      <c r="B6" t="s">
        <v>392</v>
      </c>
      <c r="C6">
        <v>61</v>
      </c>
    </row>
    <row r="7" spans="1:3">
      <c r="A7" t="s">
        <v>391</v>
      </c>
      <c r="B7" t="s">
        <v>393</v>
      </c>
      <c r="C7">
        <v>23</v>
      </c>
    </row>
    <row r="8" spans="1:3">
      <c r="A8" t="s">
        <v>391</v>
      </c>
      <c r="B8" t="s">
        <v>394</v>
      </c>
      <c r="C8">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D226C-5900-514C-93EE-FEE68544537C}">
  <dimension ref="A1:C16"/>
  <sheetViews>
    <sheetView workbookViewId="0">
      <selection activeCell="A5" sqref="A5:C8"/>
    </sheetView>
  </sheetViews>
  <sheetFormatPr defaultColWidth="8.85546875" defaultRowHeight="15"/>
  <cols>
    <col min="1" max="1" width="11" bestFit="1" customWidth="1"/>
    <col min="2" max="2" width="19" customWidth="1"/>
  </cols>
  <sheetData>
    <row r="1" spans="1:3">
      <c r="A1" t="s">
        <v>382</v>
      </c>
      <c r="B1" t="s">
        <v>276</v>
      </c>
    </row>
    <row r="2" spans="1:3">
      <c r="A2" t="s">
        <v>384</v>
      </c>
      <c r="B2" t="s">
        <v>482</v>
      </c>
    </row>
    <row r="3" spans="1:3">
      <c r="A3" t="s">
        <v>386</v>
      </c>
      <c r="B3" t="s">
        <v>483</v>
      </c>
    </row>
    <row r="4" spans="1:3">
      <c r="A4" t="s">
        <v>388</v>
      </c>
    </row>
    <row r="5" spans="1:3">
      <c r="A5" t="s">
        <v>389</v>
      </c>
      <c r="B5" t="s">
        <v>21</v>
      </c>
      <c r="C5" t="str">
        <f>MAIN!W57</f>
        <v>AWPer</v>
      </c>
    </row>
    <row r="6" spans="1:3">
      <c r="A6" t="s">
        <v>391</v>
      </c>
      <c r="B6" t="s">
        <v>22</v>
      </c>
      <c r="C6" t="str">
        <f>MAIN!X57</f>
        <v>Holdløs</v>
      </c>
    </row>
    <row r="7" spans="1:3">
      <c r="A7" t="s">
        <v>391</v>
      </c>
      <c r="B7" t="s">
        <v>23</v>
      </c>
      <c r="C7" s="53" t="str">
        <f>MAIN!Y57</f>
        <v>114315,44$</v>
      </c>
    </row>
    <row r="8" spans="1:3">
      <c r="A8" t="s">
        <v>391</v>
      </c>
      <c r="B8" t="s">
        <v>442</v>
      </c>
      <c r="C8" t="str">
        <f>MAIN!V57</f>
        <v>Ringkøbing</v>
      </c>
    </row>
    <row r="9" spans="1:3">
      <c r="A9" t="s">
        <v>391</v>
      </c>
      <c r="B9" t="s">
        <v>443</v>
      </c>
      <c r="C9">
        <f>MAIN!Z57</f>
        <v>0.93</v>
      </c>
    </row>
    <row r="10" spans="1:3">
      <c r="A10" t="s">
        <v>391</v>
      </c>
      <c r="B10" t="s">
        <v>444</v>
      </c>
      <c r="C10">
        <f>MAIN!AA57</f>
        <v>1.0900000000000001</v>
      </c>
    </row>
    <row r="11" spans="1:3">
      <c r="A11" t="s">
        <v>391</v>
      </c>
      <c r="B11" t="s">
        <v>445</v>
      </c>
      <c r="C11" s="47">
        <f>MAIN!AF57</f>
        <v>15.260869565217391</v>
      </c>
    </row>
    <row r="12" spans="1:3">
      <c r="A12" t="s">
        <v>391</v>
      </c>
      <c r="B12" t="s">
        <v>446</v>
      </c>
      <c r="C12" s="47">
        <f>MAIN!AG57</f>
        <v>18.668484187568158</v>
      </c>
    </row>
    <row r="13" spans="1:3">
      <c r="A13" t="s">
        <v>391</v>
      </c>
      <c r="B13" t="s">
        <v>447</v>
      </c>
      <c r="C13" s="31">
        <f>MAIN!AE57</f>
        <v>0.27800000000000002</v>
      </c>
    </row>
    <row r="14" spans="1:3">
      <c r="A14" t="s">
        <v>391</v>
      </c>
      <c r="B14" t="s">
        <v>448</v>
      </c>
      <c r="C14" s="31">
        <f>MAIN!AD57</f>
        <v>0.39</v>
      </c>
    </row>
    <row r="15" spans="1:3">
      <c r="A15" t="s">
        <v>391</v>
      </c>
      <c r="B15" t="s">
        <v>27</v>
      </c>
      <c r="C15">
        <f>MAIN!AC57</f>
        <v>74.2</v>
      </c>
    </row>
    <row r="16" spans="1:3">
      <c r="A16" t="s">
        <v>391</v>
      </c>
      <c r="B16" t="s">
        <v>26</v>
      </c>
      <c r="C16">
        <f>MAIN!AB57</f>
        <v>62.2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F08A4-A612-244D-882F-3EF13FB48988}">
  <dimension ref="A1:C16"/>
  <sheetViews>
    <sheetView workbookViewId="0">
      <selection activeCell="A5" sqref="A5:C8"/>
    </sheetView>
  </sheetViews>
  <sheetFormatPr defaultColWidth="8.85546875" defaultRowHeight="15"/>
  <cols>
    <col min="1" max="1" width="11" bestFit="1" customWidth="1"/>
    <col min="2" max="2" width="19" customWidth="1"/>
  </cols>
  <sheetData>
    <row r="1" spans="1:3">
      <c r="A1" t="s">
        <v>382</v>
      </c>
      <c r="B1" t="s">
        <v>475</v>
      </c>
    </row>
    <row r="2" spans="1:3">
      <c r="A2" t="s">
        <v>384</v>
      </c>
      <c r="B2" t="s">
        <v>484</v>
      </c>
    </row>
    <row r="3" spans="1:3">
      <c r="A3" t="s">
        <v>386</v>
      </c>
      <c r="B3" t="s">
        <v>485</v>
      </c>
    </row>
    <row r="4" spans="1:3">
      <c r="A4" t="s">
        <v>388</v>
      </c>
    </row>
    <row r="5" spans="1:3">
      <c r="A5" t="s">
        <v>389</v>
      </c>
      <c r="B5" t="s">
        <v>21</v>
      </c>
      <c r="C5" t="str">
        <f>MAIN!W12</f>
        <v>Rifler</v>
      </c>
    </row>
    <row r="6" spans="1:3">
      <c r="A6" t="s">
        <v>391</v>
      </c>
      <c r="B6" t="s">
        <v>22</v>
      </c>
      <c r="C6" t="str">
        <f>MAIN!X12</f>
        <v>Heroic</v>
      </c>
    </row>
    <row r="7" spans="1:3">
      <c r="A7" t="s">
        <v>391</v>
      </c>
      <c r="B7" t="s">
        <v>23</v>
      </c>
      <c r="C7" s="53" t="str">
        <f>MAIN!Y12</f>
        <v>110390,92$</v>
      </c>
    </row>
    <row r="8" spans="1:3">
      <c r="A8" t="s">
        <v>391</v>
      </c>
      <c r="B8" t="s">
        <v>442</v>
      </c>
      <c r="C8" t="str">
        <f>MAIN!V12</f>
        <v>Skjern</v>
      </c>
    </row>
    <row r="9" spans="1:3">
      <c r="A9" t="s">
        <v>391</v>
      </c>
      <c r="B9" t="s">
        <v>443</v>
      </c>
      <c r="C9">
        <f>MAIN!Z12</f>
        <v>1.1299999999999999</v>
      </c>
    </row>
    <row r="10" spans="1:3">
      <c r="A10" t="s">
        <v>391</v>
      </c>
      <c r="B10" t="s">
        <v>444</v>
      </c>
      <c r="C10">
        <f>MAIN!AA12</f>
        <v>1.1100000000000001</v>
      </c>
    </row>
    <row r="11" spans="1:3">
      <c r="A11" t="s">
        <v>391</v>
      </c>
      <c r="B11" t="s">
        <v>445</v>
      </c>
      <c r="C11" s="47">
        <f>MAIN!AF12</f>
        <v>19.854545454545455</v>
      </c>
    </row>
    <row r="12" spans="1:3">
      <c r="A12" t="s">
        <v>391</v>
      </c>
      <c r="B12" t="s">
        <v>446</v>
      </c>
      <c r="C12" s="47">
        <f>MAIN!AG12</f>
        <v>19.398319327731091</v>
      </c>
    </row>
    <row r="13" spans="1:3">
      <c r="A13" t="s">
        <v>391</v>
      </c>
      <c r="B13" t="s">
        <v>447</v>
      </c>
      <c r="C13" s="31">
        <f>MAIN!AE12</f>
        <v>0.55300000000000005</v>
      </c>
    </row>
    <row r="14" spans="1:3">
      <c r="A14" t="s">
        <v>391</v>
      </c>
      <c r="B14" t="s">
        <v>448</v>
      </c>
      <c r="C14" s="31">
        <f>MAIN!AD12</f>
        <v>0.55500000000000005</v>
      </c>
    </row>
    <row r="15" spans="1:3">
      <c r="A15" t="s">
        <v>391</v>
      </c>
      <c r="B15" t="s">
        <v>27</v>
      </c>
      <c r="C15">
        <f>MAIN!AC12</f>
        <v>79.3</v>
      </c>
    </row>
    <row r="16" spans="1:3">
      <c r="A16" t="s">
        <v>391</v>
      </c>
      <c r="B16" t="s">
        <v>26</v>
      </c>
      <c r="C16">
        <f>MAIN!AB12</f>
        <v>79.900000000000006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4A32-B16E-FB4C-85DA-303867E43414}">
  <dimension ref="A1:C8"/>
  <sheetViews>
    <sheetView workbookViewId="0">
      <selection sqref="A1:XFD1048576"/>
    </sheetView>
  </sheetViews>
  <sheetFormatPr defaultColWidth="8.85546875" defaultRowHeight="15"/>
  <cols>
    <col min="1" max="1" width="19.140625" bestFit="1" customWidth="1"/>
    <col min="2" max="2" width="35.140625" customWidth="1"/>
    <col min="3" max="3" width="9.42578125" customWidth="1"/>
  </cols>
  <sheetData>
    <row r="1" spans="1:3">
      <c r="A1" t="s">
        <v>382</v>
      </c>
      <c r="B1" t="s">
        <v>43</v>
      </c>
    </row>
    <row r="2" spans="1:3">
      <c r="A2" t="s">
        <v>384</v>
      </c>
      <c r="B2" t="s">
        <v>486</v>
      </c>
    </row>
    <row r="3" spans="1:3">
      <c r="A3" t="s">
        <v>386</v>
      </c>
      <c r="B3" t="s">
        <v>487</v>
      </c>
    </row>
    <row r="4" spans="1:3">
      <c r="A4" t="s">
        <v>388</v>
      </c>
    </row>
    <row r="5" spans="1:3">
      <c r="A5" t="s">
        <v>423</v>
      </c>
      <c r="B5" t="s">
        <v>488</v>
      </c>
      <c r="C5" t="s">
        <v>462</v>
      </c>
    </row>
    <row r="6" spans="1:3">
      <c r="A6" t="s">
        <v>423</v>
      </c>
      <c r="B6" t="s">
        <v>83</v>
      </c>
      <c r="C6" t="s">
        <v>463</v>
      </c>
    </row>
    <row r="7" spans="1:3">
      <c r="A7" t="s">
        <v>423</v>
      </c>
      <c r="B7" t="s">
        <v>118</v>
      </c>
      <c r="C7" t="s">
        <v>465</v>
      </c>
    </row>
    <row r="8" spans="1:3">
      <c r="A8" t="s">
        <v>423</v>
      </c>
      <c r="B8" t="s">
        <v>280</v>
      </c>
      <c r="C8" t="s">
        <v>476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A0462-DFE1-604C-B678-DEB4445C2D95}">
  <dimension ref="A1:C16"/>
  <sheetViews>
    <sheetView workbookViewId="0">
      <selection activeCell="A5" sqref="A5:C8"/>
    </sheetView>
  </sheetViews>
  <sheetFormatPr defaultColWidth="11.42578125" defaultRowHeight="15"/>
  <sheetData>
    <row r="1" spans="1:3">
      <c r="A1" s="42" t="s">
        <v>382</v>
      </c>
      <c r="B1" t="s">
        <v>488</v>
      </c>
      <c r="C1" s="42"/>
    </row>
    <row r="2" spans="1:3">
      <c r="A2" s="42" t="s">
        <v>384</v>
      </c>
      <c r="B2" t="s">
        <v>489</v>
      </c>
      <c r="C2" s="42"/>
    </row>
    <row r="3" spans="1:3">
      <c r="A3" s="42" t="s">
        <v>386</v>
      </c>
      <c r="B3" t="s">
        <v>490</v>
      </c>
      <c r="C3" s="42"/>
    </row>
    <row r="4" spans="1:3">
      <c r="A4" s="42" t="s">
        <v>388</v>
      </c>
      <c r="B4" s="42"/>
      <c r="C4" s="42"/>
    </row>
    <row r="5" spans="1:3">
      <c r="A5" t="s">
        <v>389</v>
      </c>
      <c r="B5" t="s">
        <v>21</v>
      </c>
      <c r="C5" t="str">
        <f>MAIN!W2</f>
        <v>AWPer</v>
      </c>
    </row>
    <row r="6" spans="1:3">
      <c r="A6" t="s">
        <v>391</v>
      </c>
      <c r="B6" t="s">
        <v>22</v>
      </c>
      <c r="C6" t="str">
        <f>MAIN!X2</f>
        <v>Astrails</v>
      </c>
    </row>
    <row r="7" spans="1:3">
      <c r="A7" t="s">
        <v>391</v>
      </c>
      <c r="B7" t="s">
        <v>23</v>
      </c>
      <c r="C7" s="53" t="str">
        <f>MAIN!Y2</f>
        <v>1.821.945,97$</v>
      </c>
    </row>
    <row r="8" spans="1:3">
      <c r="A8" t="s">
        <v>391</v>
      </c>
      <c r="B8" t="s">
        <v>442</v>
      </c>
      <c r="C8" t="str">
        <f>MAIN!V2</f>
        <v>Vejle</v>
      </c>
    </row>
    <row r="9" spans="1:3">
      <c r="A9" t="s">
        <v>391</v>
      </c>
      <c r="B9" t="s">
        <v>443</v>
      </c>
      <c r="C9">
        <f>MAIN!Z2</f>
        <v>1.2</v>
      </c>
    </row>
    <row r="10" spans="1:3">
      <c r="A10" t="s">
        <v>391</v>
      </c>
      <c r="B10" t="s">
        <v>444</v>
      </c>
      <c r="C10">
        <f>MAIN!AA2</f>
        <v>1.17</v>
      </c>
    </row>
    <row r="11" spans="1:3">
      <c r="A11" t="s">
        <v>391</v>
      </c>
      <c r="B11" t="s">
        <v>445</v>
      </c>
      <c r="C11" s="47">
        <f>MAIN!AF2</f>
        <v>20.439790575916231</v>
      </c>
    </row>
    <row r="12" spans="1:3">
      <c r="A12" t="s">
        <v>391</v>
      </c>
      <c r="B12" t="s">
        <v>446</v>
      </c>
      <c r="C12" s="47">
        <f>MAIN!AG2</f>
        <v>20.341568869672638</v>
      </c>
    </row>
    <row r="13" spans="1:3">
      <c r="A13" t="s">
        <v>391</v>
      </c>
      <c r="B13" t="s">
        <v>447</v>
      </c>
      <c r="C13" s="31">
        <f>MAIN!AE2</f>
        <v>0.35199999999999998</v>
      </c>
    </row>
    <row r="14" spans="1:3">
      <c r="A14" t="s">
        <v>391</v>
      </c>
      <c r="B14" t="s">
        <v>448</v>
      </c>
      <c r="C14" s="31">
        <f>MAIN!AD2</f>
        <v>0.36599999999999999</v>
      </c>
    </row>
    <row r="15" spans="1:3">
      <c r="A15" t="s">
        <v>391</v>
      </c>
      <c r="B15" t="s">
        <v>27</v>
      </c>
      <c r="C15">
        <f>MAIN!AC2</f>
        <v>80.900000000000006</v>
      </c>
    </row>
    <row r="16" spans="1:3">
      <c r="A16" t="s">
        <v>391</v>
      </c>
      <c r="B16" t="s">
        <v>26</v>
      </c>
      <c r="C16">
        <f>MAIN!AB2</f>
        <v>80.5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0A7E7-BA3C-B84A-BF5F-2277CD8844B2}">
  <dimension ref="A1:C16"/>
  <sheetViews>
    <sheetView workbookViewId="0">
      <selection activeCell="A5" sqref="A5:C8"/>
    </sheetView>
  </sheetViews>
  <sheetFormatPr defaultColWidth="11.42578125" defaultRowHeight="15"/>
  <sheetData>
    <row r="1" spans="1:3">
      <c r="A1" s="42" t="s">
        <v>382</v>
      </c>
      <c r="B1" t="s">
        <v>83</v>
      </c>
      <c r="C1" s="42"/>
    </row>
    <row r="2" spans="1:3">
      <c r="A2" s="42" t="s">
        <v>384</v>
      </c>
      <c r="B2" t="s">
        <v>491</v>
      </c>
      <c r="C2" s="42"/>
    </row>
    <row r="3" spans="1:3">
      <c r="A3" s="42" t="s">
        <v>386</v>
      </c>
      <c r="B3" t="s">
        <v>492</v>
      </c>
      <c r="C3" s="42"/>
    </row>
    <row r="4" spans="1:3">
      <c r="A4" s="42" t="s">
        <v>388</v>
      </c>
      <c r="B4" s="42"/>
      <c r="C4" s="42"/>
    </row>
    <row r="5" spans="1:3">
      <c r="A5" t="s">
        <v>389</v>
      </c>
      <c r="B5" t="s">
        <v>21</v>
      </c>
      <c r="C5" t="str">
        <f>MAIN!W9</f>
        <v>AWPer, IGL</v>
      </c>
    </row>
    <row r="6" spans="1:3">
      <c r="A6" t="s">
        <v>391</v>
      </c>
      <c r="B6" t="s">
        <v>22</v>
      </c>
      <c r="C6" t="str">
        <f>MAIN!X9</f>
        <v>Heroic</v>
      </c>
    </row>
    <row r="7" spans="1:3">
      <c r="A7" t="s">
        <v>391</v>
      </c>
      <c r="B7" t="s">
        <v>23</v>
      </c>
      <c r="C7" s="53" t="str">
        <f>MAIN!Y9</f>
        <v>183.895,73$</v>
      </c>
    </row>
    <row r="8" spans="1:3">
      <c r="A8" t="s">
        <v>391</v>
      </c>
      <c r="B8" t="s">
        <v>442</v>
      </c>
      <c r="C8" t="str">
        <f>MAIN!V9</f>
        <v>Haderslev</v>
      </c>
    </row>
    <row r="9" spans="1:3">
      <c r="A9" t="s">
        <v>391</v>
      </c>
      <c r="B9" t="s">
        <v>443</v>
      </c>
      <c r="C9">
        <f>MAIN!Z9</f>
        <v>1.0900000000000001</v>
      </c>
    </row>
    <row r="10" spans="1:3">
      <c r="A10" t="s">
        <v>391</v>
      </c>
      <c r="B10" t="s">
        <v>444</v>
      </c>
      <c r="C10">
        <f>MAIN!AA9</f>
        <v>1.05</v>
      </c>
    </row>
    <row r="11" spans="1:3">
      <c r="A11" t="s">
        <v>391</v>
      </c>
      <c r="B11" t="s">
        <v>445</v>
      </c>
      <c r="C11" s="47">
        <f>MAIN!AF9</f>
        <v>18.382716049382715</v>
      </c>
    </row>
    <row r="12" spans="1:3">
      <c r="A12" t="s">
        <v>391</v>
      </c>
      <c r="B12" t="s">
        <v>446</v>
      </c>
      <c r="C12" s="47">
        <f>MAIN!AG9</f>
        <v>18.436642453591606</v>
      </c>
    </row>
    <row r="13" spans="1:3">
      <c r="A13" t="s">
        <v>391</v>
      </c>
      <c r="B13" t="s">
        <v>447</v>
      </c>
      <c r="C13" s="31">
        <f>MAIN!AE9</f>
        <v>0.28000000000000003</v>
      </c>
    </row>
    <row r="14" spans="1:3">
      <c r="A14" t="s">
        <v>391</v>
      </c>
      <c r="B14" t="s">
        <v>448</v>
      </c>
      <c r="C14" s="31">
        <f>MAIN!AD9</f>
        <v>0.25</v>
      </c>
    </row>
    <row r="15" spans="1:3">
      <c r="A15" t="s">
        <v>391</v>
      </c>
      <c r="B15" t="s">
        <v>27</v>
      </c>
      <c r="C15">
        <f>MAIN!AC9</f>
        <v>74.099999999999994</v>
      </c>
    </row>
    <row r="16" spans="1:3">
      <c r="A16" t="s">
        <v>391</v>
      </c>
      <c r="B16" t="s">
        <v>26</v>
      </c>
      <c r="C16">
        <f>MAIN!AB9</f>
        <v>72.099999999999994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4A85-C568-6048-A0D4-0C27B0E19E38}">
  <dimension ref="A1:C16"/>
  <sheetViews>
    <sheetView workbookViewId="0">
      <selection activeCell="A5" sqref="A5:C8"/>
    </sheetView>
  </sheetViews>
  <sheetFormatPr defaultColWidth="11.42578125" defaultRowHeight="15"/>
  <sheetData>
    <row r="1" spans="1:3">
      <c r="A1" s="42" t="s">
        <v>382</v>
      </c>
      <c r="B1" t="s">
        <v>118</v>
      </c>
      <c r="C1" s="42"/>
    </row>
    <row r="2" spans="1:3">
      <c r="A2" s="42" t="s">
        <v>384</v>
      </c>
      <c r="B2" t="s">
        <v>493</v>
      </c>
      <c r="C2" s="42"/>
    </row>
    <row r="3" spans="1:3">
      <c r="A3" s="42" t="s">
        <v>386</v>
      </c>
      <c r="B3" t="s">
        <v>494</v>
      </c>
      <c r="C3" s="42"/>
    </row>
    <row r="4" spans="1:3">
      <c r="A4" s="42" t="s">
        <v>388</v>
      </c>
      <c r="B4" s="42"/>
      <c r="C4" s="42"/>
    </row>
    <row r="5" spans="1:3">
      <c r="A5" t="s">
        <v>389</v>
      </c>
      <c r="B5" t="s">
        <v>21</v>
      </c>
      <c r="C5" t="str">
        <f>MAIN!W17</f>
        <v>Rifler</v>
      </c>
    </row>
    <row r="6" spans="1:3">
      <c r="A6" t="s">
        <v>391</v>
      </c>
      <c r="B6" t="s">
        <v>22</v>
      </c>
      <c r="C6" t="str">
        <f>MAIN!X17</f>
        <v>North</v>
      </c>
    </row>
    <row r="7" spans="1:3">
      <c r="A7" t="s">
        <v>391</v>
      </c>
      <c r="B7" t="s">
        <v>23</v>
      </c>
      <c r="C7" s="53" t="str">
        <f>MAIN!Y17</f>
        <v>421.398,82$</v>
      </c>
    </row>
    <row r="8" spans="1:3">
      <c r="A8" t="s">
        <v>391</v>
      </c>
      <c r="B8" t="s">
        <v>442</v>
      </c>
      <c r="C8" t="str">
        <f>MAIN!V17</f>
        <v>Esbjerg</v>
      </c>
    </row>
    <row r="9" spans="1:3">
      <c r="A9" t="s">
        <v>391</v>
      </c>
      <c r="B9" t="s">
        <v>443</v>
      </c>
      <c r="C9">
        <f>MAIN!Z17</f>
        <v>0.99</v>
      </c>
    </row>
    <row r="10" spans="1:3">
      <c r="A10" t="s">
        <v>391</v>
      </c>
      <c r="B10" t="s">
        <v>444</v>
      </c>
      <c r="C10">
        <f>MAIN!AA17</f>
        <v>1.06</v>
      </c>
    </row>
    <row r="11" spans="1:3">
      <c r="A11" t="s">
        <v>391</v>
      </c>
      <c r="B11" t="s">
        <v>445</v>
      </c>
      <c r="C11" s="47">
        <f>MAIN!AF17</f>
        <v>16.950819672131146</v>
      </c>
    </row>
    <row r="12" spans="1:3">
      <c r="A12" t="s">
        <v>391</v>
      </c>
      <c r="B12" t="s">
        <v>446</v>
      </c>
      <c r="C12" s="47">
        <f>MAIN!AG17</f>
        <v>18.37061668681983</v>
      </c>
    </row>
    <row r="13" spans="1:3">
      <c r="A13" t="s">
        <v>391</v>
      </c>
      <c r="B13" t="s">
        <v>447</v>
      </c>
      <c r="C13" s="31">
        <f>MAIN!AE17</f>
        <v>0.41</v>
      </c>
    </row>
    <row r="14" spans="1:3">
      <c r="A14" t="s">
        <v>391</v>
      </c>
      <c r="B14" t="s">
        <v>448</v>
      </c>
      <c r="C14" s="31">
        <f>MAIN!AD17</f>
        <v>0.46400000000000002</v>
      </c>
    </row>
    <row r="15" spans="1:3">
      <c r="A15" t="s">
        <v>391</v>
      </c>
      <c r="B15" t="s">
        <v>27</v>
      </c>
      <c r="C15">
        <f>MAIN!AC17</f>
        <v>73.5</v>
      </c>
    </row>
    <row r="16" spans="1:3">
      <c r="A16" t="s">
        <v>391</v>
      </c>
      <c r="B16" t="s">
        <v>26</v>
      </c>
      <c r="C16">
        <f>MAIN!AB17</f>
        <v>69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CEC3-DC00-9340-8A22-B7A0A787CEC9}">
  <dimension ref="A1:C16"/>
  <sheetViews>
    <sheetView workbookViewId="0">
      <selection activeCell="A5" sqref="A5:C8"/>
    </sheetView>
  </sheetViews>
  <sheetFormatPr defaultColWidth="11.42578125" defaultRowHeight="15"/>
  <sheetData>
    <row r="1" spans="1:3">
      <c r="A1" s="42" t="s">
        <v>382</v>
      </c>
      <c r="B1" t="s">
        <v>280</v>
      </c>
      <c r="C1" s="42"/>
    </row>
    <row r="2" spans="1:3">
      <c r="A2" s="42" t="s">
        <v>384</v>
      </c>
      <c r="B2" s="42" t="s">
        <v>495</v>
      </c>
      <c r="C2" s="42"/>
    </row>
    <row r="3" spans="1:3">
      <c r="A3" s="42" t="s">
        <v>386</v>
      </c>
      <c r="B3" t="s">
        <v>496</v>
      </c>
      <c r="C3" s="42"/>
    </row>
    <row r="4" spans="1:3">
      <c r="A4" s="42" t="s">
        <v>388</v>
      </c>
      <c r="B4" s="42"/>
      <c r="C4" s="42"/>
    </row>
    <row r="5" spans="1:3">
      <c r="A5" t="s">
        <v>389</v>
      </c>
      <c r="B5" t="s">
        <v>21</v>
      </c>
      <c r="C5" t="str">
        <f>MAIN!W58</f>
        <v>Rifler</v>
      </c>
    </row>
    <row r="6" spans="1:3">
      <c r="A6" t="s">
        <v>391</v>
      </c>
      <c r="B6" t="s">
        <v>22</v>
      </c>
      <c r="C6" t="str">
        <f>MAIN!X58</f>
        <v>Complexity Gaming</v>
      </c>
    </row>
    <row r="7" spans="1:3">
      <c r="A7" t="s">
        <v>391</v>
      </c>
      <c r="B7" t="s">
        <v>23</v>
      </c>
      <c r="C7" s="53" t="str">
        <f>MAIN!Y58</f>
        <v>407.005,81$</v>
      </c>
    </row>
    <row r="8" spans="1:3">
      <c r="A8" t="s">
        <v>391</v>
      </c>
      <c r="B8" t="s">
        <v>442</v>
      </c>
      <c r="C8" t="str">
        <f>MAIN!V58</f>
        <v>Esbjerg</v>
      </c>
    </row>
    <row r="9" spans="1:3">
      <c r="A9" t="s">
        <v>391</v>
      </c>
      <c r="B9" t="s">
        <v>443</v>
      </c>
      <c r="C9">
        <f>MAIN!Z58</f>
        <v>1.1299999999999999</v>
      </c>
    </row>
    <row r="10" spans="1:3">
      <c r="A10" t="s">
        <v>391</v>
      </c>
      <c r="B10" t="s">
        <v>444</v>
      </c>
      <c r="C10">
        <f>MAIN!AA58</f>
        <v>1.0900000000000001</v>
      </c>
    </row>
    <row r="11" spans="1:3">
      <c r="A11" t="s">
        <v>391</v>
      </c>
      <c r="B11" t="s">
        <v>445</v>
      </c>
      <c r="C11" s="47">
        <f>MAIN!AF58</f>
        <v>20.135458167330679</v>
      </c>
    </row>
    <row r="12" spans="1:3">
      <c r="A12" t="s">
        <v>391</v>
      </c>
      <c r="B12" t="s">
        <v>446</v>
      </c>
      <c r="C12" s="47">
        <f>MAIN!AG58</f>
        <v>19.881720430107528</v>
      </c>
    </row>
    <row r="13" spans="1:3">
      <c r="A13" t="s">
        <v>391</v>
      </c>
      <c r="B13" t="s">
        <v>447</v>
      </c>
      <c r="C13" s="31">
        <f>MAIN!AE58</f>
        <v>0.55400000000000005</v>
      </c>
    </row>
    <row r="14" spans="1:3">
      <c r="A14" t="s">
        <v>391</v>
      </c>
      <c r="B14" t="s">
        <v>448</v>
      </c>
      <c r="C14" s="31">
        <f>MAIN!AD58</f>
        <v>0.55900000000000005</v>
      </c>
    </row>
    <row r="15" spans="1:3">
      <c r="A15" t="s">
        <v>391</v>
      </c>
      <c r="B15" t="s">
        <v>27</v>
      </c>
      <c r="C15">
        <f>MAIN!AC58</f>
        <v>81.2</v>
      </c>
    </row>
    <row r="16" spans="1:3">
      <c r="A16" t="s">
        <v>391</v>
      </c>
      <c r="B16" t="s">
        <v>26</v>
      </c>
      <c r="C16">
        <f>MAIN!AB58</f>
        <v>79.3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0B44-2A5E-3748-91CC-AFEBB64F59A9}">
  <dimension ref="A1:C6"/>
  <sheetViews>
    <sheetView workbookViewId="0">
      <selection activeCell="B5" sqref="B5"/>
    </sheetView>
  </sheetViews>
  <sheetFormatPr defaultColWidth="8.85546875" defaultRowHeight="15"/>
  <cols>
    <col min="1" max="1" width="19.140625" bestFit="1" customWidth="1"/>
    <col min="2" max="2" width="35.140625" customWidth="1"/>
    <col min="3" max="3" width="9.42578125" customWidth="1"/>
  </cols>
  <sheetData>
    <row r="1" spans="1:3">
      <c r="A1" t="s">
        <v>382</v>
      </c>
      <c r="B1" t="s">
        <v>94</v>
      </c>
    </row>
    <row r="2" spans="1:3">
      <c r="A2" t="s">
        <v>384</v>
      </c>
      <c r="B2" t="s">
        <v>497</v>
      </c>
    </row>
    <row r="3" spans="1:3">
      <c r="A3" t="s">
        <v>386</v>
      </c>
      <c r="B3" t="s">
        <v>498</v>
      </c>
    </row>
    <row r="4" spans="1:3">
      <c r="A4" t="s">
        <v>388</v>
      </c>
    </row>
    <row r="5" spans="1:3">
      <c r="A5" t="s">
        <v>423</v>
      </c>
      <c r="B5" t="s">
        <v>263</v>
      </c>
      <c r="C5" t="s">
        <v>462</v>
      </c>
    </row>
    <row r="6" spans="1:3">
      <c r="A6" t="s">
        <v>423</v>
      </c>
      <c r="B6" t="s">
        <v>92</v>
      </c>
      <c r="C6" t="s">
        <v>463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779FA-3309-464A-BB43-8F6829023108}">
  <dimension ref="A1:C16"/>
  <sheetViews>
    <sheetView workbookViewId="0">
      <selection activeCell="A5" sqref="A5:C8"/>
    </sheetView>
  </sheetViews>
  <sheetFormatPr defaultColWidth="11.42578125" defaultRowHeight="15"/>
  <sheetData>
    <row r="1" spans="1:3">
      <c r="A1" s="42" t="s">
        <v>382</v>
      </c>
      <c r="B1" t="s">
        <v>263</v>
      </c>
      <c r="C1" s="42"/>
    </row>
    <row r="2" spans="1:3">
      <c r="A2" s="42" t="s">
        <v>384</v>
      </c>
      <c r="B2" t="s">
        <v>499</v>
      </c>
      <c r="C2" s="42"/>
    </row>
    <row r="3" spans="1:3">
      <c r="A3" s="42" t="s">
        <v>386</v>
      </c>
      <c r="B3" t="s">
        <v>500</v>
      </c>
      <c r="C3" s="42"/>
    </row>
    <row r="4" spans="1:3">
      <c r="A4" s="42" t="s">
        <v>388</v>
      </c>
      <c r="B4" s="42"/>
      <c r="C4" s="42"/>
    </row>
    <row r="5" spans="1:3">
      <c r="A5" t="s">
        <v>389</v>
      </c>
      <c r="B5" t="s">
        <v>21</v>
      </c>
      <c r="C5" t="str">
        <f>MAIN!W54</f>
        <v>Rifler</v>
      </c>
    </row>
    <row r="6" spans="1:3">
      <c r="A6" t="s">
        <v>391</v>
      </c>
      <c r="B6" t="s">
        <v>22</v>
      </c>
      <c r="C6" t="str">
        <f>MAIN!X54</f>
        <v>Astralis</v>
      </c>
    </row>
    <row r="7" spans="1:3">
      <c r="A7" t="s">
        <v>391</v>
      </c>
      <c r="B7" t="s">
        <v>23</v>
      </c>
      <c r="C7" s="53" t="str">
        <f>MAIN!Y54</f>
        <v>1.834.219,80$</v>
      </c>
    </row>
    <row r="8" spans="1:3">
      <c r="A8" t="s">
        <v>391</v>
      </c>
      <c r="B8" t="s">
        <v>442</v>
      </c>
      <c r="C8" t="str">
        <f>MAIN!V54</f>
        <v>Nykøbing Mors</v>
      </c>
    </row>
    <row r="9" spans="1:3">
      <c r="A9" t="s">
        <v>391</v>
      </c>
      <c r="B9" t="s">
        <v>443</v>
      </c>
      <c r="C9">
        <f>MAIN!Z54</f>
        <v>1.08</v>
      </c>
    </row>
    <row r="10" spans="1:3">
      <c r="A10" t="s">
        <v>391</v>
      </c>
      <c r="B10" t="s">
        <v>444</v>
      </c>
      <c r="C10">
        <f>MAIN!AA54</f>
        <v>1.04</v>
      </c>
    </row>
    <row r="11" spans="1:3">
      <c r="A11" t="s">
        <v>391</v>
      </c>
      <c r="B11" t="s">
        <v>445</v>
      </c>
      <c r="C11" s="47">
        <f>MAIN!AF54</f>
        <v>16.899999999999999</v>
      </c>
    </row>
    <row r="12" spans="1:3">
      <c r="A12" t="s">
        <v>391</v>
      </c>
      <c r="B12" t="s">
        <v>446</v>
      </c>
      <c r="C12" s="47">
        <f>MAIN!AG54</f>
        <v>17.39014492753623</v>
      </c>
    </row>
    <row r="13" spans="1:3">
      <c r="A13" t="s">
        <v>391</v>
      </c>
      <c r="B13" t="s">
        <v>447</v>
      </c>
      <c r="C13" s="31">
        <f>MAIN!AE54</f>
        <v>0.41399999999999998</v>
      </c>
    </row>
    <row r="14" spans="1:3">
      <c r="A14" t="s">
        <v>391</v>
      </c>
      <c r="B14" t="s">
        <v>448</v>
      </c>
      <c r="C14" s="31">
        <f>MAIN!AD54</f>
        <v>0.41699999999999998</v>
      </c>
    </row>
    <row r="15" spans="1:3">
      <c r="A15" t="s">
        <v>391</v>
      </c>
      <c r="B15" t="s">
        <v>27</v>
      </c>
      <c r="C15">
        <f>MAIN!AC54</f>
        <v>76.3</v>
      </c>
    </row>
    <row r="16" spans="1:3">
      <c r="A16" t="s">
        <v>391</v>
      </c>
      <c r="B16" t="s">
        <v>26</v>
      </c>
      <c r="C16">
        <f>MAIN!AB54</f>
        <v>72.400000000000006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6235F-55A8-0545-9BF9-A705C8448660}">
  <dimension ref="A1:C16"/>
  <sheetViews>
    <sheetView workbookViewId="0">
      <selection activeCell="C12" sqref="C12"/>
    </sheetView>
  </sheetViews>
  <sheetFormatPr defaultColWidth="11.42578125" defaultRowHeight="15"/>
  <sheetData>
    <row r="1" spans="1:3">
      <c r="A1" s="42" t="s">
        <v>382</v>
      </c>
      <c r="B1" t="s">
        <v>92</v>
      </c>
      <c r="C1" s="42"/>
    </row>
    <row r="2" spans="1:3">
      <c r="A2" s="42" t="s">
        <v>384</v>
      </c>
      <c r="B2" t="s">
        <v>501</v>
      </c>
      <c r="C2" s="42"/>
    </row>
    <row r="3" spans="1:3">
      <c r="A3" s="42" t="s">
        <v>386</v>
      </c>
      <c r="B3" t="s">
        <v>502</v>
      </c>
      <c r="C3" s="42"/>
    </row>
    <row r="4" spans="1:3">
      <c r="A4" s="42" t="s">
        <v>388</v>
      </c>
      <c r="B4" s="42"/>
      <c r="C4" s="42"/>
    </row>
    <row r="5" spans="1:3">
      <c r="A5" t="s">
        <v>389</v>
      </c>
      <c r="B5" t="s">
        <v>21</v>
      </c>
      <c r="C5" t="str">
        <f>MAIN!W11</f>
        <v>Rifler</v>
      </c>
    </row>
    <row r="6" spans="1:3">
      <c r="A6" t="s">
        <v>391</v>
      </c>
      <c r="B6" t="s">
        <v>22</v>
      </c>
      <c r="C6" t="str">
        <f>MAIN!X11</f>
        <v>Heroic</v>
      </c>
    </row>
    <row r="7" spans="1:3">
      <c r="A7" t="s">
        <v>391</v>
      </c>
      <c r="B7" t="s">
        <v>23</v>
      </c>
      <c r="C7" s="53" t="str">
        <f>MAIN!Y11</f>
        <v>205.366,91$</v>
      </c>
    </row>
    <row r="8" spans="1:3">
      <c r="A8" t="s">
        <v>391</v>
      </c>
      <c r="B8" t="s">
        <v>442</v>
      </c>
      <c r="C8" t="str">
        <f>MAIN!V11</f>
        <v>Thisted</v>
      </c>
    </row>
    <row r="9" spans="1:3">
      <c r="A9" t="s">
        <v>391</v>
      </c>
      <c r="B9" t="s">
        <v>443</v>
      </c>
      <c r="C9">
        <f>MAIN!Z11</f>
        <v>1.0900000000000001</v>
      </c>
    </row>
    <row r="10" spans="1:3">
      <c r="A10" t="s">
        <v>391</v>
      </c>
      <c r="B10" t="s">
        <v>444</v>
      </c>
      <c r="C10">
        <f>MAIN!AA11</f>
        <v>1.03</v>
      </c>
    </row>
    <row r="11" spans="1:3">
      <c r="A11" t="s">
        <v>391</v>
      </c>
      <c r="B11" t="s">
        <v>445</v>
      </c>
      <c r="C11" s="47">
        <f>MAIN!AF11</f>
        <v>19.145</v>
      </c>
    </row>
    <row r="12" spans="1:3">
      <c r="A12" t="s">
        <v>391</v>
      </c>
      <c r="B12" t="s">
        <v>446</v>
      </c>
      <c r="C12" s="47">
        <f>MAIN!AG11</f>
        <v>18.418079096045197</v>
      </c>
    </row>
    <row r="13" spans="1:3">
      <c r="A13" t="s">
        <v>391</v>
      </c>
      <c r="B13" t="s">
        <v>447</v>
      </c>
      <c r="C13" s="31">
        <f>MAIN!AE11</f>
        <v>0.49199999999999999</v>
      </c>
    </row>
    <row r="14" spans="1:3">
      <c r="A14" t="s">
        <v>391</v>
      </c>
      <c r="B14" t="s">
        <v>448</v>
      </c>
      <c r="C14" s="31">
        <f>MAIN!AD11</f>
        <v>0.50600000000000001</v>
      </c>
    </row>
    <row r="15" spans="1:3">
      <c r="A15" t="s">
        <v>391</v>
      </c>
      <c r="B15" t="s">
        <v>27</v>
      </c>
      <c r="C15">
        <f>MAIN!AC11</f>
        <v>75.8</v>
      </c>
    </row>
    <row r="16" spans="1:3">
      <c r="A16" t="s">
        <v>391</v>
      </c>
      <c r="B16" t="s">
        <v>26</v>
      </c>
      <c r="C16">
        <f>MAIN!AB11</f>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233FC-7195-46EE-96BC-E175E13F85C6}">
  <dimension ref="A1:D25"/>
  <sheetViews>
    <sheetView workbookViewId="0">
      <selection activeCell="A8" sqref="A8"/>
    </sheetView>
  </sheetViews>
  <sheetFormatPr defaultColWidth="8.85546875" defaultRowHeight="15"/>
  <cols>
    <col min="1" max="1" width="15.28515625" customWidth="1"/>
    <col min="2" max="2" width="19.42578125" customWidth="1"/>
    <col min="3" max="3" width="25.85546875" customWidth="1"/>
  </cols>
  <sheetData>
    <row r="1" spans="1:4">
      <c r="A1" t="s">
        <v>382</v>
      </c>
      <c r="B1" t="s">
        <v>395</v>
      </c>
    </row>
    <row r="2" spans="1:4">
      <c r="A2" t="s">
        <v>384</v>
      </c>
      <c r="B2" t="s">
        <v>396</v>
      </c>
    </row>
    <row r="3" spans="1:4">
      <c r="A3" t="s">
        <v>386</v>
      </c>
      <c r="B3" t="s">
        <v>397</v>
      </c>
    </row>
    <row r="4" spans="1:4">
      <c r="A4" t="s">
        <v>388</v>
      </c>
    </row>
    <row r="5" spans="1:4">
      <c r="A5" t="s">
        <v>391</v>
      </c>
      <c r="B5" t="s">
        <v>355</v>
      </c>
      <c r="C5" s="27" t="s">
        <v>398</v>
      </c>
      <c r="D5" t="s">
        <v>394</v>
      </c>
    </row>
    <row r="6" spans="1:4">
      <c r="A6" t="s">
        <v>391</v>
      </c>
      <c r="B6" t="s">
        <v>359</v>
      </c>
      <c r="C6" s="27" t="s">
        <v>399</v>
      </c>
      <c r="D6" t="s">
        <v>394</v>
      </c>
    </row>
    <row r="7" spans="1:4">
      <c r="A7" t="s">
        <v>391</v>
      </c>
      <c r="B7" t="s">
        <v>400</v>
      </c>
      <c r="C7" s="27" t="s">
        <v>401</v>
      </c>
      <c r="D7" t="s">
        <v>6</v>
      </c>
    </row>
    <row r="8" spans="1:4">
      <c r="A8" t="s">
        <v>391</v>
      </c>
      <c r="B8" t="s">
        <v>264</v>
      </c>
      <c r="C8" s="27" t="s">
        <v>399</v>
      </c>
      <c r="D8" t="s">
        <v>6</v>
      </c>
    </row>
    <row r="9" spans="1:4">
      <c r="A9" t="s">
        <v>391</v>
      </c>
      <c r="B9" t="s">
        <v>402</v>
      </c>
      <c r="C9" s="27" t="s">
        <v>403</v>
      </c>
      <c r="D9" t="s">
        <v>6</v>
      </c>
    </row>
    <row r="10" spans="1:4">
      <c r="A10" t="s">
        <v>391</v>
      </c>
      <c r="B10" t="s">
        <v>61</v>
      </c>
      <c r="C10" s="27" t="s">
        <v>404</v>
      </c>
      <c r="D10" t="s">
        <v>6</v>
      </c>
    </row>
    <row r="11" spans="1:4">
      <c r="A11" t="s">
        <v>391</v>
      </c>
      <c r="B11" t="s">
        <v>405</v>
      </c>
      <c r="C11" s="27" t="s">
        <v>406</v>
      </c>
      <c r="D11" t="s">
        <v>394</v>
      </c>
    </row>
    <row r="12" spans="1:4">
      <c r="A12" t="s">
        <v>391</v>
      </c>
      <c r="B12" t="s">
        <v>49</v>
      </c>
      <c r="C12" s="27" t="s">
        <v>407</v>
      </c>
      <c r="D12" t="s">
        <v>6</v>
      </c>
    </row>
    <row r="13" spans="1:4">
      <c r="A13" t="s">
        <v>391</v>
      </c>
      <c r="B13" t="s">
        <v>251</v>
      </c>
      <c r="C13" s="27" t="s">
        <v>408</v>
      </c>
      <c r="D13" t="s">
        <v>6</v>
      </c>
    </row>
    <row r="14" spans="1:4">
      <c r="A14" t="s">
        <v>391</v>
      </c>
      <c r="B14" t="s">
        <v>370</v>
      </c>
      <c r="C14" s="27" t="s">
        <v>409</v>
      </c>
      <c r="D14" t="s">
        <v>394</v>
      </c>
    </row>
    <row r="15" spans="1:4">
      <c r="A15" t="s">
        <v>391</v>
      </c>
      <c r="B15" t="s">
        <v>268</v>
      </c>
      <c r="C15" s="27" t="s">
        <v>410</v>
      </c>
      <c r="D15" t="s">
        <v>6</v>
      </c>
    </row>
    <row r="16" spans="1:4">
      <c r="A16" t="s">
        <v>391</v>
      </c>
      <c r="B16" t="s">
        <v>302</v>
      </c>
      <c r="C16" s="27" t="s">
        <v>411</v>
      </c>
      <c r="D16" t="s">
        <v>7</v>
      </c>
    </row>
    <row r="17" spans="1:4">
      <c r="A17" t="s">
        <v>391</v>
      </c>
      <c r="B17" t="s">
        <v>119</v>
      </c>
      <c r="C17" s="27" t="s">
        <v>412</v>
      </c>
      <c r="D17" t="s">
        <v>6</v>
      </c>
    </row>
    <row r="18" spans="1:4">
      <c r="A18" t="s">
        <v>391</v>
      </c>
      <c r="B18" t="s">
        <v>281</v>
      </c>
      <c r="C18" s="27" t="s">
        <v>413</v>
      </c>
      <c r="D18" t="s">
        <v>6</v>
      </c>
    </row>
    <row r="19" spans="1:4">
      <c r="A19" t="s">
        <v>391</v>
      </c>
      <c r="B19" t="s">
        <v>124</v>
      </c>
      <c r="C19" s="27" t="s">
        <v>414</v>
      </c>
      <c r="D19" t="s">
        <v>6</v>
      </c>
    </row>
    <row r="20" spans="1:4">
      <c r="C20" s="27"/>
    </row>
    <row r="21" spans="1:4">
      <c r="C21" s="28"/>
    </row>
    <row r="22" spans="1:4">
      <c r="C22" s="27"/>
    </row>
    <row r="23" spans="1:4">
      <c r="C23" s="27"/>
    </row>
    <row r="24" spans="1:4">
      <c r="C24" s="27"/>
    </row>
    <row r="25" spans="1:4">
      <c r="C25" s="2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19DF-D52B-4625-8E54-A915C08F4067}">
  <dimension ref="A1:C19"/>
  <sheetViews>
    <sheetView workbookViewId="0">
      <selection activeCell="B3" sqref="B3"/>
    </sheetView>
  </sheetViews>
  <sheetFormatPr defaultColWidth="8.85546875" defaultRowHeight="15"/>
  <cols>
    <col min="1" max="1" width="14.7109375" customWidth="1"/>
    <col min="2" max="2" width="19.140625" customWidth="1"/>
    <col min="3" max="3" width="12.7109375" bestFit="1" customWidth="1"/>
  </cols>
  <sheetData>
    <row r="1" spans="1:3">
      <c r="A1" t="s">
        <v>382</v>
      </c>
      <c r="B1" t="s">
        <v>23</v>
      </c>
    </row>
    <row r="2" spans="1:3">
      <c r="A2" t="s">
        <v>384</v>
      </c>
      <c r="B2" t="s">
        <v>503</v>
      </c>
    </row>
    <row r="3" spans="1:3">
      <c r="A3" t="s">
        <v>386</v>
      </c>
      <c r="B3" t="s">
        <v>504</v>
      </c>
    </row>
    <row r="4" spans="1:3">
      <c r="A4" t="s">
        <v>388</v>
      </c>
    </row>
    <row r="5" spans="1:3">
      <c r="A5" t="s">
        <v>391</v>
      </c>
      <c r="B5" t="s">
        <v>400</v>
      </c>
      <c r="C5" s="27" t="s">
        <v>505</v>
      </c>
    </row>
    <row r="6" spans="1:3">
      <c r="A6" t="s">
        <v>391</v>
      </c>
      <c r="B6" t="s">
        <v>264</v>
      </c>
      <c r="C6" s="27" t="s">
        <v>506</v>
      </c>
    </row>
    <row r="7" spans="1:3">
      <c r="A7" t="s">
        <v>391</v>
      </c>
      <c r="B7" t="s">
        <v>402</v>
      </c>
      <c r="C7" s="27" t="s">
        <v>507</v>
      </c>
    </row>
    <row r="8" spans="1:3">
      <c r="A8" t="s">
        <v>391</v>
      </c>
      <c r="B8" t="s">
        <v>61</v>
      </c>
      <c r="C8" s="27" t="s">
        <v>508</v>
      </c>
    </row>
    <row r="9" spans="1:3">
      <c r="A9" t="s">
        <v>391</v>
      </c>
      <c r="B9" t="s">
        <v>49</v>
      </c>
      <c r="C9" s="27" t="s">
        <v>509</v>
      </c>
    </row>
    <row r="10" spans="1:3">
      <c r="A10" t="s">
        <v>391</v>
      </c>
      <c r="B10" t="s">
        <v>251</v>
      </c>
      <c r="C10" s="27" t="s">
        <v>510</v>
      </c>
    </row>
    <row r="11" spans="1:3">
      <c r="A11" t="s">
        <v>391</v>
      </c>
      <c r="B11" t="s">
        <v>268</v>
      </c>
      <c r="C11" s="27" t="s">
        <v>511</v>
      </c>
    </row>
    <row r="12" spans="1:3">
      <c r="A12" t="s">
        <v>391</v>
      </c>
      <c r="B12" t="s">
        <v>119</v>
      </c>
      <c r="C12" s="27" t="s">
        <v>512</v>
      </c>
    </row>
    <row r="13" spans="1:3">
      <c r="A13" t="s">
        <v>391</v>
      </c>
      <c r="B13" t="s">
        <v>281</v>
      </c>
      <c r="C13" s="27" t="s">
        <v>513</v>
      </c>
    </row>
    <row r="14" spans="1:3">
      <c r="A14" t="s">
        <v>391</v>
      </c>
      <c r="B14" t="s">
        <v>124</v>
      </c>
      <c r="C14" s="27" t="s">
        <v>514</v>
      </c>
    </row>
    <row r="15" spans="1:3">
      <c r="A15" t="s">
        <v>391</v>
      </c>
      <c r="B15" t="s">
        <v>128</v>
      </c>
      <c r="C15" s="28" t="s">
        <v>515</v>
      </c>
    </row>
    <row r="16" spans="1:3">
      <c r="A16" t="s">
        <v>391</v>
      </c>
      <c r="B16" t="s">
        <v>260</v>
      </c>
      <c r="C16" s="27" t="s">
        <v>516</v>
      </c>
    </row>
    <row r="17" spans="1:3">
      <c r="A17" t="s">
        <v>391</v>
      </c>
      <c r="B17" t="s">
        <v>517</v>
      </c>
      <c r="C17" s="27" t="s">
        <v>518</v>
      </c>
    </row>
    <row r="18" spans="1:3">
      <c r="A18" t="s">
        <v>391</v>
      </c>
      <c r="B18" t="s">
        <v>519</v>
      </c>
      <c r="C18" s="27" t="s">
        <v>520</v>
      </c>
    </row>
    <row r="19" spans="1:3">
      <c r="A19" t="s">
        <v>391</v>
      </c>
      <c r="B19" t="s">
        <v>107</v>
      </c>
      <c r="C19" s="27" t="s">
        <v>521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E8ED-7BF0-4C81-B9D2-356285B3E0A9}">
  <dimension ref="A1:C19"/>
  <sheetViews>
    <sheetView workbookViewId="0">
      <selection activeCell="B3" sqref="B3"/>
    </sheetView>
  </sheetViews>
  <sheetFormatPr defaultColWidth="8.85546875" defaultRowHeight="15"/>
  <cols>
    <col min="1" max="1" width="19.42578125" customWidth="1"/>
  </cols>
  <sheetData>
    <row r="1" spans="1:3">
      <c r="A1" t="s">
        <v>382</v>
      </c>
      <c r="B1" t="s">
        <v>522</v>
      </c>
    </row>
    <row r="2" spans="1:3">
      <c r="A2" t="s">
        <v>384</v>
      </c>
      <c r="B2" t="s">
        <v>523</v>
      </c>
    </row>
    <row r="3" spans="1:3">
      <c r="A3" t="s">
        <v>386</v>
      </c>
      <c r="B3" t="s">
        <v>524</v>
      </c>
    </row>
    <row r="4" spans="1:3">
      <c r="A4" t="s">
        <v>388</v>
      </c>
    </row>
    <row r="5" spans="1:3">
      <c r="A5" t="s">
        <v>391</v>
      </c>
      <c r="B5" t="s">
        <v>400</v>
      </c>
      <c r="C5" s="27">
        <v>1.2</v>
      </c>
    </row>
    <row r="6" spans="1:3">
      <c r="A6" t="s">
        <v>391</v>
      </c>
      <c r="B6" t="s">
        <v>264</v>
      </c>
      <c r="C6" s="27">
        <v>1.1000000000000001</v>
      </c>
    </row>
    <row r="7" spans="1:3">
      <c r="A7" t="s">
        <v>391</v>
      </c>
      <c r="B7" t="s">
        <v>402</v>
      </c>
      <c r="C7" s="27">
        <v>1.1000000000000001</v>
      </c>
    </row>
    <row r="8" spans="1:3">
      <c r="A8" t="s">
        <v>391</v>
      </c>
      <c r="B8" t="s">
        <v>61</v>
      </c>
      <c r="C8" s="27">
        <v>1.1000000000000001</v>
      </c>
    </row>
    <row r="9" spans="1:3">
      <c r="A9" t="s">
        <v>391</v>
      </c>
      <c r="B9" t="s">
        <v>49</v>
      </c>
      <c r="C9" s="27">
        <v>1.1000000000000001</v>
      </c>
    </row>
    <row r="10" spans="1:3">
      <c r="A10" t="s">
        <v>391</v>
      </c>
      <c r="B10" t="s">
        <v>251</v>
      </c>
      <c r="C10" s="27">
        <v>1.1000000000000001</v>
      </c>
    </row>
    <row r="11" spans="1:3">
      <c r="A11" t="s">
        <v>391</v>
      </c>
      <c r="B11" t="s">
        <v>268</v>
      </c>
      <c r="C11" s="27">
        <v>1.1000000000000001</v>
      </c>
    </row>
    <row r="12" spans="1:3">
      <c r="A12" t="s">
        <v>391</v>
      </c>
      <c r="B12" t="s">
        <v>119</v>
      </c>
      <c r="C12" s="27">
        <v>1.1000000000000001</v>
      </c>
    </row>
    <row r="13" spans="1:3">
      <c r="A13" t="s">
        <v>391</v>
      </c>
      <c r="B13" t="s">
        <v>281</v>
      </c>
      <c r="C13" s="27">
        <v>1.1000000000000001</v>
      </c>
    </row>
    <row r="14" spans="1:3">
      <c r="A14" t="s">
        <v>391</v>
      </c>
      <c r="B14" t="s">
        <v>124</v>
      </c>
      <c r="C14" s="27">
        <v>1.1000000000000001</v>
      </c>
    </row>
    <row r="15" spans="1:3">
      <c r="A15" t="s">
        <v>391</v>
      </c>
      <c r="B15" t="s">
        <v>128</v>
      </c>
      <c r="C15" s="27">
        <v>1.1000000000000001</v>
      </c>
    </row>
    <row r="16" spans="1:3">
      <c r="A16" t="s">
        <v>391</v>
      </c>
      <c r="B16" t="s">
        <v>260</v>
      </c>
      <c r="C16" s="27">
        <v>1.1000000000000001</v>
      </c>
    </row>
    <row r="17" spans="1:3">
      <c r="A17" t="s">
        <v>391</v>
      </c>
      <c r="B17" t="s">
        <v>517</v>
      </c>
      <c r="C17" s="27">
        <v>1.1000000000000001</v>
      </c>
    </row>
    <row r="18" spans="1:3">
      <c r="A18" t="s">
        <v>391</v>
      </c>
      <c r="B18" t="s">
        <v>519</v>
      </c>
      <c r="C18" s="27">
        <v>1.1000000000000001</v>
      </c>
    </row>
    <row r="19" spans="1:3">
      <c r="A19" t="s">
        <v>391</v>
      </c>
      <c r="B19" t="s">
        <v>107</v>
      </c>
      <c r="C19" s="27">
        <v>1.1000000000000001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7E4E3-2FC3-4E39-A4A7-6EAD4D6FA3A9}">
  <dimension ref="A1:L30"/>
  <sheetViews>
    <sheetView workbookViewId="0">
      <selection activeCell="D13" sqref="D13"/>
    </sheetView>
  </sheetViews>
  <sheetFormatPr defaultColWidth="8.85546875" defaultRowHeight="15"/>
  <cols>
    <col min="1" max="1" width="19.140625" bestFit="1" customWidth="1"/>
    <col min="11" max="11" width="6.7109375" customWidth="1"/>
    <col min="12" max="12" width="14.42578125" bestFit="1" customWidth="1"/>
  </cols>
  <sheetData>
    <row r="1" spans="1:12">
      <c r="A1" t="s">
        <v>382</v>
      </c>
      <c r="B1" t="s">
        <v>525</v>
      </c>
    </row>
    <row r="2" spans="1:12">
      <c r="A2" t="s">
        <v>384</v>
      </c>
      <c r="B2" t="s">
        <v>526</v>
      </c>
    </row>
    <row r="3" spans="1:12">
      <c r="A3" t="s">
        <v>386</v>
      </c>
      <c r="B3" t="s">
        <v>527</v>
      </c>
    </row>
    <row r="4" spans="1:12">
      <c r="A4" t="s">
        <v>388</v>
      </c>
    </row>
    <row r="5" spans="1:12">
      <c r="A5" t="s">
        <v>423</v>
      </c>
      <c r="B5" t="s">
        <v>56</v>
      </c>
      <c r="C5">
        <v>17</v>
      </c>
      <c r="D5" t="s">
        <v>528</v>
      </c>
    </row>
    <row r="6" spans="1:12">
      <c r="A6" t="s">
        <v>423</v>
      </c>
      <c r="B6" t="s">
        <v>529</v>
      </c>
      <c r="C6">
        <v>15</v>
      </c>
      <c r="D6" t="s">
        <v>530</v>
      </c>
    </row>
    <row r="7" spans="1:12">
      <c r="A7" t="s">
        <v>423</v>
      </c>
      <c r="B7" t="s">
        <v>531</v>
      </c>
      <c r="C7">
        <v>14</v>
      </c>
      <c r="D7" t="s">
        <v>532</v>
      </c>
    </row>
    <row r="8" spans="1:12" ht="15.75">
      <c r="I8" t="s">
        <v>533</v>
      </c>
      <c r="J8" s="3" t="s">
        <v>307</v>
      </c>
      <c r="K8" s="2">
        <v>23</v>
      </c>
      <c r="L8" s="18" t="s">
        <v>308</v>
      </c>
    </row>
    <row r="9" spans="1:12" ht="15.75">
      <c r="I9" t="s">
        <v>533</v>
      </c>
      <c r="J9" s="3" t="s">
        <v>322</v>
      </c>
      <c r="K9" s="2">
        <v>24</v>
      </c>
      <c r="L9" s="2" t="s">
        <v>323</v>
      </c>
    </row>
    <row r="10" spans="1:12" ht="15.75">
      <c r="I10" t="s">
        <v>533</v>
      </c>
      <c r="J10" s="3" t="s">
        <v>534</v>
      </c>
      <c r="K10" s="2">
        <v>21</v>
      </c>
      <c r="L10" s="2" t="s">
        <v>308</v>
      </c>
    </row>
    <row r="11" spans="1:12" ht="15.75">
      <c r="I11" t="s">
        <v>535</v>
      </c>
      <c r="J11" s="3" t="s">
        <v>316</v>
      </c>
      <c r="K11" s="2">
        <v>24</v>
      </c>
      <c r="L11" s="2" t="s">
        <v>159</v>
      </c>
    </row>
    <row r="12" spans="1:12" ht="15.75">
      <c r="I12" t="s">
        <v>535</v>
      </c>
      <c r="J12" s="3" t="s">
        <v>335</v>
      </c>
      <c r="K12" s="2">
        <v>24</v>
      </c>
      <c r="L12" s="2" t="s">
        <v>44</v>
      </c>
    </row>
    <row r="13" spans="1:12" ht="15.75">
      <c r="I13" t="s">
        <v>535</v>
      </c>
      <c r="J13" s="3" t="s">
        <v>342</v>
      </c>
      <c r="K13" s="2">
        <v>24</v>
      </c>
      <c r="L13" s="2" t="s">
        <v>133</v>
      </c>
    </row>
    <row r="14" spans="1:12" ht="15.75">
      <c r="I14" t="s">
        <v>535</v>
      </c>
      <c r="J14" s="3" t="s">
        <v>348</v>
      </c>
      <c r="K14" s="2">
        <v>19</v>
      </c>
      <c r="L14" s="2" t="s">
        <v>536</v>
      </c>
    </row>
    <row r="15" spans="1:12" ht="15.75">
      <c r="I15" t="s">
        <v>535</v>
      </c>
      <c r="J15" s="3" t="s">
        <v>537</v>
      </c>
      <c r="K15" s="2">
        <v>21</v>
      </c>
      <c r="L15" s="2" t="s">
        <v>538</v>
      </c>
    </row>
    <row r="16" spans="1:12" ht="15.75">
      <c r="I16" t="s">
        <v>535</v>
      </c>
      <c r="J16" s="3" t="s">
        <v>539</v>
      </c>
      <c r="K16" s="2">
        <v>20</v>
      </c>
      <c r="L16" s="2" t="s">
        <v>159</v>
      </c>
    </row>
    <row r="17" spans="9:12" ht="15.75">
      <c r="I17" t="s">
        <v>535</v>
      </c>
      <c r="J17" s="3" t="s">
        <v>540</v>
      </c>
      <c r="K17" s="2">
        <v>21</v>
      </c>
      <c r="L17" s="2" t="s">
        <v>536</v>
      </c>
    </row>
    <row r="18" spans="9:12" ht="15.75">
      <c r="I18" t="s">
        <v>535</v>
      </c>
      <c r="J18" s="3" t="s">
        <v>541</v>
      </c>
      <c r="K18" s="2">
        <v>20</v>
      </c>
      <c r="L18" s="2" t="s">
        <v>536</v>
      </c>
    </row>
    <row r="19" spans="9:12" ht="15.75">
      <c r="I19" t="s">
        <v>542</v>
      </c>
      <c r="J19" s="3" t="s">
        <v>302</v>
      </c>
      <c r="K19" s="2">
        <v>20</v>
      </c>
      <c r="L19" s="2" t="s">
        <v>174</v>
      </c>
    </row>
    <row r="20" spans="9:12" ht="15.75">
      <c r="I20" t="s">
        <v>542</v>
      </c>
      <c r="J20" s="3" t="s">
        <v>312</v>
      </c>
      <c r="K20" s="2">
        <v>21</v>
      </c>
      <c r="L20" s="2" t="s">
        <v>313</v>
      </c>
    </row>
    <row r="21" spans="9:12" ht="15.75">
      <c r="I21" t="s">
        <v>542</v>
      </c>
      <c r="J21" s="3" t="s">
        <v>338</v>
      </c>
      <c r="K21" s="2">
        <v>23</v>
      </c>
      <c r="L21" s="2" t="s">
        <v>543</v>
      </c>
    </row>
    <row r="22" spans="9:12" ht="15.75">
      <c r="I22" t="s">
        <v>542</v>
      </c>
      <c r="J22" s="3" t="s">
        <v>544</v>
      </c>
      <c r="K22" s="2">
        <v>25</v>
      </c>
      <c r="L22" s="2" t="s">
        <v>252</v>
      </c>
    </row>
    <row r="23" spans="9:12" ht="15.75">
      <c r="I23" t="s">
        <v>542</v>
      </c>
      <c r="J23" s="3" t="s">
        <v>545</v>
      </c>
      <c r="K23" s="2">
        <v>22</v>
      </c>
      <c r="L23" s="2" t="s">
        <v>546</v>
      </c>
    </row>
    <row r="24" spans="9:12" ht="15.75">
      <c r="I24" t="s">
        <v>542</v>
      </c>
      <c r="J24" s="3" t="s">
        <v>547</v>
      </c>
      <c r="K24" s="2">
        <v>22</v>
      </c>
      <c r="L24" s="2" t="s">
        <v>141</v>
      </c>
    </row>
    <row r="25" spans="9:12" ht="15.75">
      <c r="I25" t="s">
        <v>542</v>
      </c>
      <c r="J25" s="3" t="s">
        <v>351</v>
      </c>
      <c r="K25" s="2">
        <v>22</v>
      </c>
      <c r="L25" s="2" t="s">
        <v>352</v>
      </c>
    </row>
    <row r="26" spans="9:12" ht="15.75">
      <c r="I26" t="s">
        <v>542</v>
      </c>
      <c r="J26" s="3" t="s">
        <v>326</v>
      </c>
      <c r="K26" s="2">
        <v>24</v>
      </c>
      <c r="L26" s="2" t="s">
        <v>247</v>
      </c>
    </row>
    <row r="27" spans="9:12" ht="15.75">
      <c r="J27" s="3" t="s">
        <v>319</v>
      </c>
      <c r="K27" s="2">
        <v>25</v>
      </c>
      <c r="L27" s="19"/>
    </row>
    <row r="28" spans="9:12" ht="15.75">
      <c r="J28" s="3" t="s">
        <v>329</v>
      </c>
      <c r="K28" s="2">
        <v>21</v>
      </c>
      <c r="L28" s="19"/>
    </row>
    <row r="29" spans="9:12" ht="15.75">
      <c r="J29" s="3" t="s">
        <v>332</v>
      </c>
      <c r="K29" s="2">
        <v>26</v>
      </c>
      <c r="L29" s="19"/>
    </row>
    <row r="30" spans="9:12" ht="15.75">
      <c r="J30" s="3" t="s">
        <v>345</v>
      </c>
      <c r="K30" s="2">
        <v>20</v>
      </c>
      <c r="L30" s="19"/>
    </row>
  </sheetData>
  <sortState xmlns:xlrd2="http://schemas.microsoft.com/office/spreadsheetml/2017/richdata2" ref="I8:L33">
    <sortCondition ref="I8:I33"/>
  </sortState>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A70A8-D863-4A4B-9BD1-30A1E9F8A47D}">
  <dimension ref="A1:E12"/>
  <sheetViews>
    <sheetView workbookViewId="0">
      <selection sqref="A1:XFD1048576"/>
    </sheetView>
  </sheetViews>
  <sheetFormatPr defaultColWidth="8.85546875" defaultRowHeight="15"/>
  <cols>
    <col min="1" max="1" width="21.42578125" customWidth="1"/>
    <col min="2" max="2" width="23.140625" bestFit="1" customWidth="1"/>
  </cols>
  <sheetData>
    <row r="1" spans="1:5">
      <c r="A1" t="s">
        <v>382</v>
      </c>
      <c r="B1" t="s">
        <v>548</v>
      </c>
    </row>
    <row r="2" spans="1:5">
      <c r="A2" t="s">
        <v>384</v>
      </c>
      <c r="B2" t="s">
        <v>549</v>
      </c>
    </row>
    <row r="3" spans="1:5">
      <c r="A3" t="s">
        <v>386</v>
      </c>
      <c r="B3" t="s">
        <v>550</v>
      </c>
    </row>
    <row r="4" spans="1:5">
      <c r="A4" t="s">
        <v>388</v>
      </c>
    </row>
    <row r="5" spans="1:5" ht="15.75">
      <c r="A5" t="s">
        <v>423</v>
      </c>
      <c r="B5" t="s">
        <v>301</v>
      </c>
      <c r="C5" t="s">
        <v>551</v>
      </c>
      <c r="E5" s="2"/>
    </row>
    <row r="6" spans="1:5" ht="15.75">
      <c r="A6" t="s">
        <v>423</v>
      </c>
      <c r="B6" t="s">
        <v>311</v>
      </c>
      <c r="C6" t="s">
        <v>552</v>
      </c>
      <c r="E6" s="2"/>
    </row>
    <row r="7" spans="1:5" ht="15.75">
      <c r="A7" t="s">
        <v>423</v>
      </c>
      <c r="B7" t="s">
        <v>553</v>
      </c>
      <c r="C7" t="s">
        <v>554</v>
      </c>
      <c r="E7" s="2"/>
    </row>
    <row r="8" spans="1:5" ht="15.75">
      <c r="A8" t="s">
        <v>423</v>
      </c>
      <c r="B8" t="s">
        <v>555</v>
      </c>
      <c r="C8" t="s">
        <v>556</v>
      </c>
      <c r="E8" s="2"/>
    </row>
    <row r="9" spans="1:5" ht="15.75">
      <c r="A9" t="s">
        <v>423</v>
      </c>
      <c r="B9" t="s">
        <v>557</v>
      </c>
      <c r="C9" t="s">
        <v>558</v>
      </c>
      <c r="E9" s="2"/>
    </row>
    <row r="10" spans="1:5" ht="15.75">
      <c r="B10" s="3"/>
      <c r="E10" s="2"/>
    </row>
    <row r="11" spans="1:5" ht="15.75">
      <c r="B11" s="3"/>
      <c r="E11" s="2"/>
    </row>
    <row r="12" spans="1:5" ht="15.75">
      <c r="B12" s="3"/>
      <c r="E12" s="2"/>
    </row>
  </sheetData>
  <phoneticPr fontId="3"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5BD4C-D6FD-47E5-A8B4-4C3318D793D2}">
  <dimension ref="A1:I16"/>
  <sheetViews>
    <sheetView workbookViewId="0">
      <selection activeCell="A5" sqref="A5:C16"/>
    </sheetView>
  </sheetViews>
  <sheetFormatPr defaultColWidth="8.85546875" defaultRowHeight="15"/>
  <cols>
    <col min="1" max="1" width="11" bestFit="1" customWidth="1"/>
    <col min="2" max="2" width="23.140625" customWidth="1"/>
  </cols>
  <sheetData>
    <row r="1" spans="1:9" ht="15.75">
      <c r="A1" t="s">
        <v>382</v>
      </c>
      <c r="B1" s="8" t="s">
        <v>301</v>
      </c>
    </row>
    <row r="2" spans="1:9">
      <c r="A2" t="s">
        <v>384</v>
      </c>
      <c r="B2" t="s">
        <v>559</v>
      </c>
    </row>
    <row r="3" spans="1:9">
      <c r="A3" t="s">
        <v>386</v>
      </c>
      <c r="B3" t="s">
        <v>560</v>
      </c>
    </row>
    <row r="4" spans="1:9">
      <c r="A4" t="s">
        <v>388</v>
      </c>
    </row>
    <row r="5" spans="1:9">
      <c r="A5" t="s">
        <v>389</v>
      </c>
      <c r="B5" t="s">
        <v>21</v>
      </c>
      <c r="C5" t="str">
        <f>MAIN!W63</f>
        <v>Mid Laner</v>
      </c>
    </row>
    <row r="6" spans="1:9">
      <c r="A6" t="s">
        <v>391</v>
      </c>
      <c r="B6" t="s">
        <v>22</v>
      </c>
      <c r="C6" t="str">
        <f>MAIN!X63</f>
        <v>G2 Esports</v>
      </c>
    </row>
    <row r="7" spans="1:9">
      <c r="A7" t="s">
        <v>391</v>
      </c>
      <c r="B7" t="s">
        <v>23</v>
      </c>
      <c r="C7" t="str">
        <f>MAIN!Y63</f>
        <v>458259,05$</v>
      </c>
    </row>
    <row r="8" spans="1:9">
      <c r="A8" t="s">
        <v>391</v>
      </c>
      <c r="B8" t="s">
        <v>442</v>
      </c>
      <c r="C8" t="str">
        <f>MAIN!V63</f>
        <v>København</v>
      </c>
    </row>
    <row r="9" spans="1:9">
      <c r="A9" t="s">
        <v>391</v>
      </c>
      <c r="B9" t="s">
        <v>32</v>
      </c>
      <c r="C9" s="32">
        <f>MAIN!AH63</f>
        <v>0.67500000000000004</v>
      </c>
    </row>
    <row r="10" spans="1:9">
      <c r="A10" t="s">
        <v>391</v>
      </c>
      <c r="B10" t="s">
        <v>561</v>
      </c>
      <c r="C10" s="32">
        <f>MAIN!AI63</f>
        <v>0.66</v>
      </c>
    </row>
    <row r="11" spans="1:9" ht="16.5">
      <c r="A11" t="s">
        <v>391</v>
      </c>
      <c r="B11" t="s">
        <v>34</v>
      </c>
      <c r="C11">
        <f>MAIN!AJ63</f>
        <v>4.7</v>
      </c>
      <c r="H11" s="20"/>
      <c r="I11" s="2"/>
    </row>
    <row r="12" spans="1:9">
      <c r="A12" t="s">
        <v>391</v>
      </c>
      <c r="B12" t="s">
        <v>562</v>
      </c>
      <c r="C12" s="47">
        <f>MAIN!AK63</f>
        <v>3.9</v>
      </c>
    </row>
    <row r="13" spans="1:9">
      <c r="A13" t="s">
        <v>391</v>
      </c>
      <c r="B13" t="s">
        <v>36</v>
      </c>
      <c r="C13" s="32">
        <f>MAIN!AL63</f>
        <v>0.28499999999999998</v>
      </c>
      <c r="D13" s="32"/>
      <c r="E13" s="32"/>
      <c r="F13" s="32"/>
    </row>
    <row r="14" spans="1:9">
      <c r="A14" t="s">
        <v>391</v>
      </c>
      <c r="B14" t="s">
        <v>563</v>
      </c>
      <c r="C14" s="32">
        <f>MAIN!AM63</f>
        <v>0.28399999999999997</v>
      </c>
    </row>
    <row r="15" spans="1:9">
      <c r="A15" t="s">
        <v>391</v>
      </c>
      <c r="B15" t="s">
        <v>564</v>
      </c>
      <c r="C15" s="50">
        <f>MAIN!AN63</f>
        <v>120</v>
      </c>
      <c r="D15" s="47"/>
    </row>
    <row r="16" spans="1:9">
      <c r="A16" t="s">
        <v>391</v>
      </c>
      <c r="B16" t="s">
        <v>565</v>
      </c>
      <c r="C16" s="50">
        <f>MAIN!AO63</f>
        <v>218</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22BA4-8399-0146-B46D-96F5EBD48F29}">
  <dimension ref="A1:I16"/>
  <sheetViews>
    <sheetView workbookViewId="0">
      <selection activeCell="C17" sqref="C17"/>
    </sheetView>
  </sheetViews>
  <sheetFormatPr defaultColWidth="8.85546875" defaultRowHeight="15"/>
  <cols>
    <col min="1" max="1" width="11" bestFit="1" customWidth="1"/>
    <col min="2" max="2" width="23.140625" customWidth="1"/>
  </cols>
  <sheetData>
    <row r="1" spans="1:9">
      <c r="A1" t="s">
        <v>382</v>
      </c>
      <c r="B1" t="s">
        <v>311</v>
      </c>
    </row>
    <row r="2" spans="1:9">
      <c r="A2" t="s">
        <v>384</v>
      </c>
      <c r="B2" t="s">
        <v>566</v>
      </c>
    </row>
    <row r="3" spans="1:9">
      <c r="A3" t="s">
        <v>386</v>
      </c>
      <c r="B3" t="s">
        <v>567</v>
      </c>
    </row>
    <row r="4" spans="1:9">
      <c r="A4" t="s">
        <v>388</v>
      </c>
    </row>
    <row r="5" spans="1:9">
      <c r="A5" t="s">
        <v>389</v>
      </c>
      <c r="B5" t="s">
        <v>21</v>
      </c>
      <c r="C5" t="str">
        <f>MAIN!W65</f>
        <v>Top laner</v>
      </c>
    </row>
    <row r="6" spans="1:9">
      <c r="A6" t="s">
        <v>391</v>
      </c>
      <c r="B6" t="s">
        <v>22</v>
      </c>
      <c r="C6" t="str">
        <f>MAIN!X65</f>
        <v>G2 Esports</v>
      </c>
    </row>
    <row r="7" spans="1:9">
      <c r="A7" t="s">
        <v>391</v>
      </c>
      <c r="B7" t="s">
        <v>23</v>
      </c>
      <c r="C7" t="str">
        <f>MAIN!Y65</f>
        <v>1234567 DKK</v>
      </c>
    </row>
    <row r="8" spans="1:9">
      <c r="A8" t="s">
        <v>391</v>
      </c>
      <c r="B8" t="s">
        <v>442</v>
      </c>
      <c r="C8" t="str">
        <f>MAIN!V65</f>
        <v>Ølstykke</v>
      </c>
    </row>
    <row r="9" spans="1:9">
      <c r="A9" t="s">
        <v>391</v>
      </c>
      <c r="B9" t="s">
        <v>32</v>
      </c>
      <c r="C9" s="32">
        <f>MAIN!AH65</f>
        <v>0.67500000000000004</v>
      </c>
    </row>
    <row r="10" spans="1:9">
      <c r="A10" t="s">
        <v>391</v>
      </c>
      <c r="B10" t="s">
        <v>561</v>
      </c>
      <c r="C10" s="32">
        <f>MAIN!AI65</f>
        <v>0.6</v>
      </c>
    </row>
    <row r="11" spans="1:9" ht="16.5">
      <c r="A11" t="s">
        <v>391</v>
      </c>
      <c r="B11" t="s">
        <v>34</v>
      </c>
      <c r="C11">
        <f>MAIN!AJ65</f>
        <v>3</v>
      </c>
      <c r="H11" s="20"/>
      <c r="I11" s="2"/>
    </row>
    <row r="12" spans="1:9">
      <c r="A12" t="s">
        <v>391</v>
      </c>
      <c r="B12" t="s">
        <v>562</v>
      </c>
      <c r="C12" s="47">
        <f>MAIN!AK65</f>
        <v>3.1</v>
      </c>
    </row>
    <row r="13" spans="1:9">
      <c r="A13" t="s">
        <v>391</v>
      </c>
      <c r="B13" t="s">
        <v>36</v>
      </c>
      <c r="C13" s="32">
        <f>MAIN!AL65</f>
        <v>0.215</v>
      </c>
    </row>
    <row r="14" spans="1:9">
      <c r="A14" t="s">
        <v>391</v>
      </c>
      <c r="B14" t="s">
        <v>563</v>
      </c>
      <c r="C14" s="32">
        <f>MAIN!AM65</f>
        <v>0.22600000000000001</v>
      </c>
    </row>
    <row r="15" spans="1:9">
      <c r="A15" t="s">
        <v>391</v>
      </c>
      <c r="B15" t="s">
        <v>564</v>
      </c>
      <c r="C15" s="50">
        <f>MAIN!AN65</f>
        <v>337</v>
      </c>
    </row>
    <row r="16" spans="1:9">
      <c r="A16" t="s">
        <v>391</v>
      </c>
      <c r="B16" t="s">
        <v>565</v>
      </c>
      <c r="C16" s="50">
        <f>MAIN!AO65</f>
        <v>262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A606-FA8E-7142-8200-5918D8F56A55}">
  <dimension ref="A1:I16"/>
  <sheetViews>
    <sheetView workbookViewId="0">
      <selection activeCell="C17" sqref="C17"/>
    </sheetView>
  </sheetViews>
  <sheetFormatPr defaultColWidth="8.85546875" defaultRowHeight="15"/>
  <cols>
    <col min="1" max="1" width="11" bestFit="1" customWidth="1"/>
    <col min="2" max="2" width="23.140625" customWidth="1"/>
  </cols>
  <sheetData>
    <row r="1" spans="1:9">
      <c r="A1" t="s">
        <v>382</v>
      </c>
      <c r="B1" t="s">
        <v>553</v>
      </c>
    </row>
    <row r="2" spans="1:9">
      <c r="A2" t="s">
        <v>384</v>
      </c>
      <c r="B2" t="s">
        <v>568</v>
      </c>
    </row>
    <row r="3" spans="1:9">
      <c r="A3" t="s">
        <v>386</v>
      </c>
      <c r="B3" t="s">
        <v>569</v>
      </c>
    </row>
    <row r="4" spans="1:9">
      <c r="A4" t="s">
        <v>388</v>
      </c>
    </row>
    <row r="5" spans="1:9">
      <c r="A5" t="s">
        <v>389</v>
      </c>
      <c r="B5" t="s">
        <v>21</v>
      </c>
      <c r="C5" t="str">
        <f>MAIN!W73</f>
        <v>Jungle</v>
      </c>
    </row>
    <row r="6" spans="1:9">
      <c r="A6" t="s">
        <v>391</v>
      </c>
      <c r="B6" t="s">
        <v>22</v>
      </c>
      <c r="C6" t="str">
        <f>MAIN!X73</f>
        <v>FlyQuest</v>
      </c>
    </row>
    <row r="7" spans="1:9">
      <c r="A7" t="s">
        <v>391</v>
      </c>
      <c r="B7" t="s">
        <v>23</v>
      </c>
      <c r="C7" t="str">
        <f>MAIN!Y73</f>
        <v>1234567 DKK</v>
      </c>
    </row>
    <row r="8" spans="1:9">
      <c r="A8" t="s">
        <v>391</v>
      </c>
      <c r="B8" t="s">
        <v>442</v>
      </c>
      <c r="C8" t="str">
        <f>MAIN!V73</f>
        <v>Greve</v>
      </c>
    </row>
    <row r="9" spans="1:9">
      <c r="A9" t="s">
        <v>391</v>
      </c>
      <c r="B9" t="s">
        <v>32</v>
      </c>
      <c r="C9" s="32">
        <f>MAIN!AH73</f>
        <v>0.56799999999999995</v>
      </c>
    </row>
    <row r="10" spans="1:9">
      <c r="A10" t="s">
        <v>391</v>
      </c>
      <c r="B10" t="s">
        <v>561</v>
      </c>
      <c r="C10" s="32">
        <f>MAIN!AI73</f>
        <v>0.501</v>
      </c>
    </row>
    <row r="11" spans="1:9" ht="16.5">
      <c r="A11" t="s">
        <v>391</v>
      </c>
      <c r="B11" t="s">
        <v>34</v>
      </c>
      <c r="C11">
        <f>MAIN!AJ73</f>
        <v>4.2</v>
      </c>
      <c r="H11" s="20"/>
      <c r="I11" s="2"/>
    </row>
    <row r="12" spans="1:9">
      <c r="A12" t="s">
        <v>391</v>
      </c>
      <c r="B12" t="s">
        <v>562</v>
      </c>
      <c r="C12" s="47">
        <f>MAIN!AK73</f>
        <v>4.7</v>
      </c>
    </row>
    <row r="13" spans="1:9">
      <c r="A13" t="s">
        <v>391</v>
      </c>
      <c r="B13" t="s">
        <v>36</v>
      </c>
      <c r="C13" s="32">
        <f>MAIN!AL73</f>
        <v>0.14499999999999999</v>
      </c>
    </row>
    <row r="14" spans="1:9">
      <c r="A14" t="s">
        <v>391</v>
      </c>
      <c r="B14" t="s">
        <v>563</v>
      </c>
      <c r="C14" s="32">
        <f>MAIN!AM73</f>
        <v>0.14599999999999999</v>
      </c>
    </row>
    <row r="15" spans="1:9">
      <c r="A15" t="s">
        <v>391</v>
      </c>
      <c r="B15" t="s">
        <v>564</v>
      </c>
      <c r="C15" s="50">
        <f>MAIN!AN73</f>
        <v>26</v>
      </c>
    </row>
    <row r="16" spans="1:9">
      <c r="A16" t="s">
        <v>391</v>
      </c>
      <c r="B16" t="s">
        <v>565</v>
      </c>
      <c r="C16" s="50">
        <f>MAIN!AO73</f>
        <v>13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493E9-D822-D543-A03B-525015645090}">
  <dimension ref="A1:I16"/>
  <sheetViews>
    <sheetView workbookViewId="0">
      <selection activeCell="G5" sqref="G5:H16"/>
    </sheetView>
  </sheetViews>
  <sheetFormatPr defaultColWidth="8.85546875" defaultRowHeight="15"/>
  <cols>
    <col min="1" max="1" width="11" bestFit="1" customWidth="1"/>
    <col min="2" max="2" width="23.140625" customWidth="1"/>
  </cols>
  <sheetData>
    <row r="1" spans="1:9">
      <c r="A1" t="s">
        <v>382</v>
      </c>
      <c r="B1" t="s">
        <v>555</v>
      </c>
    </row>
    <row r="2" spans="1:9">
      <c r="A2" t="s">
        <v>384</v>
      </c>
      <c r="B2" t="s">
        <v>570</v>
      </c>
    </row>
    <row r="3" spans="1:9">
      <c r="A3" t="s">
        <v>386</v>
      </c>
      <c r="B3" t="s">
        <v>571</v>
      </c>
    </row>
    <row r="4" spans="1:9">
      <c r="A4" t="s">
        <v>388</v>
      </c>
    </row>
    <row r="5" spans="1:9">
      <c r="A5" t="s">
        <v>389</v>
      </c>
      <c r="B5" t="s">
        <v>21</v>
      </c>
      <c r="C5" t="str">
        <f>MAIN!W63</f>
        <v>Mid Laner</v>
      </c>
      <c r="G5" s="51" t="s">
        <v>572</v>
      </c>
    </row>
    <row r="6" spans="1:9">
      <c r="A6" t="s">
        <v>391</v>
      </c>
      <c r="B6" t="s">
        <v>22</v>
      </c>
      <c r="C6" t="str">
        <f>MAIN!X63</f>
        <v>G2 Esports</v>
      </c>
      <c r="H6" t="s">
        <v>573</v>
      </c>
    </row>
    <row r="7" spans="1:9">
      <c r="A7" t="s">
        <v>391</v>
      </c>
      <c r="B7" t="s">
        <v>23</v>
      </c>
      <c r="C7" t="str">
        <f>MAIN!Y63</f>
        <v>458259,05$</v>
      </c>
    </row>
    <row r="8" spans="1:9">
      <c r="A8" t="s">
        <v>391</v>
      </c>
      <c r="B8" t="s">
        <v>442</v>
      </c>
      <c r="C8" t="str">
        <f>MAIN!V63</f>
        <v>København</v>
      </c>
    </row>
    <row r="9" spans="1:9">
      <c r="A9" t="s">
        <v>391</v>
      </c>
      <c r="B9" t="s">
        <v>32</v>
      </c>
      <c r="C9" s="32">
        <f>MAIN!AH63</f>
        <v>0.67500000000000004</v>
      </c>
      <c r="H9" s="31">
        <v>0.57799999999999996</v>
      </c>
    </row>
    <row r="10" spans="1:9">
      <c r="A10" t="s">
        <v>391</v>
      </c>
      <c r="B10" t="s">
        <v>561</v>
      </c>
      <c r="C10" s="32">
        <f>MAIN!AI63</f>
        <v>0.66</v>
      </c>
      <c r="H10" s="31">
        <v>0.55700000000000005</v>
      </c>
    </row>
    <row r="11" spans="1:9" ht="16.5">
      <c r="A11" t="s">
        <v>391</v>
      </c>
      <c r="B11" t="s">
        <v>34</v>
      </c>
      <c r="C11">
        <f>MAIN!AJ63</f>
        <v>4.7</v>
      </c>
      <c r="H11" s="20">
        <v>3.6</v>
      </c>
      <c r="I11" s="2"/>
    </row>
    <row r="12" spans="1:9">
      <c r="A12" t="s">
        <v>391</v>
      </c>
      <c r="B12" t="s">
        <v>562</v>
      </c>
      <c r="C12" s="47">
        <f>MAIN!AK63</f>
        <v>3.9</v>
      </c>
      <c r="H12">
        <v>3.6</v>
      </c>
    </row>
    <row r="13" spans="1:9">
      <c r="A13" t="s">
        <v>391</v>
      </c>
      <c r="B13" t="s">
        <v>36</v>
      </c>
      <c r="C13" s="32">
        <f>MAIN!AL63</f>
        <v>0.28499999999999998</v>
      </c>
      <c r="H13" s="31">
        <v>9.5000000000000001E-2</v>
      </c>
    </row>
    <row r="14" spans="1:9">
      <c r="A14" t="s">
        <v>391</v>
      </c>
      <c r="B14" t="s">
        <v>563</v>
      </c>
      <c r="C14" s="32">
        <f>MAIN!AM63</f>
        <v>0.28399999999999997</v>
      </c>
      <c r="H14" s="31">
        <v>9.4E-2</v>
      </c>
    </row>
    <row r="15" spans="1:9">
      <c r="A15" t="s">
        <v>391</v>
      </c>
      <c r="B15" t="s">
        <v>564</v>
      </c>
      <c r="C15" s="50">
        <f>MAIN!AN63</f>
        <v>120</v>
      </c>
      <c r="H15" s="50">
        <v>51</v>
      </c>
    </row>
    <row r="16" spans="1:9">
      <c r="A16" t="s">
        <v>391</v>
      </c>
      <c r="B16" t="s">
        <v>565</v>
      </c>
      <c r="C16" s="50">
        <f>MAIN!AO63</f>
        <v>218</v>
      </c>
      <c r="H16">
        <v>45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EA66D-601A-C74D-93C7-4843ABD45050}">
  <dimension ref="A1:I16"/>
  <sheetViews>
    <sheetView workbookViewId="0">
      <selection activeCell="G5" sqref="G5:H16"/>
    </sheetView>
  </sheetViews>
  <sheetFormatPr defaultColWidth="8.85546875" defaultRowHeight="15"/>
  <cols>
    <col min="1" max="1" width="11" bestFit="1" customWidth="1"/>
    <col min="2" max="2" width="23.140625" customWidth="1"/>
  </cols>
  <sheetData>
    <row r="1" spans="1:9">
      <c r="A1" t="s">
        <v>382</v>
      </c>
      <c r="B1" t="s">
        <v>557</v>
      </c>
    </row>
    <row r="2" spans="1:9">
      <c r="A2" t="s">
        <v>384</v>
      </c>
      <c r="B2" t="s">
        <v>574</v>
      </c>
    </row>
    <row r="3" spans="1:9">
      <c r="A3" t="s">
        <v>386</v>
      </c>
      <c r="B3" t="s">
        <v>575</v>
      </c>
    </row>
    <row r="4" spans="1:9">
      <c r="A4" t="s">
        <v>388</v>
      </c>
    </row>
    <row r="5" spans="1:9">
      <c r="A5" t="s">
        <v>389</v>
      </c>
      <c r="B5" t="s">
        <v>21</v>
      </c>
      <c r="C5" t="str">
        <f>MAIN!W63</f>
        <v>Mid Laner</v>
      </c>
      <c r="G5" s="51" t="s">
        <v>572</v>
      </c>
    </row>
    <row r="6" spans="1:9">
      <c r="A6" t="s">
        <v>391</v>
      </c>
      <c r="B6" t="s">
        <v>22</v>
      </c>
      <c r="C6" t="str">
        <f>MAIN!X63</f>
        <v>G2 Esports</v>
      </c>
      <c r="H6" t="s">
        <v>576</v>
      </c>
    </row>
    <row r="7" spans="1:9">
      <c r="A7" t="s">
        <v>391</v>
      </c>
      <c r="B7" t="s">
        <v>23</v>
      </c>
      <c r="C7" t="str">
        <f>MAIN!Y63</f>
        <v>458259,05$</v>
      </c>
    </row>
    <row r="8" spans="1:9">
      <c r="A8" t="s">
        <v>391</v>
      </c>
      <c r="B8" t="s">
        <v>442</v>
      </c>
      <c r="C8" t="str">
        <f>MAIN!V63</f>
        <v>København</v>
      </c>
    </row>
    <row r="9" spans="1:9">
      <c r="A9" t="s">
        <v>391</v>
      </c>
      <c r="B9" t="s">
        <v>32</v>
      </c>
      <c r="C9" s="32">
        <f>MAIN!AH63</f>
        <v>0.67500000000000004</v>
      </c>
      <c r="H9" s="31">
        <v>0.63600000000000001</v>
      </c>
    </row>
    <row r="10" spans="1:9">
      <c r="A10" t="s">
        <v>391</v>
      </c>
      <c r="B10" t="s">
        <v>561</v>
      </c>
      <c r="C10" s="32">
        <f>MAIN!AI63</f>
        <v>0.66</v>
      </c>
      <c r="H10" s="31">
        <v>0.63600000000000001</v>
      </c>
    </row>
    <row r="11" spans="1:9" ht="16.5">
      <c r="A11" t="s">
        <v>391</v>
      </c>
      <c r="B11" t="s">
        <v>34</v>
      </c>
      <c r="C11">
        <f>MAIN!AJ63</f>
        <v>4.7</v>
      </c>
      <c r="H11" s="20">
        <v>5.4</v>
      </c>
      <c r="I11" s="2"/>
    </row>
    <row r="12" spans="1:9">
      <c r="A12" t="s">
        <v>391</v>
      </c>
      <c r="B12" t="s">
        <v>562</v>
      </c>
      <c r="C12" s="47">
        <f>MAIN!AK63</f>
        <v>3.9</v>
      </c>
      <c r="H12">
        <v>5.4</v>
      </c>
    </row>
    <row r="13" spans="1:9">
      <c r="A13" t="s">
        <v>391</v>
      </c>
      <c r="B13" t="s">
        <v>36</v>
      </c>
      <c r="C13" s="32">
        <f>MAIN!AL63</f>
        <v>0.28499999999999998</v>
      </c>
      <c r="H13" s="31">
        <v>0.25800000000000001</v>
      </c>
    </row>
    <row r="14" spans="1:9">
      <c r="A14" t="s">
        <v>391</v>
      </c>
      <c r="B14" t="s">
        <v>563</v>
      </c>
      <c r="C14" s="32">
        <f>MAIN!AM63</f>
        <v>0.28399999999999997</v>
      </c>
      <c r="H14" s="31">
        <v>0.25800000000000001</v>
      </c>
    </row>
    <row r="15" spans="1:9">
      <c r="A15" t="s">
        <v>391</v>
      </c>
      <c r="B15" t="s">
        <v>564</v>
      </c>
      <c r="C15" s="50">
        <f>MAIN!AN63</f>
        <v>120</v>
      </c>
      <c r="H15" s="50">
        <v>365</v>
      </c>
    </row>
    <row r="16" spans="1:9">
      <c r="A16" t="s">
        <v>391</v>
      </c>
      <c r="B16" t="s">
        <v>565</v>
      </c>
      <c r="C16" s="50">
        <f>MAIN!AO63</f>
        <v>218</v>
      </c>
      <c r="H16">
        <v>365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A2CA3-7840-7041-A4CB-6ADA98C5D867}">
  <dimension ref="A1:E12"/>
  <sheetViews>
    <sheetView workbookViewId="0">
      <selection sqref="A1:XFD1048576"/>
    </sheetView>
  </sheetViews>
  <sheetFormatPr defaultColWidth="11.42578125" defaultRowHeight="15"/>
  <sheetData>
    <row r="1" spans="1:5">
      <c r="A1" s="42" t="s">
        <v>382</v>
      </c>
      <c r="B1" t="s">
        <v>529</v>
      </c>
      <c r="C1" s="42"/>
      <c r="D1" s="42"/>
      <c r="E1" s="42"/>
    </row>
    <row r="2" spans="1:5">
      <c r="A2" s="42" t="s">
        <v>384</v>
      </c>
      <c r="B2" t="s">
        <v>577</v>
      </c>
      <c r="C2" s="42"/>
      <c r="D2" s="42"/>
      <c r="E2" s="42"/>
    </row>
    <row r="3" spans="1:5">
      <c r="A3" s="42" t="s">
        <v>386</v>
      </c>
      <c r="B3" t="s">
        <v>578</v>
      </c>
      <c r="C3" s="42"/>
      <c r="D3" s="42"/>
      <c r="E3" s="42"/>
    </row>
    <row r="4" spans="1:5">
      <c r="A4" s="42" t="s">
        <v>388</v>
      </c>
      <c r="B4" s="42"/>
      <c r="C4" s="42"/>
      <c r="D4" s="42"/>
      <c r="E4" s="42"/>
    </row>
    <row r="5" spans="1:5" ht="15.75">
      <c r="A5" s="42" t="s">
        <v>423</v>
      </c>
      <c r="B5" t="s">
        <v>306</v>
      </c>
      <c r="C5" s="42" t="s">
        <v>551</v>
      </c>
      <c r="D5" s="42"/>
      <c r="E5" s="43"/>
    </row>
    <row r="6" spans="1:5" ht="15.75">
      <c r="A6" s="42" t="s">
        <v>423</v>
      </c>
      <c r="B6" t="s">
        <v>579</v>
      </c>
      <c r="C6" s="42" t="s">
        <v>552</v>
      </c>
      <c r="D6" s="42"/>
      <c r="E6" s="43"/>
    </row>
    <row r="7" spans="1:5" ht="15.75">
      <c r="A7" s="42" t="s">
        <v>423</v>
      </c>
      <c r="B7" t="s">
        <v>580</v>
      </c>
      <c r="C7" s="42" t="s">
        <v>554</v>
      </c>
      <c r="D7" s="42"/>
      <c r="E7" s="43"/>
    </row>
    <row r="8" spans="1:5" ht="15.75">
      <c r="A8" s="42"/>
      <c r="B8" s="42"/>
      <c r="C8" s="42"/>
      <c r="D8" s="42"/>
      <c r="E8" s="43"/>
    </row>
    <row r="9" spans="1:5" ht="15.75">
      <c r="A9" s="42"/>
      <c r="B9" s="42"/>
      <c r="C9" s="42"/>
      <c r="D9" s="42"/>
      <c r="E9" s="43"/>
    </row>
    <row r="10" spans="1:5" ht="15.75">
      <c r="A10" s="42"/>
      <c r="B10" s="42"/>
      <c r="C10" s="42"/>
      <c r="D10" s="42"/>
      <c r="E10" s="43"/>
    </row>
    <row r="11" spans="1:5" ht="15.75">
      <c r="A11" s="42"/>
      <c r="B11" s="42"/>
      <c r="C11" s="42"/>
      <c r="D11" s="42"/>
      <c r="E11" s="43"/>
    </row>
    <row r="12" spans="1:5" ht="15.75">
      <c r="A12" s="42"/>
      <c r="B12" s="42"/>
      <c r="C12" s="42"/>
      <c r="D12" s="42"/>
      <c r="E12"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8154-E77B-4ECF-8E8C-C1F008D7B3C9}">
  <dimension ref="A1:C25"/>
  <sheetViews>
    <sheetView workbookViewId="0">
      <selection activeCell="A4" sqref="A4:D5"/>
    </sheetView>
  </sheetViews>
  <sheetFormatPr defaultColWidth="8.85546875" defaultRowHeight="15"/>
  <cols>
    <col min="1" max="1" width="15.28515625" customWidth="1"/>
    <col min="2" max="2" width="19.42578125" customWidth="1"/>
    <col min="3" max="3" width="25.85546875" customWidth="1"/>
  </cols>
  <sheetData>
    <row r="1" spans="1:3">
      <c r="A1" t="s">
        <v>382</v>
      </c>
      <c r="B1" t="s">
        <v>23</v>
      </c>
    </row>
    <row r="2" spans="1:3">
      <c r="A2" t="s">
        <v>384</v>
      </c>
      <c r="B2" t="s">
        <v>415</v>
      </c>
    </row>
    <row r="3" spans="1:3">
      <c r="A3" t="s">
        <v>386</v>
      </c>
      <c r="B3" t="s">
        <v>416</v>
      </c>
    </row>
    <row r="5" spans="1:3">
      <c r="C5" s="27"/>
    </row>
    <row r="6" spans="1:3">
      <c r="C6" s="27"/>
    </row>
    <row r="7" spans="1:3">
      <c r="C7" s="27"/>
    </row>
    <row r="8" spans="1:3">
      <c r="C8" s="27"/>
    </row>
    <row r="9" spans="1:3">
      <c r="C9" s="27"/>
    </row>
    <row r="10" spans="1:3">
      <c r="C10" s="27"/>
    </row>
    <row r="11" spans="1:3">
      <c r="C11" s="27"/>
    </row>
    <row r="12" spans="1:3">
      <c r="C12" s="27"/>
    </row>
    <row r="13" spans="1:3">
      <c r="C13" s="27"/>
    </row>
    <row r="14" spans="1:3">
      <c r="C14" s="27"/>
    </row>
    <row r="15" spans="1:3">
      <c r="C15" s="27"/>
    </row>
    <row r="16" spans="1:3">
      <c r="C16" s="27"/>
    </row>
    <row r="17" spans="3:3">
      <c r="C17" s="27"/>
    </row>
    <row r="18" spans="3:3">
      <c r="C18" s="27"/>
    </row>
    <row r="19" spans="3:3">
      <c r="C19" s="27"/>
    </row>
    <row r="20" spans="3:3">
      <c r="C20" s="27"/>
    </row>
    <row r="21" spans="3:3">
      <c r="C21" s="28"/>
    </row>
    <row r="22" spans="3:3">
      <c r="C22" s="27"/>
    </row>
    <row r="23" spans="3:3">
      <c r="C23" s="27"/>
    </row>
    <row r="24" spans="3:3">
      <c r="C24" s="27"/>
    </row>
    <row r="25" spans="3:3">
      <c r="C25" s="27"/>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CB31A-F2E7-1248-B738-2EBB2F42B7F0}">
  <dimension ref="A1:I16"/>
  <sheetViews>
    <sheetView workbookViewId="0">
      <selection activeCell="C16" sqref="C16"/>
    </sheetView>
  </sheetViews>
  <sheetFormatPr defaultColWidth="8.85546875" defaultRowHeight="15"/>
  <cols>
    <col min="1" max="1" width="11" bestFit="1" customWidth="1"/>
    <col min="2" max="2" width="23.140625" customWidth="1"/>
  </cols>
  <sheetData>
    <row r="1" spans="1:9">
      <c r="A1" t="s">
        <v>382</v>
      </c>
      <c r="B1" t="s">
        <v>306</v>
      </c>
    </row>
    <row r="2" spans="1:9">
      <c r="A2" t="s">
        <v>384</v>
      </c>
      <c r="B2" t="s">
        <v>581</v>
      </c>
    </row>
    <row r="3" spans="1:9">
      <c r="A3" t="s">
        <v>386</v>
      </c>
      <c r="B3" t="s">
        <v>582</v>
      </c>
    </row>
    <row r="4" spans="1:9">
      <c r="A4" t="s">
        <v>388</v>
      </c>
    </row>
    <row r="5" spans="1:9">
      <c r="A5" t="s">
        <v>389</v>
      </c>
      <c r="B5" t="s">
        <v>21</v>
      </c>
      <c r="C5" t="str">
        <f>MAIN!W64</f>
        <v>Jungle</v>
      </c>
    </row>
    <row r="6" spans="1:9">
      <c r="A6" t="s">
        <v>391</v>
      </c>
      <c r="B6" t="s">
        <v>22</v>
      </c>
      <c r="C6" t="str">
        <f>MAIN!X64</f>
        <v>Team liquid</v>
      </c>
    </row>
    <row r="7" spans="1:9">
      <c r="A7" t="s">
        <v>391</v>
      </c>
      <c r="B7" t="s">
        <v>23</v>
      </c>
      <c r="C7" t="str">
        <f>MAIN!Y64</f>
        <v>1234567 DKK</v>
      </c>
    </row>
    <row r="8" spans="1:9">
      <c r="A8" t="s">
        <v>391</v>
      </c>
      <c r="B8" t="s">
        <v>442</v>
      </c>
      <c r="C8" t="str">
        <f>MAIN!V64</f>
        <v>Middelfart</v>
      </c>
    </row>
    <row r="9" spans="1:9">
      <c r="A9" t="s">
        <v>391</v>
      </c>
      <c r="B9" t="s">
        <v>32</v>
      </c>
      <c r="C9" s="32">
        <f>MAIN!AH64</f>
        <v>0.63</v>
      </c>
    </row>
    <row r="10" spans="1:9">
      <c r="A10" t="s">
        <v>391</v>
      </c>
      <c r="B10" t="s">
        <v>561</v>
      </c>
      <c r="C10" s="32">
        <f>MAIN!AI64</f>
        <v>0.65</v>
      </c>
    </row>
    <row r="11" spans="1:9" ht="16.5">
      <c r="A11" t="s">
        <v>391</v>
      </c>
      <c r="B11" t="s">
        <v>34</v>
      </c>
      <c r="C11">
        <f>MAIN!AJ64</f>
        <v>5.5</v>
      </c>
      <c r="H11" s="20"/>
      <c r="I11" s="2"/>
    </row>
    <row r="12" spans="1:9">
      <c r="A12" t="s">
        <v>391</v>
      </c>
      <c r="B12" t="s">
        <v>562</v>
      </c>
      <c r="C12" s="47">
        <f>MAIN!AK64</f>
        <v>5.5</v>
      </c>
    </row>
    <row r="13" spans="1:9">
      <c r="A13" t="s">
        <v>391</v>
      </c>
      <c r="B13" t="s">
        <v>36</v>
      </c>
      <c r="C13" s="32">
        <f>MAIN!AL64</f>
        <v>0.123</v>
      </c>
    </row>
    <row r="14" spans="1:9">
      <c r="A14" t="s">
        <v>391</v>
      </c>
      <c r="B14" t="s">
        <v>563</v>
      </c>
      <c r="C14" s="32">
        <f>MAIN!AM64</f>
        <v>0.124</v>
      </c>
    </row>
    <row r="15" spans="1:9">
      <c r="A15" t="s">
        <v>391</v>
      </c>
      <c r="B15" t="s">
        <v>564</v>
      </c>
      <c r="C15" s="50">
        <f>MAIN!AN64</f>
        <v>21</v>
      </c>
    </row>
    <row r="16" spans="1:9">
      <c r="A16" t="s">
        <v>391</v>
      </c>
      <c r="B16" t="s">
        <v>565</v>
      </c>
      <c r="C16" s="50">
        <f>MAIN!AO64</f>
        <v>80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1D53-C999-DD44-B90A-F540FBAF6414}">
  <dimension ref="A1:I16"/>
  <sheetViews>
    <sheetView workbookViewId="0">
      <selection activeCell="C17" sqref="C17"/>
    </sheetView>
  </sheetViews>
  <sheetFormatPr defaultColWidth="8.85546875" defaultRowHeight="15"/>
  <cols>
    <col min="1" max="1" width="11" bestFit="1" customWidth="1"/>
    <col min="2" max="2" width="23.140625" customWidth="1"/>
  </cols>
  <sheetData>
    <row r="1" spans="1:9">
      <c r="A1" t="s">
        <v>382</v>
      </c>
      <c r="B1" t="s">
        <v>579</v>
      </c>
    </row>
    <row r="2" spans="1:9">
      <c r="A2" t="s">
        <v>384</v>
      </c>
      <c r="B2" t="s">
        <v>583</v>
      </c>
    </row>
    <row r="3" spans="1:9">
      <c r="A3" t="s">
        <v>386</v>
      </c>
      <c r="B3" t="s">
        <v>584</v>
      </c>
    </row>
    <row r="4" spans="1:9">
      <c r="A4" t="s">
        <v>388</v>
      </c>
    </row>
    <row r="5" spans="1:9">
      <c r="A5" t="s">
        <v>389</v>
      </c>
      <c r="B5" t="s">
        <v>21</v>
      </c>
      <c r="C5" t="str">
        <f>MAIN!W68</f>
        <v>AD Carry</v>
      </c>
    </row>
    <row r="6" spans="1:9">
      <c r="A6" t="s">
        <v>391</v>
      </c>
      <c r="B6" t="s">
        <v>22</v>
      </c>
      <c r="C6" t="str">
        <f>MAIN!X68</f>
        <v>G2 Esports</v>
      </c>
    </row>
    <row r="7" spans="1:9">
      <c r="A7" t="s">
        <v>391</v>
      </c>
      <c r="B7" t="s">
        <v>23</v>
      </c>
      <c r="C7" t="str">
        <f>MAIN!Y68</f>
        <v>1234567 DKK</v>
      </c>
    </row>
    <row r="8" spans="1:9">
      <c r="A8" t="s">
        <v>391</v>
      </c>
      <c r="B8" t="s">
        <v>442</v>
      </c>
      <c r="C8" t="str">
        <f>MAIN!V68</f>
        <v>Faaborg</v>
      </c>
    </row>
    <row r="9" spans="1:9">
      <c r="A9" t="s">
        <v>391</v>
      </c>
      <c r="B9" t="s">
        <v>32</v>
      </c>
      <c r="C9" s="32">
        <f>MAIN!AH68</f>
        <v>0.5</v>
      </c>
    </row>
    <row r="10" spans="1:9">
      <c r="A10" t="s">
        <v>391</v>
      </c>
      <c r="B10" t="s">
        <v>561</v>
      </c>
      <c r="C10" s="32">
        <f>MAIN!AI68</f>
        <v>0.49</v>
      </c>
    </row>
    <row r="11" spans="1:9" ht="16.5">
      <c r="A11" t="s">
        <v>391</v>
      </c>
      <c r="B11" t="s">
        <v>34</v>
      </c>
      <c r="C11">
        <f>MAIN!AJ68</f>
        <v>3.6</v>
      </c>
      <c r="H11" s="20"/>
      <c r="I11" s="2"/>
    </row>
    <row r="12" spans="1:9">
      <c r="A12" t="s">
        <v>391</v>
      </c>
      <c r="B12" t="s">
        <v>562</v>
      </c>
      <c r="C12" s="47">
        <f>MAIN!AK68</f>
        <v>4</v>
      </c>
    </row>
    <row r="13" spans="1:9">
      <c r="A13" t="s">
        <v>391</v>
      </c>
      <c r="B13" t="s">
        <v>36</v>
      </c>
      <c r="C13" s="32">
        <f>MAIN!AL68</f>
        <v>0.14799999999999999</v>
      </c>
    </row>
    <row r="14" spans="1:9">
      <c r="A14" t="s">
        <v>391</v>
      </c>
      <c r="B14" t="s">
        <v>563</v>
      </c>
      <c r="C14" s="32">
        <f>MAIN!AM68</f>
        <v>0.28999999999999998</v>
      </c>
    </row>
    <row r="15" spans="1:9">
      <c r="A15" t="s">
        <v>391</v>
      </c>
      <c r="B15" t="s">
        <v>564</v>
      </c>
      <c r="C15" s="50">
        <f>MAIN!AN68</f>
        <v>12</v>
      </c>
    </row>
    <row r="16" spans="1:9">
      <c r="A16" t="s">
        <v>391</v>
      </c>
      <c r="B16" t="s">
        <v>565</v>
      </c>
      <c r="C16" s="50">
        <f>MAIN!AO68</f>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91A50-F597-1142-B391-9F36476486B1}">
  <dimension ref="A1:I16"/>
  <sheetViews>
    <sheetView workbookViewId="0">
      <selection activeCell="H16" sqref="H16"/>
    </sheetView>
  </sheetViews>
  <sheetFormatPr defaultColWidth="8.85546875" defaultRowHeight="15"/>
  <cols>
    <col min="1" max="1" width="11" bestFit="1" customWidth="1"/>
    <col min="2" max="2" width="23.140625" customWidth="1"/>
  </cols>
  <sheetData>
    <row r="1" spans="1:9">
      <c r="A1" t="s">
        <v>382</v>
      </c>
      <c r="B1" t="s">
        <v>580</v>
      </c>
    </row>
    <row r="2" spans="1:9">
      <c r="A2" t="s">
        <v>384</v>
      </c>
      <c r="B2" t="s">
        <v>585</v>
      </c>
    </row>
    <row r="3" spans="1:9">
      <c r="A3" t="s">
        <v>386</v>
      </c>
      <c r="B3" t="s">
        <v>586</v>
      </c>
    </row>
    <row r="4" spans="1:9">
      <c r="A4" t="s">
        <v>388</v>
      </c>
    </row>
    <row r="5" spans="1:9">
      <c r="A5" t="s">
        <v>389</v>
      </c>
      <c r="B5" t="s">
        <v>21</v>
      </c>
      <c r="C5" t="str">
        <f>MAIN!W63</f>
        <v>Mid Laner</v>
      </c>
      <c r="G5" s="51" t="s">
        <v>572</v>
      </c>
    </row>
    <row r="6" spans="1:9">
      <c r="A6" t="s">
        <v>391</v>
      </c>
      <c r="B6" t="s">
        <v>22</v>
      </c>
      <c r="C6" t="str">
        <f>MAIN!X63</f>
        <v>G2 Esports</v>
      </c>
      <c r="H6" t="s">
        <v>587</v>
      </c>
    </row>
    <row r="7" spans="1:9">
      <c r="A7" t="s">
        <v>391</v>
      </c>
      <c r="B7" t="s">
        <v>23</v>
      </c>
      <c r="C7" t="str">
        <f>MAIN!Y63</f>
        <v>458259,05$</v>
      </c>
    </row>
    <row r="8" spans="1:9">
      <c r="A8" t="s">
        <v>391</v>
      </c>
      <c r="B8" t="s">
        <v>442</v>
      </c>
      <c r="C8" t="str">
        <f>MAIN!V63</f>
        <v>København</v>
      </c>
    </row>
    <row r="9" spans="1:9">
      <c r="A9" t="s">
        <v>391</v>
      </c>
      <c r="B9" t="s">
        <v>32</v>
      </c>
      <c r="C9" s="32">
        <f>MAIN!AH63</f>
        <v>0.67500000000000004</v>
      </c>
      <c r="H9" s="31">
        <v>0.58299999999999996</v>
      </c>
    </row>
    <row r="10" spans="1:9">
      <c r="A10" t="s">
        <v>391</v>
      </c>
      <c r="B10" t="s">
        <v>561</v>
      </c>
      <c r="C10" s="32">
        <f>MAIN!AI63</f>
        <v>0.66</v>
      </c>
      <c r="H10" s="31">
        <v>0.58299999999999996</v>
      </c>
    </row>
    <row r="11" spans="1:9" ht="16.5">
      <c r="A11" t="s">
        <v>391</v>
      </c>
      <c r="B11" t="s">
        <v>34</v>
      </c>
      <c r="C11">
        <f>MAIN!AJ63</f>
        <v>4.7</v>
      </c>
      <c r="H11" s="20">
        <v>0.7</v>
      </c>
      <c r="I11" s="2"/>
    </row>
    <row r="12" spans="1:9">
      <c r="A12" t="s">
        <v>391</v>
      </c>
      <c r="B12" t="s">
        <v>562</v>
      </c>
      <c r="C12" s="47">
        <f>MAIN!AK63</f>
        <v>3.9</v>
      </c>
      <c r="H12">
        <v>3.7</v>
      </c>
    </row>
    <row r="13" spans="1:9">
      <c r="A13" t="s">
        <v>391</v>
      </c>
      <c r="B13" t="s">
        <v>36</v>
      </c>
      <c r="C13" s="32">
        <f>MAIN!AL63</f>
        <v>0.28499999999999998</v>
      </c>
      <c r="H13" s="31">
        <v>0.27200000000000002</v>
      </c>
    </row>
    <row r="14" spans="1:9">
      <c r="A14" t="s">
        <v>391</v>
      </c>
      <c r="B14" t="s">
        <v>563</v>
      </c>
      <c r="C14" s="32">
        <f>MAIN!AM63</f>
        <v>0.28399999999999997</v>
      </c>
      <c r="H14" s="31">
        <v>0.27200000000000002</v>
      </c>
    </row>
    <row r="15" spans="1:9">
      <c r="A15" t="s">
        <v>391</v>
      </c>
      <c r="B15" t="s">
        <v>564</v>
      </c>
      <c r="C15" s="50">
        <f>MAIN!AN63</f>
        <v>120</v>
      </c>
      <c r="H15" s="50">
        <v>318</v>
      </c>
    </row>
    <row r="16" spans="1:9">
      <c r="A16" t="s">
        <v>391</v>
      </c>
      <c r="B16" t="s">
        <v>565</v>
      </c>
      <c r="C16" s="50">
        <f>MAIN!AO63</f>
        <v>218</v>
      </c>
      <c r="H16">
        <v>318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DAC3-ABD7-8742-887E-391B9FF7C29E}">
  <dimension ref="A1:E12"/>
  <sheetViews>
    <sheetView workbookViewId="0">
      <selection activeCell="B4" sqref="B4"/>
    </sheetView>
  </sheetViews>
  <sheetFormatPr defaultColWidth="11.42578125" defaultRowHeight="15"/>
  <cols>
    <col min="1" max="1" width="19.7109375" customWidth="1"/>
    <col min="2" max="2" width="18.140625" customWidth="1"/>
    <col min="3" max="3" width="13.140625" customWidth="1"/>
  </cols>
  <sheetData>
    <row r="1" spans="1:5">
      <c r="A1" s="42" t="s">
        <v>382</v>
      </c>
      <c r="B1" t="s">
        <v>531</v>
      </c>
      <c r="C1" s="42"/>
      <c r="D1" s="42"/>
      <c r="E1" s="42"/>
    </row>
    <row r="2" spans="1:5">
      <c r="A2" s="42" t="s">
        <v>384</v>
      </c>
      <c r="B2" t="s">
        <v>588</v>
      </c>
      <c r="C2" s="42"/>
      <c r="D2" s="42"/>
      <c r="E2" s="42"/>
    </row>
    <row r="3" spans="1:5">
      <c r="A3" s="42" t="s">
        <v>386</v>
      </c>
      <c r="B3" t="s">
        <v>589</v>
      </c>
      <c r="C3" s="42"/>
      <c r="D3" s="42"/>
      <c r="E3" s="42"/>
    </row>
    <row r="4" spans="1:5">
      <c r="A4" s="42" t="s">
        <v>388</v>
      </c>
      <c r="B4" s="42"/>
      <c r="C4" s="42"/>
      <c r="D4" s="42"/>
      <c r="E4" s="42"/>
    </row>
    <row r="5" spans="1:5" ht="15.75">
      <c r="A5" s="42" t="s">
        <v>423</v>
      </c>
      <c r="B5" t="s">
        <v>315</v>
      </c>
      <c r="C5" s="42" t="s">
        <v>551</v>
      </c>
      <c r="D5" s="42"/>
      <c r="E5" s="43"/>
    </row>
    <row r="6" spans="1:5" ht="15.75">
      <c r="A6" s="42" t="s">
        <v>423</v>
      </c>
      <c r="B6" t="s">
        <v>334</v>
      </c>
      <c r="C6" s="42" t="s">
        <v>552</v>
      </c>
      <c r="D6" s="42"/>
      <c r="E6" s="43"/>
    </row>
    <row r="7" spans="1:5" ht="15.75">
      <c r="A7" s="42" t="s">
        <v>423</v>
      </c>
      <c r="B7" t="s">
        <v>341</v>
      </c>
      <c r="C7" s="42" t="s">
        <v>554</v>
      </c>
      <c r="D7" s="42"/>
      <c r="E7" s="43"/>
    </row>
    <row r="8" spans="1:5" ht="15.75">
      <c r="A8" s="42" t="s">
        <v>423</v>
      </c>
      <c r="B8" t="s">
        <v>347</v>
      </c>
      <c r="C8" s="42" t="s">
        <v>556</v>
      </c>
      <c r="D8" s="42"/>
      <c r="E8" s="43"/>
    </row>
    <row r="9" spans="1:5" ht="15.75">
      <c r="A9" s="42"/>
      <c r="B9" s="42"/>
      <c r="C9" s="42"/>
      <c r="D9" s="42"/>
      <c r="E9" s="43"/>
    </row>
    <row r="10" spans="1:5" ht="15.75">
      <c r="A10" s="42"/>
      <c r="B10" s="42"/>
      <c r="C10" s="42"/>
      <c r="D10" s="42"/>
      <c r="E10" s="43"/>
    </row>
    <row r="11" spans="1:5" ht="15.75">
      <c r="A11" s="42"/>
      <c r="B11" s="42"/>
      <c r="C11" s="42"/>
      <c r="D11" s="42"/>
      <c r="E11" s="43"/>
    </row>
    <row r="12" spans="1:5" ht="15.75">
      <c r="A12" s="42"/>
      <c r="B12" s="42"/>
      <c r="C12" s="42"/>
      <c r="D12" s="42"/>
      <c r="E12" s="43"/>
    </row>
  </sheetData>
  <phoneticPr fontId="3"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E2A1-AB0C-1A4C-8407-D01F047421B9}">
  <dimension ref="A1:I16"/>
  <sheetViews>
    <sheetView workbookViewId="0">
      <selection activeCell="C17" sqref="C17"/>
    </sheetView>
  </sheetViews>
  <sheetFormatPr defaultColWidth="8.85546875" defaultRowHeight="15"/>
  <cols>
    <col min="1" max="1" width="11" bestFit="1" customWidth="1"/>
    <col min="2" max="2" width="23.140625" customWidth="1"/>
  </cols>
  <sheetData>
    <row r="1" spans="1:9">
      <c r="A1" t="s">
        <v>382</v>
      </c>
      <c r="B1" t="s">
        <v>315</v>
      </c>
    </row>
    <row r="2" spans="1:9">
      <c r="A2" t="s">
        <v>384</v>
      </c>
      <c r="B2" t="s">
        <v>590</v>
      </c>
    </row>
    <row r="3" spans="1:9">
      <c r="A3" t="s">
        <v>386</v>
      </c>
      <c r="B3" t="s">
        <v>591</v>
      </c>
    </row>
    <row r="4" spans="1:9">
      <c r="A4" t="s">
        <v>388</v>
      </c>
    </row>
    <row r="5" spans="1:9">
      <c r="A5" t="s">
        <v>389</v>
      </c>
      <c r="B5" t="s">
        <v>21</v>
      </c>
      <c r="C5" t="str">
        <f>MAIN!W66</f>
        <v>Bot Laner</v>
      </c>
    </row>
    <row r="6" spans="1:9">
      <c r="A6" t="s">
        <v>391</v>
      </c>
      <c r="B6" t="s">
        <v>22</v>
      </c>
      <c r="C6" t="str">
        <f>MAIN!X66</f>
        <v>Cloud9</v>
      </c>
    </row>
    <row r="7" spans="1:9">
      <c r="A7" t="s">
        <v>391</v>
      </c>
      <c r="B7" t="s">
        <v>23</v>
      </c>
      <c r="C7" t="str">
        <f>MAIN!Y66</f>
        <v>1234567 DKK</v>
      </c>
    </row>
    <row r="8" spans="1:9">
      <c r="A8" t="s">
        <v>391</v>
      </c>
      <c r="B8" t="s">
        <v>442</v>
      </c>
      <c r="C8" t="str">
        <f>MAIN!V66</f>
        <v>Viborg</v>
      </c>
    </row>
    <row r="9" spans="1:9">
      <c r="A9" t="s">
        <v>391</v>
      </c>
      <c r="B9" t="s">
        <v>32</v>
      </c>
      <c r="C9" s="32">
        <f>MAIN!AH66</f>
        <v>0.77200000000000002</v>
      </c>
    </row>
    <row r="10" spans="1:9">
      <c r="A10" t="s">
        <v>391</v>
      </c>
      <c r="B10" t="s">
        <v>561</v>
      </c>
      <c r="C10" s="32">
        <f>MAIN!AI66</f>
        <v>0.628</v>
      </c>
    </row>
    <row r="11" spans="1:9" ht="16.5">
      <c r="A11" t="s">
        <v>391</v>
      </c>
      <c r="B11" t="s">
        <v>34</v>
      </c>
      <c r="C11">
        <f>MAIN!AJ66</f>
        <v>7.9</v>
      </c>
      <c r="H11" s="20"/>
      <c r="I11" s="2"/>
    </row>
    <row r="12" spans="1:9">
      <c r="A12" t="s">
        <v>391</v>
      </c>
      <c r="B12" t="s">
        <v>562</v>
      </c>
      <c r="C12" s="47">
        <f>MAIN!AK66</f>
        <v>5.0999999999999996</v>
      </c>
    </row>
    <row r="13" spans="1:9">
      <c r="A13" t="s">
        <v>391</v>
      </c>
      <c r="B13" t="s">
        <v>36</v>
      </c>
      <c r="C13" s="32">
        <f>MAIN!AL66</f>
        <v>0.253</v>
      </c>
    </row>
    <row r="14" spans="1:9">
      <c r="A14" t="s">
        <v>391</v>
      </c>
      <c r="B14" t="s">
        <v>563</v>
      </c>
      <c r="C14" s="32">
        <f>MAIN!AM66</f>
        <v>0.28799999999999998</v>
      </c>
    </row>
    <row r="15" spans="1:9">
      <c r="A15" t="s">
        <v>391</v>
      </c>
      <c r="B15" t="s">
        <v>564</v>
      </c>
      <c r="C15" s="50">
        <f>MAIN!AN66</f>
        <v>674</v>
      </c>
    </row>
    <row r="16" spans="1:9">
      <c r="A16" t="s">
        <v>391</v>
      </c>
      <c r="B16" t="s">
        <v>565</v>
      </c>
      <c r="C16" s="50">
        <f>MAIN!AO66</f>
        <v>287</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EEE0E-D3FF-2F42-A2DD-35B618040ADC}">
  <dimension ref="A1:I16"/>
  <sheetViews>
    <sheetView workbookViewId="0">
      <selection activeCell="C17" sqref="C17"/>
    </sheetView>
  </sheetViews>
  <sheetFormatPr defaultColWidth="11.42578125" defaultRowHeight="15"/>
  <sheetData>
    <row r="1" spans="1:9">
      <c r="A1" s="42" t="s">
        <v>382</v>
      </c>
      <c r="B1" t="s">
        <v>334</v>
      </c>
      <c r="C1" s="42"/>
      <c r="D1" s="42"/>
      <c r="E1" s="42"/>
      <c r="F1" s="42"/>
      <c r="G1" s="42"/>
      <c r="H1" s="42"/>
      <c r="I1" s="42"/>
    </row>
    <row r="2" spans="1:9">
      <c r="A2" s="42" t="s">
        <v>384</v>
      </c>
      <c r="B2" t="s">
        <v>592</v>
      </c>
      <c r="C2" s="42"/>
      <c r="D2" s="42"/>
      <c r="E2" s="42"/>
      <c r="F2" s="42"/>
      <c r="G2" s="42"/>
      <c r="H2" s="42"/>
      <c r="I2" s="42"/>
    </row>
    <row r="3" spans="1:9">
      <c r="A3" s="42" t="s">
        <v>386</v>
      </c>
      <c r="B3" t="s">
        <v>593</v>
      </c>
      <c r="C3" s="42"/>
      <c r="D3" s="42"/>
      <c r="E3" s="42"/>
      <c r="F3" s="42"/>
      <c r="G3" s="42"/>
      <c r="H3" s="42"/>
      <c r="I3" s="42"/>
    </row>
    <row r="4" spans="1:9">
      <c r="A4" s="42" t="s">
        <v>388</v>
      </c>
      <c r="B4" s="42"/>
      <c r="C4" s="42"/>
      <c r="D4" s="42"/>
      <c r="E4" s="42"/>
      <c r="F4" s="42"/>
      <c r="G4" s="42"/>
      <c r="H4" s="42"/>
      <c r="I4" s="42"/>
    </row>
    <row r="5" spans="1:9">
      <c r="A5" t="s">
        <v>389</v>
      </c>
      <c r="B5" t="s">
        <v>21</v>
      </c>
      <c r="C5" t="str">
        <f>MAIN!W72</f>
        <v>Jungle</v>
      </c>
      <c r="D5" s="42"/>
      <c r="E5" s="42"/>
      <c r="F5" s="42"/>
      <c r="G5" s="42"/>
      <c r="H5" s="42"/>
      <c r="I5" s="42"/>
    </row>
    <row r="6" spans="1:9">
      <c r="A6" t="s">
        <v>391</v>
      </c>
      <c r="B6" t="s">
        <v>22</v>
      </c>
      <c r="C6" t="str">
        <f>MAIN!X72</f>
        <v>Evil Geniuses</v>
      </c>
      <c r="D6" s="42"/>
      <c r="E6" s="42"/>
      <c r="F6" s="42"/>
      <c r="G6" s="42"/>
      <c r="H6" s="42"/>
      <c r="I6" s="42"/>
    </row>
    <row r="7" spans="1:9">
      <c r="A7" t="s">
        <v>391</v>
      </c>
      <c r="B7" t="s">
        <v>23</v>
      </c>
      <c r="C7" t="str">
        <f>MAIN!Y72</f>
        <v>1234567 DKK</v>
      </c>
      <c r="D7" s="42"/>
      <c r="E7" s="42"/>
      <c r="F7" s="42"/>
      <c r="G7" s="42"/>
      <c r="H7" s="42"/>
      <c r="I7" s="42"/>
    </row>
    <row r="8" spans="1:9">
      <c r="A8" t="s">
        <v>391</v>
      </c>
      <c r="B8" t="s">
        <v>442</v>
      </c>
      <c r="C8" t="str">
        <f>MAIN!V72</f>
        <v>Vejle</v>
      </c>
      <c r="D8" s="42"/>
      <c r="E8" s="42"/>
      <c r="F8" s="42"/>
      <c r="G8" s="42"/>
      <c r="H8" s="42"/>
      <c r="I8" s="42"/>
    </row>
    <row r="9" spans="1:9">
      <c r="A9" t="s">
        <v>391</v>
      </c>
      <c r="B9" t="s">
        <v>32</v>
      </c>
      <c r="C9" s="32">
        <f>MAIN!AH72</f>
        <v>0.46800000000000003</v>
      </c>
      <c r="D9" s="42"/>
      <c r="E9" s="42"/>
      <c r="F9" s="42"/>
      <c r="G9" s="42"/>
      <c r="H9" s="42"/>
      <c r="I9" s="42"/>
    </row>
    <row r="10" spans="1:9">
      <c r="A10" t="s">
        <v>391</v>
      </c>
      <c r="B10" t="s">
        <v>561</v>
      </c>
      <c r="C10" s="32">
        <f>MAIN!AI72</f>
        <v>0.60799999999999998</v>
      </c>
      <c r="D10" s="42"/>
      <c r="E10" s="42"/>
      <c r="F10" s="42"/>
      <c r="G10" s="42"/>
      <c r="H10" s="42"/>
      <c r="I10" s="42"/>
    </row>
    <row r="11" spans="1:9" ht="16.5">
      <c r="A11" t="s">
        <v>391</v>
      </c>
      <c r="B11" t="s">
        <v>34</v>
      </c>
      <c r="C11">
        <f>MAIN!AJ72</f>
        <v>2.2000000000000002</v>
      </c>
      <c r="D11" s="42"/>
      <c r="E11" s="42"/>
      <c r="F11" s="42"/>
      <c r="G11" s="42"/>
      <c r="H11" s="20"/>
      <c r="I11" s="43"/>
    </row>
    <row r="12" spans="1:9">
      <c r="A12" t="s">
        <v>391</v>
      </c>
      <c r="B12" t="s">
        <v>562</v>
      </c>
      <c r="C12" s="47">
        <f>MAIN!AK72</f>
        <v>3.1</v>
      </c>
    </row>
    <row r="13" spans="1:9">
      <c r="A13" t="s">
        <v>391</v>
      </c>
      <c r="B13" t="s">
        <v>36</v>
      </c>
      <c r="C13" s="32">
        <f>MAIN!AL72</f>
        <v>0.13600000000000001</v>
      </c>
    </row>
    <row r="14" spans="1:9">
      <c r="A14" t="s">
        <v>391</v>
      </c>
      <c r="B14" t="s">
        <v>563</v>
      </c>
      <c r="C14" s="32">
        <f>MAIN!AM72</f>
        <v>0.153</v>
      </c>
    </row>
    <row r="15" spans="1:9">
      <c r="A15" t="s">
        <v>391</v>
      </c>
      <c r="B15" t="s">
        <v>564</v>
      </c>
      <c r="C15" s="50">
        <f>MAIN!AN72</f>
        <v>-130</v>
      </c>
    </row>
    <row r="16" spans="1:9">
      <c r="A16" t="s">
        <v>391</v>
      </c>
      <c r="B16" t="s">
        <v>565</v>
      </c>
      <c r="C16" s="50">
        <f>MAIN!AO72</f>
        <v>42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1073C-CEE6-F843-A086-F7DADBDF83A6}">
  <dimension ref="A1:I16"/>
  <sheetViews>
    <sheetView workbookViewId="0">
      <selection activeCell="C17" sqref="C17"/>
    </sheetView>
  </sheetViews>
  <sheetFormatPr defaultColWidth="11.42578125" defaultRowHeight="15"/>
  <sheetData>
    <row r="1" spans="1:9">
      <c r="A1" s="42" t="s">
        <v>382</v>
      </c>
      <c r="B1" t="s">
        <v>341</v>
      </c>
      <c r="C1" s="42"/>
      <c r="D1" s="42"/>
      <c r="E1" s="42"/>
      <c r="F1" s="42"/>
      <c r="G1" s="42"/>
      <c r="H1" s="42"/>
      <c r="I1" s="42"/>
    </row>
    <row r="2" spans="1:9">
      <c r="A2" s="42" t="s">
        <v>384</v>
      </c>
      <c r="B2" t="s">
        <v>594</v>
      </c>
      <c r="C2" s="42"/>
      <c r="D2" s="42"/>
      <c r="E2" s="42"/>
      <c r="F2" s="42"/>
      <c r="G2" s="42"/>
      <c r="H2" s="42"/>
      <c r="I2" s="42"/>
    </row>
    <row r="3" spans="1:9">
      <c r="A3" s="42" t="s">
        <v>386</v>
      </c>
      <c r="B3" t="s">
        <v>595</v>
      </c>
      <c r="C3" s="42"/>
      <c r="D3" s="42"/>
      <c r="E3" s="42"/>
      <c r="F3" s="42"/>
      <c r="G3" s="42"/>
      <c r="H3" s="42"/>
      <c r="I3" s="42"/>
    </row>
    <row r="4" spans="1:9">
      <c r="A4" s="42" t="s">
        <v>388</v>
      </c>
      <c r="B4" s="42"/>
      <c r="C4" s="42"/>
      <c r="D4" s="42"/>
      <c r="E4" s="42"/>
      <c r="F4" s="42"/>
      <c r="G4" s="42"/>
      <c r="H4" s="42"/>
      <c r="I4" s="42"/>
    </row>
    <row r="5" spans="1:9">
      <c r="A5" t="s">
        <v>389</v>
      </c>
      <c r="B5" t="s">
        <v>21</v>
      </c>
      <c r="C5" t="str">
        <f>MAIN!W74</f>
        <v>Mid Laner</v>
      </c>
      <c r="D5" s="42"/>
      <c r="E5" s="42"/>
      <c r="F5" s="42"/>
      <c r="G5" s="42"/>
      <c r="H5" s="42"/>
      <c r="I5" s="42"/>
    </row>
    <row r="6" spans="1:9">
      <c r="A6" t="s">
        <v>391</v>
      </c>
      <c r="B6" t="s">
        <v>22</v>
      </c>
      <c r="C6" t="str">
        <f>MAIN!X74</f>
        <v>Team SoloMid</v>
      </c>
      <c r="D6" s="42"/>
      <c r="E6" s="42"/>
      <c r="F6" s="42"/>
      <c r="G6" s="42"/>
      <c r="H6" s="42"/>
      <c r="I6" s="42"/>
    </row>
    <row r="7" spans="1:9">
      <c r="A7" t="s">
        <v>391</v>
      </c>
      <c r="B7" t="s">
        <v>23</v>
      </c>
      <c r="C7" t="str">
        <f>MAIN!Y74</f>
        <v>1234567 DKK</v>
      </c>
      <c r="D7" s="42"/>
      <c r="E7" s="42"/>
      <c r="F7" s="42"/>
      <c r="G7" s="42"/>
      <c r="H7" s="42"/>
      <c r="I7" s="42"/>
    </row>
    <row r="8" spans="1:9">
      <c r="A8" t="s">
        <v>391</v>
      </c>
      <c r="B8" t="s">
        <v>442</v>
      </c>
      <c r="C8" t="str">
        <f>MAIN!V74</f>
        <v>Holstebro</v>
      </c>
      <c r="D8" s="42"/>
      <c r="E8" s="42"/>
      <c r="F8" s="42"/>
      <c r="G8" s="42"/>
      <c r="H8" s="42"/>
      <c r="I8" s="42"/>
    </row>
    <row r="9" spans="1:9">
      <c r="A9" t="s">
        <v>391</v>
      </c>
      <c r="B9" t="s">
        <v>32</v>
      </c>
      <c r="C9" s="32">
        <f>MAIN!AH74</f>
        <v>0.53200000000000003</v>
      </c>
      <c r="D9" s="42"/>
      <c r="E9" s="42"/>
      <c r="F9" s="42"/>
      <c r="G9" s="42"/>
      <c r="H9" s="42"/>
      <c r="I9" s="42"/>
    </row>
    <row r="10" spans="1:9">
      <c r="A10" t="s">
        <v>391</v>
      </c>
      <c r="B10" t="s">
        <v>561</v>
      </c>
      <c r="C10" s="32">
        <f>MAIN!AI74</f>
        <v>0.61099999999999999</v>
      </c>
      <c r="D10" s="42"/>
      <c r="E10" s="42"/>
      <c r="F10" s="42"/>
      <c r="G10" s="42"/>
      <c r="H10" s="42"/>
      <c r="I10" s="42"/>
    </row>
    <row r="11" spans="1:9" ht="16.5">
      <c r="A11" t="s">
        <v>391</v>
      </c>
      <c r="B11" t="s">
        <v>34</v>
      </c>
      <c r="C11">
        <f>MAIN!AJ74</f>
        <v>5.9</v>
      </c>
      <c r="D11" s="42"/>
      <c r="E11" s="42"/>
      <c r="F11" s="42"/>
      <c r="G11" s="42"/>
      <c r="H11" s="20"/>
      <c r="I11" s="43"/>
    </row>
    <row r="12" spans="1:9">
      <c r="A12" t="s">
        <v>391</v>
      </c>
      <c r="B12" t="s">
        <v>562</v>
      </c>
      <c r="C12" s="47">
        <f>MAIN!AK74</f>
        <v>5.4</v>
      </c>
    </row>
    <row r="13" spans="1:9">
      <c r="A13" t="s">
        <v>391</v>
      </c>
      <c r="B13" t="s">
        <v>36</v>
      </c>
      <c r="C13" s="32">
        <f>MAIN!AL74</f>
        <v>0.26300000000000001</v>
      </c>
    </row>
    <row r="14" spans="1:9">
      <c r="A14" t="s">
        <v>391</v>
      </c>
      <c r="B14" t="s">
        <v>563</v>
      </c>
      <c r="C14" s="32">
        <f>MAIN!AM74</f>
        <v>0.28199999999999997</v>
      </c>
    </row>
    <row r="15" spans="1:9">
      <c r="A15" t="s">
        <v>391</v>
      </c>
      <c r="B15" t="s">
        <v>564</v>
      </c>
      <c r="C15" s="50">
        <f>MAIN!AN74</f>
        <v>85</v>
      </c>
    </row>
    <row r="16" spans="1:9">
      <c r="A16" t="s">
        <v>391</v>
      </c>
      <c r="B16" t="s">
        <v>565</v>
      </c>
      <c r="C16" s="50">
        <f>MAIN!AO74</f>
        <v>218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77C93-D952-E64B-BE6E-E3D156228249}">
  <dimension ref="A1:I16"/>
  <sheetViews>
    <sheetView workbookViewId="0">
      <selection activeCell="C17" sqref="C17"/>
    </sheetView>
  </sheetViews>
  <sheetFormatPr defaultColWidth="11.42578125" defaultRowHeight="15"/>
  <sheetData>
    <row r="1" spans="1:9">
      <c r="A1" s="42" t="s">
        <v>382</v>
      </c>
      <c r="B1" t="s">
        <v>347</v>
      </c>
      <c r="C1" s="42"/>
      <c r="D1" s="42"/>
      <c r="E1" s="42"/>
      <c r="F1" s="42"/>
      <c r="G1" s="42"/>
      <c r="H1" s="42"/>
      <c r="I1" s="42"/>
    </row>
    <row r="2" spans="1:9">
      <c r="A2" s="42" t="s">
        <v>384</v>
      </c>
      <c r="B2" t="s">
        <v>596</v>
      </c>
      <c r="C2" s="42"/>
      <c r="D2" s="42"/>
      <c r="E2" s="42"/>
      <c r="F2" s="42"/>
      <c r="G2" s="42"/>
      <c r="H2" s="42"/>
      <c r="I2" s="42"/>
    </row>
    <row r="3" spans="1:9">
      <c r="A3" s="42" t="s">
        <v>386</v>
      </c>
      <c r="B3" t="s">
        <v>597</v>
      </c>
      <c r="C3" s="42"/>
      <c r="D3" s="42"/>
      <c r="E3" s="42"/>
      <c r="F3" s="42"/>
      <c r="G3" s="42"/>
      <c r="H3" s="42"/>
      <c r="I3" s="42"/>
    </row>
    <row r="4" spans="1:9">
      <c r="A4" s="42" t="s">
        <v>388</v>
      </c>
      <c r="B4" s="42"/>
      <c r="C4" s="42"/>
      <c r="D4" s="42"/>
      <c r="E4" s="42"/>
      <c r="F4" s="42"/>
      <c r="G4" s="42"/>
      <c r="H4" s="42"/>
      <c r="I4" s="42"/>
    </row>
    <row r="5" spans="1:9">
      <c r="A5" t="s">
        <v>389</v>
      </c>
      <c r="B5" t="s">
        <v>21</v>
      </c>
      <c r="C5" t="str">
        <f>MAIN!W76</f>
        <v>Top laner</v>
      </c>
      <c r="D5" s="42"/>
      <c r="E5" s="42"/>
      <c r="F5" s="42"/>
      <c r="G5" s="42"/>
      <c r="H5" s="42"/>
      <c r="I5" s="42"/>
    </row>
    <row r="6" spans="1:9">
      <c r="A6" t="s">
        <v>391</v>
      </c>
      <c r="B6" t="s">
        <v>22</v>
      </c>
      <c r="C6" t="str">
        <f>MAIN!X76</f>
        <v>AGO ROGUE</v>
      </c>
      <c r="D6" s="42"/>
      <c r="E6" s="42"/>
      <c r="F6" s="42"/>
      <c r="G6" s="42"/>
      <c r="H6" s="42"/>
      <c r="I6" s="42"/>
    </row>
    <row r="7" spans="1:9">
      <c r="A7" t="s">
        <v>391</v>
      </c>
      <c r="B7" t="s">
        <v>23</v>
      </c>
      <c r="C7" t="str">
        <f>MAIN!Y76</f>
        <v>1234567 DKK</v>
      </c>
      <c r="D7" s="42"/>
      <c r="E7" s="42"/>
      <c r="F7" s="42"/>
      <c r="G7" s="42"/>
      <c r="H7" s="42"/>
      <c r="I7" s="42"/>
    </row>
    <row r="8" spans="1:9">
      <c r="A8" t="s">
        <v>391</v>
      </c>
      <c r="B8" t="s">
        <v>442</v>
      </c>
      <c r="C8" t="str">
        <f>MAIN!V76</f>
        <v>Aarhus</v>
      </c>
      <c r="D8" s="42"/>
      <c r="E8" s="42"/>
      <c r="F8" s="42"/>
      <c r="G8" s="42"/>
      <c r="H8" s="42"/>
      <c r="I8" s="42"/>
    </row>
    <row r="9" spans="1:9">
      <c r="A9" t="s">
        <v>391</v>
      </c>
      <c r="B9" t="s">
        <v>32</v>
      </c>
      <c r="C9" s="32">
        <f>MAIN!AH76</f>
        <v>0.73499999999999999</v>
      </c>
      <c r="D9" s="42"/>
      <c r="E9" s="42"/>
      <c r="F9" s="42"/>
      <c r="G9" s="42"/>
      <c r="H9" s="42"/>
      <c r="I9" s="42"/>
    </row>
    <row r="10" spans="1:9">
      <c r="A10" t="s">
        <v>391</v>
      </c>
      <c r="B10" t="s">
        <v>561</v>
      </c>
      <c r="C10" s="32">
        <f>MAIN!AI76</f>
        <v>0.69</v>
      </c>
      <c r="D10" s="42"/>
      <c r="E10" s="42"/>
      <c r="F10" s="42"/>
      <c r="G10" s="42"/>
      <c r="H10" s="42"/>
      <c r="I10" s="42"/>
    </row>
    <row r="11" spans="1:9" ht="16.5">
      <c r="A11" t="s">
        <v>391</v>
      </c>
      <c r="B11" t="s">
        <v>34</v>
      </c>
      <c r="C11">
        <f>MAIN!AJ76</f>
        <v>5</v>
      </c>
      <c r="D11" s="42"/>
      <c r="E11" s="42"/>
      <c r="F11" s="42"/>
      <c r="G11" s="42"/>
      <c r="H11" s="20"/>
      <c r="I11" s="43"/>
    </row>
    <row r="12" spans="1:9">
      <c r="A12" t="s">
        <v>391</v>
      </c>
      <c r="B12" t="s">
        <v>562</v>
      </c>
      <c r="C12" s="47">
        <f>MAIN!AK76</f>
        <v>4.4000000000000004</v>
      </c>
    </row>
    <row r="13" spans="1:9">
      <c r="A13" t="s">
        <v>391</v>
      </c>
      <c r="B13" t="s">
        <v>36</v>
      </c>
      <c r="C13" s="32">
        <f>MAIN!AL76</f>
        <v>0.218</v>
      </c>
    </row>
    <row r="14" spans="1:9">
      <c r="A14" t="s">
        <v>391</v>
      </c>
      <c r="B14" t="s">
        <v>563</v>
      </c>
      <c r="C14" s="32">
        <f>MAIN!AM76</f>
        <v>0.223</v>
      </c>
    </row>
    <row r="15" spans="1:9">
      <c r="A15" t="s">
        <v>391</v>
      </c>
      <c r="B15" t="s">
        <v>564</v>
      </c>
      <c r="C15" s="50">
        <f>MAIN!AN76</f>
        <v>454</v>
      </c>
    </row>
    <row r="16" spans="1:9">
      <c r="A16" t="s">
        <v>391</v>
      </c>
      <c r="B16" t="s">
        <v>565</v>
      </c>
      <c r="C16" s="50">
        <f>MAIN!AO76</f>
        <v>319</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EDC08-3962-408C-88A8-E65A217A482B}">
  <dimension ref="A1:C13"/>
  <sheetViews>
    <sheetView workbookViewId="0">
      <selection activeCell="B5" sqref="B5"/>
    </sheetView>
  </sheetViews>
  <sheetFormatPr defaultColWidth="8.85546875" defaultRowHeight="15"/>
  <cols>
    <col min="1" max="1" width="19.140625" bestFit="1" customWidth="1"/>
    <col min="2" max="2" width="42.42578125" bestFit="1" customWidth="1"/>
  </cols>
  <sheetData>
    <row r="1" spans="1:3">
      <c r="A1" t="s">
        <v>382</v>
      </c>
      <c r="B1" t="s">
        <v>598</v>
      </c>
    </row>
    <row r="2" spans="1:3">
      <c r="A2" t="s">
        <v>384</v>
      </c>
      <c r="B2" t="s">
        <v>599</v>
      </c>
    </row>
    <row r="3" spans="1:3">
      <c r="A3" t="s">
        <v>386</v>
      </c>
      <c r="B3" t="s">
        <v>600</v>
      </c>
    </row>
    <row r="4" spans="1:3">
      <c r="A4" t="s">
        <v>388</v>
      </c>
    </row>
    <row r="5" spans="1:3">
      <c r="A5" t="s">
        <v>423</v>
      </c>
      <c r="B5" t="s">
        <v>354</v>
      </c>
      <c r="C5" t="s">
        <v>601</v>
      </c>
    </row>
    <row r="6" spans="1:3">
      <c r="A6" t="s">
        <v>423</v>
      </c>
      <c r="B6" t="s">
        <v>358</v>
      </c>
      <c r="C6" s="3" t="s">
        <v>602</v>
      </c>
    </row>
    <row r="7" spans="1:3">
      <c r="A7" t="s">
        <v>423</v>
      </c>
      <c r="B7" t="s">
        <v>360</v>
      </c>
      <c r="C7" t="s">
        <v>603</v>
      </c>
    </row>
    <row r="8" spans="1:3">
      <c r="A8" t="s">
        <v>423</v>
      </c>
      <c r="B8" t="s">
        <v>371</v>
      </c>
      <c r="C8" s="3" t="s">
        <v>604</v>
      </c>
    </row>
    <row r="9" spans="1:3">
      <c r="B9" s="3"/>
    </row>
    <row r="10" spans="1:3">
      <c r="B10" s="3"/>
      <c r="C10" s="3"/>
    </row>
    <row r="11" spans="1:3">
      <c r="B11" s="3"/>
    </row>
    <row r="12" spans="1:3">
      <c r="B12" s="3"/>
      <c r="C12" s="3"/>
    </row>
    <row r="13" spans="1:3">
      <c r="B13" s="3"/>
    </row>
  </sheetData>
  <phoneticPr fontId="3" type="noConversion"/>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2FA9A-BE9E-43AC-8336-B6F7BD69A684}">
  <dimension ref="A1:C10"/>
  <sheetViews>
    <sheetView workbookViewId="0">
      <selection sqref="A1:XFD1048576"/>
    </sheetView>
  </sheetViews>
  <sheetFormatPr defaultColWidth="8.85546875" defaultRowHeight="15"/>
  <cols>
    <col min="1" max="1" width="13.7109375" customWidth="1"/>
    <col min="2" max="2" width="13" customWidth="1"/>
  </cols>
  <sheetData>
    <row r="1" spans="1:3">
      <c r="A1" t="s">
        <v>382</v>
      </c>
      <c r="B1" t="s">
        <v>354</v>
      </c>
    </row>
    <row r="2" spans="1:3">
      <c r="A2" t="s">
        <v>384</v>
      </c>
      <c r="B2" t="s">
        <v>605</v>
      </c>
    </row>
    <row r="3" spans="1:3">
      <c r="A3" t="s">
        <v>386</v>
      </c>
      <c r="B3" t="s">
        <v>606</v>
      </c>
    </row>
    <row r="4" spans="1:3">
      <c r="A4" t="s">
        <v>388</v>
      </c>
    </row>
    <row r="5" spans="1:3">
      <c r="A5" t="s">
        <v>389</v>
      </c>
      <c r="B5" t="s">
        <v>21</v>
      </c>
      <c r="C5" s="17" t="s">
        <v>357</v>
      </c>
    </row>
    <row r="6" spans="1:3">
      <c r="A6" t="s">
        <v>391</v>
      </c>
      <c r="B6" t="s">
        <v>22</v>
      </c>
      <c r="C6" s="17" t="s">
        <v>261</v>
      </c>
    </row>
    <row r="7" spans="1:3">
      <c r="A7" t="s">
        <v>391</v>
      </c>
      <c r="B7" t="s">
        <v>443</v>
      </c>
      <c r="C7">
        <v>1.0900000000000001</v>
      </c>
    </row>
    <row r="8" spans="1:3">
      <c r="A8" t="s">
        <v>391</v>
      </c>
      <c r="B8" t="s">
        <v>444</v>
      </c>
      <c r="C8">
        <v>1.0900000000000001</v>
      </c>
    </row>
    <row r="9" spans="1:3">
      <c r="A9" t="s">
        <v>391</v>
      </c>
      <c r="B9" t="s">
        <v>445</v>
      </c>
      <c r="C9">
        <v>0.7</v>
      </c>
    </row>
    <row r="10" spans="1:3">
      <c r="A10" t="s">
        <v>391</v>
      </c>
      <c r="B10" t="s">
        <v>446</v>
      </c>
      <c r="C10">
        <v>0.74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3B2E6-55E0-4AFF-AC4D-7C7E00BC8DFF}">
  <dimension ref="A1:C25"/>
  <sheetViews>
    <sheetView workbookViewId="0">
      <selection activeCell="A4" sqref="A4:D5"/>
    </sheetView>
  </sheetViews>
  <sheetFormatPr defaultColWidth="8.85546875" defaultRowHeight="15"/>
  <cols>
    <col min="1" max="1" width="15.28515625" customWidth="1"/>
    <col min="2" max="2" width="19.42578125" customWidth="1"/>
    <col min="3" max="3" width="25.85546875" customWidth="1"/>
  </cols>
  <sheetData>
    <row r="1" spans="1:3">
      <c r="A1" t="s">
        <v>382</v>
      </c>
      <c r="B1" t="s">
        <v>417</v>
      </c>
    </row>
    <row r="2" spans="1:3">
      <c r="A2" t="s">
        <v>384</v>
      </c>
      <c r="B2" t="s">
        <v>415</v>
      </c>
    </row>
    <row r="3" spans="1:3">
      <c r="A3" t="s">
        <v>386</v>
      </c>
      <c r="B3" t="s">
        <v>418</v>
      </c>
    </row>
    <row r="5" spans="1:3">
      <c r="C5" s="27"/>
    </row>
    <row r="6" spans="1:3">
      <c r="C6" s="27"/>
    </row>
    <row r="7" spans="1:3">
      <c r="C7" s="27"/>
    </row>
    <row r="8" spans="1:3">
      <c r="C8" s="27"/>
    </row>
    <row r="9" spans="1:3">
      <c r="C9" s="27"/>
    </row>
    <row r="10" spans="1:3">
      <c r="C10" s="27"/>
    </row>
    <row r="11" spans="1:3">
      <c r="C11" s="27"/>
    </row>
    <row r="12" spans="1:3">
      <c r="C12" s="27"/>
    </row>
    <row r="13" spans="1:3">
      <c r="C13" s="27"/>
    </row>
    <row r="14" spans="1:3">
      <c r="C14" s="27"/>
    </row>
    <row r="15" spans="1:3">
      <c r="C15" s="27"/>
    </row>
    <row r="16" spans="1:3">
      <c r="C16" s="27"/>
    </row>
    <row r="17" spans="3:3">
      <c r="C17" s="27"/>
    </row>
    <row r="18" spans="3:3">
      <c r="C18" s="27"/>
    </row>
    <row r="19" spans="3:3">
      <c r="C19" s="27"/>
    </row>
    <row r="20" spans="3:3">
      <c r="C20" s="27"/>
    </row>
    <row r="21" spans="3:3">
      <c r="C21" s="28"/>
    </row>
    <row r="22" spans="3:3">
      <c r="C22" s="27"/>
    </row>
    <row r="23" spans="3:3">
      <c r="C23" s="27"/>
    </row>
    <row r="24" spans="3:3">
      <c r="C24" s="27"/>
    </row>
    <row r="25" spans="3:3">
      <c r="C25" s="2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6803-D82C-C349-BF09-257600D21E2E}">
  <dimension ref="A1:C10"/>
  <sheetViews>
    <sheetView workbookViewId="0">
      <selection activeCell="C7" sqref="C7"/>
    </sheetView>
  </sheetViews>
  <sheetFormatPr defaultColWidth="11.42578125" defaultRowHeight="15"/>
  <sheetData>
    <row r="1" spans="1:3">
      <c r="A1" s="42" t="s">
        <v>382</v>
      </c>
      <c r="B1" t="s">
        <v>358</v>
      </c>
      <c r="C1" s="42"/>
    </row>
    <row r="2" spans="1:3">
      <c r="A2" s="42" t="s">
        <v>384</v>
      </c>
      <c r="B2" t="s">
        <v>607</v>
      </c>
      <c r="C2" s="42"/>
    </row>
    <row r="3" spans="1:3">
      <c r="A3" s="42" t="s">
        <v>386</v>
      </c>
      <c r="B3" t="s">
        <v>608</v>
      </c>
      <c r="C3" s="42"/>
    </row>
    <row r="4" spans="1:3">
      <c r="A4" s="42" t="s">
        <v>388</v>
      </c>
      <c r="B4" s="42"/>
      <c r="C4" s="42"/>
    </row>
    <row r="5" spans="1:3">
      <c r="A5" s="42" t="s">
        <v>389</v>
      </c>
      <c r="B5" s="42" t="s">
        <v>21</v>
      </c>
      <c r="C5" s="44" t="s">
        <v>330</v>
      </c>
    </row>
    <row r="6" spans="1:3" ht="30">
      <c r="A6" s="42" t="s">
        <v>391</v>
      </c>
      <c r="B6" s="42" t="s">
        <v>22</v>
      </c>
      <c r="C6" s="44" t="s">
        <v>336</v>
      </c>
    </row>
    <row r="7" spans="1:3">
      <c r="A7" s="42" t="s">
        <v>391</v>
      </c>
      <c r="B7" s="42" t="s">
        <v>443</v>
      </c>
      <c r="C7" s="42">
        <v>1.0900000000000001</v>
      </c>
    </row>
    <row r="8" spans="1:3">
      <c r="A8" s="42" t="s">
        <v>391</v>
      </c>
      <c r="B8" s="42" t="s">
        <v>444</v>
      </c>
      <c r="C8" s="42">
        <v>1.0900000000000001</v>
      </c>
    </row>
    <row r="9" spans="1:3">
      <c r="A9" s="42" t="s">
        <v>391</v>
      </c>
      <c r="B9" s="42" t="s">
        <v>445</v>
      </c>
      <c r="C9" s="42">
        <v>0.7</v>
      </c>
    </row>
    <row r="10" spans="1:3">
      <c r="A10" s="42" t="s">
        <v>391</v>
      </c>
      <c r="B10" s="42" t="s">
        <v>446</v>
      </c>
      <c r="C10" s="42">
        <v>0.74</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36800-73F5-004B-8450-50B83280A30C}">
  <dimension ref="A1:C10"/>
  <sheetViews>
    <sheetView workbookViewId="0">
      <selection activeCell="C7" sqref="C7"/>
    </sheetView>
  </sheetViews>
  <sheetFormatPr defaultColWidth="11.42578125" defaultRowHeight="15"/>
  <sheetData>
    <row r="1" spans="1:3">
      <c r="A1" s="42" t="s">
        <v>382</v>
      </c>
      <c r="B1" t="s">
        <v>360</v>
      </c>
      <c r="C1" s="42"/>
    </row>
    <row r="2" spans="1:3">
      <c r="A2" s="42" t="s">
        <v>384</v>
      </c>
      <c r="B2" t="s">
        <v>609</v>
      </c>
      <c r="C2" s="42"/>
    </row>
    <row r="3" spans="1:3">
      <c r="A3" s="42" t="s">
        <v>386</v>
      </c>
      <c r="B3" t="s">
        <v>610</v>
      </c>
      <c r="C3" s="42"/>
    </row>
    <row r="4" spans="1:3">
      <c r="A4" s="42" t="s">
        <v>388</v>
      </c>
      <c r="B4" s="42"/>
      <c r="C4" s="42"/>
    </row>
    <row r="5" spans="1:3">
      <c r="A5" s="42" t="s">
        <v>389</v>
      </c>
      <c r="B5" s="42" t="s">
        <v>21</v>
      </c>
      <c r="C5" s="44" t="s">
        <v>330</v>
      </c>
    </row>
    <row r="6" spans="1:3">
      <c r="A6" s="42" t="s">
        <v>391</v>
      </c>
      <c r="B6" s="42" t="s">
        <v>22</v>
      </c>
      <c r="C6" s="44" t="s">
        <v>278</v>
      </c>
    </row>
    <row r="7" spans="1:3">
      <c r="A7" s="42" t="s">
        <v>391</v>
      </c>
      <c r="B7" s="42" t="s">
        <v>443</v>
      </c>
      <c r="C7" s="42">
        <v>1.0900000000000001</v>
      </c>
    </row>
    <row r="8" spans="1:3">
      <c r="A8" s="42" t="s">
        <v>391</v>
      </c>
      <c r="B8" s="42" t="s">
        <v>444</v>
      </c>
      <c r="C8" s="42">
        <v>1.0900000000000001</v>
      </c>
    </row>
    <row r="9" spans="1:3">
      <c r="A9" s="42" t="s">
        <v>391</v>
      </c>
      <c r="B9" s="42" t="s">
        <v>445</v>
      </c>
      <c r="C9" s="42">
        <v>0.7</v>
      </c>
    </row>
    <row r="10" spans="1:3">
      <c r="A10" s="42" t="s">
        <v>391</v>
      </c>
      <c r="B10" s="42" t="s">
        <v>446</v>
      </c>
      <c r="C10" s="42">
        <v>0.74</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49DDB-6D21-0B49-91B3-30DA3FBAC299}">
  <dimension ref="A1:C10"/>
  <sheetViews>
    <sheetView workbookViewId="0">
      <selection activeCell="C7" sqref="C7"/>
    </sheetView>
  </sheetViews>
  <sheetFormatPr defaultColWidth="11.42578125" defaultRowHeight="15"/>
  <sheetData>
    <row r="1" spans="1:3">
      <c r="A1" s="42" t="s">
        <v>382</v>
      </c>
      <c r="B1" t="s">
        <v>371</v>
      </c>
      <c r="C1" s="42"/>
    </row>
    <row r="2" spans="1:3">
      <c r="A2" s="42" t="s">
        <v>384</v>
      </c>
      <c r="B2" t="s">
        <v>611</v>
      </c>
      <c r="C2" s="42"/>
    </row>
    <row r="3" spans="1:3">
      <c r="A3" s="42" t="s">
        <v>386</v>
      </c>
      <c r="B3" t="s">
        <v>612</v>
      </c>
      <c r="C3" s="42"/>
    </row>
    <row r="4" spans="1:3">
      <c r="A4" s="42" t="s">
        <v>388</v>
      </c>
      <c r="B4" s="42"/>
      <c r="C4" s="42"/>
    </row>
    <row r="5" spans="1:3" ht="30">
      <c r="A5" s="42" t="s">
        <v>389</v>
      </c>
      <c r="B5" s="42" t="s">
        <v>21</v>
      </c>
      <c r="C5" s="44" t="s">
        <v>613</v>
      </c>
    </row>
    <row r="6" spans="1:3">
      <c r="A6" s="42" t="s">
        <v>391</v>
      </c>
      <c r="B6" s="42" t="s">
        <v>22</v>
      </c>
      <c r="C6" s="44" t="s">
        <v>278</v>
      </c>
    </row>
    <row r="7" spans="1:3">
      <c r="A7" s="42" t="s">
        <v>391</v>
      </c>
      <c r="B7" s="42" t="s">
        <v>443</v>
      </c>
      <c r="C7" s="42">
        <v>1.0900000000000001</v>
      </c>
    </row>
    <row r="8" spans="1:3">
      <c r="A8" s="42" t="s">
        <v>391</v>
      </c>
      <c r="B8" s="42" t="s">
        <v>444</v>
      </c>
      <c r="C8" s="42">
        <v>1.0900000000000001</v>
      </c>
    </row>
    <row r="9" spans="1:3">
      <c r="A9" s="42" t="s">
        <v>391</v>
      </c>
      <c r="B9" s="42" t="s">
        <v>445</v>
      </c>
      <c r="C9" s="42">
        <v>0.7</v>
      </c>
    </row>
    <row r="10" spans="1:3">
      <c r="A10" s="42" t="s">
        <v>391</v>
      </c>
      <c r="B10" s="42" t="s">
        <v>446</v>
      </c>
      <c r="C10" s="42">
        <v>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84338-F7E9-4692-8941-0837DD8ECEAC}">
  <dimension ref="A1:D10"/>
  <sheetViews>
    <sheetView workbookViewId="0">
      <selection activeCell="B3" sqref="B3"/>
    </sheetView>
  </sheetViews>
  <sheetFormatPr defaultColWidth="8.85546875" defaultRowHeight="15"/>
  <cols>
    <col min="1" max="1" width="19.140625" bestFit="1" customWidth="1"/>
    <col min="2" max="2" width="35.42578125" bestFit="1" customWidth="1"/>
  </cols>
  <sheetData>
    <row r="1" spans="1:4">
      <c r="A1" t="s">
        <v>382</v>
      </c>
      <c r="B1" t="s">
        <v>419</v>
      </c>
    </row>
    <row r="2" spans="1:4">
      <c r="A2" t="s">
        <v>384</v>
      </c>
      <c r="B2" t="s">
        <v>420</v>
      </c>
    </row>
    <row r="3" spans="1:4">
      <c r="A3" t="s">
        <v>386</v>
      </c>
      <c r="B3" t="s">
        <v>421</v>
      </c>
    </row>
    <row r="4" spans="1:4">
      <c r="A4" t="s">
        <v>388</v>
      </c>
    </row>
    <row r="5" spans="1:4">
      <c r="A5" t="s">
        <v>422</v>
      </c>
      <c r="B5" t="s">
        <v>62</v>
      </c>
      <c r="C5">
        <v>17</v>
      </c>
      <c r="D5" t="s">
        <v>14</v>
      </c>
    </row>
    <row r="6" spans="1:4">
      <c r="A6" t="s">
        <v>423</v>
      </c>
      <c r="B6" t="s">
        <v>56</v>
      </c>
      <c r="C6">
        <v>15</v>
      </c>
      <c r="D6" t="s">
        <v>15</v>
      </c>
    </row>
    <row r="7" spans="1:4">
      <c r="A7" t="s">
        <v>423</v>
      </c>
      <c r="B7" t="s">
        <v>43</v>
      </c>
      <c r="C7">
        <v>14</v>
      </c>
      <c r="D7" t="s">
        <v>424</v>
      </c>
    </row>
    <row r="8" spans="1:4">
      <c r="A8" t="s">
        <v>423</v>
      </c>
      <c r="B8" t="s">
        <v>425</v>
      </c>
      <c r="C8">
        <v>10</v>
      </c>
      <c r="D8" t="s">
        <v>426</v>
      </c>
    </row>
    <row r="9" spans="1:4">
      <c r="A9" t="s">
        <v>423</v>
      </c>
      <c r="B9" t="s">
        <v>427</v>
      </c>
      <c r="C9">
        <v>9</v>
      </c>
      <c r="D9" t="s">
        <v>428</v>
      </c>
    </row>
    <row r="10" spans="1:4">
      <c r="A10" t="s">
        <v>423</v>
      </c>
      <c r="B10" t="s">
        <v>94</v>
      </c>
      <c r="C10">
        <v>5</v>
      </c>
      <c r="D10" t="s">
        <v>429</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56A48-7D53-4E70-A370-D1E05A76C732}">
  <dimension ref="A1:C9"/>
  <sheetViews>
    <sheetView workbookViewId="0">
      <selection activeCell="G14" sqref="G14"/>
    </sheetView>
  </sheetViews>
  <sheetFormatPr defaultColWidth="8.85546875" defaultRowHeight="15"/>
  <cols>
    <col min="1" max="1" width="21.42578125" customWidth="1"/>
    <col min="2" max="2" width="23.140625" bestFit="1" customWidth="1"/>
  </cols>
  <sheetData>
    <row r="1" spans="1:3">
      <c r="A1" t="s">
        <v>382</v>
      </c>
      <c r="B1" t="s">
        <v>430</v>
      </c>
    </row>
    <row r="2" spans="1:3">
      <c r="A2" t="s">
        <v>384</v>
      </c>
      <c r="B2" t="s">
        <v>431</v>
      </c>
    </row>
    <row r="3" spans="1:3">
      <c r="A3" t="s">
        <v>386</v>
      </c>
      <c r="B3" t="s">
        <v>432</v>
      </c>
    </row>
    <row r="4" spans="1:3">
      <c r="A4" t="s">
        <v>388</v>
      </c>
    </row>
    <row r="5" spans="1:3">
      <c r="A5" t="s">
        <v>423</v>
      </c>
      <c r="B5" t="s">
        <v>433</v>
      </c>
      <c r="C5" t="s">
        <v>434</v>
      </c>
    </row>
    <row r="6" spans="1:3">
      <c r="A6" t="s">
        <v>423</v>
      </c>
      <c r="B6" t="s">
        <v>60</v>
      </c>
      <c r="C6" t="s">
        <v>435</v>
      </c>
    </row>
    <row r="7" spans="1:3">
      <c r="A7" t="s">
        <v>423</v>
      </c>
      <c r="B7" t="s">
        <v>255</v>
      </c>
      <c r="C7" t="s">
        <v>436</v>
      </c>
    </row>
    <row r="8" spans="1:3">
      <c r="A8" t="s">
        <v>423</v>
      </c>
      <c r="B8" t="s">
        <v>267</v>
      </c>
      <c r="C8" t="s">
        <v>437</v>
      </c>
    </row>
    <row r="9" spans="1:3">
      <c r="A9" t="s">
        <v>423</v>
      </c>
      <c r="B9" t="s">
        <v>438</v>
      </c>
      <c r="C9" t="s">
        <v>439</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291CC-72C2-4708-B165-68D61DF81835}">
  <dimension ref="A1:C16"/>
  <sheetViews>
    <sheetView workbookViewId="0">
      <selection activeCell="A5" sqref="A5:C8"/>
    </sheetView>
  </sheetViews>
  <sheetFormatPr defaultColWidth="8.85546875" defaultRowHeight="15"/>
  <cols>
    <col min="1" max="1" width="16.85546875" customWidth="1"/>
    <col min="2" max="2" width="26.42578125" bestFit="1" customWidth="1"/>
  </cols>
  <sheetData>
    <row r="1" spans="1:3">
      <c r="A1" t="s">
        <v>382</v>
      </c>
      <c r="B1" t="s">
        <v>433</v>
      </c>
    </row>
    <row r="2" spans="1:3">
      <c r="A2" t="s">
        <v>384</v>
      </c>
      <c r="B2" t="s">
        <v>440</v>
      </c>
    </row>
    <row r="3" spans="1:3">
      <c r="A3" s="41" t="s">
        <v>386</v>
      </c>
      <c r="B3" s="41" t="s">
        <v>441</v>
      </c>
    </row>
    <row r="4" spans="1:3">
      <c r="A4" t="s">
        <v>388</v>
      </c>
    </row>
    <row r="5" spans="1:3">
      <c r="A5" t="s">
        <v>389</v>
      </c>
      <c r="B5" t="s">
        <v>21</v>
      </c>
      <c r="C5" t="str">
        <f>MAIN!W4</f>
        <v>Rifler</v>
      </c>
    </row>
    <row r="6" spans="1:3">
      <c r="A6" t="s">
        <v>391</v>
      </c>
      <c r="B6" t="s">
        <v>22</v>
      </c>
      <c r="C6" t="str">
        <f>MAIN!X4</f>
        <v>Astrails</v>
      </c>
    </row>
    <row r="7" spans="1:3">
      <c r="A7" t="s">
        <v>391</v>
      </c>
      <c r="B7" t="s">
        <v>23</v>
      </c>
      <c r="C7" t="str">
        <f>MAIN!Y4</f>
        <v>1.856.322,74 $</v>
      </c>
    </row>
    <row r="8" spans="1:3">
      <c r="A8" t="s">
        <v>391</v>
      </c>
      <c r="B8" t="s">
        <v>442</v>
      </c>
      <c r="C8" t="str">
        <f>MAIN!V4</f>
        <v>Allerød</v>
      </c>
    </row>
    <row r="9" spans="1:3">
      <c r="A9" t="s">
        <v>391</v>
      </c>
      <c r="B9" t="s">
        <v>443</v>
      </c>
      <c r="C9">
        <f>MAIN!Z4</f>
        <v>1.06</v>
      </c>
    </row>
    <row r="10" spans="1:3">
      <c r="A10" t="s">
        <v>391</v>
      </c>
      <c r="B10" t="s">
        <v>444</v>
      </c>
      <c r="C10" t="str">
        <f>MAIN!AA4</f>
        <v>1, 09</v>
      </c>
    </row>
    <row r="11" spans="1:3">
      <c r="A11" t="s">
        <v>391</v>
      </c>
      <c r="B11" t="s">
        <v>445</v>
      </c>
      <c r="C11" s="47">
        <f>MAIN!AF4</f>
        <v>18.6282722513089</v>
      </c>
    </row>
    <row r="12" spans="1:3">
      <c r="A12" t="s">
        <v>391</v>
      </c>
      <c r="B12" t="s">
        <v>446</v>
      </c>
      <c r="C12" s="47">
        <f>MAIN!AG4</f>
        <v>19.178838412880967</v>
      </c>
    </row>
    <row r="13" spans="1:3">
      <c r="A13" t="s">
        <v>391</v>
      </c>
      <c r="B13" t="s">
        <v>447</v>
      </c>
      <c r="C13" s="31">
        <f>MAIN!AE4</f>
        <v>0.50600000000000001</v>
      </c>
    </row>
    <row r="14" spans="1:3">
      <c r="A14" t="s">
        <v>391</v>
      </c>
      <c r="B14" t="s">
        <v>448</v>
      </c>
      <c r="C14" s="31">
        <f>MAIN!AD4</f>
        <v>0.51400000000000001</v>
      </c>
    </row>
    <row r="15" spans="1:3">
      <c r="A15" t="s">
        <v>391</v>
      </c>
      <c r="B15" t="s">
        <v>27</v>
      </c>
      <c r="C15">
        <f>MAIN!AC4</f>
        <v>78.099999999999994</v>
      </c>
    </row>
    <row r="16" spans="1:3">
      <c r="A16" t="s">
        <v>391</v>
      </c>
      <c r="B16" t="s">
        <v>26</v>
      </c>
      <c r="C16">
        <f>MAIN!AB4</f>
        <v>75.2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11C4-BB59-4947-87CD-82DBC7E0C9F0}">
  <dimension ref="A1:C16"/>
  <sheetViews>
    <sheetView workbookViewId="0">
      <selection activeCell="A5" sqref="A5:C8"/>
    </sheetView>
  </sheetViews>
  <sheetFormatPr defaultColWidth="8.85546875" defaultRowHeight="15"/>
  <cols>
    <col min="1" max="1" width="16.85546875" customWidth="1"/>
    <col min="2" max="2" width="26.42578125" bestFit="1" customWidth="1"/>
  </cols>
  <sheetData>
    <row r="1" spans="1:3">
      <c r="A1" t="s">
        <v>382</v>
      </c>
      <c r="B1" t="s">
        <v>60</v>
      </c>
    </row>
    <row r="2" spans="1:3">
      <c r="A2" t="s">
        <v>384</v>
      </c>
      <c r="B2" t="s">
        <v>449</v>
      </c>
    </row>
    <row r="3" spans="1:3">
      <c r="A3" s="41" t="s">
        <v>386</v>
      </c>
      <c r="B3" t="s">
        <v>450</v>
      </c>
    </row>
    <row r="4" spans="1:3">
      <c r="A4" t="s">
        <v>388</v>
      </c>
    </row>
    <row r="5" spans="1:3">
      <c r="A5" t="s">
        <v>389</v>
      </c>
      <c r="B5" t="s">
        <v>21</v>
      </c>
      <c r="C5" t="str">
        <f>MAIN!W5</f>
        <v>Rifler, IGL</v>
      </c>
    </row>
    <row r="6" spans="1:3">
      <c r="A6" t="s">
        <v>391</v>
      </c>
      <c r="B6" t="s">
        <v>22</v>
      </c>
      <c r="C6" t="str">
        <f>MAIN!X5</f>
        <v>Astrails</v>
      </c>
    </row>
    <row r="7" spans="1:3">
      <c r="A7" t="s">
        <v>391</v>
      </c>
      <c r="B7" t="s">
        <v>23</v>
      </c>
      <c r="C7" s="53" t="str">
        <f>MAIN!Y5</f>
        <v>1670609,07$</v>
      </c>
    </row>
    <row r="8" spans="1:3">
      <c r="A8" t="s">
        <v>391</v>
      </c>
      <c r="B8" t="s">
        <v>442</v>
      </c>
      <c r="C8" t="str">
        <f>MAIN!V5</f>
        <v>Nørrebro</v>
      </c>
    </row>
    <row r="9" spans="1:3">
      <c r="A9" t="s">
        <v>391</v>
      </c>
      <c r="B9" t="s">
        <v>443</v>
      </c>
      <c r="C9">
        <f>MAIN!Z5</f>
        <v>1.02</v>
      </c>
    </row>
    <row r="10" spans="1:3">
      <c r="A10" t="s">
        <v>391</v>
      </c>
      <c r="B10" t="s">
        <v>444</v>
      </c>
      <c r="C10" t="str">
        <f>MAIN!AA5</f>
        <v>1, 00</v>
      </c>
    </row>
    <row r="11" spans="1:3">
      <c r="A11" t="s">
        <v>391</v>
      </c>
      <c r="B11" t="s">
        <v>445</v>
      </c>
      <c r="C11" s="47">
        <f>MAIN!AF5</f>
        <v>16.370588235294118</v>
      </c>
    </row>
    <row r="12" spans="1:3">
      <c r="A12" t="s">
        <v>391</v>
      </c>
      <c r="B12" t="s">
        <v>446</v>
      </c>
      <c r="C12" s="47">
        <f>MAIN!AG5</f>
        <v>17.586805555555557</v>
      </c>
    </row>
    <row r="13" spans="1:3">
      <c r="A13" t="s">
        <v>391</v>
      </c>
      <c r="B13" t="s">
        <v>447</v>
      </c>
      <c r="C13" s="31">
        <f>MAIN!AE5</f>
        <v>0.46700000000000003</v>
      </c>
    </row>
    <row r="14" spans="1:3">
      <c r="A14" t="s">
        <v>391</v>
      </c>
      <c r="B14" t="s">
        <v>448</v>
      </c>
      <c r="C14" s="31">
        <f>MAIN!AD5</f>
        <v>0.46800000000000003</v>
      </c>
    </row>
    <row r="15" spans="1:3">
      <c r="A15" t="s">
        <v>391</v>
      </c>
      <c r="B15" t="s">
        <v>27</v>
      </c>
      <c r="C15">
        <f>MAIN!AC5</f>
        <v>76.099999999999994</v>
      </c>
    </row>
    <row r="16" spans="1:3">
      <c r="A16" t="s">
        <v>391</v>
      </c>
      <c r="B16" t="s">
        <v>26</v>
      </c>
      <c r="C16">
        <f>MAIN!AB5</f>
        <v>71.8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52</vt:i4>
      </vt:variant>
    </vt:vector>
  </HeadingPairs>
  <TitlesOfParts>
    <vt:vector size="52" baseType="lpstr">
      <vt:lpstr>MAIN</vt:lpstr>
      <vt:lpstr>esporten1</vt:lpstr>
      <vt:lpstr>esporten2</vt:lpstr>
      <vt:lpstr>esporten3</vt:lpstr>
      <vt:lpstr>esporten4</vt:lpstr>
      <vt:lpstr>csgo1</vt:lpstr>
      <vt:lpstr>csgo1_1</vt:lpstr>
      <vt:lpstr>csgo1_1_1</vt:lpstr>
      <vt:lpstr>csgo1_1_2</vt:lpstr>
      <vt:lpstr>csgo1_1_3</vt:lpstr>
      <vt:lpstr>csgo1_1_4</vt:lpstr>
      <vt:lpstr>csgo1_1_5</vt:lpstr>
      <vt:lpstr>csgo1_2</vt:lpstr>
      <vt:lpstr>csgo1_2_1</vt:lpstr>
      <vt:lpstr>csgo1_2_2</vt:lpstr>
      <vt:lpstr>csgo1_2_3</vt:lpstr>
      <vt:lpstr>csgo1_3</vt:lpstr>
      <vt:lpstr>csgo1_3_1</vt:lpstr>
      <vt:lpstr>csgo1_3_2</vt:lpstr>
      <vt:lpstr>csgo1_3_3</vt:lpstr>
      <vt:lpstr>csgo1_3_4</vt:lpstr>
      <vt:lpstr>csgo1_4</vt:lpstr>
      <vt:lpstr>csgo1_4_1</vt:lpstr>
      <vt:lpstr>csgo1_4_2</vt:lpstr>
      <vt:lpstr>csgo1_4_3</vt:lpstr>
      <vt:lpstr>csgo1_4_4</vt:lpstr>
      <vt:lpstr>csgo1_5</vt:lpstr>
      <vt:lpstr>csgo1_5_1</vt:lpstr>
      <vt:lpstr>csgo1_5_2</vt:lpstr>
      <vt:lpstr>csgo2</vt:lpstr>
      <vt:lpstr>csgo3</vt:lpstr>
      <vt:lpstr>lol1</vt:lpstr>
      <vt:lpstr>lol1_1</vt:lpstr>
      <vt:lpstr>lol1_1_1</vt:lpstr>
      <vt:lpstr>lol1_1_2</vt:lpstr>
      <vt:lpstr>lol1_1_3</vt:lpstr>
      <vt:lpstr>lol1_1_4</vt:lpstr>
      <vt:lpstr>lol1_1_5</vt:lpstr>
      <vt:lpstr>lol1_2</vt:lpstr>
      <vt:lpstr>lol1_2_1</vt:lpstr>
      <vt:lpstr>lol1_2_2</vt:lpstr>
      <vt:lpstr>lol1_2_3</vt:lpstr>
      <vt:lpstr>lol1_3</vt:lpstr>
      <vt:lpstr>lol1_3_1</vt:lpstr>
      <vt:lpstr>lol1_3_2</vt:lpstr>
      <vt:lpstr>lol1_3_3</vt:lpstr>
      <vt:lpstr>lol1_3_4</vt:lpstr>
      <vt:lpstr>dota1</vt:lpstr>
      <vt:lpstr>dota1_1</vt:lpstr>
      <vt:lpstr>dota1_2</vt:lpstr>
      <vt:lpstr>dota1_3</vt:lpstr>
      <vt:lpstr>dota1_4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Troelsen</dc:creator>
  <cp:keywords/>
  <dc:description/>
  <cp:lastModifiedBy>Michael Lothar Petersen</cp:lastModifiedBy>
  <cp:revision/>
  <dcterms:created xsi:type="dcterms:W3CDTF">2020-11-19T10:22:55Z</dcterms:created>
  <dcterms:modified xsi:type="dcterms:W3CDTF">2021-01-08T12:38:42Z</dcterms:modified>
  <cp:category/>
  <cp:contentStatus/>
</cp:coreProperties>
</file>