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5085" yWindow="90" windowWidth="27795" windowHeight="12225" firstSheet="1" activeTab="1"/>
  </bookViews>
  <sheets>
    <sheet name="Crude Diffs" sheetId="1" state="hidden" r:id="rId1"/>
    <sheet name="Pecking Order" sheetId="3" r:id="rId2"/>
  </sheets>
  <calcPr calcId="145621"/>
</workbook>
</file>

<file path=xl/calcChain.xml><?xml version="1.0" encoding="utf-8"?>
<calcChain xmlns="http://schemas.openxmlformats.org/spreadsheetml/2006/main">
  <c r="AQ4" i="3" l="1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P4" i="3"/>
  <c r="T12" i="3" l="1"/>
  <c r="T169" i="1" l="1"/>
  <c r="V169" i="1" s="1"/>
  <c r="W169" i="1"/>
  <c r="X169" i="1"/>
  <c r="Y169" i="1"/>
  <c r="AB169" i="1"/>
  <c r="AA169" i="1" s="1"/>
  <c r="T170" i="1"/>
  <c r="V170" i="1" s="1"/>
  <c r="W170" i="1"/>
  <c r="X170" i="1"/>
  <c r="Y170" i="1"/>
  <c r="AB170" i="1"/>
  <c r="AA170" i="1" s="1"/>
  <c r="T171" i="1"/>
  <c r="V171" i="1" s="1"/>
  <c r="W171" i="1"/>
  <c r="X171" i="1"/>
  <c r="Y171" i="1"/>
  <c r="AB171" i="1"/>
  <c r="AA171" i="1" s="1"/>
  <c r="T172" i="1"/>
  <c r="V172" i="1" s="1"/>
  <c r="W172" i="1"/>
  <c r="X172" i="1"/>
  <c r="Y172" i="1"/>
  <c r="AB172" i="1"/>
  <c r="AA172" i="1" s="1"/>
  <c r="T173" i="1"/>
  <c r="V173" i="1" s="1"/>
  <c r="W173" i="1"/>
  <c r="X173" i="1"/>
  <c r="Y173" i="1"/>
  <c r="AB173" i="1"/>
  <c r="AA173" i="1" s="1"/>
  <c r="T174" i="1"/>
  <c r="V174" i="1" s="1"/>
  <c r="W174" i="1"/>
  <c r="X174" i="1"/>
  <c r="Y174" i="1"/>
  <c r="AB174" i="1"/>
  <c r="AA174" i="1" s="1"/>
  <c r="T175" i="1"/>
  <c r="V175" i="1" s="1"/>
  <c r="W175" i="1"/>
  <c r="X175" i="1"/>
  <c r="Y175" i="1"/>
  <c r="AB175" i="1"/>
  <c r="AA175" i="1" s="1"/>
  <c r="T176" i="1"/>
  <c r="V176" i="1" s="1"/>
  <c r="W176" i="1"/>
  <c r="X176" i="1"/>
  <c r="Y176" i="1"/>
  <c r="AB176" i="1"/>
  <c r="AA176" i="1" s="1"/>
  <c r="T177" i="1"/>
  <c r="V177" i="1" s="1"/>
  <c r="W177" i="1"/>
  <c r="X177" i="1"/>
  <c r="Y177" i="1"/>
  <c r="AB177" i="1"/>
  <c r="AA177" i="1" s="1"/>
  <c r="T178" i="1"/>
  <c r="V178" i="1" s="1"/>
  <c r="W178" i="1"/>
  <c r="X178" i="1"/>
  <c r="Y178" i="1"/>
  <c r="AB178" i="1"/>
  <c r="AA178" i="1" s="1"/>
  <c r="T179" i="1"/>
  <c r="V179" i="1" s="1"/>
  <c r="W179" i="1"/>
  <c r="X179" i="1"/>
  <c r="Y179" i="1"/>
  <c r="AB179" i="1"/>
  <c r="AA179" i="1" s="1"/>
  <c r="T180" i="1"/>
  <c r="V180" i="1" s="1"/>
  <c r="W180" i="1"/>
  <c r="X180" i="1"/>
  <c r="Y180" i="1"/>
  <c r="AB180" i="1"/>
  <c r="AA180" i="1" s="1"/>
  <c r="T181" i="1"/>
  <c r="V181" i="1" s="1"/>
  <c r="W181" i="1"/>
  <c r="X181" i="1"/>
  <c r="Y181" i="1"/>
  <c r="AB181" i="1"/>
  <c r="AA181" i="1" s="1"/>
  <c r="T182" i="1"/>
  <c r="V182" i="1" s="1"/>
  <c r="W182" i="1"/>
  <c r="X182" i="1"/>
  <c r="Y182" i="1"/>
  <c r="AB182" i="1"/>
  <c r="AA182" i="1" s="1"/>
  <c r="T183" i="1"/>
  <c r="V183" i="1" s="1"/>
  <c r="W183" i="1"/>
  <c r="X183" i="1"/>
  <c r="Y183" i="1"/>
  <c r="AB183" i="1"/>
  <c r="AA183" i="1" s="1"/>
  <c r="T184" i="1"/>
  <c r="V184" i="1" s="1"/>
  <c r="W184" i="1"/>
  <c r="X184" i="1"/>
  <c r="Y184" i="1"/>
  <c r="AB184" i="1"/>
  <c r="AA184" i="1" s="1"/>
  <c r="T185" i="1"/>
  <c r="V185" i="1" s="1"/>
  <c r="W185" i="1"/>
  <c r="X185" i="1"/>
  <c r="Y185" i="1"/>
  <c r="AB185" i="1"/>
  <c r="AA185" i="1" s="1"/>
  <c r="T186" i="1"/>
  <c r="V186" i="1" s="1"/>
  <c r="W186" i="1"/>
  <c r="X186" i="1"/>
  <c r="Y186" i="1"/>
  <c r="AB186" i="1"/>
  <c r="AA186" i="1" s="1"/>
  <c r="T187" i="1"/>
  <c r="V187" i="1" s="1"/>
  <c r="W187" i="1"/>
  <c r="X187" i="1"/>
  <c r="Y187" i="1"/>
  <c r="AB187" i="1"/>
  <c r="AA187" i="1" s="1"/>
  <c r="T188" i="1"/>
  <c r="V188" i="1" s="1"/>
  <c r="W188" i="1"/>
  <c r="X188" i="1"/>
  <c r="Y188" i="1"/>
  <c r="AB188" i="1"/>
  <c r="AA188" i="1" s="1"/>
  <c r="T189" i="1"/>
  <c r="V189" i="1" s="1"/>
  <c r="W189" i="1"/>
  <c r="X189" i="1"/>
  <c r="Y189" i="1"/>
  <c r="AB189" i="1"/>
  <c r="AA189" i="1" s="1"/>
  <c r="T190" i="1"/>
  <c r="V190" i="1" s="1"/>
  <c r="W190" i="1"/>
  <c r="X190" i="1"/>
  <c r="Y190" i="1"/>
  <c r="AB190" i="1"/>
  <c r="AA190" i="1" s="1"/>
  <c r="T191" i="1"/>
  <c r="V191" i="1" s="1"/>
  <c r="W191" i="1"/>
  <c r="X191" i="1"/>
  <c r="Y191" i="1"/>
  <c r="AB191" i="1"/>
  <c r="AA191" i="1" s="1"/>
  <c r="T192" i="1"/>
  <c r="V192" i="1" s="1"/>
  <c r="W192" i="1"/>
  <c r="X192" i="1"/>
  <c r="Y192" i="1"/>
  <c r="AB192" i="1"/>
  <c r="AA192" i="1" s="1"/>
  <c r="T193" i="1"/>
  <c r="V193" i="1" s="1"/>
  <c r="W193" i="1"/>
  <c r="X193" i="1"/>
  <c r="Y193" i="1"/>
  <c r="AB193" i="1"/>
  <c r="AA193" i="1" s="1"/>
  <c r="T194" i="1"/>
  <c r="V194" i="1" s="1"/>
  <c r="W194" i="1"/>
  <c r="X194" i="1"/>
  <c r="Y194" i="1"/>
  <c r="AB194" i="1"/>
  <c r="AA194" i="1" s="1"/>
  <c r="T195" i="1"/>
  <c r="V195" i="1" s="1"/>
  <c r="W195" i="1"/>
  <c r="X195" i="1"/>
  <c r="Y195" i="1"/>
  <c r="AB195" i="1"/>
  <c r="AA195" i="1" s="1"/>
  <c r="T196" i="1"/>
  <c r="V196" i="1" s="1"/>
  <c r="W196" i="1"/>
  <c r="X196" i="1"/>
  <c r="Y196" i="1"/>
  <c r="AB196" i="1"/>
  <c r="AA196" i="1" s="1"/>
  <c r="T197" i="1"/>
  <c r="V197" i="1" s="1"/>
  <c r="W197" i="1"/>
  <c r="X197" i="1"/>
  <c r="Y197" i="1"/>
  <c r="AB197" i="1"/>
  <c r="AA197" i="1" s="1"/>
  <c r="T198" i="1"/>
  <c r="V198" i="1" s="1"/>
  <c r="W198" i="1"/>
  <c r="X198" i="1"/>
  <c r="Y198" i="1"/>
  <c r="AB198" i="1"/>
  <c r="AA198" i="1" s="1"/>
  <c r="T199" i="1"/>
  <c r="V199" i="1" s="1"/>
  <c r="W199" i="1"/>
  <c r="X199" i="1"/>
  <c r="Y199" i="1"/>
  <c r="AB199" i="1"/>
  <c r="AA199" i="1" s="1"/>
  <c r="T200" i="1"/>
  <c r="V200" i="1" s="1"/>
  <c r="W200" i="1"/>
  <c r="X200" i="1"/>
  <c r="Y200" i="1"/>
  <c r="AB200" i="1"/>
  <c r="AA200" i="1" s="1"/>
  <c r="T201" i="1"/>
  <c r="V201" i="1" s="1"/>
  <c r="W201" i="1"/>
  <c r="X201" i="1"/>
  <c r="Y201" i="1"/>
  <c r="AB201" i="1"/>
  <c r="AA201" i="1" s="1"/>
  <c r="T202" i="1"/>
  <c r="V202" i="1" s="1"/>
  <c r="W202" i="1"/>
  <c r="X202" i="1"/>
  <c r="Y202" i="1"/>
  <c r="AB202" i="1"/>
  <c r="AA202" i="1" s="1"/>
  <c r="T203" i="1"/>
  <c r="V203" i="1" s="1"/>
  <c r="W203" i="1"/>
  <c r="X203" i="1"/>
  <c r="Y203" i="1"/>
  <c r="AB203" i="1"/>
  <c r="AA203" i="1" s="1"/>
  <c r="T204" i="1"/>
  <c r="V204" i="1" s="1"/>
  <c r="W204" i="1"/>
  <c r="X204" i="1"/>
  <c r="Y204" i="1"/>
  <c r="AB204" i="1"/>
  <c r="AA204" i="1" s="1"/>
  <c r="T205" i="1"/>
  <c r="V205" i="1" s="1"/>
  <c r="W205" i="1"/>
  <c r="X205" i="1"/>
  <c r="Y205" i="1"/>
  <c r="AB205" i="1"/>
  <c r="AA205" i="1" s="1"/>
  <c r="T206" i="1"/>
  <c r="V206" i="1" s="1"/>
  <c r="W206" i="1"/>
  <c r="X206" i="1"/>
  <c r="Y206" i="1"/>
  <c r="AB206" i="1"/>
  <c r="AA206" i="1" s="1"/>
  <c r="T207" i="1"/>
  <c r="V207" i="1" s="1"/>
  <c r="W207" i="1"/>
  <c r="X207" i="1"/>
  <c r="Y207" i="1"/>
  <c r="AB207" i="1"/>
  <c r="AA207" i="1" s="1"/>
  <c r="T208" i="1"/>
  <c r="V208" i="1" s="1"/>
  <c r="W208" i="1"/>
  <c r="X208" i="1"/>
  <c r="Y208" i="1"/>
  <c r="AB208" i="1"/>
  <c r="AA208" i="1" s="1"/>
  <c r="T209" i="1"/>
  <c r="V209" i="1" s="1"/>
  <c r="W209" i="1"/>
  <c r="X209" i="1"/>
  <c r="Y209" i="1"/>
  <c r="AB209" i="1"/>
  <c r="AA209" i="1" s="1"/>
  <c r="T210" i="1"/>
  <c r="V210" i="1" s="1"/>
  <c r="W210" i="1"/>
  <c r="X210" i="1"/>
  <c r="Y210" i="1"/>
  <c r="AB210" i="1"/>
  <c r="AA210" i="1" s="1"/>
  <c r="T211" i="1"/>
  <c r="V211" i="1" s="1"/>
  <c r="W211" i="1"/>
  <c r="X211" i="1"/>
  <c r="Y211" i="1"/>
  <c r="AB211" i="1"/>
  <c r="AA211" i="1" s="1"/>
  <c r="T212" i="1"/>
  <c r="V212" i="1" s="1"/>
  <c r="W212" i="1"/>
  <c r="X212" i="1"/>
  <c r="Y212" i="1"/>
  <c r="AB212" i="1"/>
  <c r="AA212" i="1" s="1"/>
  <c r="T213" i="1"/>
  <c r="V213" i="1" s="1"/>
  <c r="W213" i="1"/>
  <c r="X213" i="1"/>
  <c r="Y213" i="1"/>
  <c r="AB213" i="1"/>
  <c r="AA213" i="1" s="1"/>
  <c r="T214" i="1"/>
  <c r="V214" i="1" s="1"/>
  <c r="W214" i="1"/>
  <c r="X214" i="1"/>
  <c r="Y214" i="1"/>
  <c r="AB214" i="1"/>
  <c r="AA214" i="1" s="1"/>
  <c r="T215" i="1"/>
  <c r="V215" i="1" s="1"/>
  <c r="W215" i="1"/>
  <c r="X215" i="1"/>
  <c r="Y215" i="1"/>
  <c r="AB215" i="1"/>
  <c r="AA215" i="1" s="1"/>
  <c r="T216" i="1"/>
  <c r="V216" i="1" s="1"/>
  <c r="W216" i="1"/>
  <c r="X216" i="1"/>
  <c r="Y216" i="1"/>
  <c r="AB216" i="1"/>
  <c r="AA216" i="1" s="1"/>
  <c r="T217" i="1"/>
  <c r="V217" i="1" s="1"/>
  <c r="W217" i="1"/>
  <c r="X217" i="1"/>
  <c r="Y217" i="1"/>
  <c r="AB217" i="1"/>
  <c r="AA217" i="1" s="1"/>
  <c r="T218" i="1"/>
  <c r="V218" i="1" s="1"/>
  <c r="W218" i="1"/>
  <c r="X218" i="1"/>
  <c r="Y218" i="1"/>
  <c r="AB218" i="1"/>
  <c r="AA218" i="1" s="1"/>
  <c r="T219" i="1"/>
  <c r="V219" i="1" s="1"/>
  <c r="W219" i="1"/>
  <c r="X219" i="1"/>
  <c r="Y219" i="1"/>
  <c r="AB219" i="1"/>
  <c r="AA219" i="1" s="1"/>
  <c r="T220" i="1"/>
  <c r="V220" i="1" s="1"/>
  <c r="W220" i="1"/>
  <c r="X220" i="1"/>
  <c r="Y220" i="1"/>
  <c r="AB220" i="1"/>
  <c r="AA220" i="1" s="1"/>
  <c r="T221" i="1"/>
  <c r="V221" i="1" s="1"/>
  <c r="W221" i="1"/>
  <c r="X221" i="1"/>
  <c r="Y221" i="1"/>
  <c r="AB221" i="1"/>
  <c r="AA221" i="1" s="1"/>
  <c r="T222" i="1"/>
  <c r="V222" i="1" s="1"/>
  <c r="W222" i="1"/>
  <c r="X222" i="1"/>
  <c r="Y222" i="1"/>
  <c r="AB222" i="1"/>
  <c r="AA222" i="1" s="1"/>
  <c r="T223" i="1"/>
  <c r="V223" i="1" s="1"/>
  <c r="W223" i="1"/>
  <c r="X223" i="1"/>
  <c r="Y223" i="1"/>
  <c r="AB223" i="1"/>
  <c r="AA223" i="1" s="1"/>
  <c r="T224" i="1"/>
  <c r="V224" i="1" s="1"/>
  <c r="W224" i="1"/>
  <c r="X224" i="1"/>
  <c r="Y224" i="1"/>
  <c r="AB224" i="1"/>
  <c r="AA224" i="1" s="1"/>
  <c r="T225" i="1"/>
  <c r="V225" i="1" s="1"/>
  <c r="W225" i="1"/>
  <c r="X225" i="1"/>
  <c r="Y225" i="1"/>
  <c r="AB225" i="1"/>
  <c r="AA225" i="1" s="1"/>
  <c r="T226" i="1"/>
  <c r="V226" i="1" s="1"/>
  <c r="W226" i="1"/>
  <c r="X226" i="1"/>
  <c r="Y226" i="1"/>
  <c r="AB226" i="1"/>
  <c r="AA226" i="1" s="1"/>
  <c r="T227" i="1"/>
  <c r="V227" i="1" s="1"/>
  <c r="W227" i="1"/>
  <c r="X227" i="1"/>
  <c r="Y227" i="1"/>
  <c r="AB227" i="1"/>
  <c r="AA227" i="1" s="1"/>
  <c r="T228" i="1"/>
  <c r="V228" i="1" s="1"/>
  <c r="W228" i="1"/>
  <c r="X228" i="1"/>
  <c r="Y228" i="1"/>
  <c r="AB228" i="1"/>
  <c r="AA228" i="1" s="1"/>
  <c r="T229" i="1"/>
  <c r="V229" i="1" s="1"/>
  <c r="W229" i="1"/>
  <c r="X229" i="1"/>
  <c r="Y229" i="1"/>
  <c r="AB229" i="1"/>
  <c r="AA229" i="1" s="1"/>
  <c r="T230" i="1"/>
  <c r="V230" i="1" s="1"/>
  <c r="W230" i="1"/>
  <c r="X230" i="1"/>
  <c r="Y230" i="1"/>
  <c r="AB230" i="1"/>
  <c r="AA230" i="1" s="1"/>
  <c r="T231" i="1"/>
  <c r="V231" i="1" s="1"/>
  <c r="W231" i="1"/>
  <c r="X231" i="1"/>
  <c r="Y231" i="1"/>
  <c r="AB231" i="1"/>
  <c r="AA231" i="1" s="1"/>
  <c r="T232" i="1"/>
  <c r="V232" i="1" s="1"/>
  <c r="W232" i="1"/>
  <c r="X232" i="1"/>
  <c r="Y232" i="1"/>
  <c r="AB232" i="1"/>
  <c r="AA232" i="1" s="1"/>
  <c r="T233" i="1"/>
  <c r="V233" i="1" s="1"/>
  <c r="W233" i="1"/>
  <c r="X233" i="1"/>
  <c r="Y233" i="1"/>
  <c r="AB233" i="1"/>
  <c r="AA233" i="1" s="1"/>
  <c r="T234" i="1"/>
  <c r="V234" i="1" s="1"/>
  <c r="W234" i="1"/>
  <c r="X234" i="1"/>
  <c r="Y234" i="1"/>
  <c r="AB234" i="1"/>
  <c r="AA234" i="1" s="1"/>
  <c r="T235" i="1"/>
  <c r="V235" i="1" s="1"/>
  <c r="W235" i="1"/>
  <c r="X235" i="1"/>
  <c r="Y235" i="1"/>
  <c r="AB235" i="1"/>
  <c r="AA235" i="1" s="1"/>
  <c r="T236" i="1"/>
  <c r="V236" i="1" s="1"/>
  <c r="W236" i="1"/>
  <c r="X236" i="1"/>
  <c r="Y236" i="1"/>
  <c r="AB236" i="1"/>
  <c r="AA236" i="1" s="1"/>
  <c r="T237" i="1"/>
  <c r="V237" i="1" s="1"/>
  <c r="W237" i="1"/>
  <c r="X237" i="1"/>
  <c r="Y237" i="1"/>
  <c r="AB237" i="1"/>
  <c r="AA237" i="1" s="1"/>
  <c r="T238" i="1"/>
  <c r="V238" i="1" s="1"/>
  <c r="W238" i="1"/>
  <c r="X238" i="1"/>
  <c r="Y238" i="1"/>
  <c r="AB238" i="1"/>
  <c r="AA238" i="1" s="1"/>
  <c r="T239" i="1"/>
  <c r="V239" i="1" s="1"/>
  <c r="W239" i="1"/>
  <c r="X239" i="1"/>
  <c r="Y239" i="1"/>
  <c r="AB239" i="1"/>
  <c r="AA239" i="1" s="1"/>
  <c r="T240" i="1"/>
  <c r="V240" i="1" s="1"/>
  <c r="W240" i="1"/>
  <c r="X240" i="1"/>
  <c r="Y240" i="1"/>
  <c r="AB240" i="1"/>
  <c r="AA240" i="1" s="1"/>
  <c r="T241" i="1"/>
  <c r="V241" i="1" s="1"/>
  <c r="W241" i="1"/>
  <c r="X241" i="1"/>
  <c r="Y241" i="1"/>
  <c r="AB241" i="1"/>
  <c r="AA241" i="1" s="1"/>
  <c r="T242" i="1"/>
  <c r="V242" i="1" s="1"/>
  <c r="W242" i="1"/>
  <c r="X242" i="1"/>
  <c r="Y242" i="1"/>
  <c r="AB242" i="1"/>
  <c r="AA242" i="1" s="1"/>
  <c r="T243" i="1"/>
  <c r="V243" i="1" s="1"/>
  <c r="W243" i="1"/>
  <c r="X243" i="1"/>
  <c r="Y243" i="1"/>
  <c r="AB243" i="1"/>
  <c r="AA243" i="1" s="1"/>
  <c r="T244" i="1"/>
  <c r="V244" i="1" s="1"/>
  <c r="W244" i="1"/>
  <c r="X244" i="1"/>
  <c r="Y244" i="1"/>
  <c r="AB244" i="1"/>
  <c r="AA244" i="1" s="1"/>
  <c r="T245" i="1"/>
  <c r="V245" i="1" s="1"/>
  <c r="W245" i="1"/>
  <c r="X245" i="1"/>
  <c r="Y245" i="1"/>
  <c r="AB245" i="1"/>
  <c r="AA245" i="1" s="1"/>
  <c r="T246" i="1"/>
  <c r="V246" i="1" s="1"/>
  <c r="W246" i="1"/>
  <c r="X246" i="1"/>
  <c r="Y246" i="1"/>
  <c r="AB246" i="1"/>
  <c r="AA246" i="1" s="1"/>
  <c r="T247" i="1"/>
  <c r="V247" i="1" s="1"/>
  <c r="W247" i="1"/>
  <c r="X247" i="1"/>
  <c r="Y247" i="1"/>
  <c r="AB247" i="1"/>
  <c r="AA247" i="1" s="1"/>
  <c r="T248" i="1"/>
  <c r="V248" i="1" s="1"/>
  <c r="W248" i="1"/>
  <c r="X248" i="1"/>
  <c r="Y248" i="1"/>
  <c r="AB248" i="1"/>
  <c r="AA248" i="1" s="1"/>
  <c r="T249" i="1"/>
  <c r="V249" i="1" s="1"/>
  <c r="W249" i="1"/>
  <c r="X249" i="1"/>
  <c r="Y249" i="1"/>
  <c r="AB249" i="1"/>
  <c r="AA249" i="1" s="1"/>
  <c r="T250" i="1"/>
  <c r="V250" i="1" s="1"/>
  <c r="W250" i="1"/>
  <c r="X250" i="1"/>
  <c r="Y250" i="1"/>
  <c r="AB250" i="1"/>
  <c r="AA250" i="1" s="1"/>
  <c r="T251" i="1"/>
  <c r="V251" i="1" s="1"/>
  <c r="W251" i="1"/>
  <c r="X251" i="1"/>
  <c r="Y251" i="1"/>
  <c r="AB251" i="1"/>
  <c r="AA251" i="1" s="1"/>
  <c r="T252" i="1"/>
  <c r="V252" i="1" s="1"/>
  <c r="W252" i="1"/>
  <c r="X252" i="1"/>
  <c r="Y252" i="1"/>
  <c r="AB252" i="1"/>
  <c r="AA252" i="1" s="1"/>
  <c r="T253" i="1"/>
  <c r="V253" i="1" s="1"/>
  <c r="W253" i="1"/>
  <c r="X253" i="1"/>
  <c r="Y253" i="1"/>
  <c r="AB253" i="1"/>
  <c r="AA253" i="1" s="1"/>
  <c r="T254" i="1"/>
  <c r="V254" i="1" s="1"/>
  <c r="W254" i="1"/>
  <c r="X254" i="1"/>
  <c r="Y254" i="1"/>
  <c r="AB254" i="1"/>
  <c r="AA254" i="1" s="1"/>
  <c r="T255" i="1"/>
  <c r="V255" i="1" s="1"/>
  <c r="W255" i="1"/>
  <c r="X255" i="1"/>
  <c r="Y255" i="1"/>
  <c r="AB255" i="1"/>
  <c r="AA255" i="1" s="1"/>
  <c r="T256" i="1"/>
  <c r="V256" i="1" s="1"/>
  <c r="W256" i="1"/>
  <c r="X256" i="1"/>
  <c r="Y256" i="1"/>
  <c r="AB256" i="1"/>
  <c r="AA256" i="1" s="1"/>
  <c r="T257" i="1"/>
  <c r="V257" i="1" s="1"/>
  <c r="W257" i="1"/>
  <c r="X257" i="1"/>
  <c r="Y257" i="1"/>
  <c r="AB257" i="1"/>
  <c r="AA257" i="1" s="1"/>
  <c r="T258" i="1"/>
  <c r="V258" i="1" s="1"/>
  <c r="W258" i="1"/>
  <c r="X258" i="1"/>
  <c r="Y258" i="1"/>
  <c r="AB258" i="1"/>
  <c r="AA258" i="1" s="1"/>
  <c r="T259" i="1"/>
  <c r="V259" i="1" s="1"/>
  <c r="W259" i="1"/>
  <c r="X259" i="1"/>
  <c r="Y259" i="1"/>
  <c r="AB259" i="1"/>
  <c r="AA259" i="1" s="1"/>
  <c r="T260" i="1"/>
  <c r="V260" i="1" s="1"/>
  <c r="W260" i="1"/>
  <c r="X260" i="1"/>
  <c r="Y260" i="1"/>
  <c r="AB260" i="1"/>
  <c r="AA260" i="1" s="1"/>
  <c r="T261" i="1"/>
  <c r="V261" i="1" s="1"/>
  <c r="W261" i="1"/>
  <c r="X261" i="1"/>
  <c r="Y261" i="1"/>
  <c r="AB261" i="1"/>
  <c r="AA261" i="1" s="1"/>
  <c r="T262" i="1"/>
  <c r="V262" i="1" s="1"/>
  <c r="W262" i="1"/>
  <c r="X262" i="1"/>
  <c r="Y262" i="1"/>
  <c r="AB262" i="1"/>
  <c r="AA262" i="1" s="1"/>
  <c r="T263" i="1"/>
  <c r="V263" i="1" s="1"/>
  <c r="W263" i="1"/>
  <c r="X263" i="1"/>
  <c r="Y263" i="1"/>
  <c r="AB263" i="1"/>
  <c r="AA263" i="1" s="1"/>
  <c r="T264" i="1"/>
  <c r="V264" i="1" s="1"/>
  <c r="W264" i="1"/>
  <c r="X264" i="1"/>
  <c r="Y264" i="1"/>
  <c r="AB264" i="1"/>
  <c r="AA264" i="1" s="1"/>
  <c r="T265" i="1"/>
  <c r="V265" i="1" s="1"/>
  <c r="W265" i="1"/>
  <c r="X265" i="1"/>
  <c r="Y265" i="1"/>
  <c r="AB265" i="1"/>
  <c r="AA265" i="1" s="1"/>
  <c r="T266" i="1"/>
  <c r="V266" i="1" s="1"/>
  <c r="W266" i="1"/>
  <c r="X266" i="1"/>
  <c r="Y266" i="1"/>
  <c r="AB266" i="1"/>
  <c r="AA266" i="1" s="1"/>
  <c r="T267" i="1"/>
  <c r="V267" i="1" s="1"/>
  <c r="W267" i="1"/>
  <c r="X267" i="1"/>
  <c r="Y267" i="1"/>
  <c r="AB267" i="1"/>
  <c r="AA267" i="1" s="1"/>
  <c r="T268" i="1"/>
  <c r="V268" i="1" s="1"/>
  <c r="W268" i="1"/>
  <c r="X268" i="1"/>
  <c r="Y268" i="1"/>
  <c r="AB268" i="1"/>
  <c r="AA268" i="1" s="1"/>
  <c r="T269" i="1"/>
  <c r="V269" i="1" s="1"/>
  <c r="W269" i="1"/>
  <c r="X269" i="1"/>
  <c r="Y269" i="1"/>
  <c r="AB269" i="1"/>
  <c r="AA269" i="1" s="1"/>
  <c r="T270" i="1"/>
  <c r="V270" i="1" s="1"/>
  <c r="W270" i="1"/>
  <c r="X270" i="1"/>
  <c r="Y270" i="1"/>
  <c r="AB270" i="1"/>
  <c r="AA270" i="1" s="1"/>
  <c r="T271" i="1"/>
  <c r="V271" i="1" s="1"/>
  <c r="W271" i="1"/>
  <c r="X271" i="1"/>
  <c r="Y271" i="1"/>
  <c r="AB271" i="1"/>
  <c r="AA271" i="1" s="1"/>
  <c r="T272" i="1"/>
  <c r="V272" i="1" s="1"/>
  <c r="W272" i="1"/>
  <c r="X272" i="1"/>
  <c r="Y272" i="1"/>
  <c r="AB272" i="1"/>
  <c r="AA272" i="1" s="1"/>
  <c r="T273" i="1"/>
  <c r="V273" i="1" s="1"/>
  <c r="W273" i="1"/>
  <c r="X273" i="1"/>
  <c r="Y273" i="1"/>
  <c r="AB273" i="1"/>
  <c r="AA273" i="1" s="1"/>
  <c r="T274" i="1"/>
  <c r="V274" i="1" s="1"/>
  <c r="W274" i="1"/>
  <c r="X274" i="1"/>
  <c r="Y274" i="1"/>
  <c r="AB274" i="1"/>
  <c r="AA274" i="1" s="1"/>
  <c r="T275" i="1"/>
  <c r="V275" i="1" s="1"/>
  <c r="W275" i="1"/>
  <c r="X275" i="1"/>
  <c r="Y275" i="1"/>
  <c r="AB275" i="1"/>
  <c r="AA275" i="1" s="1"/>
  <c r="T276" i="1"/>
  <c r="V276" i="1" s="1"/>
  <c r="W276" i="1"/>
  <c r="X276" i="1"/>
  <c r="Y276" i="1"/>
  <c r="AB276" i="1"/>
  <c r="AA276" i="1" s="1"/>
  <c r="T277" i="1"/>
  <c r="V277" i="1" s="1"/>
  <c r="W277" i="1"/>
  <c r="X277" i="1"/>
  <c r="Y277" i="1"/>
  <c r="AB277" i="1"/>
  <c r="AA277" i="1" s="1"/>
  <c r="T278" i="1"/>
  <c r="V278" i="1" s="1"/>
  <c r="W278" i="1"/>
  <c r="X278" i="1"/>
  <c r="Y278" i="1"/>
  <c r="AB278" i="1"/>
  <c r="AA278" i="1" s="1"/>
  <c r="T279" i="1"/>
  <c r="V279" i="1" s="1"/>
  <c r="W279" i="1"/>
  <c r="X279" i="1"/>
  <c r="Y279" i="1"/>
  <c r="AB279" i="1"/>
  <c r="AA279" i="1" s="1"/>
  <c r="T280" i="1"/>
  <c r="V280" i="1" s="1"/>
  <c r="W280" i="1"/>
  <c r="X280" i="1"/>
  <c r="Y280" i="1"/>
  <c r="AB280" i="1"/>
  <c r="AA280" i="1" s="1"/>
  <c r="T281" i="1"/>
  <c r="V281" i="1" s="1"/>
  <c r="W281" i="1"/>
  <c r="X281" i="1"/>
  <c r="Y281" i="1"/>
  <c r="AB281" i="1"/>
  <c r="AA281" i="1" s="1"/>
  <c r="T282" i="1"/>
  <c r="V282" i="1" s="1"/>
  <c r="W282" i="1"/>
  <c r="X282" i="1"/>
  <c r="Y282" i="1"/>
  <c r="AB282" i="1"/>
  <c r="AA282" i="1" s="1"/>
  <c r="T283" i="1"/>
  <c r="V283" i="1" s="1"/>
  <c r="W283" i="1"/>
  <c r="X283" i="1"/>
  <c r="Y283" i="1"/>
  <c r="AB283" i="1"/>
  <c r="AA283" i="1" s="1"/>
  <c r="T284" i="1"/>
  <c r="V284" i="1" s="1"/>
  <c r="W284" i="1"/>
  <c r="X284" i="1"/>
  <c r="Y284" i="1"/>
  <c r="AB284" i="1"/>
  <c r="AA284" i="1" s="1"/>
  <c r="T285" i="1"/>
  <c r="V285" i="1" s="1"/>
  <c r="W285" i="1"/>
  <c r="X285" i="1"/>
  <c r="Y285" i="1"/>
  <c r="AB285" i="1"/>
  <c r="AA285" i="1" s="1"/>
  <c r="T286" i="1"/>
  <c r="V286" i="1" s="1"/>
  <c r="W286" i="1"/>
  <c r="X286" i="1"/>
  <c r="Y286" i="1"/>
  <c r="AB286" i="1"/>
  <c r="AA286" i="1" s="1"/>
  <c r="T287" i="1"/>
  <c r="V287" i="1" s="1"/>
  <c r="W287" i="1"/>
  <c r="X287" i="1"/>
  <c r="Y287" i="1"/>
  <c r="AB287" i="1"/>
  <c r="AA287" i="1" s="1"/>
  <c r="T288" i="1"/>
  <c r="V288" i="1" s="1"/>
  <c r="W288" i="1"/>
  <c r="X288" i="1"/>
  <c r="Y288" i="1"/>
  <c r="AB288" i="1"/>
  <c r="AA288" i="1" s="1"/>
  <c r="T289" i="1"/>
  <c r="V289" i="1" s="1"/>
  <c r="W289" i="1"/>
  <c r="X289" i="1"/>
  <c r="Y289" i="1"/>
  <c r="AB289" i="1"/>
  <c r="AA289" i="1" s="1"/>
  <c r="T290" i="1"/>
  <c r="V290" i="1" s="1"/>
  <c r="W290" i="1"/>
  <c r="X290" i="1"/>
  <c r="Y290" i="1"/>
  <c r="AB290" i="1"/>
  <c r="AA290" i="1" s="1"/>
  <c r="T291" i="1"/>
  <c r="V291" i="1" s="1"/>
  <c r="W291" i="1"/>
  <c r="X291" i="1"/>
  <c r="Y291" i="1"/>
  <c r="AB291" i="1"/>
  <c r="AA291" i="1" s="1"/>
  <c r="T292" i="1"/>
  <c r="V292" i="1" s="1"/>
  <c r="W292" i="1"/>
  <c r="X292" i="1"/>
  <c r="Y292" i="1"/>
  <c r="AB292" i="1"/>
  <c r="AA292" i="1" s="1"/>
  <c r="T293" i="1"/>
  <c r="V293" i="1" s="1"/>
  <c r="W293" i="1"/>
  <c r="X293" i="1"/>
  <c r="Y293" i="1"/>
  <c r="AB293" i="1"/>
  <c r="AA293" i="1" s="1"/>
  <c r="T294" i="1"/>
  <c r="V294" i="1" s="1"/>
  <c r="W294" i="1"/>
  <c r="X294" i="1"/>
  <c r="Y294" i="1"/>
  <c r="AB294" i="1"/>
  <c r="AA294" i="1" s="1"/>
  <c r="T295" i="1"/>
  <c r="V295" i="1" s="1"/>
  <c r="W295" i="1"/>
  <c r="X295" i="1"/>
  <c r="Y295" i="1"/>
  <c r="AB295" i="1"/>
  <c r="AA295" i="1" s="1"/>
  <c r="T296" i="1"/>
  <c r="V296" i="1" s="1"/>
  <c r="W296" i="1"/>
  <c r="X296" i="1"/>
  <c r="Y296" i="1"/>
  <c r="AB296" i="1"/>
  <c r="AA296" i="1" s="1"/>
  <c r="T297" i="1"/>
  <c r="V297" i="1" s="1"/>
  <c r="W297" i="1"/>
  <c r="X297" i="1"/>
  <c r="Y297" i="1"/>
  <c r="AB297" i="1"/>
  <c r="AA297" i="1" s="1"/>
  <c r="T298" i="1"/>
  <c r="V298" i="1" s="1"/>
  <c r="W298" i="1"/>
  <c r="X298" i="1"/>
  <c r="Y298" i="1"/>
  <c r="AB298" i="1"/>
  <c r="AA298" i="1" s="1"/>
  <c r="T299" i="1"/>
  <c r="V299" i="1" s="1"/>
  <c r="W299" i="1"/>
  <c r="X299" i="1"/>
  <c r="Y299" i="1"/>
  <c r="AB299" i="1"/>
  <c r="AA299" i="1" s="1"/>
  <c r="T300" i="1"/>
  <c r="V300" i="1" s="1"/>
  <c r="W300" i="1"/>
  <c r="X300" i="1"/>
  <c r="Y300" i="1"/>
  <c r="AB300" i="1"/>
  <c r="AA300" i="1" s="1"/>
  <c r="T301" i="1"/>
  <c r="V301" i="1" s="1"/>
  <c r="W301" i="1"/>
  <c r="X301" i="1"/>
  <c r="Y301" i="1"/>
  <c r="AB301" i="1"/>
  <c r="AA301" i="1" s="1"/>
  <c r="T302" i="1"/>
  <c r="V302" i="1" s="1"/>
  <c r="W302" i="1"/>
  <c r="X302" i="1"/>
  <c r="Y302" i="1"/>
  <c r="AB302" i="1"/>
  <c r="AA302" i="1" s="1"/>
  <c r="T303" i="1"/>
  <c r="V303" i="1" s="1"/>
  <c r="W303" i="1"/>
  <c r="X303" i="1"/>
  <c r="Y303" i="1"/>
  <c r="AB303" i="1"/>
  <c r="AA303" i="1" s="1"/>
  <c r="T304" i="1"/>
  <c r="V304" i="1" s="1"/>
  <c r="W304" i="1"/>
  <c r="X304" i="1"/>
  <c r="Y304" i="1"/>
  <c r="AB304" i="1"/>
  <c r="AA304" i="1" s="1"/>
  <c r="T305" i="1"/>
  <c r="V305" i="1" s="1"/>
  <c r="W305" i="1"/>
  <c r="X305" i="1"/>
  <c r="Y305" i="1"/>
  <c r="AB305" i="1"/>
  <c r="AA305" i="1" s="1"/>
  <c r="T306" i="1"/>
  <c r="V306" i="1" s="1"/>
  <c r="W306" i="1"/>
  <c r="X306" i="1"/>
  <c r="Y306" i="1"/>
  <c r="AB306" i="1"/>
  <c r="AA306" i="1" s="1"/>
  <c r="T307" i="1"/>
  <c r="V307" i="1" s="1"/>
  <c r="W307" i="1"/>
  <c r="X307" i="1"/>
  <c r="Y307" i="1"/>
  <c r="AB307" i="1"/>
  <c r="AA307" i="1" s="1"/>
  <c r="T308" i="1"/>
  <c r="V308" i="1" s="1"/>
  <c r="W308" i="1"/>
  <c r="X308" i="1"/>
  <c r="Y308" i="1"/>
  <c r="AB308" i="1"/>
  <c r="AA308" i="1" s="1"/>
  <c r="T309" i="1"/>
  <c r="V309" i="1" s="1"/>
  <c r="W309" i="1"/>
  <c r="X309" i="1"/>
  <c r="Y309" i="1"/>
  <c r="AB309" i="1"/>
  <c r="AA309" i="1" s="1"/>
  <c r="T310" i="1"/>
  <c r="V310" i="1" s="1"/>
  <c r="W310" i="1"/>
  <c r="X310" i="1"/>
  <c r="Y310" i="1"/>
  <c r="AB310" i="1"/>
  <c r="AA310" i="1" s="1"/>
  <c r="T311" i="1"/>
  <c r="V311" i="1" s="1"/>
  <c r="W311" i="1"/>
  <c r="X311" i="1"/>
  <c r="Y311" i="1"/>
  <c r="AB311" i="1"/>
  <c r="AA311" i="1" s="1"/>
  <c r="T312" i="1"/>
  <c r="V312" i="1" s="1"/>
  <c r="W312" i="1"/>
  <c r="X312" i="1"/>
  <c r="Y312" i="1"/>
  <c r="AB312" i="1"/>
  <c r="AA312" i="1" s="1"/>
  <c r="T313" i="1"/>
  <c r="V313" i="1" s="1"/>
  <c r="W313" i="1"/>
  <c r="X313" i="1"/>
  <c r="Y313" i="1"/>
  <c r="AB313" i="1"/>
  <c r="AA313" i="1" s="1"/>
  <c r="T314" i="1"/>
  <c r="V314" i="1" s="1"/>
  <c r="W314" i="1"/>
  <c r="X314" i="1"/>
  <c r="Y314" i="1"/>
  <c r="AB314" i="1"/>
  <c r="AA314" i="1" s="1"/>
  <c r="T315" i="1"/>
  <c r="V315" i="1" s="1"/>
  <c r="W315" i="1"/>
  <c r="X315" i="1"/>
  <c r="Y315" i="1"/>
  <c r="AB315" i="1"/>
  <c r="AA315" i="1" s="1"/>
  <c r="T316" i="1"/>
  <c r="V316" i="1" s="1"/>
  <c r="W316" i="1"/>
  <c r="X316" i="1"/>
  <c r="Y316" i="1"/>
  <c r="AB316" i="1"/>
  <c r="AA316" i="1" s="1"/>
  <c r="T317" i="1"/>
  <c r="V317" i="1" s="1"/>
  <c r="W317" i="1"/>
  <c r="X317" i="1"/>
  <c r="Y317" i="1"/>
  <c r="AB317" i="1"/>
  <c r="AA317" i="1" s="1"/>
  <c r="T318" i="1"/>
  <c r="V318" i="1" s="1"/>
  <c r="W318" i="1"/>
  <c r="X318" i="1"/>
  <c r="Y318" i="1"/>
  <c r="AB318" i="1"/>
  <c r="AA318" i="1" s="1"/>
  <c r="T319" i="1"/>
  <c r="V319" i="1" s="1"/>
  <c r="W319" i="1"/>
  <c r="X319" i="1"/>
  <c r="Y319" i="1"/>
  <c r="AB319" i="1"/>
  <c r="AA319" i="1" s="1"/>
  <c r="T320" i="1"/>
  <c r="V320" i="1" s="1"/>
  <c r="W320" i="1"/>
  <c r="X320" i="1"/>
  <c r="Y320" i="1"/>
  <c r="AB320" i="1"/>
  <c r="AA320" i="1" s="1"/>
  <c r="T321" i="1"/>
  <c r="V321" i="1" s="1"/>
  <c r="W321" i="1"/>
  <c r="X321" i="1"/>
  <c r="Y321" i="1"/>
  <c r="AB321" i="1"/>
  <c r="AA321" i="1" s="1"/>
  <c r="T322" i="1"/>
  <c r="V322" i="1" s="1"/>
  <c r="W322" i="1"/>
  <c r="X322" i="1"/>
  <c r="Y322" i="1"/>
  <c r="AB322" i="1"/>
  <c r="AA322" i="1" s="1"/>
  <c r="T323" i="1"/>
  <c r="V323" i="1" s="1"/>
  <c r="W323" i="1"/>
  <c r="X323" i="1"/>
  <c r="Y323" i="1"/>
  <c r="AB323" i="1"/>
  <c r="AA323" i="1" s="1"/>
  <c r="T324" i="1"/>
  <c r="V324" i="1" s="1"/>
  <c r="W324" i="1"/>
  <c r="X324" i="1"/>
  <c r="Y324" i="1"/>
  <c r="AB324" i="1"/>
  <c r="AA324" i="1" s="1"/>
  <c r="T325" i="1"/>
  <c r="V325" i="1" s="1"/>
  <c r="W325" i="1"/>
  <c r="X325" i="1"/>
  <c r="Y325" i="1"/>
  <c r="AB325" i="1"/>
  <c r="AA325" i="1" s="1"/>
  <c r="T326" i="1"/>
  <c r="V326" i="1" s="1"/>
  <c r="W326" i="1"/>
  <c r="X326" i="1"/>
  <c r="Y326" i="1"/>
  <c r="AB326" i="1"/>
  <c r="AA326" i="1" s="1"/>
  <c r="T327" i="1"/>
  <c r="V327" i="1" s="1"/>
  <c r="W327" i="1"/>
  <c r="X327" i="1"/>
  <c r="Y327" i="1"/>
  <c r="AB327" i="1"/>
  <c r="AA327" i="1" s="1"/>
  <c r="T328" i="1"/>
  <c r="V328" i="1" s="1"/>
  <c r="W328" i="1"/>
  <c r="X328" i="1"/>
  <c r="Y328" i="1"/>
  <c r="AB328" i="1"/>
  <c r="AA328" i="1" s="1"/>
  <c r="T329" i="1"/>
  <c r="V329" i="1" s="1"/>
  <c r="W329" i="1"/>
  <c r="X329" i="1"/>
  <c r="Y329" i="1"/>
  <c r="AB329" i="1"/>
  <c r="AA329" i="1" s="1"/>
  <c r="T330" i="1"/>
  <c r="V330" i="1" s="1"/>
  <c r="W330" i="1"/>
  <c r="X330" i="1"/>
  <c r="Y330" i="1"/>
  <c r="AB330" i="1"/>
  <c r="AA330" i="1" s="1"/>
  <c r="T331" i="1"/>
  <c r="V331" i="1" s="1"/>
  <c r="W331" i="1"/>
  <c r="X331" i="1"/>
  <c r="Y331" i="1"/>
  <c r="AB331" i="1"/>
  <c r="AA331" i="1" s="1"/>
  <c r="T332" i="1"/>
  <c r="V332" i="1" s="1"/>
  <c r="W332" i="1"/>
  <c r="X332" i="1"/>
  <c r="Y332" i="1"/>
  <c r="AB332" i="1"/>
  <c r="AA332" i="1" s="1"/>
  <c r="T333" i="1"/>
  <c r="V333" i="1" s="1"/>
  <c r="W333" i="1"/>
  <c r="X333" i="1"/>
  <c r="Y333" i="1"/>
  <c r="AB333" i="1"/>
  <c r="AA333" i="1" s="1"/>
  <c r="T334" i="1"/>
  <c r="V334" i="1" s="1"/>
  <c r="W334" i="1"/>
  <c r="X334" i="1"/>
  <c r="Y334" i="1"/>
  <c r="AB334" i="1"/>
  <c r="AA334" i="1" s="1"/>
  <c r="T335" i="1"/>
  <c r="V335" i="1" s="1"/>
  <c r="W335" i="1"/>
  <c r="X335" i="1"/>
  <c r="Y335" i="1"/>
  <c r="AB335" i="1"/>
  <c r="AA335" i="1" s="1"/>
  <c r="T336" i="1"/>
  <c r="V336" i="1" s="1"/>
  <c r="W336" i="1"/>
  <c r="X336" i="1"/>
  <c r="Y336" i="1"/>
  <c r="AB336" i="1"/>
  <c r="AA336" i="1" s="1"/>
  <c r="T337" i="1"/>
  <c r="V337" i="1" s="1"/>
  <c r="W337" i="1"/>
  <c r="X337" i="1"/>
  <c r="Y337" i="1"/>
  <c r="AB337" i="1"/>
  <c r="AA337" i="1" s="1"/>
  <c r="T338" i="1"/>
  <c r="V338" i="1" s="1"/>
  <c r="W338" i="1"/>
  <c r="X338" i="1"/>
  <c r="Y338" i="1"/>
  <c r="AB338" i="1"/>
  <c r="AA338" i="1" s="1"/>
  <c r="T339" i="1"/>
  <c r="V339" i="1" s="1"/>
  <c r="W339" i="1"/>
  <c r="X339" i="1"/>
  <c r="Y339" i="1"/>
  <c r="AB339" i="1"/>
  <c r="AA339" i="1" s="1"/>
  <c r="T340" i="1"/>
  <c r="V340" i="1" s="1"/>
  <c r="W340" i="1"/>
  <c r="X340" i="1"/>
  <c r="Y340" i="1"/>
  <c r="AB340" i="1"/>
  <c r="AA340" i="1" s="1"/>
  <c r="T341" i="1"/>
  <c r="V341" i="1" s="1"/>
  <c r="W341" i="1"/>
  <c r="X341" i="1"/>
  <c r="Y341" i="1"/>
  <c r="AB341" i="1"/>
  <c r="AA341" i="1" s="1"/>
  <c r="T342" i="1"/>
  <c r="V342" i="1" s="1"/>
  <c r="W342" i="1"/>
  <c r="X342" i="1"/>
  <c r="Y342" i="1"/>
  <c r="AB342" i="1"/>
  <c r="AA342" i="1" s="1"/>
  <c r="T343" i="1"/>
  <c r="V343" i="1" s="1"/>
  <c r="W343" i="1"/>
  <c r="X343" i="1"/>
  <c r="Y343" i="1"/>
  <c r="AB343" i="1"/>
  <c r="AA343" i="1" s="1"/>
  <c r="T344" i="1"/>
  <c r="V344" i="1" s="1"/>
  <c r="W344" i="1"/>
  <c r="X344" i="1"/>
  <c r="Y344" i="1"/>
  <c r="AB344" i="1"/>
  <c r="AA344" i="1" s="1"/>
  <c r="T345" i="1"/>
  <c r="V345" i="1" s="1"/>
  <c r="W345" i="1"/>
  <c r="X345" i="1"/>
  <c r="Y345" i="1"/>
  <c r="AB345" i="1"/>
  <c r="AA345" i="1" s="1"/>
  <c r="T346" i="1"/>
  <c r="V346" i="1" s="1"/>
  <c r="W346" i="1"/>
  <c r="X346" i="1"/>
  <c r="Y346" i="1"/>
  <c r="AB346" i="1"/>
  <c r="AA346" i="1" s="1"/>
  <c r="T347" i="1"/>
  <c r="V347" i="1" s="1"/>
  <c r="W347" i="1"/>
  <c r="X347" i="1"/>
  <c r="Y347" i="1"/>
  <c r="AB347" i="1"/>
  <c r="AA347" i="1" s="1"/>
  <c r="T348" i="1"/>
  <c r="V348" i="1" s="1"/>
  <c r="W348" i="1"/>
  <c r="X348" i="1"/>
  <c r="Y348" i="1"/>
  <c r="AB348" i="1"/>
  <c r="AA348" i="1" s="1"/>
  <c r="T349" i="1"/>
  <c r="V349" i="1" s="1"/>
  <c r="W349" i="1"/>
  <c r="X349" i="1"/>
  <c r="Y349" i="1"/>
  <c r="AB349" i="1"/>
  <c r="AA349" i="1" s="1"/>
  <c r="T350" i="1"/>
  <c r="V350" i="1" s="1"/>
  <c r="W350" i="1"/>
  <c r="X350" i="1"/>
  <c r="Y350" i="1"/>
  <c r="AB350" i="1"/>
  <c r="AA350" i="1" s="1"/>
  <c r="T351" i="1"/>
  <c r="V351" i="1" s="1"/>
  <c r="W351" i="1"/>
  <c r="X351" i="1"/>
  <c r="Y351" i="1"/>
  <c r="AB351" i="1"/>
  <c r="AA351" i="1" s="1"/>
  <c r="T352" i="1"/>
  <c r="V352" i="1" s="1"/>
  <c r="W352" i="1"/>
  <c r="X352" i="1"/>
  <c r="Y352" i="1"/>
  <c r="AB352" i="1"/>
  <c r="AA352" i="1" s="1"/>
  <c r="T353" i="1"/>
  <c r="V353" i="1" s="1"/>
  <c r="W353" i="1"/>
  <c r="X353" i="1"/>
  <c r="Y353" i="1"/>
  <c r="AB353" i="1"/>
  <c r="AA353" i="1" s="1"/>
  <c r="T354" i="1"/>
  <c r="V354" i="1" s="1"/>
  <c r="W354" i="1"/>
  <c r="X354" i="1"/>
  <c r="Y354" i="1"/>
  <c r="AB354" i="1"/>
  <c r="AA354" i="1" s="1"/>
  <c r="T355" i="1"/>
  <c r="V355" i="1" s="1"/>
  <c r="W355" i="1"/>
  <c r="X355" i="1"/>
  <c r="Y355" i="1"/>
  <c r="AB355" i="1"/>
  <c r="AA355" i="1" s="1"/>
  <c r="T356" i="1"/>
  <c r="V356" i="1" s="1"/>
  <c r="W356" i="1"/>
  <c r="X356" i="1"/>
  <c r="Y356" i="1"/>
  <c r="AB356" i="1"/>
  <c r="AA356" i="1" s="1"/>
  <c r="T357" i="1"/>
  <c r="V357" i="1" s="1"/>
  <c r="W357" i="1"/>
  <c r="X357" i="1"/>
  <c r="Y357" i="1"/>
  <c r="AB357" i="1"/>
  <c r="AA357" i="1" s="1"/>
  <c r="T358" i="1"/>
  <c r="V358" i="1" s="1"/>
  <c r="W358" i="1"/>
  <c r="X358" i="1"/>
  <c r="Y358" i="1"/>
  <c r="AB358" i="1"/>
  <c r="AA358" i="1" s="1"/>
  <c r="T359" i="1"/>
  <c r="V359" i="1" s="1"/>
  <c r="W359" i="1"/>
  <c r="X359" i="1"/>
  <c r="Y359" i="1"/>
  <c r="AB359" i="1"/>
  <c r="AA359" i="1" s="1"/>
  <c r="T360" i="1"/>
  <c r="V360" i="1" s="1"/>
  <c r="W360" i="1"/>
  <c r="X360" i="1"/>
  <c r="Y360" i="1"/>
  <c r="AB360" i="1"/>
  <c r="AA360" i="1" s="1"/>
  <c r="T361" i="1"/>
  <c r="V361" i="1" s="1"/>
  <c r="W361" i="1"/>
  <c r="X361" i="1"/>
  <c r="Y361" i="1"/>
  <c r="AB361" i="1"/>
  <c r="AA361" i="1" s="1"/>
  <c r="T362" i="1"/>
  <c r="V362" i="1" s="1"/>
  <c r="W362" i="1"/>
  <c r="X362" i="1"/>
  <c r="Y362" i="1"/>
  <c r="AB362" i="1"/>
  <c r="AA362" i="1" s="1"/>
  <c r="T363" i="1"/>
  <c r="V363" i="1" s="1"/>
  <c r="W363" i="1"/>
  <c r="X363" i="1"/>
  <c r="Y363" i="1"/>
  <c r="AB363" i="1"/>
  <c r="AA363" i="1" s="1"/>
  <c r="T364" i="1"/>
  <c r="V364" i="1" s="1"/>
  <c r="W364" i="1"/>
  <c r="X364" i="1"/>
  <c r="Y364" i="1"/>
  <c r="AB364" i="1"/>
  <c r="AA364" i="1" s="1"/>
  <c r="T365" i="1"/>
  <c r="V365" i="1" s="1"/>
  <c r="W365" i="1"/>
  <c r="X365" i="1"/>
  <c r="Y365" i="1"/>
  <c r="AB365" i="1"/>
  <c r="AA365" i="1" s="1"/>
  <c r="T366" i="1"/>
  <c r="V366" i="1" s="1"/>
  <c r="W366" i="1"/>
  <c r="X366" i="1"/>
  <c r="Y366" i="1"/>
  <c r="AB366" i="1"/>
  <c r="AA366" i="1" s="1"/>
  <c r="T367" i="1"/>
  <c r="V367" i="1" s="1"/>
  <c r="W367" i="1"/>
  <c r="X367" i="1"/>
  <c r="Y367" i="1"/>
  <c r="AB367" i="1"/>
  <c r="AA367" i="1" s="1"/>
  <c r="T368" i="1"/>
  <c r="V368" i="1" s="1"/>
  <c r="W368" i="1"/>
  <c r="X368" i="1"/>
  <c r="Y368" i="1"/>
  <c r="AB368" i="1"/>
  <c r="AA368" i="1" s="1"/>
  <c r="T369" i="1"/>
  <c r="V369" i="1" s="1"/>
  <c r="W369" i="1"/>
  <c r="X369" i="1"/>
  <c r="Y369" i="1"/>
  <c r="AB369" i="1"/>
  <c r="AA369" i="1" s="1"/>
  <c r="T370" i="1"/>
  <c r="V370" i="1" s="1"/>
  <c r="W370" i="1"/>
  <c r="X370" i="1"/>
  <c r="Y370" i="1"/>
  <c r="AB370" i="1"/>
  <c r="AA370" i="1" s="1"/>
  <c r="T371" i="1"/>
  <c r="V371" i="1" s="1"/>
  <c r="W371" i="1"/>
  <c r="X371" i="1"/>
  <c r="Y371" i="1"/>
  <c r="AB371" i="1"/>
  <c r="AA371" i="1" s="1"/>
  <c r="T372" i="1"/>
  <c r="V372" i="1" s="1"/>
  <c r="W372" i="1"/>
  <c r="X372" i="1"/>
  <c r="Y372" i="1"/>
  <c r="AB372" i="1"/>
  <c r="AA372" i="1" s="1"/>
  <c r="T373" i="1"/>
  <c r="V373" i="1" s="1"/>
  <c r="W373" i="1"/>
  <c r="X373" i="1"/>
  <c r="Y373" i="1"/>
  <c r="AB373" i="1"/>
  <c r="AA373" i="1" s="1"/>
  <c r="T374" i="1"/>
  <c r="V374" i="1" s="1"/>
  <c r="W374" i="1"/>
  <c r="X374" i="1"/>
  <c r="Y374" i="1"/>
  <c r="AB374" i="1"/>
  <c r="AA374" i="1" s="1"/>
  <c r="T375" i="1"/>
  <c r="V375" i="1" s="1"/>
  <c r="W375" i="1"/>
  <c r="X375" i="1"/>
  <c r="Y375" i="1"/>
  <c r="AB375" i="1"/>
  <c r="AA375" i="1" s="1"/>
  <c r="T376" i="1"/>
  <c r="V376" i="1" s="1"/>
  <c r="W376" i="1"/>
  <c r="X376" i="1"/>
  <c r="Y376" i="1"/>
  <c r="AB376" i="1"/>
  <c r="AA376" i="1" s="1"/>
  <c r="T377" i="1"/>
  <c r="V377" i="1" s="1"/>
  <c r="W377" i="1"/>
  <c r="X377" i="1"/>
  <c r="Y377" i="1"/>
  <c r="AB377" i="1"/>
  <c r="AA377" i="1" s="1"/>
  <c r="T378" i="1"/>
  <c r="V378" i="1" s="1"/>
  <c r="W378" i="1"/>
  <c r="X378" i="1"/>
  <c r="Y378" i="1"/>
  <c r="AB378" i="1"/>
  <c r="AA378" i="1" s="1"/>
  <c r="T379" i="1"/>
  <c r="V379" i="1" s="1"/>
  <c r="W379" i="1"/>
  <c r="X379" i="1"/>
  <c r="Y379" i="1"/>
  <c r="AB379" i="1"/>
  <c r="AA379" i="1" s="1"/>
  <c r="T380" i="1"/>
  <c r="V380" i="1" s="1"/>
  <c r="W380" i="1"/>
  <c r="X380" i="1"/>
  <c r="Y380" i="1"/>
  <c r="AB380" i="1"/>
  <c r="AA380" i="1" s="1"/>
  <c r="T381" i="1"/>
  <c r="V381" i="1" s="1"/>
  <c r="W381" i="1"/>
  <c r="X381" i="1"/>
  <c r="Y381" i="1"/>
  <c r="AB381" i="1"/>
  <c r="AA381" i="1" s="1"/>
  <c r="T382" i="1"/>
  <c r="V382" i="1" s="1"/>
  <c r="W382" i="1"/>
  <c r="X382" i="1"/>
  <c r="Y382" i="1"/>
  <c r="AB382" i="1"/>
  <c r="AA382" i="1" s="1"/>
  <c r="T383" i="1"/>
  <c r="V383" i="1" s="1"/>
  <c r="W383" i="1"/>
  <c r="X383" i="1"/>
  <c r="Y383" i="1"/>
  <c r="AB383" i="1"/>
  <c r="AA383" i="1" s="1"/>
  <c r="T384" i="1"/>
  <c r="V384" i="1" s="1"/>
  <c r="W384" i="1"/>
  <c r="X384" i="1"/>
  <c r="Y384" i="1"/>
  <c r="AB384" i="1"/>
  <c r="AA384" i="1" s="1"/>
  <c r="T385" i="1"/>
  <c r="V385" i="1" s="1"/>
  <c r="W385" i="1"/>
  <c r="X385" i="1"/>
  <c r="Y385" i="1"/>
  <c r="AB385" i="1"/>
  <c r="AA385" i="1" s="1"/>
  <c r="T386" i="1"/>
  <c r="V386" i="1" s="1"/>
  <c r="W386" i="1"/>
  <c r="X386" i="1"/>
  <c r="Y386" i="1"/>
  <c r="AB386" i="1"/>
  <c r="AA386" i="1" s="1"/>
  <c r="T387" i="1"/>
  <c r="V387" i="1" s="1"/>
  <c r="W387" i="1"/>
  <c r="X387" i="1"/>
  <c r="Y387" i="1"/>
  <c r="AB387" i="1"/>
  <c r="AA387" i="1" s="1"/>
  <c r="T388" i="1"/>
  <c r="V388" i="1" s="1"/>
  <c r="W388" i="1"/>
  <c r="X388" i="1"/>
  <c r="Y388" i="1"/>
  <c r="AB388" i="1"/>
  <c r="AA388" i="1" s="1"/>
  <c r="T389" i="1"/>
  <c r="V389" i="1" s="1"/>
  <c r="W389" i="1"/>
  <c r="X389" i="1"/>
  <c r="Y389" i="1"/>
  <c r="AB389" i="1"/>
  <c r="AA389" i="1" s="1"/>
  <c r="T390" i="1"/>
  <c r="V390" i="1" s="1"/>
  <c r="W390" i="1"/>
  <c r="X390" i="1"/>
  <c r="Y390" i="1"/>
  <c r="AB390" i="1"/>
  <c r="AA390" i="1" s="1"/>
  <c r="T391" i="1"/>
  <c r="V391" i="1" s="1"/>
  <c r="W391" i="1"/>
  <c r="X391" i="1"/>
  <c r="Y391" i="1"/>
  <c r="AB391" i="1"/>
  <c r="AA391" i="1" s="1"/>
  <c r="T392" i="1"/>
  <c r="V392" i="1" s="1"/>
  <c r="W392" i="1"/>
  <c r="X392" i="1"/>
  <c r="Y392" i="1"/>
  <c r="AB392" i="1"/>
  <c r="AA392" i="1" s="1"/>
  <c r="T393" i="1"/>
  <c r="V393" i="1" s="1"/>
  <c r="W393" i="1"/>
  <c r="X393" i="1"/>
  <c r="Y393" i="1"/>
  <c r="AB393" i="1"/>
  <c r="AA393" i="1" s="1"/>
  <c r="T394" i="1"/>
  <c r="V394" i="1" s="1"/>
  <c r="W394" i="1"/>
  <c r="X394" i="1"/>
  <c r="Y394" i="1"/>
  <c r="AB394" i="1"/>
  <c r="AA394" i="1" s="1"/>
  <c r="T395" i="1"/>
  <c r="V395" i="1" s="1"/>
  <c r="W395" i="1"/>
  <c r="X395" i="1"/>
  <c r="Y395" i="1"/>
  <c r="AB395" i="1"/>
  <c r="AA395" i="1" s="1"/>
  <c r="T396" i="1"/>
  <c r="V396" i="1" s="1"/>
  <c r="W396" i="1"/>
  <c r="X396" i="1"/>
  <c r="Y396" i="1"/>
  <c r="AB396" i="1"/>
  <c r="AA396" i="1" s="1"/>
  <c r="T397" i="1"/>
  <c r="V397" i="1" s="1"/>
  <c r="W397" i="1"/>
  <c r="X397" i="1"/>
  <c r="Y397" i="1"/>
  <c r="AB397" i="1"/>
  <c r="AA397" i="1" s="1"/>
  <c r="T398" i="1"/>
  <c r="V398" i="1" s="1"/>
  <c r="W398" i="1"/>
  <c r="X398" i="1"/>
  <c r="Y398" i="1"/>
  <c r="AB398" i="1"/>
  <c r="AA398" i="1" s="1"/>
  <c r="T399" i="1"/>
  <c r="V399" i="1" s="1"/>
  <c r="W399" i="1"/>
  <c r="X399" i="1"/>
  <c r="Y399" i="1"/>
  <c r="AB399" i="1"/>
  <c r="AA399" i="1" s="1"/>
  <c r="T400" i="1"/>
  <c r="V400" i="1" s="1"/>
  <c r="W400" i="1"/>
  <c r="X400" i="1"/>
  <c r="Y400" i="1"/>
  <c r="AB400" i="1"/>
  <c r="AA400" i="1" s="1"/>
  <c r="T401" i="1"/>
  <c r="V401" i="1" s="1"/>
  <c r="W401" i="1"/>
  <c r="X401" i="1"/>
  <c r="Y401" i="1"/>
  <c r="AB401" i="1"/>
  <c r="AA401" i="1" s="1"/>
  <c r="T402" i="1"/>
  <c r="V402" i="1" s="1"/>
  <c r="W402" i="1"/>
  <c r="X402" i="1"/>
  <c r="Y402" i="1"/>
  <c r="AB402" i="1"/>
  <c r="AA402" i="1" s="1"/>
  <c r="T403" i="1"/>
  <c r="V403" i="1" s="1"/>
  <c r="W403" i="1"/>
  <c r="X403" i="1"/>
  <c r="Y403" i="1"/>
  <c r="AB403" i="1"/>
  <c r="AA403" i="1" s="1"/>
  <c r="T404" i="1"/>
  <c r="V404" i="1" s="1"/>
  <c r="W404" i="1"/>
  <c r="X404" i="1"/>
  <c r="Y404" i="1"/>
  <c r="AB404" i="1"/>
  <c r="AA404" i="1" s="1"/>
  <c r="T405" i="1"/>
  <c r="V405" i="1" s="1"/>
  <c r="W405" i="1"/>
  <c r="X405" i="1"/>
  <c r="Y405" i="1"/>
  <c r="AB405" i="1"/>
  <c r="AA405" i="1" s="1"/>
  <c r="T406" i="1"/>
  <c r="V406" i="1" s="1"/>
  <c r="W406" i="1"/>
  <c r="X406" i="1"/>
  <c r="Y406" i="1"/>
  <c r="AB406" i="1"/>
  <c r="AA406" i="1" s="1"/>
  <c r="T407" i="1"/>
  <c r="V407" i="1" s="1"/>
  <c r="W407" i="1"/>
  <c r="X407" i="1"/>
  <c r="Y407" i="1"/>
  <c r="AB407" i="1"/>
  <c r="AA407" i="1" s="1"/>
  <c r="T408" i="1"/>
  <c r="V408" i="1" s="1"/>
  <c r="W408" i="1"/>
  <c r="X408" i="1"/>
  <c r="Y408" i="1"/>
  <c r="AB408" i="1"/>
  <c r="AA408" i="1" s="1"/>
  <c r="T409" i="1"/>
  <c r="V409" i="1" s="1"/>
  <c r="W409" i="1"/>
  <c r="X409" i="1"/>
  <c r="Y409" i="1"/>
  <c r="AB409" i="1"/>
  <c r="AA409" i="1" s="1"/>
  <c r="T410" i="1"/>
  <c r="V410" i="1" s="1"/>
  <c r="W410" i="1"/>
  <c r="X410" i="1"/>
  <c r="Y410" i="1"/>
  <c r="AB410" i="1"/>
  <c r="AA410" i="1" s="1"/>
  <c r="T411" i="1"/>
  <c r="V411" i="1" s="1"/>
  <c r="W411" i="1"/>
  <c r="X411" i="1"/>
  <c r="Y411" i="1"/>
  <c r="AB411" i="1"/>
  <c r="AA411" i="1" s="1"/>
  <c r="T412" i="1"/>
  <c r="V412" i="1" s="1"/>
  <c r="W412" i="1"/>
  <c r="X412" i="1"/>
  <c r="Y412" i="1"/>
  <c r="AB412" i="1"/>
  <c r="AA412" i="1" s="1"/>
  <c r="T413" i="1"/>
  <c r="V413" i="1" s="1"/>
  <c r="W413" i="1"/>
  <c r="X413" i="1"/>
  <c r="Y413" i="1"/>
  <c r="AB413" i="1"/>
  <c r="AA413" i="1" s="1"/>
  <c r="T414" i="1"/>
  <c r="V414" i="1" s="1"/>
  <c r="W414" i="1"/>
  <c r="X414" i="1"/>
  <c r="Y414" i="1"/>
  <c r="AB414" i="1"/>
  <c r="AA414" i="1" s="1"/>
  <c r="T415" i="1"/>
  <c r="V415" i="1" s="1"/>
  <c r="W415" i="1"/>
  <c r="X415" i="1"/>
  <c r="Y415" i="1"/>
  <c r="AB415" i="1"/>
  <c r="AA415" i="1" s="1"/>
  <c r="T416" i="1"/>
  <c r="V416" i="1" s="1"/>
  <c r="W416" i="1"/>
  <c r="X416" i="1"/>
  <c r="Y416" i="1"/>
  <c r="AB416" i="1"/>
  <c r="AA416" i="1" s="1"/>
  <c r="T417" i="1"/>
  <c r="V417" i="1" s="1"/>
  <c r="W417" i="1"/>
  <c r="X417" i="1"/>
  <c r="Y417" i="1"/>
  <c r="AB417" i="1"/>
  <c r="AA417" i="1" s="1"/>
  <c r="T418" i="1"/>
  <c r="V418" i="1" s="1"/>
  <c r="W418" i="1"/>
  <c r="X418" i="1"/>
  <c r="Y418" i="1"/>
  <c r="AB418" i="1"/>
  <c r="AA418" i="1" s="1"/>
  <c r="T419" i="1"/>
  <c r="V419" i="1" s="1"/>
  <c r="W419" i="1"/>
  <c r="X419" i="1"/>
  <c r="Y419" i="1"/>
  <c r="AB419" i="1"/>
  <c r="AA419" i="1" s="1"/>
  <c r="T420" i="1"/>
  <c r="V420" i="1" s="1"/>
  <c r="W420" i="1"/>
  <c r="X420" i="1"/>
  <c r="Y420" i="1"/>
  <c r="AB420" i="1"/>
  <c r="AA420" i="1" s="1"/>
  <c r="T421" i="1"/>
  <c r="V421" i="1" s="1"/>
  <c r="W421" i="1"/>
  <c r="X421" i="1"/>
  <c r="Y421" i="1"/>
  <c r="AB421" i="1"/>
  <c r="AA421" i="1" s="1"/>
  <c r="T422" i="1"/>
  <c r="V422" i="1" s="1"/>
  <c r="W422" i="1"/>
  <c r="X422" i="1"/>
  <c r="Y422" i="1"/>
  <c r="AB422" i="1"/>
  <c r="AA422" i="1" s="1"/>
  <c r="T423" i="1"/>
  <c r="V423" i="1" s="1"/>
  <c r="W423" i="1"/>
  <c r="X423" i="1"/>
  <c r="Y423" i="1"/>
  <c r="AB423" i="1"/>
  <c r="AA423" i="1" s="1"/>
  <c r="T424" i="1"/>
  <c r="V424" i="1" s="1"/>
  <c r="W424" i="1"/>
  <c r="X424" i="1"/>
  <c r="Y424" i="1"/>
  <c r="AB424" i="1"/>
  <c r="AA424" i="1" s="1"/>
  <c r="T425" i="1"/>
  <c r="V425" i="1" s="1"/>
  <c r="W425" i="1"/>
  <c r="X425" i="1"/>
  <c r="Y425" i="1"/>
  <c r="AB425" i="1"/>
  <c r="AA425" i="1" s="1"/>
  <c r="T426" i="1"/>
  <c r="V426" i="1" s="1"/>
  <c r="W426" i="1"/>
  <c r="X426" i="1"/>
  <c r="Y426" i="1"/>
  <c r="AB426" i="1"/>
  <c r="AA426" i="1" s="1"/>
  <c r="T427" i="1"/>
  <c r="V427" i="1" s="1"/>
  <c r="W427" i="1"/>
  <c r="X427" i="1"/>
  <c r="Y427" i="1"/>
  <c r="AB427" i="1"/>
  <c r="AA427" i="1" s="1"/>
  <c r="T428" i="1"/>
  <c r="V428" i="1" s="1"/>
  <c r="W428" i="1"/>
  <c r="X428" i="1"/>
  <c r="Y428" i="1"/>
  <c r="AB428" i="1"/>
  <c r="AA428" i="1" s="1"/>
  <c r="T429" i="1"/>
  <c r="V429" i="1" s="1"/>
  <c r="W429" i="1"/>
  <c r="X429" i="1"/>
  <c r="Y429" i="1"/>
  <c r="AB429" i="1"/>
  <c r="AA429" i="1" s="1"/>
  <c r="T430" i="1"/>
  <c r="V430" i="1" s="1"/>
  <c r="W430" i="1"/>
  <c r="X430" i="1"/>
  <c r="Y430" i="1"/>
  <c r="AB430" i="1"/>
  <c r="AA430" i="1" s="1"/>
  <c r="T431" i="1"/>
  <c r="V431" i="1" s="1"/>
  <c r="W431" i="1"/>
  <c r="X431" i="1"/>
  <c r="Y431" i="1"/>
  <c r="AB431" i="1"/>
  <c r="AA431" i="1" s="1"/>
  <c r="T432" i="1"/>
  <c r="V432" i="1" s="1"/>
  <c r="W432" i="1"/>
  <c r="X432" i="1"/>
  <c r="Y432" i="1"/>
  <c r="AB432" i="1"/>
  <c r="AA432" i="1" s="1"/>
  <c r="T433" i="1"/>
  <c r="V433" i="1" s="1"/>
  <c r="W433" i="1"/>
  <c r="X433" i="1"/>
  <c r="Y433" i="1"/>
  <c r="AB433" i="1"/>
  <c r="AA433" i="1" s="1"/>
  <c r="T434" i="1"/>
  <c r="V434" i="1" s="1"/>
  <c r="W434" i="1"/>
  <c r="X434" i="1"/>
  <c r="Y434" i="1"/>
  <c r="AB434" i="1"/>
  <c r="AA434" i="1" s="1"/>
  <c r="T435" i="1"/>
  <c r="V435" i="1" s="1"/>
  <c r="W435" i="1"/>
  <c r="X435" i="1"/>
  <c r="Y435" i="1"/>
  <c r="AB435" i="1"/>
  <c r="AA435" i="1" s="1"/>
  <c r="T436" i="1"/>
  <c r="V436" i="1" s="1"/>
  <c r="W436" i="1"/>
  <c r="X436" i="1"/>
  <c r="Y436" i="1"/>
  <c r="AB436" i="1"/>
  <c r="AA436" i="1" s="1"/>
  <c r="T437" i="1"/>
  <c r="V437" i="1" s="1"/>
  <c r="W437" i="1"/>
  <c r="X437" i="1"/>
  <c r="Y437" i="1"/>
  <c r="AB437" i="1"/>
  <c r="AA437" i="1" s="1"/>
  <c r="T438" i="1"/>
  <c r="V438" i="1" s="1"/>
  <c r="W438" i="1"/>
  <c r="X438" i="1"/>
  <c r="Y438" i="1"/>
  <c r="AB438" i="1"/>
  <c r="AA438" i="1" s="1"/>
  <c r="T439" i="1"/>
  <c r="V439" i="1" s="1"/>
  <c r="W439" i="1"/>
  <c r="X439" i="1"/>
  <c r="Y439" i="1"/>
  <c r="AB439" i="1"/>
  <c r="AA439" i="1" s="1"/>
  <c r="T440" i="1"/>
  <c r="V440" i="1" s="1"/>
  <c r="W440" i="1"/>
  <c r="X440" i="1"/>
  <c r="Y440" i="1"/>
  <c r="AB440" i="1"/>
  <c r="AA440" i="1" s="1"/>
  <c r="T441" i="1"/>
  <c r="V441" i="1" s="1"/>
  <c r="W441" i="1"/>
  <c r="X441" i="1"/>
  <c r="Y441" i="1"/>
  <c r="AB441" i="1"/>
  <c r="AA441" i="1" s="1"/>
  <c r="T442" i="1"/>
  <c r="V442" i="1" s="1"/>
  <c r="W442" i="1"/>
  <c r="X442" i="1"/>
  <c r="Y442" i="1"/>
  <c r="AB442" i="1"/>
  <c r="AA442" i="1" s="1"/>
  <c r="T443" i="1"/>
  <c r="V443" i="1" s="1"/>
  <c r="W443" i="1"/>
  <c r="X443" i="1"/>
  <c r="Y443" i="1"/>
  <c r="AB443" i="1"/>
  <c r="AA443" i="1" s="1"/>
  <c r="T444" i="1"/>
  <c r="V444" i="1" s="1"/>
  <c r="W444" i="1"/>
  <c r="X444" i="1"/>
  <c r="Y444" i="1"/>
  <c r="AB444" i="1"/>
  <c r="AA444" i="1" s="1"/>
  <c r="T445" i="1"/>
  <c r="V445" i="1" s="1"/>
  <c r="W445" i="1"/>
  <c r="X445" i="1"/>
  <c r="Y445" i="1"/>
  <c r="AB445" i="1"/>
  <c r="AA445" i="1" s="1"/>
  <c r="T446" i="1"/>
  <c r="V446" i="1" s="1"/>
  <c r="W446" i="1"/>
  <c r="X446" i="1"/>
  <c r="Y446" i="1"/>
  <c r="AB446" i="1"/>
  <c r="AA446" i="1" s="1"/>
  <c r="T447" i="1"/>
  <c r="V447" i="1" s="1"/>
  <c r="W447" i="1"/>
  <c r="X447" i="1"/>
  <c r="Y447" i="1"/>
  <c r="AB447" i="1"/>
  <c r="AA447" i="1" s="1"/>
  <c r="T448" i="1"/>
  <c r="V448" i="1" s="1"/>
  <c r="W448" i="1"/>
  <c r="X448" i="1"/>
  <c r="Y448" i="1"/>
  <c r="AB448" i="1"/>
  <c r="AA448" i="1" s="1"/>
  <c r="T449" i="1"/>
  <c r="V449" i="1" s="1"/>
  <c r="W449" i="1"/>
  <c r="X449" i="1"/>
  <c r="Y449" i="1"/>
  <c r="AB449" i="1"/>
  <c r="AA449" i="1" s="1"/>
  <c r="T450" i="1"/>
  <c r="V450" i="1" s="1"/>
  <c r="W450" i="1"/>
  <c r="X450" i="1"/>
  <c r="Y450" i="1"/>
  <c r="AB450" i="1"/>
  <c r="AA450" i="1" s="1"/>
  <c r="T451" i="1"/>
  <c r="V451" i="1" s="1"/>
  <c r="W451" i="1"/>
  <c r="X451" i="1"/>
  <c r="Y451" i="1"/>
  <c r="AB451" i="1"/>
  <c r="AA451" i="1" s="1"/>
  <c r="T452" i="1"/>
  <c r="V452" i="1" s="1"/>
  <c r="W452" i="1"/>
  <c r="X452" i="1"/>
  <c r="Y452" i="1"/>
  <c r="AB452" i="1"/>
  <c r="AA452" i="1" s="1"/>
  <c r="T453" i="1"/>
  <c r="V453" i="1" s="1"/>
  <c r="W453" i="1"/>
  <c r="X453" i="1"/>
  <c r="Y453" i="1"/>
  <c r="AB453" i="1"/>
  <c r="AA453" i="1" s="1"/>
  <c r="T454" i="1"/>
  <c r="V454" i="1" s="1"/>
  <c r="W454" i="1"/>
  <c r="X454" i="1"/>
  <c r="Y454" i="1"/>
  <c r="AB454" i="1"/>
  <c r="AA454" i="1" s="1"/>
  <c r="T455" i="1"/>
  <c r="V455" i="1" s="1"/>
  <c r="W455" i="1"/>
  <c r="X455" i="1"/>
  <c r="Y455" i="1"/>
  <c r="AB455" i="1"/>
  <c r="AA455" i="1" s="1"/>
  <c r="T456" i="1"/>
  <c r="V456" i="1" s="1"/>
  <c r="W456" i="1"/>
  <c r="X456" i="1"/>
  <c r="Y456" i="1"/>
  <c r="AB456" i="1"/>
  <c r="AA456" i="1" s="1"/>
  <c r="T457" i="1"/>
  <c r="V457" i="1" s="1"/>
  <c r="W457" i="1"/>
  <c r="X457" i="1"/>
  <c r="Y457" i="1"/>
  <c r="AB457" i="1"/>
  <c r="AA457" i="1" s="1"/>
  <c r="T458" i="1"/>
  <c r="V458" i="1" s="1"/>
  <c r="W458" i="1"/>
  <c r="X458" i="1"/>
  <c r="Y458" i="1"/>
  <c r="AB458" i="1"/>
  <c r="AA458" i="1" s="1"/>
  <c r="T459" i="1"/>
  <c r="V459" i="1" s="1"/>
  <c r="W459" i="1"/>
  <c r="X459" i="1"/>
  <c r="Y459" i="1"/>
  <c r="AB459" i="1"/>
  <c r="AA459" i="1" s="1"/>
  <c r="T460" i="1"/>
  <c r="V460" i="1" s="1"/>
  <c r="W460" i="1"/>
  <c r="X460" i="1"/>
  <c r="Y460" i="1"/>
  <c r="AB460" i="1"/>
  <c r="AA460" i="1" s="1"/>
  <c r="T461" i="1"/>
  <c r="V461" i="1" s="1"/>
  <c r="W461" i="1"/>
  <c r="X461" i="1"/>
  <c r="Y461" i="1"/>
  <c r="AB461" i="1"/>
  <c r="AA461" i="1" s="1"/>
  <c r="T462" i="1"/>
  <c r="V462" i="1" s="1"/>
  <c r="W462" i="1"/>
  <c r="X462" i="1"/>
  <c r="Y462" i="1"/>
  <c r="AB462" i="1"/>
  <c r="AA462" i="1" s="1"/>
  <c r="T463" i="1"/>
  <c r="V463" i="1" s="1"/>
  <c r="W463" i="1"/>
  <c r="X463" i="1"/>
  <c r="Y463" i="1"/>
  <c r="AB463" i="1"/>
  <c r="AA463" i="1" s="1"/>
  <c r="T464" i="1"/>
  <c r="V464" i="1" s="1"/>
  <c r="W464" i="1"/>
  <c r="X464" i="1"/>
  <c r="Y464" i="1"/>
  <c r="AB464" i="1"/>
  <c r="AA464" i="1" s="1"/>
  <c r="T465" i="1"/>
  <c r="V465" i="1" s="1"/>
  <c r="W465" i="1"/>
  <c r="X465" i="1"/>
  <c r="Y465" i="1"/>
  <c r="AB465" i="1"/>
  <c r="AA465" i="1" s="1"/>
  <c r="T466" i="1"/>
  <c r="V466" i="1" s="1"/>
  <c r="W466" i="1"/>
  <c r="X466" i="1"/>
  <c r="Y466" i="1"/>
  <c r="AB466" i="1"/>
  <c r="AA466" i="1" s="1"/>
  <c r="T467" i="1"/>
  <c r="V467" i="1" s="1"/>
  <c r="W467" i="1"/>
  <c r="X467" i="1"/>
  <c r="Y467" i="1"/>
  <c r="AB467" i="1"/>
  <c r="AA467" i="1" s="1"/>
  <c r="T468" i="1"/>
  <c r="V468" i="1" s="1"/>
  <c r="W468" i="1"/>
  <c r="X468" i="1"/>
  <c r="Y468" i="1"/>
  <c r="AB468" i="1"/>
  <c r="AA468" i="1" s="1"/>
  <c r="T469" i="1"/>
  <c r="V469" i="1" s="1"/>
  <c r="W469" i="1"/>
  <c r="X469" i="1"/>
  <c r="Y469" i="1"/>
  <c r="AB469" i="1"/>
  <c r="AA469" i="1" s="1"/>
  <c r="T470" i="1"/>
  <c r="V470" i="1" s="1"/>
  <c r="W470" i="1"/>
  <c r="X470" i="1"/>
  <c r="Y470" i="1"/>
  <c r="AB470" i="1"/>
  <c r="AA470" i="1" s="1"/>
  <c r="T471" i="1"/>
  <c r="V471" i="1" s="1"/>
  <c r="W471" i="1"/>
  <c r="X471" i="1"/>
  <c r="Y471" i="1"/>
  <c r="AB471" i="1"/>
  <c r="AA471" i="1" s="1"/>
  <c r="T472" i="1"/>
  <c r="V472" i="1" s="1"/>
  <c r="W472" i="1"/>
  <c r="X472" i="1"/>
  <c r="Y472" i="1"/>
  <c r="AB472" i="1"/>
  <c r="AA472" i="1" s="1"/>
  <c r="T473" i="1"/>
  <c r="V473" i="1" s="1"/>
  <c r="W473" i="1"/>
  <c r="X473" i="1"/>
  <c r="Y473" i="1"/>
  <c r="AB473" i="1"/>
  <c r="AA473" i="1" s="1"/>
  <c r="T474" i="1"/>
  <c r="V474" i="1" s="1"/>
  <c r="W474" i="1"/>
  <c r="X474" i="1"/>
  <c r="Y474" i="1"/>
  <c r="AB474" i="1"/>
  <c r="AA474" i="1" s="1"/>
  <c r="T475" i="1"/>
  <c r="V475" i="1" s="1"/>
  <c r="W475" i="1"/>
  <c r="X475" i="1"/>
  <c r="Y475" i="1"/>
  <c r="AB475" i="1"/>
  <c r="AA475" i="1" s="1"/>
  <c r="T476" i="1"/>
  <c r="V476" i="1" s="1"/>
  <c r="W476" i="1"/>
  <c r="X476" i="1"/>
  <c r="Y476" i="1"/>
  <c r="AB476" i="1"/>
  <c r="AA476" i="1" s="1"/>
  <c r="T477" i="1"/>
  <c r="V477" i="1" s="1"/>
  <c r="W477" i="1"/>
  <c r="X477" i="1"/>
  <c r="Y477" i="1"/>
  <c r="AB477" i="1"/>
  <c r="AA477" i="1" s="1"/>
  <c r="T478" i="1"/>
  <c r="V478" i="1" s="1"/>
  <c r="W478" i="1"/>
  <c r="X478" i="1"/>
  <c r="Y478" i="1"/>
  <c r="AB478" i="1"/>
  <c r="AA478" i="1" s="1"/>
  <c r="T479" i="1"/>
  <c r="V479" i="1" s="1"/>
  <c r="W479" i="1"/>
  <c r="X479" i="1"/>
  <c r="Y479" i="1"/>
  <c r="AB479" i="1"/>
  <c r="AA479" i="1" s="1"/>
  <c r="T480" i="1"/>
  <c r="V480" i="1" s="1"/>
  <c r="W480" i="1"/>
  <c r="X480" i="1"/>
  <c r="Y480" i="1"/>
  <c r="AB480" i="1"/>
  <c r="AA480" i="1" s="1"/>
  <c r="T481" i="1"/>
  <c r="V481" i="1" s="1"/>
  <c r="W481" i="1"/>
  <c r="X481" i="1"/>
  <c r="Y481" i="1"/>
  <c r="AB481" i="1"/>
  <c r="AA481" i="1" s="1"/>
  <c r="T482" i="1"/>
  <c r="V482" i="1" s="1"/>
  <c r="W482" i="1"/>
  <c r="X482" i="1"/>
  <c r="Y482" i="1"/>
  <c r="AB482" i="1"/>
  <c r="AA482" i="1" s="1"/>
  <c r="T483" i="1"/>
  <c r="V483" i="1" s="1"/>
  <c r="W483" i="1"/>
  <c r="X483" i="1"/>
  <c r="Y483" i="1"/>
  <c r="AB483" i="1"/>
  <c r="AA483" i="1" s="1"/>
  <c r="T484" i="1"/>
  <c r="V484" i="1" s="1"/>
  <c r="W484" i="1"/>
  <c r="X484" i="1"/>
  <c r="Y484" i="1"/>
  <c r="AB484" i="1"/>
  <c r="AA484" i="1" s="1"/>
  <c r="T485" i="1"/>
  <c r="V485" i="1" s="1"/>
  <c r="W485" i="1"/>
  <c r="X485" i="1"/>
  <c r="Y485" i="1"/>
  <c r="AB485" i="1"/>
  <c r="AA485" i="1" s="1"/>
  <c r="T486" i="1"/>
  <c r="V486" i="1" s="1"/>
  <c r="W486" i="1"/>
  <c r="X486" i="1"/>
  <c r="Y486" i="1"/>
  <c r="AB486" i="1"/>
  <c r="AA486" i="1" s="1"/>
  <c r="T487" i="1"/>
  <c r="V487" i="1" s="1"/>
  <c r="W487" i="1"/>
  <c r="X487" i="1"/>
  <c r="Y487" i="1"/>
  <c r="AB487" i="1"/>
  <c r="AA487" i="1" s="1"/>
  <c r="T488" i="1"/>
  <c r="V488" i="1" s="1"/>
  <c r="W488" i="1"/>
  <c r="X488" i="1"/>
  <c r="Y488" i="1"/>
  <c r="AB488" i="1"/>
  <c r="AA488" i="1" s="1"/>
  <c r="T489" i="1"/>
  <c r="V489" i="1" s="1"/>
  <c r="W489" i="1"/>
  <c r="X489" i="1"/>
  <c r="Y489" i="1"/>
  <c r="AB489" i="1"/>
  <c r="AA489" i="1" s="1"/>
  <c r="T490" i="1"/>
  <c r="V490" i="1" s="1"/>
  <c r="W490" i="1"/>
  <c r="X490" i="1"/>
  <c r="Y490" i="1"/>
  <c r="AB490" i="1"/>
  <c r="AA490" i="1" s="1"/>
  <c r="T491" i="1"/>
  <c r="V491" i="1" s="1"/>
  <c r="W491" i="1"/>
  <c r="X491" i="1"/>
  <c r="Y491" i="1"/>
  <c r="AB491" i="1"/>
  <c r="AA491" i="1" s="1"/>
  <c r="T492" i="1"/>
  <c r="V492" i="1" s="1"/>
  <c r="W492" i="1"/>
  <c r="X492" i="1"/>
  <c r="Y492" i="1"/>
  <c r="AB492" i="1"/>
  <c r="AA492" i="1" s="1"/>
  <c r="T493" i="1"/>
  <c r="V493" i="1" s="1"/>
  <c r="W493" i="1"/>
  <c r="X493" i="1"/>
  <c r="Y493" i="1"/>
  <c r="AB493" i="1"/>
  <c r="AA493" i="1" s="1"/>
  <c r="T494" i="1"/>
  <c r="V494" i="1" s="1"/>
  <c r="W494" i="1"/>
  <c r="X494" i="1"/>
  <c r="Y494" i="1"/>
  <c r="AB494" i="1"/>
  <c r="AA494" i="1" s="1"/>
  <c r="T495" i="1"/>
  <c r="V495" i="1" s="1"/>
  <c r="W495" i="1"/>
  <c r="X495" i="1"/>
  <c r="Y495" i="1"/>
  <c r="AB495" i="1"/>
  <c r="AA495" i="1" s="1"/>
  <c r="T496" i="1"/>
  <c r="V496" i="1" s="1"/>
  <c r="W496" i="1"/>
  <c r="X496" i="1"/>
  <c r="Y496" i="1"/>
  <c r="AB496" i="1"/>
  <c r="AA496" i="1" s="1"/>
  <c r="T497" i="1"/>
  <c r="V497" i="1" s="1"/>
  <c r="W497" i="1"/>
  <c r="X497" i="1"/>
  <c r="Y497" i="1"/>
  <c r="AB497" i="1"/>
  <c r="AA497" i="1" s="1"/>
  <c r="T498" i="1"/>
  <c r="V498" i="1" s="1"/>
  <c r="W498" i="1"/>
  <c r="X498" i="1"/>
  <c r="Y498" i="1"/>
  <c r="AB498" i="1"/>
  <c r="AA498" i="1" s="1"/>
  <c r="T499" i="1"/>
  <c r="V499" i="1" s="1"/>
  <c r="W499" i="1"/>
  <c r="X499" i="1"/>
  <c r="Y499" i="1"/>
  <c r="AB499" i="1"/>
  <c r="AA499" i="1" s="1"/>
  <c r="T500" i="1"/>
  <c r="V500" i="1" s="1"/>
  <c r="W500" i="1"/>
  <c r="X500" i="1"/>
  <c r="Y500" i="1"/>
  <c r="AB500" i="1"/>
  <c r="AA500" i="1" s="1"/>
  <c r="T501" i="1"/>
  <c r="V501" i="1" s="1"/>
  <c r="W501" i="1"/>
  <c r="X501" i="1"/>
  <c r="Y501" i="1"/>
  <c r="AB501" i="1"/>
  <c r="AA501" i="1" s="1"/>
  <c r="T502" i="1"/>
  <c r="V502" i="1" s="1"/>
  <c r="W502" i="1"/>
  <c r="X502" i="1"/>
  <c r="Y502" i="1"/>
  <c r="AB502" i="1"/>
  <c r="AA502" i="1" s="1"/>
  <c r="T503" i="1"/>
  <c r="V503" i="1" s="1"/>
  <c r="W503" i="1"/>
  <c r="X503" i="1"/>
  <c r="Y503" i="1"/>
  <c r="AB503" i="1"/>
  <c r="AA503" i="1" s="1"/>
  <c r="T504" i="1"/>
  <c r="V504" i="1" s="1"/>
  <c r="W504" i="1"/>
  <c r="X504" i="1"/>
  <c r="Y504" i="1"/>
  <c r="AB504" i="1"/>
  <c r="AA504" i="1" s="1"/>
  <c r="T505" i="1"/>
  <c r="V505" i="1" s="1"/>
  <c r="W505" i="1"/>
  <c r="X505" i="1"/>
  <c r="Y505" i="1"/>
  <c r="AB505" i="1"/>
  <c r="AA505" i="1" s="1"/>
  <c r="T506" i="1"/>
  <c r="V506" i="1" s="1"/>
  <c r="W506" i="1"/>
  <c r="X506" i="1"/>
  <c r="Y506" i="1"/>
  <c r="AB506" i="1"/>
  <c r="AA506" i="1" s="1"/>
  <c r="T507" i="1"/>
  <c r="V507" i="1" s="1"/>
  <c r="W507" i="1"/>
  <c r="X507" i="1"/>
  <c r="Y507" i="1"/>
  <c r="AB507" i="1"/>
  <c r="AA507" i="1" s="1"/>
  <c r="T508" i="1"/>
  <c r="V508" i="1" s="1"/>
  <c r="W508" i="1"/>
  <c r="X508" i="1"/>
  <c r="Y508" i="1"/>
  <c r="AB508" i="1"/>
  <c r="AA508" i="1" s="1"/>
  <c r="T509" i="1"/>
  <c r="V509" i="1" s="1"/>
  <c r="W509" i="1"/>
  <c r="X509" i="1"/>
  <c r="Y509" i="1"/>
  <c r="AB509" i="1"/>
  <c r="AA509" i="1" s="1"/>
  <c r="T510" i="1"/>
  <c r="V510" i="1" s="1"/>
  <c r="W510" i="1"/>
  <c r="X510" i="1"/>
  <c r="Y510" i="1"/>
  <c r="AB510" i="1"/>
  <c r="AA510" i="1" s="1"/>
  <c r="T511" i="1"/>
  <c r="V511" i="1" s="1"/>
  <c r="W511" i="1"/>
  <c r="X511" i="1"/>
  <c r="Y511" i="1"/>
  <c r="AB511" i="1"/>
  <c r="AA511" i="1" s="1"/>
  <c r="T512" i="1"/>
  <c r="V512" i="1" s="1"/>
  <c r="W512" i="1"/>
  <c r="X512" i="1"/>
  <c r="Y512" i="1"/>
  <c r="AB512" i="1"/>
  <c r="AA512" i="1" s="1"/>
  <c r="T513" i="1"/>
  <c r="V513" i="1" s="1"/>
  <c r="W513" i="1"/>
  <c r="X513" i="1"/>
  <c r="Y513" i="1"/>
  <c r="AB513" i="1"/>
  <c r="AA513" i="1" s="1"/>
  <c r="T514" i="1"/>
  <c r="V514" i="1" s="1"/>
  <c r="W514" i="1"/>
  <c r="X514" i="1"/>
  <c r="Y514" i="1"/>
  <c r="AB514" i="1"/>
  <c r="AA514" i="1" s="1"/>
  <c r="T515" i="1"/>
  <c r="V515" i="1" s="1"/>
  <c r="W515" i="1"/>
  <c r="X515" i="1"/>
  <c r="Y515" i="1"/>
  <c r="AB515" i="1"/>
  <c r="AA515" i="1" s="1"/>
  <c r="T516" i="1"/>
  <c r="V516" i="1" s="1"/>
  <c r="W516" i="1"/>
  <c r="X516" i="1"/>
  <c r="Y516" i="1"/>
  <c r="AB516" i="1"/>
  <c r="AA516" i="1" s="1"/>
  <c r="T517" i="1"/>
  <c r="V517" i="1" s="1"/>
  <c r="W517" i="1"/>
  <c r="X517" i="1"/>
  <c r="Y517" i="1"/>
  <c r="AB517" i="1"/>
  <c r="AA517" i="1" s="1"/>
  <c r="T518" i="1"/>
  <c r="V518" i="1" s="1"/>
  <c r="W518" i="1"/>
  <c r="X518" i="1"/>
  <c r="Y518" i="1"/>
  <c r="AB518" i="1"/>
  <c r="AA518" i="1" s="1"/>
  <c r="T519" i="1"/>
  <c r="V519" i="1" s="1"/>
  <c r="W519" i="1"/>
  <c r="X519" i="1"/>
  <c r="Y519" i="1"/>
  <c r="AB519" i="1"/>
  <c r="AA519" i="1" s="1"/>
  <c r="T520" i="1"/>
  <c r="V520" i="1" s="1"/>
  <c r="W520" i="1"/>
  <c r="X520" i="1"/>
  <c r="Y520" i="1"/>
  <c r="AB520" i="1"/>
  <c r="AA520" i="1" s="1"/>
  <c r="T521" i="1"/>
  <c r="V521" i="1" s="1"/>
  <c r="W521" i="1"/>
  <c r="X521" i="1"/>
  <c r="Y521" i="1"/>
  <c r="AB521" i="1"/>
  <c r="AA521" i="1" s="1"/>
  <c r="T522" i="1"/>
  <c r="V522" i="1" s="1"/>
  <c r="W522" i="1"/>
  <c r="X522" i="1"/>
  <c r="Y522" i="1"/>
  <c r="AB522" i="1"/>
  <c r="AA522" i="1" s="1"/>
  <c r="T523" i="1"/>
  <c r="V523" i="1" s="1"/>
  <c r="W523" i="1"/>
  <c r="X523" i="1"/>
  <c r="Y523" i="1"/>
  <c r="AB523" i="1"/>
  <c r="AA523" i="1" s="1"/>
  <c r="T524" i="1"/>
  <c r="V524" i="1" s="1"/>
  <c r="W524" i="1"/>
  <c r="X524" i="1"/>
  <c r="Y524" i="1"/>
  <c r="AB524" i="1"/>
  <c r="AA524" i="1" s="1"/>
  <c r="T525" i="1"/>
  <c r="V525" i="1" s="1"/>
  <c r="W525" i="1"/>
  <c r="X525" i="1"/>
  <c r="Y525" i="1"/>
  <c r="AB525" i="1"/>
  <c r="AA525" i="1" s="1"/>
  <c r="T526" i="1"/>
  <c r="V526" i="1" s="1"/>
  <c r="W526" i="1"/>
  <c r="X526" i="1"/>
  <c r="Y526" i="1"/>
  <c r="AB526" i="1"/>
  <c r="AA526" i="1" s="1"/>
  <c r="T527" i="1"/>
  <c r="V527" i="1" s="1"/>
  <c r="W527" i="1"/>
  <c r="X527" i="1"/>
  <c r="Y527" i="1"/>
  <c r="AB527" i="1"/>
  <c r="AA527" i="1" s="1"/>
  <c r="T528" i="1"/>
  <c r="V528" i="1" s="1"/>
  <c r="W528" i="1"/>
  <c r="X528" i="1"/>
  <c r="Y528" i="1"/>
  <c r="AB528" i="1"/>
  <c r="AA528" i="1" s="1"/>
  <c r="T529" i="1"/>
  <c r="V529" i="1" s="1"/>
  <c r="W529" i="1"/>
  <c r="X529" i="1"/>
  <c r="Y529" i="1"/>
  <c r="AB529" i="1"/>
  <c r="AA529" i="1" s="1"/>
  <c r="T530" i="1"/>
  <c r="V530" i="1" s="1"/>
  <c r="W530" i="1"/>
  <c r="X530" i="1"/>
  <c r="Y530" i="1"/>
  <c r="AB530" i="1"/>
  <c r="AA530" i="1" s="1"/>
  <c r="T531" i="1"/>
  <c r="V531" i="1" s="1"/>
  <c r="W531" i="1"/>
  <c r="X531" i="1"/>
  <c r="Y531" i="1"/>
  <c r="AB531" i="1"/>
  <c r="AA531" i="1" s="1"/>
  <c r="T532" i="1"/>
  <c r="V532" i="1" s="1"/>
  <c r="W532" i="1"/>
  <c r="X532" i="1"/>
  <c r="Y532" i="1"/>
  <c r="AB532" i="1"/>
  <c r="AA532" i="1" s="1"/>
  <c r="T533" i="1"/>
  <c r="V533" i="1" s="1"/>
  <c r="W533" i="1"/>
  <c r="X533" i="1"/>
  <c r="Y533" i="1"/>
  <c r="AB533" i="1"/>
  <c r="AA533" i="1" s="1"/>
  <c r="T534" i="1"/>
  <c r="V534" i="1" s="1"/>
  <c r="W534" i="1"/>
  <c r="X534" i="1"/>
  <c r="Y534" i="1"/>
  <c r="AB534" i="1"/>
  <c r="AA534" i="1" s="1"/>
  <c r="T535" i="1"/>
  <c r="V535" i="1" s="1"/>
  <c r="W535" i="1"/>
  <c r="X535" i="1"/>
  <c r="Y535" i="1"/>
  <c r="AB535" i="1"/>
  <c r="AA535" i="1" s="1"/>
  <c r="T536" i="1"/>
  <c r="V536" i="1" s="1"/>
  <c r="W536" i="1"/>
  <c r="X536" i="1"/>
  <c r="Y536" i="1"/>
  <c r="AB536" i="1"/>
  <c r="AA536" i="1" s="1"/>
  <c r="T537" i="1"/>
  <c r="V537" i="1" s="1"/>
  <c r="W537" i="1"/>
  <c r="X537" i="1"/>
  <c r="Y537" i="1"/>
  <c r="AB537" i="1"/>
  <c r="AA537" i="1" s="1"/>
  <c r="T538" i="1"/>
  <c r="V538" i="1" s="1"/>
  <c r="W538" i="1"/>
  <c r="X538" i="1"/>
  <c r="Y538" i="1"/>
  <c r="AB538" i="1"/>
  <c r="AA538" i="1" s="1"/>
  <c r="T539" i="1"/>
  <c r="V539" i="1" s="1"/>
  <c r="W539" i="1"/>
  <c r="X539" i="1"/>
  <c r="Y539" i="1"/>
  <c r="AB539" i="1"/>
  <c r="AA539" i="1" s="1"/>
  <c r="T540" i="1"/>
  <c r="V540" i="1" s="1"/>
  <c r="W540" i="1"/>
  <c r="X540" i="1"/>
  <c r="Y540" i="1"/>
  <c r="AB540" i="1"/>
  <c r="AA540" i="1" s="1"/>
  <c r="T541" i="1"/>
  <c r="V541" i="1" s="1"/>
  <c r="W541" i="1"/>
  <c r="X541" i="1"/>
  <c r="Y541" i="1"/>
  <c r="AB541" i="1"/>
  <c r="AA541" i="1" s="1"/>
  <c r="T542" i="1"/>
  <c r="V542" i="1" s="1"/>
  <c r="W542" i="1"/>
  <c r="X542" i="1"/>
  <c r="Y542" i="1"/>
  <c r="AB542" i="1"/>
  <c r="AA542" i="1" s="1"/>
  <c r="T543" i="1"/>
  <c r="V543" i="1" s="1"/>
  <c r="W543" i="1"/>
  <c r="X543" i="1"/>
  <c r="Y543" i="1"/>
  <c r="AB543" i="1"/>
  <c r="AA543" i="1" s="1"/>
  <c r="T544" i="1"/>
  <c r="V544" i="1" s="1"/>
  <c r="W544" i="1"/>
  <c r="X544" i="1"/>
  <c r="Y544" i="1"/>
  <c r="AB544" i="1"/>
  <c r="AA544" i="1" s="1"/>
  <c r="T545" i="1"/>
  <c r="V545" i="1" s="1"/>
  <c r="W545" i="1"/>
  <c r="X545" i="1"/>
  <c r="Y545" i="1"/>
  <c r="AB545" i="1"/>
  <c r="AA545" i="1" s="1"/>
  <c r="T546" i="1"/>
  <c r="V546" i="1" s="1"/>
  <c r="W546" i="1"/>
  <c r="X546" i="1"/>
  <c r="Y546" i="1"/>
  <c r="AB546" i="1"/>
  <c r="AA546" i="1" s="1"/>
  <c r="T547" i="1"/>
  <c r="V547" i="1" s="1"/>
  <c r="W547" i="1"/>
  <c r="X547" i="1"/>
  <c r="Y547" i="1"/>
  <c r="AB547" i="1"/>
  <c r="AA547" i="1" s="1"/>
  <c r="T548" i="1"/>
  <c r="V548" i="1" s="1"/>
  <c r="W548" i="1"/>
  <c r="X548" i="1"/>
  <c r="Y548" i="1"/>
  <c r="AB548" i="1"/>
  <c r="AA548" i="1" s="1"/>
  <c r="T549" i="1"/>
  <c r="V549" i="1" s="1"/>
  <c r="W549" i="1"/>
  <c r="X549" i="1"/>
  <c r="Y549" i="1"/>
  <c r="AB549" i="1"/>
  <c r="AA549" i="1" s="1"/>
  <c r="T550" i="1"/>
  <c r="V550" i="1" s="1"/>
  <c r="W550" i="1"/>
  <c r="X550" i="1"/>
  <c r="Y550" i="1"/>
  <c r="AB550" i="1"/>
  <c r="AA550" i="1" s="1"/>
  <c r="T551" i="1"/>
  <c r="V551" i="1" s="1"/>
  <c r="W551" i="1"/>
  <c r="X551" i="1"/>
  <c r="Y551" i="1"/>
  <c r="AB551" i="1"/>
  <c r="AA551" i="1" s="1"/>
  <c r="T552" i="1"/>
  <c r="V552" i="1" s="1"/>
  <c r="W552" i="1"/>
  <c r="X552" i="1"/>
  <c r="Y552" i="1"/>
  <c r="AB552" i="1"/>
  <c r="AA552" i="1" s="1"/>
  <c r="T553" i="1"/>
  <c r="V553" i="1" s="1"/>
  <c r="W553" i="1"/>
  <c r="X553" i="1"/>
  <c r="Y553" i="1"/>
  <c r="AB553" i="1"/>
  <c r="AA553" i="1" s="1"/>
  <c r="T554" i="1"/>
  <c r="V554" i="1" s="1"/>
  <c r="W554" i="1"/>
  <c r="X554" i="1"/>
  <c r="Y554" i="1"/>
  <c r="AB554" i="1"/>
  <c r="AA554" i="1" s="1"/>
  <c r="T555" i="1"/>
  <c r="V555" i="1" s="1"/>
  <c r="W555" i="1"/>
  <c r="X555" i="1"/>
  <c r="Y555" i="1"/>
  <c r="AB555" i="1"/>
  <c r="AA555" i="1" s="1"/>
  <c r="T556" i="1"/>
  <c r="V556" i="1" s="1"/>
  <c r="W556" i="1"/>
  <c r="X556" i="1"/>
  <c r="Y556" i="1"/>
  <c r="AB556" i="1"/>
  <c r="AA556" i="1" s="1"/>
  <c r="T557" i="1"/>
  <c r="V557" i="1" s="1"/>
  <c r="W557" i="1"/>
  <c r="X557" i="1"/>
  <c r="Y557" i="1"/>
  <c r="AB557" i="1"/>
  <c r="AA557" i="1" s="1"/>
  <c r="T558" i="1"/>
  <c r="V558" i="1" s="1"/>
  <c r="W558" i="1"/>
  <c r="X558" i="1"/>
  <c r="Y558" i="1"/>
  <c r="AB558" i="1"/>
  <c r="AA558" i="1" s="1"/>
  <c r="T559" i="1"/>
  <c r="V559" i="1" s="1"/>
  <c r="W559" i="1"/>
  <c r="X559" i="1"/>
  <c r="Y559" i="1"/>
  <c r="AB559" i="1"/>
  <c r="AA559" i="1" s="1"/>
  <c r="T560" i="1"/>
  <c r="V560" i="1" s="1"/>
  <c r="W560" i="1"/>
  <c r="X560" i="1"/>
  <c r="Y560" i="1"/>
  <c r="AB560" i="1"/>
  <c r="AA560" i="1" s="1"/>
  <c r="T561" i="1"/>
  <c r="V561" i="1" s="1"/>
  <c r="W561" i="1"/>
  <c r="X561" i="1"/>
  <c r="Y561" i="1"/>
  <c r="AB561" i="1"/>
  <c r="AA561" i="1" s="1"/>
  <c r="T562" i="1"/>
  <c r="V562" i="1" s="1"/>
  <c r="W562" i="1"/>
  <c r="X562" i="1"/>
  <c r="Y562" i="1"/>
  <c r="AB562" i="1"/>
  <c r="AA562" i="1" s="1"/>
  <c r="T563" i="1"/>
  <c r="V563" i="1" s="1"/>
  <c r="W563" i="1"/>
  <c r="X563" i="1"/>
  <c r="Y563" i="1"/>
  <c r="AB563" i="1"/>
  <c r="AA563" i="1" s="1"/>
  <c r="T564" i="1"/>
  <c r="V564" i="1" s="1"/>
  <c r="W564" i="1"/>
  <c r="X564" i="1"/>
  <c r="Y564" i="1"/>
  <c r="AB564" i="1"/>
  <c r="AA564" i="1" s="1"/>
  <c r="T565" i="1"/>
  <c r="V565" i="1" s="1"/>
  <c r="W565" i="1"/>
  <c r="X565" i="1"/>
  <c r="Y565" i="1"/>
  <c r="AB565" i="1"/>
  <c r="AA565" i="1" s="1"/>
  <c r="T566" i="1"/>
  <c r="V566" i="1" s="1"/>
  <c r="W566" i="1"/>
  <c r="X566" i="1"/>
  <c r="Y566" i="1"/>
  <c r="AB566" i="1"/>
  <c r="AA566" i="1" s="1"/>
  <c r="T567" i="1"/>
  <c r="V567" i="1" s="1"/>
  <c r="W567" i="1"/>
  <c r="X567" i="1"/>
  <c r="Y567" i="1"/>
  <c r="AB567" i="1"/>
  <c r="AA567" i="1" s="1"/>
  <c r="T568" i="1"/>
  <c r="V568" i="1" s="1"/>
  <c r="W568" i="1"/>
  <c r="X568" i="1"/>
  <c r="Y568" i="1"/>
  <c r="AB568" i="1"/>
  <c r="AA568" i="1" s="1"/>
  <c r="T569" i="1"/>
  <c r="V569" i="1" s="1"/>
  <c r="W569" i="1"/>
  <c r="X569" i="1"/>
  <c r="Y569" i="1"/>
  <c r="AB569" i="1"/>
  <c r="AA569" i="1" s="1"/>
  <c r="T570" i="1"/>
  <c r="V570" i="1" s="1"/>
  <c r="W570" i="1"/>
  <c r="X570" i="1"/>
  <c r="Y570" i="1"/>
  <c r="AB570" i="1"/>
  <c r="AA570" i="1" s="1"/>
  <c r="T571" i="1"/>
  <c r="V571" i="1" s="1"/>
  <c r="W571" i="1"/>
  <c r="X571" i="1"/>
  <c r="Y571" i="1"/>
  <c r="AB571" i="1"/>
  <c r="AA571" i="1" s="1"/>
  <c r="T572" i="1"/>
  <c r="V572" i="1" s="1"/>
  <c r="W572" i="1"/>
  <c r="X572" i="1"/>
  <c r="Y572" i="1"/>
  <c r="AB572" i="1"/>
  <c r="AA572" i="1" s="1"/>
  <c r="T573" i="1"/>
  <c r="V573" i="1" s="1"/>
  <c r="W573" i="1"/>
  <c r="X573" i="1"/>
  <c r="Y573" i="1"/>
  <c r="AB573" i="1"/>
  <c r="AA573" i="1" s="1"/>
  <c r="T574" i="1"/>
  <c r="V574" i="1" s="1"/>
  <c r="W574" i="1"/>
  <c r="X574" i="1"/>
  <c r="Y574" i="1"/>
  <c r="AB574" i="1"/>
  <c r="AA574" i="1" s="1"/>
  <c r="T575" i="1"/>
  <c r="V575" i="1" s="1"/>
  <c r="W575" i="1"/>
  <c r="X575" i="1"/>
  <c r="Y575" i="1"/>
  <c r="AB575" i="1"/>
  <c r="AA575" i="1" s="1"/>
  <c r="T576" i="1"/>
  <c r="V576" i="1" s="1"/>
  <c r="W576" i="1"/>
  <c r="X576" i="1"/>
  <c r="Y576" i="1"/>
  <c r="AB576" i="1"/>
  <c r="AA576" i="1" s="1"/>
  <c r="T577" i="1"/>
  <c r="V577" i="1" s="1"/>
  <c r="W577" i="1"/>
  <c r="X577" i="1"/>
  <c r="Y577" i="1"/>
  <c r="AB577" i="1"/>
  <c r="AA577" i="1" s="1"/>
  <c r="T578" i="1"/>
  <c r="V578" i="1" s="1"/>
  <c r="W578" i="1"/>
  <c r="X578" i="1"/>
  <c r="Y578" i="1"/>
  <c r="AB578" i="1"/>
  <c r="AA578" i="1" s="1"/>
  <c r="T579" i="1"/>
  <c r="V579" i="1" s="1"/>
  <c r="W579" i="1"/>
  <c r="X579" i="1"/>
  <c r="Y579" i="1"/>
  <c r="AB579" i="1"/>
  <c r="AA579" i="1" s="1"/>
  <c r="T580" i="1"/>
  <c r="V580" i="1" s="1"/>
  <c r="W580" i="1"/>
  <c r="X580" i="1"/>
  <c r="Y580" i="1"/>
  <c r="AB580" i="1"/>
  <c r="AA580" i="1" s="1"/>
  <c r="T581" i="1"/>
  <c r="V581" i="1" s="1"/>
  <c r="W581" i="1"/>
  <c r="X581" i="1"/>
  <c r="Y581" i="1"/>
  <c r="AB581" i="1"/>
  <c r="AA581" i="1" s="1"/>
  <c r="T582" i="1"/>
  <c r="V582" i="1" s="1"/>
  <c r="W582" i="1"/>
  <c r="X582" i="1"/>
  <c r="Y582" i="1"/>
  <c r="AB582" i="1"/>
  <c r="AA582" i="1" s="1"/>
  <c r="T583" i="1"/>
  <c r="V583" i="1" s="1"/>
  <c r="W583" i="1"/>
  <c r="X583" i="1"/>
  <c r="Y583" i="1"/>
  <c r="AB583" i="1"/>
  <c r="AA583" i="1" s="1"/>
  <c r="T584" i="1"/>
  <c r="V584" i="1" s="1"/>
  <c r="W584" i="1"/>
  <c r="X584" i="1"/>
  <c r="Y584" i="1"/>
  <c r="AB584" i="1"/>
  <c r="AA584" i="1" s="1"/>
  <c r="T585" i="1"/>
  <c r="V585" i="1" s="1"/>
  <c r="W585" i="1"/>
  <c r="X585" i="1"/>
  <c r="Y585" i="1"/>
  <c r="AB585" i="1"/>
  <c r="AA585" i="1" s="1"/>
  <c r="T586" i="1"/>
  <c r="V586" i="1" s="1"/>
  <c r="W586" i="1"/>
  <c r="X586" i="1"/>
  <c r="Y586" i="1"/>
  <c r="AB586" i="1"/>
  <c r="AA586" i="1" s="1"/>
  <c r="T587" i="1"/>
  <c r="V587" i="1" s="1"/>
  <c r="W587" i="1"/>
  <c r="X587" i="1"/>
  <c r="Y587" i="1"/>
  <c r="AB587" i="1"/>
  <c r="AA587" i="1" s="1"/>
  <c r="T588" i="1"/>
  <c r="V588" i="1" s="1"/>
  <c r="W588" i="1"/>
  <c r="X588" i="1"/>
  <c r="Y588" i="1"/>
  <c r="AB588" i="1"/>
  <c r="AA588" i="1" s="1"/>
  <c r="T589" i="1"/>
  <c r="V589" i="1" s="1"/>
  <c r="W589" i="1"/>
  <c r="X589" i="1"/>
  <c r="Y589" i="1"/>
  <c r="AB589" i="1"/>
  <c r="AA589" i="1" s="1"/>
  <c r="T590" i="1"/>
  <c r="V590" i="1" s="1"/>
  <c r="W590" i="1"/>
  <c r="X590" i="1"/>
  <c r="Y590" i="1"/>
  <c r="AB590" i="1"/>
  <c r="AA590" i="1" s="1"/>
  <c r="T591" i="1"/>
  <c r="V591" i="1" s="1"/>
  <c r="W591" i="1"/>
  <c r="X591" i="1"/>
  <c r="Y591" i="1"/>
  <c r="AB591" i="1"/>
  <c r="AA591" i="1" s="1"/>
  <c r="T592" i="1"/>
  <c r="V592" i="1" s="1"/>
  <c r="W592" i="1"/>
  <c r="X592" i="1"/>
  <c r="Y592" i="1"/>
  <c r="AB592" i="1"/>
  <c r="AA592" i="1" s="1"/>
  <c r="T593" i="1"/>
  <c r="V593" i="1" s="1"/>
  <c r="W593" i="1"/>
  <c r="X593" i="1"/>
  <c r="Y593" i="1"/>
  <c r="AB593" i="1"/>
  <c r="AA593" i="1" s="1"/>
  <c r="T594" i="1"/>
  <c r="V594" i="1" s="1"/>
  <c r="W594" i="1"/>
  <c r="X594" i="1"/>
  <c r="Y594" i="1"/>
  <c r="AB594" i="1"/>
  <c r="AA594" i="1" s="1"/>
  <c r="T595" i="1"/>
  <c r="V595" i="1" s="1"/>
  <c r="W595" i="1"/>
  <c r="X595" i="1"/>
  <c r="Y595" i="1"/>
  <c r="AB595" i="1"/>
  <c r="AA595" i="1" s="1"/>
  <c r="T596" i="1"/>
  <c r="V596" i="1" s="1"/>
  <c r="W596" i="1"/>
  <c r="X596" i="1"/>
  <c r="Y596" i="1"/>
  <c r="AB596" i="1"/>
  <c r="AA596" i="1" s="1"/>
  <c r="T597" i="1"/>
  <c r="V597" i="1" s="1"/>
  <c r="W597" i="1"/>
  <c r="X597" i="1"/>
  <c r="Y597" i="1"/>
  <c r="AB597" i="1"/>
  <c r="AA597" i="1" s="1"/>
  <c r="T598" i="1"/>
  <c r="V598" i="1" s="1"/>
  <c r="W598" i="1"/>
  <c r="X598" i="1"/>
  <c r="Y598" i="1"/>
  <c r="AB598" i="1"/>
  <c r="AA598" i="1" s="1"/>
  <c r="T599" i="1"/>
  <c r="V599" i="1" s="1"/>
  <c r="W599" i="1"/>
  <c r="X599" i="1"/>
  <c r="Y599" i="1"/>
  <c r="AB599" i="1"/>
  <c r="AA599" i="1" s="1"/>
  <c r="T600" i="1"/>
  <c r="V600" i="1" s="1"/>
  <c r="W600" i="1"/>
  <c r="X600" i="1"/>
  <c r="Y600" i="1"/>
  <c r="AB600" i="1"/>
  <c r="AA600" i="1" s="1"/>
  <c r="T601" i="1"/>
  <c r="V601" i="1" s="1"/>
  <c r="W601" i="1"/>
  <c r="X601" i="1"/>
  <c r="Y601" i="1"/>
  <c r="AB601" i="1"/>
  <c r="AA601" i="1" s="1"/>
  <c r="T602" i="1"/>
  <c r="V602" i="1" s="1"/>
  <c r="W602" i="1"/>
  <c r="X602" i="1"/>
  <c r="Y602" i="1"/>
  <c r="AB602" i="1"/>
  <c r="AA602" i="1" s="1"/>
  <c r="T603" i="1"/>
  <c r="V603" i="1" s="1"/>
  <c r="W603" i="1"/>
  <c r="X603" i="1"/>
  <c r="Y603" i="1"/>
  <c r="AB603" i="1"/>
  <c r="AA603" i="1" s="1"/>
  <c r="T604" i="1"/>
  <c r="V604" i="1" s="1"/>
  <c r="W604" i="1"/>
  <c r="X604" i="1"/>
  <c r="Y604" i="1"/>
  <c r="AB604" i="1"/>
  <c r="AA604" i="1" s="1"/>
  <c r="T605" i="1"/>
  <c r="V605" i="1" s="1"/>
  <c r="W605" i="1"/>
  <c r="X605" i="1"/>
  <c r="Y605" i="1"/>
  <c r="AB605" i="1"/>
  <c r="AA605" i="1" s="1"/>
  <c r="T606" i="1"/>
  <c r="V606" i="1" s="1"/>
  <c r="W606" i="1"/>
  <c r="X606" i="1"/>
  <c r="Y606" i="1"/>
  <c r="AB606" i="1"/>
  <c r="AA606" i="1" s="1"/>
  <c r="T607" i="1"/>
  <c r="V607" i="1" s="1"/>
  <c r="W607" i="1"/>
  <c r="X607" i="1"/>
  <c r="Y607" i="1"/>
  <c r="AB607" i="1"/>
  <c r="AA607" i="1" s="1"/>
  <c r="T608" i="1"/>
  <c r="V608" i="1" s="1"/>
  <c r="W608" i="1"/>
  <c r="X608" i="1"/>
  <c r="Y608" i="1"/>
  <c r="AB608" i="1"/>
  <c r="AA608" i="1" s="1"/>
  <c r="T609" i="1"/>
  <c r="V609" i="1" s="1"/>
  <c r="W609" i="1"/>
  <c r="X609" i="1"/>
  <c r="Y609" i="1"/>
  <c r="AB609" i="1"/>
  <c r="AA609" i="1" s="1"/>
  <c r="T610" i="1"/>
  <c r="V610" i="1" s="1"/>
  <c r="W610" i="1"/>
  <c r="X610" i="1"/>
  <c r="Y610" i="1"/>
  <c r="AB610" i="1"/>
  <c r="AA610" i="1" s="1"/>
  <c r="T611" i="1"/>
  <c r="V611" i="1" s="1"/>
  <c r="W611" i="1"/>
  <c r="X611" i="1"/>
  <c r="Y611" i="1"/>
  <c r="AB611" i="1"/>
  <c r="AA611" i="1" s="1"/>
  <c r="T612" i="1"/>
  <c r="V612" i="1" s="1"/>
  <c r="W612" i="1"/>
  <c r="X612" i="1"/>
  <c r="Y612" i="1"/>
  <c r="AB612" i="1"/>
  <c r="AA612" i="1" s="1"/>
  <c r="T613" i="1"/>
  <c r="V613" i="1" s="1"/>
  <c r="W613" i="1"/>
  <c r="X613" i="1"/>
  <c r="Y613" i="1"/>
  <c r="AB613" i="1"/>
  <c r="AA613" i="1" s="1"/>
  <c r="T614" i="1"/>
  <c r="V614" i="1" s="1"/>
  <c r="W614" i="1"/>
  <c r="X614" i="1"/>
  <c r="Y614" i="1"/>
  <c r="AB614" i="1"/>
  <c r="AA614" i="1" s="1"/>
  <c r="T615" i="1"/>
  <c r="V615" i="1" s="1"/>
  <c r="W615" i="1"/>
  <c r="X615" i="1"/>
  <c r="Y615" i="1"/>
  <c r="AB615" i="1"/>
  <c r="AA615" i="1" s="1"/>
  <c r="T616" i="1"/>
  <c r="V616" i="1" s="1"/>
  <c r="W616" i="1"/>
  <c r="X616" i="1"/>
  <c r="Y616" i="1"/>
  <c r="AB616" i="1"/>
  <c r="AA616" i="1" s="1"/>
  <c r="T617" i="1"/>
  <c r="V617" i="1" s="1"/>
  <c r="W617" i="1"/>
  <c r="X617" i="1"/>
  <c r="Y617" i="1"/>
  <c r="AB617" i="1"/>
  <c r="AA617" i="1" s="1"/>
  <c r="T618" i="1"/>
  <c r="V618" i="1" s="1"/>
  <c r="W618" i="1"/>
  <c r="X618" i="1"/>
  <c r="Y618" i="1"/>
  <c r="AB618" i="1"/>
  <c r="AA618" i="1" s="1"/>
  <c r="T619" i="1"/>
  <c r="V619" i="1" s="1"/>
  <c r="W619" i="1"/>
  <c r="X619" i="1"/>
  <c r="Y619" i="1"/>
  <c r="AB619" i="1"/>
  <c r="AA619" i="1" s="1"/>
  <c r="T620" i="1"/>
  <c r="V620" i="1" s="1"/>
  <c r="W620" i="1"/>
  <c r="X620" i="1"/>
  <c r="Y620" i="1"/>
  <c r="AB620" i="1"/>
  <c r="AA620" i="1" s="1"/>
  <c r="T621" i="1"/>
  <c r="V621" i="1" s="1"/>
  <c r="W621" i="1"/>
  <c r="X621" i="1"/>
  <c r="Y621" i="1"/>
  <c r="AB621" i="1"/>
  <c r="AA621" i="1" s="1"/>
  <c r="T622" i="1"/>
  <c r="V622" i="1" s="1"/>
  <c r="W622" i="1"/>
  <c r="X622" i="1"/>
  <c r="Y622" i="1"/>
  <c r="AB622" i="1"/>
  <c r="AA622" i="1" s="1"/>
  <c r="T623" i="1"/>
  <c r="V623" i="1" s="1"/>
  <c r="W623" i="1"/>
  <c r="X623" i="1"/>
  <c r="Y623" i="1"/>
  <c r="AB623" i="1"/>
  <c r="AA623" i="1" s="1"/>
  <c r="T624" i="1"/>
  <c r="V624" i="1" s="1"/>
  <c r="W624" i="1"/>
  <c r="X624" i="1"/>
  <c r="Y624" i="1"/>
  <c r="AB624" i="1"/>
  <c r="AA624" i="1" s="1"/>
  <c r="T625" i="1"/>
  <c r="V625" i="1" s="1"/>
  <c r="W625" i="1"/>
  <c r="X625" i="1"/>
  <c r="Y625" i="1"/>
  <c r="AB625" i="1"/>
  <c r="AA625" i="1" s="1"/>
  <c r="T626" i="1"/>
  <c r="V626" i="1" s="1"/>
  <c r="W626" i="1"/>
  <c r="X626" i="1"/>
  <c r="Y626" i="1"/>
  <c r="AB626" i="1"/>
  <c r="AA626" i="1" s="1"/>
  <c r="T627" i="1"/>
  <c r="V627" i="1" s="1"/>
  <c r="W627" i="1"/>
  <c r="X627" i="1"/>
  <c r="Y627" i="1"/>
  <c r="AB627" i="1"/>
  <c r="AA627" i="1" s="1"/>
  <c r="T628" i="1"/>
  <c r="V628" i="1" s="1"/>
  <c r="W628" i="1"/>
  <c r="X628" i="1"/>
  <c r="Y628" i="1"/>
  <c r="AB628" i="1"/>
  <c r="AA628" i="1" s="1"/>
  <c r="T629" i="1"/>
  <c r="V629" i="1" s="1"/>
  <c r="W629" i="1"/>
  <c r="X629" i="1"/>
  <c r="Y629" i="1"/>
  <c r="AB629" i="1"/>
  <c r="AA629" i="1" s="1"/>
  <c r="T630" i="1"/>
  <c r="V630" i="1" s="1"/>
  <c r="W630" i="1"/>
  <c r="X630" i="1"/>
  <c r="Y630" i="1"/>
  <c r="AB630" i="1"/>
  <c r="AA630" i="1" s="1"/>
  <c r="T631" i="1"/>
  <c r="V631" i="1" s="1"/>
  <c r="W631" i="1"/>
  <c r="X631" i="1"/>
  <c r="Y631" i="1"/>
  <c r="AB631" i="1"/>
  <c r="AA631" i="1" s="1"/>
  <c r="T632" i="1"/>
  <c r="V632" i="1" s="1"/>
  <c r="W632" i="1"/>
  <c r="X632" i="1"/>
  <c r="Y632" i="1"/>
  <c r="AB632" i="1"/>
  <c r="AA632" i="1" s="1"/>
  <c r="T633" i="1"/>
  <c r="V633" i="1" s="1"/>
  <c r="W633" i="1"/>
  <c r="X633" i="1"/>
  <c r="Y633" i="1"/>
  <c r="AB633" i="1"/>
  <c r="AA633" i="1" s="1"/>
  <c r="T634" i="1"/>
  <c r="V634" i="1" s="1"/>
  <c r="W634" i="1"/>
  <c r="X634" i="1"/>
  <c r="Y634" i="1"/>
  <c r="AB634" i="1"/>
  <c r="AA634" i="1" s="1"/>
  <c r="T635" i="1"/>
  <c r="V635" i="1" s="1"/>
  <c r="W635" i="1"/>
  <c r="X635" i="1"/>
  <c r="Y635" i="1"/>
  <c r="AB635" i="1"/>
  <c r="AA635" i="1" s="1"/>
  <c r="T636" i="1"/>
  <c r="V636" i="1" s="1"/>
  <c r="W636" i="1"/>
  <c r="X636" i="1"/>
  <c r="Y636" i="1"/>
  <c r="AB636" i="1"/>
  <c r="AA636" i="1" s="1"/>
  <c r="T637" i="1"/>
  <c r="V637" i="1" s="1"/>
  <c r="W637" i="1"/>
  <c r="X637" i="1"/>
  <c r="Y637" i="1"/>
  <c r="AB637" i="1"/>
  <c r="AA637" i="1" s="1"/>
  <c r="T638" i="1"/>
  <c r="V638" i="1" s="1"/>
  <c r="W638" i="1"/>
  <c r="X638" i="1"/>
  <c r="Y638" i="1"/>
  <c r="AB638" i="1"/>
  <c r="AA638" i="1" s="1"/>
  <c r="T639" i="1"/>
  <c r="V639" i="1" s="1"/>
  <c r="W639" i="1"/>
  <c r="X639" i="1"/>
  <c r="Y639" i="1"/>
  <c r="AB639" i="1"/>
  <c r="AA639" i="1" s="1"/>
  <c r="T640" i="1"/>
  <c r="V640" i="1" s="1"/>
  <c r="W640" i="1"/>
  <c r="X640" i="1"/>
  <c r="Y640" i="1"/>
  <c r="AB640" i="1"/>
  <c r="AA640" i="1" s="1"/>
  <c r="T641" i="1"/>
  <c r="V641" i="1" s="1"/>
  <c r="W641" i="1"/>
  <c r="X641" i="1"/>
  <c r="Y641" i="1"/>
  <c r="AB641" i="1"/>
  <c r="AA641" i="1" s="1"/>
  <c r="T642" i="1"/>
  <c r="V642" i="1" s="1"/>
  <c r="W642" i="1"/>
  <c r="X642" i="1"/>
  <c r="Y642" i="1"/>
  <c r="AB642" i="1"/>
  <c r="AA642" i="1" s="1"/>
  <c r="T643" i="1"/>
  <c r="V643" i="1" s="1"/>
  <c r="W643" i="1"/>
  <c r="X643" i="1"/>
  <c r="Y643" i="1"/>
  <c r="AB643" i="1"/>
  <c r="AA643" i="1" s="1"/>
  <c r="T644" i="1"/>
  <c r="V644" i="1" s="1"/>
  <c r="W644" i="1"/>
  <c r="X644" i="1"/>
  <c r="Y644" i="1"/>
  <c r="AB644" i="1"/>
  <c r="AA644" i="1" s="1"/>
  <c r="T645" i="1"/>
  <c r="V645" i="1" s="1"/>
  <c r="W645" i="1"/>
  <c r="X645" i="1"/>
  <c r="Y645" i="1"/>
  <c r="AB645" i="1"/>
  <c r="AA645" i="1" s="1"/>
  <c r="T646" i="1"/>
  <c r="V646" i="1" s="1"/>
  <c r="W646" i="1"/>
  <c r="X646" i="1"/>
  <c r="Y646" i="1"/>
  <c r="AB646" i="1"/>
  <c r="AA646" i="1" s="1"/>
  <c r="T647" i="1"/>
  <c r="V647" i="1" s="1"/>
  <c r="W647" i="1"/>
  <c r="X647" i="1"/>
  <c r="Y647" i="1"/>
  <c r="AB647" i="1"/>
  <c r="AA647" i="1" s="1"/>
  <c r="T648" i="1"/>
  <c r="V648" i="1" s="1"/>
  <c r="W648" i="1"/>
  <c r="X648" i="1"/>
  <c r="Y648" i="1"/>
  <c r="AB648" i="1"/>
  <c r="AA648" i="1" s="1"/>
  <c r="T649" i="1"/>
  <c r="V649" i="1" s="1"/>
  <c r="W649" i="1"/>
  <c r="X649" i="1"/>
  <c r="Y649" i="1"/>
  <c r="AB649" i="1"/>
  <c r="AA649" i="1" s="1"/>
  <c r="T650" i="1"/>
  <c r="V650" i="1" s="1"/>
  <c r="W650" i="1"/>
  <c r="X650" i="1"/>
  <c r="Y650" i="1"/>
  <c r="AB650" i="1"/>
  <c r="AA650" i="1" s="1"/>
  <c r="T651" i="1"/>
  <c r="V651" i="1" s="1"/>
  <c r="W651" i="1"/>
  <c r="X651" i="1"/>
  <c r="Y651" i="1"/>
  <c r="AB651" i="1"/>
  <c r="AA651" i="1" s="1"/>
  <c r="T652" i="1"/>
  <c r="V652" i="1" s="1"/>
  <c r="W652" i="1"/>
  <c r="X652" i="1"/>
  <c r="Y652" i="1"/>
  <c r="AB652" i="1"/>
  <c r="AA652" i="1" s="1"/>
  <c r="T653" i="1"/>
  <c r="V653" i="1" s="1"/>
  <c r="W653" i="1"/>
  <c r="X653" i="1"/>
  <c r="Y653" i="1"/>
  <c r="AB653" i="1"/>
  <c r="AA653" i="1" s="1"/>
  <c r="T654" i="1"/>
  <c r="V654" i="1" s="1"/>
  <c r="W654" i="1"/>
  <c r="X654" i="1"/>
  <c r="Y654" i="1"/>
  <c r="AB654" i="1"/>
  <c r="AA654" i="1" s="1"/>
  <c r="T655" i="1"/>
  <c r="V655" i="1" s="1"/>
  <c r="W655" i="1"/>
  <c r="X655" i="1"/>
  <c r="Y655" i="1"/>
  <c r="AB655" i="1"/>
  <c r="AA655" i="1" s="1"/>
  <c r="T656" i="1"/>
  <c r="V656" i="1" s="1"/>
  <c r="W656" i="1"/>
  <c r="X656" i="1"/>
  <c r="Y656" i="1"/>
  <c r="AB656" i="1"/>
  <c r="AA656" i="1" s="1"/>
  <c r="T657" i="1"/>
  <c r="V657" i="1" s="1"/>
  <c r="W657" i="1"/>
  <c r="X657" i="1"/>
  <c r="Y657" i="1"/>
  <c r="AB657" i="1"/>
  <c r="AA657" i="1" s="1"/>
  <c r="T658" i="1"/>
  <c r="V658" i="1" s="1"/>
  <c r="W658" i="1"/>
  <c r="X658" i="1"/>
  <c r="Y658" i="1"/>
  <c r="AB658" i="1"/>
  <c r="AA658" i="1" s="1"/>
  <c r="T659" i="1"/>
  <c r="V659" i="1" s="1"/>
  <c r="W659" i="1"/>
  <c r="X659" i="1"/>
  <c r="Y659" i="1"/>
  <c r="AB659" i="1"/>
  <c r="AA659" i="1" s="1"/>
  <c r="T660" i="1"/>
  <c r="V660" i="1" s="1"/>
  <c r="W660" i="1"/>
  <c r="X660" i="1"/>
  <c r="Y660" i="1"/>
  <c r="AB660" i="1"/>
  <c r="AA660" i="1" s="1"/>
  <c r="T661" i="1"/>
  <c r="V661" i="1" s="1"/>
  <c r="W661" i="1"/>
  <c r="X661" i="1"/>
  <c r="Y661" i="1"/>
  <c r="AB661" i="1"/>
  <c r="AA661" i="1" s="1"/>
  <c r="T662" i="1"/>
  <c r="V662" i="1" s="1"/>
  <c r="W662" i="1"/>
  <c r="X662" i="1"/>
  <c r="Y662" i="1"/>
  <c r="AB662" i="1"/>
  <c r="AA662" i="1" s="1"/>
  <c r="T663" i="1"/>
  <c r="V663" i="1" s="1"/>
  <c r="W663" i="1"/>
  <c r="X663" i="1"/>
  <c r="Y663" i="1"/>
  <c r="AB663" i="1"/>
  <c r="AA663" i="1" s="1"/>
  <c r="T664" i="1"/>
  <c r="V664" i="1" s="1"/>
  <c r="W664" i="1"/>
  <c r="X664" i="1"/>
  <c r="Y664" i="1"/>
  <c r="AB664" i="1"/>
  <c r="AA664" i="1" s="1"/>
  <c r="T665" i="1"/>
  <c r="V665" i="1" s="1"/>
  <c r="W665" i="1"/>
  <c r="X665" i="1"/>
  <c r="Y665" i="1"/>
  <c r="AB665" i="1"/>
  <c r="AA665" i="1" s="1"/>
  <c r="T666" i="1"/>
  <c r="V666" i="1" s="1"/>
  <c r="W666" i="1"/>
  <c r="X666" i="1"/>
  <c r="Y666" i="1"/>
  <c r="AB666" i="1"/>
  <c r="AA666" i="1" s="1"/>
  <c r="T667" i="1"/>
  <c r="V667" i="1" s="1"/>
  <c r="W667" i="1"/>
  <c r="X667" i="1"/>
  <c r="Y667" i="1"/>
  <c r="AB667" i="1"/>
  <c r="AA667" i="1" s="1"/>
  <c r="T668" i="1"/>
  <c r="V668" i="1" s="1"/>
  <c r="W668" i="1"/>
  <c r="X668" i="1"/>
  <c r="Y668" i="1"/>
  <c r="AB668" i="1"/>
  <c r="AA668" i="1" s="1"/>
  <c r="T669" i="1"/>
  <c r="V669" i="1" s="1"/>
  <c r="W669" i="1"/>
  <c r="X669" i="1"/>
  <c r="Y669" i="1"/>
  <c r="AB669" i="1"/>
  <c r="AA669" i="1" s="1"/>
  <c r="T670" i="1"/>
  <c r="V670" i="1" s="1"/>
  <c r="W670" i="1"/>
  <c r="X670" i="1"/>
  <c r="Y670" i="1"/>
  <c r="AB670" i="1"/>
  <c r="AA670" i="1" s="1"/>
  <c r="T671" i="1"/>
  <c r="V671" i="1" s="1"/>
  <c r="W671" i="1"/>
  <c r="X671" i="1"/>
  <c r="Y671" i="1"/>
  <c r="AB671" i="1"/>
  <c r="AA671" i="1" s="1"/>
  <c r="T672" i="1"/>
  <c r="V672" i="1" s="1"/>
  <c r="W672" i="1"/>
  <c r="X672" i="1"/>
  <c r="Y672" i="1"/>
  <c r="AB672" i="1"/>
  <c r="AA672" i="1" s="1"/>
  <c r="T673" i="1"/>
  <c r="V673" i="1" s="1"/>
  <c r="W673" i="1"/>
  <c r="X673" i="1"/>
  <c r="Y673" i="1"/>
  <c r="AB673" i="1"/>
  <c r="AA673" i="1" s="1"/>
  <c r="T674" i="1"/>
  <c r="V674" i="1" s="1"/>
  <c r="W674" i="1"/>
  <c r="X674" i="1"/>
  <c r="Y674" i="1"/>
  <c r="AB674" i="1"/>
  <c r="AA674" i="1" s="1"/>
  <c r="T675" i="1"/>
  <c r="V675" i="1" s="1"/>
  <c r="W675" i="1"/>
  <c r="X675" i="1"/>
  <c r="Y675" i="1"/>
  <c r="AB675" i="1"/>
  <c r="AA675" i="1" s="1"/>
  <c r="T676" i="1"/>
  <c r="V676" i="1" s="1"/>
  <c r="W676" i="1"/>
  <c r="X676" i="1"/>
  <c r="Y676" i="1"/>
  <c r="AB676" i="1"/>
  <c r="AA676" i="1" s="1"/>
  <c r="T677" i="1"/>
  <c r="V677" i="1" s="1"/>
  <c r="W677" i="1"/>
  <c r="X677" i="1"/>
  <c r="Y677" i="1"/>
  <c r="AB677" i="1"/>
  <c r="AA677" i="1" s="1"/>
  <c r="T678" i="1"/>
  <c r="V678" i="1" s="1"/>
  <c r="W678" i="1"/>
  <c r="X678" i="1"/>
  <c r="Y678" i="1"/>
  <c r="AB678" i="1"/>
  <c r="AA678" i="1" s="1"/>
  <c r="T679" i="1"/>
  <c r="V679" i="1" s="1"/>
  <c r="W679" i="1"/>
  <c r="X679" i="1"/>
  <c r="Y679" i="1"/>
  <c r="AB679" i="1"/>
  <c r="AA679" i="1" s="1"/>
  <c r="T680" i="1"/>
  <c r="V680" i="1" s="1"/>
  <c r="W680" i="1"/>
  <c r="X680" i="1"/>
  <c r="Y680" i="1"/>
  <c r="AB680" i="1"/>
  <c r="AA680" i="1" s="1"/>
  <c r="T681" i="1"/>
  <c r="V681" i="1" s="1"/>
  <c r="W681" i="1"/>
  <c r="X681" i="1"/>
  <c r="Y681" i="1"/>
  <c r="AB681" i="1"/>
  <c r="AA681" i="1" s="1"/>
  <c r="T682" i="1"/>
  <c r="V682" i="1" s="1"/>
  <c r="W682" i="1"/>
  <c r="X682" i="1"/>
  <c r="Y682" i="1"/>
  <c r="AB682" i="1"/>
  <c r="AA682" i="1" s="1"/>
  <c r="T683" i="1"/>
  <c r="V683" i="1" s="1"/>
  <c r="W683" i="1"/>
  <c r="X683" i="1"/>
  <c r="Y683" i="1"/>
  <c r="AB683" i="1"/>
  <c r="AA683" i="1" s="1"/>
  <c r="T684" i="1"/>
  <c r="V684" i="1" s="1"/>
  <c r="W684" i="1"/>
  <c r="X684" i="1"/>
  <c r="Y684" i="1"/>
  <c r="AB684" i="1"/>
  <c r="AA684" i="1" s="1"/>
  <c r="T685" i="1"/>
  <c r="V685" i="1" s="1"/>
  <c r="W685" i="1"/>
  <c r="X685" i="1"/>
  <c r="Y685" i="1"/>
  <c r="AB685" i="1"/>
  <c r="AA685" i="1" s="1"/>
  <c r="T686" i="1"/>
  <c r="V686" i="1" s="1"/>
  <c r="W686" i="1"/>
  <c r="X686" i="1"/>
  <c r="Y686" i="1"/>
  <c r="AB686" i="1"/>
  <c r="AA686" i="1" s="1"/>
  <c r="T687" i="1"/>
  <c r="V687" i="1" s="1"/>
  <c r="W687" i="1"/>
  <c r="X687" i="1"/>
  <c r="Y687" i="1"/>
  <c r="AB687" i="1"/>
  <c r="AA687" i="1" s="1"/>
  <c r="T688" i="1"/>
  <c r="V688" i="1" s="1"/>
  <c r="W688" i="1"/>
  <c r="X688" i="1"/>
  <c r="Y688" i="1"/>
  <c r="AB688" i="1"/>
  <c r="AA688" i="1" s="1"/>
  <c r="T689" i="1"/>
  <c r="V689" i="1" s="1"/>
  <c r="W689" i="1"/>
  <c r="X689" i="1"/>
  <c r="Y689" i="1"/>
  <c r="AB689" i="1"/>
  <c r="AA689" i="1" s="1"/>
  <c r="T690" i="1"/>
  <c r="V690" i="1" s="1"/>
  <c r="W690" i="1"/>
  <c r="X690" i="1"/>
  <c r="Y690" i="1"/>
  <c r="AB690" i="1"/>
  <c r="AA690" i="1" s="1"/>
  <c r="T691" i="1"/>
  <c r="V691" i="1" s="1"/>
  <c r="W691" i="1"/>
  <c r="X691" i="1"/>
  <c r="Y691" i="1"/>
  <c r="AB691" i="1"/>
  <c r="AA691" i="1" s="1"/>
  <c r="T692" i="1"/>
  <c r="V692" i="1" s="1"/>
  <c r="W692" i="1"/>
  <c r="X692" i="1"/>
  <c r="Y692" i="1"/>
  <c r="AB692" i="1"/>
  <c r="AA692" i="1" s="1"/>
  <c r="T693" i="1"/>
  <c r="V693" i="1" s="1"/>
  <c r="W693" i="1"/>
  <c r="X693" i="1"/>
  <c r="Y693" i="1"/>
  <c r="AB693" i="1"/>
  <c r="AA693" i="1" s="1"/>
  <c r="T694" i="1"/>
  <c r="V694" i="1" s="1"/>
  <c r="W694" i="1"/>
  <c r="X694" i="1"/>
  <c r="Y694" i="1"/>
  <c r="AB694" i="1"/>
  <c r="AA694" i="1" s="1"/>
  <c r="T695" i="1"/>
  <c r="V695" i="1" s="1"/>
  <c r="W695" i="1"/>
  <c r="X695" i="1"/>
  <c r="Y695" i="1"/>
  <c r="AB695" i="1"/>
  <c r="AA695" i="1" s="1"/>
  <c r="T696" i="1"/>
  <c r="V696" i="1" s="1"/>
  <c r="W696" i="1"/>
  <c r="X696" i="1"/>
  <c r="Y696" i="1"/>
  <c r="AB696" i="1"/>
  <c r="AA696" i="1" s="1"/>
  <c r="T697" i="1"/>
  <c r="V697" i="1" s="1"/>
  <c r="W697" i="1"/>
  <c r="X697" i="1"/>
  <c r="Y697" i="1"/>
  <c r="AB697" i="1"/>
  <c r="AA697" i="1" s="1"/>
  <c r="T698" i="1"/>
  <c r="V698" i="1" s="1"/>
  <c r="W698" i="1"/>
  <c r="X698" i="1"/>
  <c r="Y698" i="1"/>
  <c r="AB698" i="1"/>
  <c r="AA698" i="1" s="1"/>
  <c r="T699" i="1"/>
  <c r="V699" i="1" s="1"/>
  <c r="W699" i="1"/>
  <c r="X699" i="1"/>
  <c r="Y699" i="1"/>
  <c r="AB699" i="1"/>
  <c r="AA699" i="1" s="1"/>
  <c r="T700" i="1"/>
  <c r="V700" i="1" s="1"/>
  <c r="W700" i="1"/>
  <c r="X700" i="1"/>
  <c r="Y700" i="1"/>
  <c r="AB700" i="1"/>
  <c r="AA700" i="1" s="1"/>
  <c r="T701" i="1"/>
  <c r="V701" i="1" s="1"/>
  <c r="W701" i="1"/>
  <c r="X701" i="1"/>
  <c r="Y701" i="1"/>
  <c r="AB701" i="1"/>
  <c r="AA701" i="1" s="1"/>
  <c r="T702" i="1"/>
  <c r="V702" i="1" s="1"/>
  <c r="W702" i="1"/>
  <c r="X702" i="1"/>
  <c r="Y702" i="1"/>
  <c r="AB702" i="1"/>
  <c r="AA702" i="1" s="1"/>
  <c r="T703" i="1"/>
  <c r="V703" i="1" s="1"/>
  <c r="W703" i="1"/>
  <c r="X703" i="1"/>
  <c r="Y703" i="1"/>
  <c r="AB703" i="1"/>
  <c r="AA703" i="1" s="1"/>
  <c r="T704" i="1"/>
  <c r="V704" i="1" s="1"/>
  <c r="W704" i="1"/>
  <c r="X704" i="1"/>
  <c r="Y704" i="1"/>
  <c r="AB704" i="1"/>
  <c r="AA704" i="1" s="1"/>
  <c r="T705" i="1"/>
  <c r="V705" i="1" s="1"/>
  <c r="W705" i="1"/>
  <c r="X705" i="1"/>
  <c r="Y705" i="1"/>
  <c r="AB705" i="1"/>
  <c r="AA705" i="1" s="1"/>
  <c r="T706" i="1"/>
  <c r="V706" i="1" s="1"/>
  <c r="W706" i="1"/>
  <c r="X706" i="1"/>
  <c r="Y706" i="1"/>
  <c r="AB706" i="1"/>
  <c r="AA706" i="1" s="1"/>
  <c r="T707" i="1"/>
  <c r="V707" i="1" s="1"/>
  <c r="W707" i="1"/>
  <c r="X707" i="1"/>
  <c r="Y707" i="1"/>
  <c r="AB707" i="1"/>
  <c r="AA707" i="1" s="1"/>
  <c r="T708" i="1"/>
  <c r="V708" i="1" s="1"/>
  <c r="W708" i="1"/>
  <c r="X708" i="1"/>
  <c r="Y708" i="1"/>
  <c r="AB708" i="1"/>
  <c r="AA708" i="1" s="1"/>
  <c r="T709" i="1"/>
  <c r="V709" i="1" s="1"/>
  <c r="W709" i="1"/>
  <c r="X709" i="1"/>
  <c r="Y709" i="1"/>
  <c r="AB709" i="1"/>
  <c r="AA709" i="1" s="1"/>
  <c r="T710" i="1"/>
  <c r="V710" i="1" s="1"/>
  <c r="W710" i="1"/>
  <c r="X710" i="1"/>
  <c r="Y710" i="1"/>
  <c r="AB710" i="1"/>
  <c r="AA710" i="1" s="1"/>
  <c r="T711" i="1"/>
  <c r="V711" i="1" s="1"/>
  <c r="W711" i="1"/>
  <c r="X711" i="1"/>
  <c r="Y711" i="1"/>
  <c r="AB711" i="1"/>
  <c r="AA711" i="1" s="1"/>
  <c r="T712" i="1"/>
  <c r="V712" i="1" s="1"/>
  <c r="W712" i="1"/>
  <c r="X712" i="1"/>
  <c r="Y712" i="1"/>
  <c r="AB712" i="1"/>
  <c r="AA712" i="1" s="1"/>
  <c r="T713" i="1"/>
  <c r="V713" i="1" s="1"/>
  <c r="W713" i="1"/>
  <c r="X713" i="1"/>
  <c r="Y713" i="1"/>
  <c r="AB713" i="1"/>
  <c r="AA713" i="1" s="1"/>
  <c r="T714" i="1"/>
  <c r="V714" i="1" s="1"/>
  <c r="W714" i="1"/>
  <c r="X714" i="1"/>
  <c r="Y714" i="1"/>
  <c r="AB714" i="1"/>
  <c r="AA714" i="1" s="1"/>
  <c r="T715" i="1"/>
  <c r="V715" i="1" s="1"/>
  <c r="W715" i="1"/>
  <c r="X715" i="1"/>
  <c r="Y715" i="1"/>
  <c r="AB715" i="1"/>
  <c r="AA715" i="1" s="1"/>
  <c r="T716" i="1"/>
  <c r="V716" i="1" s="1"/>
  <c r="W716" i="1"/>
  <c r="X716" i="1"/>
  <c r="Y716" i="1"/>
  <c r="AB716" i="1"/>
  <c r="AA716" i="1" s="1"/>
  <c r="T717" i="1"/>
  <c r="V717" i="1" s="1"/>
  <c r="W717" i="1"/>
  <c r="X717" i="1"/>
  <c r="Y717" i="1"/>
  <c r="AB717" i="1"/>
  <c r="AA717" i="1" s="1"/>
  <c r="T718" i="1"/>
  <c r="V718" i="1" s="1"/>
  <c r="W718" i="1"/>
  <c r="X718" i="1"/>
  <c r="Y718" i="1"/>
  <c r="AB718" i="1"/>
  <c r="AA718" i="1" s="1"/>
  <c r="T719" i="1"/>
  <c r="V719" i="1" s="1"/>
  <c r="W719" i="1"/>
  <c r="X719" i="1"/>
  <c r="Y719" i="1"/>
  <c r="AB719" i="1"/>
  <c r="AA719" i="1" s="1"/>
  <c r="T720" i="1"/>
  <c r="V720" i="1" s="1"/>
  <c r="W720" i="1"/>
  <c r="X720" i="1"/>
  <c r="Y720" i="1"/>
  <c r="AB720" i="1"/>
  <c r="AA720" i="1" s="1"/>
  <c r="T721" i="1"/>
  <c r="V721" i="1" s="1"/>
  <c r="W721" i="1"/>
  <c r="X721" i="1"/>
  <c r="Y721" i="1"/>
  <c r="AB721" i="1"/>
  <c r="AA721" i="1" s="1"/>
  <c r="T722" i="1"/>
  <c r="V722" i="1" s="1"/>
  <c r="W722" i="1"/>
  <c r="X722" i="1"/>
  <c r="Y722" i="1"/>
  <c r="AB722" i="1"/>
  <c r="AA722" i="1" s="1"/>
  <c r="T723" i="1"/>
  <c r="V723" i="1" s="1"/>
  <c r="W723" i="1"/>
  <c r="X723" i="1"/>
  <c r="Y723" i="1"/>
  <c r="AB723" i="1"/>
  <c r="AA723" i="1" s="1"/>
  <c r="T724" i="1"/>
  <c r="V724" i="1" s="1"/>
  <c r="W724" i="1"/>
  <c r="X724" i="1"/>
  <c r="Y724" i="1"/>
  <c r="AB724" i="1"/>
  <c r="AA724" i="1" s="1"/>
  <c r="T725" i="1"/>
  <c r="V725" i="1" s="1"/>
  <c r="W725" i="1"/>
  <c r="X725" i="1"/>
  <c r="Y725" i="1"/>
  <c r="AB725" i="1"/>
  <c r="AA725" i="1" s="1"/>
  <c r="T726" i="1"/>
  <c r="V726" i="1" s="1"/>
  <c r="W726" i="1"/>
  <c r="X726" i="1"/>
  <c r="Y726" i="1"/>
  <c r="AB726" i="1"/>
  <c r="AA726" i="1" s="1"/>
  <c r="T727" i="1"/>
  <c r="V727" i="1" s="1"/>
  <c r="W727" i="1"/>
  <c r="X727" i="1"/>
  <c r="Y727" i="1"/>
  <c r="AB727" i="1"/>
  <c r="AA727" i="1" s="1"/>
  <c r="T728" i="1"/>
  <c r="V728" i="1" s="1"/>
  <c r="W728" i="1"/>
  <c r="X728" i="1"/>
  <c r="Y728" i="1"/>
  <c r="AB728" i="1"/>
  <c r="AA728" i="1" s="1"/>
  <c r="T729" i="1"/>
  <c r="V729" i="1" s="1"/>
  <c r="W729" i="1"/>
  <c r="X729" i="1"/>
  <c r="Y729" i="1"/>
  <c r="AB729" i="1"/>
  <c r="AA729" i="1" s="1"/>
  <c r="T730" i="1"/>
  <c r="V730" i="1" s="1"/>
  <c r="W730" i="1"/>
  <c r="X730" i="1"/>
  <c r="Y730" i="1"/>
  <c r="AB730" i="1"/>
  <c r="AA730" i="1" s="1"/>
  <c r="T731" i="1"/>
  <c r="V731" i="1" s="1"/>
  <c r="W731" i="1"/>
  <c r="X731" i="1"/>
  <c r="Y731" i="1"/>
  <c r="AB731" i="1"/>
  <c r="AA731" i="1" s="1"/>
  <c r="T732" i="1"/>
  <c r="V732" i="1" s="1"/>
  <c r="W732" i="1"/>
  <c r="X732" i="1"/>
  <c r="Y732" i="1"/>
  <c r="AB732" i="1"/>
  <c r="AA732" i="1" s="1"/>
  <c r="T733" i="1"/>
  <c r="V733" i="1" s="1"/>
  <c r="W733" i="1"/>
  <c r="X733" i="1"/>
  <c r="Y733" i="1"/>
  <c r="AB733" i="1"/>
  <c r="AA733" i="1" s="1"/>
  <c r="T734" i="1"/>
  <c r="V734" i="1" s="1"/>
  <c r="W734" i="1"/>
  <c r="X734" i="1"/>
  <c r="Y734" i="1"/>
  <c r="AB734" i="1"/>
  <c r="AA734" i="1" s="1"/>
  <c r="T735" i="1"/>
  <c r="V735" i="1" s="1"/>
  <c r="W735" i="1"/>
  <c r="X735" i="1"/>
  <c r="Y735" i="1"/>
  <c r="AB735" i="1"/>
  <c r="AA735" i="1" s="1"/>
  <c r="T736" i="1"/>
  <c r="V736" i="1" s="1"/>
  <c r="W736" i="1"/>
  <c r="X736" i="1"/>
  <c r="Y736" i="1"/>
  <c r="AB736" i="1"/>
  <c r="AA736" i="1" s="1"/>
  <c r="T737" i="1"/>
  <c r="V737" i="1" s="1"/>
  <c r="W737" i="1"/>
  <c r="X737" i="1"/>
  <c r="Y737" i="1"/>
  <c r="AB737" i="1"/>
  <c r="AA737" i="1" s="1"/>
  <c r="T738" i="1"/>
  <c r="V738" i="1" s="1"/>
  <c r="W738" i="1"/>
  <c r="X738" i="1"/>
  <c r="Y738" i="1"/>
  <c r="AB738" i="1"/>
  <c r="AA738" i="1" s="1"/>
  <c r="T739" i="1"/>
  <c r="V739" i="1" s="1"/>
  <c r="W739" i="1"/>
  <c r="X739" i="1"/>
  <c r="Y739" i="1"/>
  <c r="AB739" i="1"/>
  <c r="AA739" i="1" s="1"/>
  <c r="T740" i="1"/>
  <c r="V740" i="1" s="1"/>
  <c r="W740" i="1"/>
  <c r="X740" i="1"/>
  <c r="Y740" i="1"/>
  <c r="AB740" i="1"/>
  <c r="AA740" i="1" s="1"/>
  <c r="T741" i="1"/>
  <c r="V741" i="1" s="1"/>
  <c r="W741" i="1"/>
  <c r="X741" i="1"/>
  <c r="Y741" i="1"/>
  <c r="AB741" i="1"/>
  <c r="AA741" i="1" s="1"/>
  <c r="T742" i="1"/>
  <c r="V742" i="1" s="1"/>
  <c r="W742" i="1"/>
  <c r="X742" i="1"/>
  <c r="Y742" i="1"/>
  <c r="AB742" i="1"/>
  <c r="AA742" i="1" s="1"/>
  <c r="T743" i="1"/>
  <c r="V743" i="1" s="1"/>
  <c r="W743" i="1"/>
  <c r="X743" i="1"/>
  <c r="Y743" i="1"/>
  <c r="AB743" i="1"/>
  <c r="AA743" i="1" s="1"/>
  <c r="T744" i="1"/>
  <c r="V744" i="1" s="1"/>
  <c r="W744" i="1"/>
  <c r="X744" i="1"/>
  <c r="Y744" i="1"/>
  <c r="AB744" i="1"/>
  <c r="AA744" i="1" s="1"/>
  <c r="T745" i="1"/>
  <c r="V745" i="1" s="1"/>
  <c r="W745" i="1"/>
  <c r="X745" i="1"/>
  <c r="Y745" i="1"/>
  <c r="AB745" i="1"/>
  <c r="AA745" i="1" s="1"/>
  <c r="T746" i="1"/>
  <c r="V746" i="1" s="1"/>
  <c r="W746" i="1"/>
  <c r="X746" i="1"/>
  <c r="Y746" i="1"/>
  <c r="AB746" i="1"/>
  <c r="AA746" i="1" s="1"/>
  <c r="T747" i="1"/>
  <c r="V747" i="1" s="1"/>
  <c r="W747" i="1"/>
  <c r="X747" i="1"/>
  <c r="Y747" i="1"/>
  <c r="AB747" i="1"/>
  <c r="AA747" i="1" s="1"/>
  <c r="T748" i="1"/>
  <c r="V748" i="1" s="1"/>
  <c r="W748" i="1"/>
  <c r="X748" i="1"/>
  <c r="Y748" i="1"/>
  <c r="AB748" i="1"/>
  <c r="AA748" i="1" s="1"/>
  <c r="T749" i="1"/>
  <c r="V749" i="1" s="1"/>
  <c r="W749" i="1"/>
  <c r="X749" i="1"/>
  <c r="Y749" i="1"/>
  <c r="AB749" i="1"/>
  <c r="AA749" i="1" s="1"/>
  <c r="T750" i="1"/>
  <c r="V750" i="1" s="1"/>
  <c r="W750" i="1"/>
  <c r="X750" i="1"/>
  <c r="Y750" i="1"/>
  <c r="AB750" i="1"/>
  <c r="AA750" i="1" s="1"/>
  <c r="T751" i="1"/>
  <c r="V751" i="1" s="1"/>
  <c r="W751" i="1"/>
  <c r="X751" i="1"/>
  <c r="Y751" i="1"/>
  <c r="AB751" i="1"/>
  <c r="AA751" i="1" s="1"/>
  <c r="T752" i="1"/>
  <c r="V752" i="1" s="1"/>
  <c r="W752" i="1"/>
  <c r="X752" i="1"/>
  <c r="Y752" i="1"/>
  <c r="AB752" i="1"/>
  <c r="AA752" i="1" s="1"/>
  <c r="T753" i="1"/>
  <c r="V753" i="1" s="1"/>
  <c r="W753" i="1"/>
  <c r="X753" i="1"/>
  <c r="Y753" i="1"/>
  <c r="AB753" i="1"/>
  <c r="AA753" i="1" s="1"/>
  <c r="T754" i="1"/>
  <c r="V754" i="1" s="1"/>
  <c r="W754" i="1"/>
  <c r="X754" i="1"/>
  <c r="Y754" i="1"/>
  <c r="AB754" i="1"/>
  <c r="AA754" i="1" s="1"/>
  <c r="T755" i="1"/>
  <c r="V755" i="1" s="1"/>
  <c r="W755" i="1"/>
  <c r="X755" i="1"/>
  <c r="Y755" i="1"/>
  <c r="AB755" i="1"/>
  <c r="AA755" i="1" s="1"/>
  <c r="T756" i="1"/>
  <c r="V756" i="1" s="1"/>
  <c r="W756" i="1"/>
  <c r="X756" i="1"/>
  <c r="Y756" i="1"/>
  <c r="AB756" i="1"/>
  <c r="AA756" i="1" s="1"/>
  <c r="T757" i="1"/>
  <c r="V757" i="1" s="1"/>
  <c r="W757" i="1"/>
  <c r="X757" i="1"/>
  <c r="Y757" i="1"/>
  <c r="AB757" i="1"/>
  <c r="AA757" i="1" s="1"/>
  <c r="T758" i="1"/>
  <c r="V758" i="1" s="1"/>
  <c r="W758" i="1"/>
  <c r="X758" i="1"/>
  <c r="Y758" i="1"/>
  <c r="AB758" i="1"/>
  <c r="AA758" i="1" s="1"/>
  <c r="T759" i="1"/>
  <c r="V759" i="1" s="1"/>
  <c r="W759" i="1"/>
  <c r="X759" i="1"/>
  <c r="Y759" i="1"/>
  <c r="AB759" i="1"/>
  <c r="AA759" i="1" s="1"/>
  <c r="T760" i="1"/>
  <c r="V760" i="1" s="1"/>
  <c r="W760" i="1"/>
  <c r="X760" i="1"/>
  <c r="Y760" i="1"/>
  <c r="AB760" i="1"/>
  <c r="AA760" i="1" s="1"/>
  <c r="T761" i="1"/>
  <c r="V761" i="1" s="1"/>
  <c r="W761" i="1"/>
  <c r="X761" i="1"/>
  <c r="Y761" i="1"/>
  <c r="AB761" i="1"/>
  <c r="AA761" i="1" s="1"/>
  <c r="T762" i="1"/>
  <c r="V762" i="1" s="1"/>
  <c r="W762" i="1"/>
  <c r="X762" i="1"/>
  <c r="Y762" i="1"/>
  <c r="AB762" i="1"/>
  <c r="AA762" i="1" s="1"/>
  <c r="T763" i="1"/>
  <c r="V763" i="1" s="1"/>
  <c r="W763" i="1"/>
  <c r="X763" i="1"/>
  <c r="Y763" i="1"/>
  <c r="AB763" i="1"/>
  <c r="AA763" i="1" s="1"/>
  <c r="T764" i="1"/>
  <c r="V764" i="1" s="1"/>
  <c r="W764" i="1"/>
  <c r="X764" i="1"/>
  <c r="Y764" i="1"/>
  <c r="AB764" i="1"/>
  <c r="AA764" i="1" s="1"/>
  <c r="T765" i="1"/>
  <c r="V765" i="1" s="1"/>
  <c r="W765" i="1"/>
  <c r="X765" i="1"/>
  <c r="Y765" i="1"/>
  <c r="AB765" i="1"/>
  <c r="AA765" i="1" s="1"/>
  <c r="T766" i="1"/>
  <c r="V766" i="1" s="1"/>
  <c r="W766" i="1"/>
  <c r="X766" i="1"/>
  <c r="Y766" i="1"/>
  <c r="AB766" i="1"/>
  <c r="AA766" i="1" s="1"/>
  <c r="T767" i="1"/>
  <c r="V767" i="1" s="1"/>
  <c r="W767" i="1"/>
  <c r="X767" i="1"/>
  <c r="Y767" i="1"/>
  <c r="AB767" i="1"/>
  <c r="AA767" i="1" s="1"/>
  <c r="T768" i="1"/>
  <c r="V768" i="1" s="1"/>
  <c r="W768" i="1"/>
  <c r="X768" i="1"/>
  <c r="Y768" i="1"/>
  <c r="AB768" i="1"/>
  <c r="AA768" i="1" s="1"/>
  <c r="T769" i="1"/>
  <c r="V769" i="1" s="1"/>
  <c r="W769" i="1"/>
  <c r="X769" i="1"/>
  <c r="Y769" i="1"/>
  <c r="AB769" i="1"/>
  <c r="AA769" i="1" s="1"/>
  <c r="AD493" i="1" l="1"/>
  <c r="AE399" i="1"/>
  <c r="AF255" i="1"/>
  <c r="AD190" i="1"/>
  <c r="AF584" i="1"/>
  <c r="AF399" i="1"/>
  <c r="AE238" i="1"/>
  <c r="AC307" i="1"/>
  <c r="AE528" i="1"/>
  <c r="AE375" i="1"/>
  <c r="AC662" i="1"/>
  <c r="AF406" i="1"/>
  <c r="AE534" i="1"/>
  <c r="AD708" i="1"/>
  <c r="AC647" i="1"/>
  <c r="AC312" i="1"/>
  <c r="AE494" i="1"/>
  <c r="AF190" i="1"/>
  <c r="AD519" i="1"/>
  <c r="AE190" i="1"/>
  <c r="AF184" i="1"/>
  <c r="AC659" i="1"/>
  <c r="AD455" i="1"/>
  <c r="AD392" i="1"/>
  <c r="AE646" i="1"/>
  <c r="AF556" i="1"/>
  <c r="AF740" i="1"/>
  <c r="AF708" i="1"/>
  <c r="AC727" i="1"/>
  <c r="AC739" i="1"/>
  <c r="AD238" i="1"/>
  <c r="AD428" i="1"/>
  <c r="AE428" i="1"/>
  <c r="AC475" i="1"/>
  <c r="AC556" i="1"/>
  <c r="AF504" i="1"/>
  <c r="AF428" i="1"/>
  <c r="AF534" i="1"/>
  <c r="AF440" i="1"/>
  <c r="AC616" i="1"/>
  <c r="AC534" i="1"/>
  <c r="AE232" i="1"/>
  <c r="AE766" i="1"/>
  <c r="AC678" i="1"/>
  <c r="AE174" i="1"/>
  <c r="AC652" i="1"/>
  <c r="AC614" i="1"/>
  <c r="AC595" i="1"/>
  <c r="AC205" i="1"/>
  <c r="AD494" i="1"/>
  <c r="AF201" i="1"/>
  <c r="AE504" i="1"/>
  <c r="AC411" i="1"/>
  <c r="AC262" i="1"/>
  <c r="AF175" i="1"/>
  <c r="AD504" i="1"/>
  <c r="AF454" i="1"/>
  <c r="AF747" i="1"/>
  <c r="AC353" i="1"/>
  <c r="AD291" i="1"/>
  <c r="AC671" i="1"/>
  <c r="AD378" i="1"/>
  <c r="AC365" i="1"/>
  <c r="AE348" i="1"/>
  <c r="AE286" i="1"/>
  <c r="AD720" i="1"/>
  <c r="AF209" i="1"/>
  <c r="AE520" i="1"/>
  <c r="AF682" i="1"/>
  <c r="AC184" i="1"/>
  <c r="AF177" i="1"/>
  <c r="AC632" i="1"/>
  <c r="AE556" i="1"/>
  <c r="AE307" i="1"/>
  <c r="AF494" i="1"/>
  <c r="AD438" i="1"/>
  <c r="AD307" i="1"/>
  <c r="AD270" i="1"/>
  <c r="AE382" i="1"/>
  <c r="AE363" i="1"/>
  <c r="AC220" i="1"/>
  <c r="AF238" i="1"/>
  <c r="AF602" i="1"/>
  <c r="AC485" i="1"/>
  <c r="AC670" i="1"/>
  <c r="AF646" i="1"/>
  <c r="AC589" i="1"/>
  <c r="AE362" i="1"/>
  <c r="AC332" i="1"/>
  <c r="AF307" i="1"/>
  <c r="AF270" i="1"/>
  <c r="AC251" i="1"/>
  <c r="AC344" i="1"/>
  <c r="AE344" i="1"/>
  <c r="AE682" i="1"/>
  <c r="AF344" i="1"/>
  <c r="AE318" i="1"/>
  <c r="AD312" i="1"/>
  <c r="AE275" i="1"/>
  <c r="AC762" i="1"/>
  <c r="AF688" i="1"/>
  <c r="AC569" i="1"/>
  <c r="AC502" i="1"/>
  <c r="AC195" i="1"/>
  <c r="AE619" i="1"/>
  <c r="AD737" i="1"/>
  <c r="AD556" i="1"/>
  <c r="AF378" i="1"/>
  <c r="AE403" i="1"/>
  <c r="AD600" i="1"/>
  <c r="AD329" i="1"/>
  <c r="AE615" i="1"/>
  <c r="AC649" i="1"/>
  <c r="AE574" i="1"/>
  <c r="AC212" i="1"/>
  <c r="AF193" i="1"/>
  <c r="AE175" i="1"/>
  <c r="AE593" i="1"/>
  <c r="AE329" i="1"/>
  <c r="AC766" i="1"/>
  <c r="AC704" i="1"/>
  <c r="AC567" i="1"/>
  <c r="AC500" i="1"/>
  <c r="AF321" i="1"/>
  <c r="AC740" i="1"/>
  <c r="AD406" i="1"/>
  <c r="AD766" i="1"/>
  <c r="AC444" i="1"/>
  <c r="AD217" i="1"/>
  <c r="AC192" i="1"/>
  <c r="AC315" i="1"/>
  <c r="AD728" i="1"/>
  <c r="AC709" i="1"/>
  <c r="AD666" i="1"/>
  <c r="AF598" i="1"/>
  <c r="AC579" i="1"/>
  <c r="AF395" i="1"/>
  <c r="AC566" i="1"/>
  <c r="AC247" i="1"/>
  <c r="AF648" i="1"/>
  <c r="AE648" i="1"/>
  <c r="AC297" i="1"/>
  <c r="AD297" i="1"/>
  <c r="AE653" i="1"/>
  <c r="AD653" i="1"/>
  <c r="AE755" i="1"/>
  <c r="AF755" i="1"/>
  <c r="AD755" i="1"/>
  <c r="AD648" i="1"/>
  <c r="AC600" i="1"/>
  <c r="AD283" i="1"/>
  <c r="AE442" i="1"/>
  <c r="AE406" i="1"/>
  <c r="AF329" i="1"/>
  <c r="AC265" i="1"/>
  <c r="AF217" i="1"/>
  <c r="AC653" i="1"/>
  <c r="AC636" i="1"/>
  <c r="AF411" i="1"/>
  <c r="AE395" i="1"/>
  <c r="AE270" i="1"/>
  <c r="AC246" i="1"/>
  <c r="AE707" i="1"/>
  <c r="AD682" i="1"/>
  <c r="AD617" i="1"/>
  <c r="AE429" i="1"/>
  <c r="AE411" i="1"/>
  <c r="AC406" i="1"/>
  <c r="AF335" i="1"/>
  <c r="AF574" i="1"/>
  <c r="AC460" i="1"/>
  <c r="AD411" i="1"/>
  <c r="AF382" i="1"/>
  <c r="AC329" i="1"/>
  <c r="AD222" i="1"/>
  <c r="AF545" i="1"/>
  <c r="AD347" i="1"/>
  <c r="AC341" i="1"/>
  <c r="AC717" i="1"/>
  <c r="AE567" i="1"/>
  <c r="AC537" i="1"/>
  <c r="AC531" i="1"/>
  <c r="AC422" i="1"/>
  <c r="AD382" i="1"/>
  <c r="AC363" i="1"/>
  <c r="AC419" i="1"/>
  <c r="AF736" i="1"/>
  <c r="AF286" i="1"/>
  <c r="AC227" i="1"/>
  <c r="AC221" i="1"/>
  <c r="AF363" i="1"/>
  <c r="AE662" i="1"/>
  <c r="AD657" i="1"/>
  <c r="AE422" i="1"/>
  <c r="AC404" i="1"/>
  <c r="AD262" i="1"/>
  <c r="AD208" i="1"/>
  <c r="AD662" i="1"/>
  <c r="AF518" i="1"/>
  <c r="AF392" i="1"/>
  <c r="AF369" i="1"/>
  <c r="AC603" i="1"/>
  <c r="AC555" i="1"/>
  <c r="AC345" i="1"/>
  <c r="AC304" i="1"/>
  <c r="AC256" i="1"/>
  <c r="AC196" i="1"/>
  <c r="AF668" i="1"/>
  <c r="AD469" i="1"/>
  <c r="AC421" i="1"/>
  <c r="AE392" i="1"/>
  <c r="AC268" i="1"/>
  <c r="AC173" i="1"/>
  <c r="AC516" i="1"/>
  <c r="AC408" i="1"/>
  <c r="AC768" i="1"/>
  <c r="AC751" i="1"/>
  <c r="AC254" i="1"/>
  <c r="AC468" i="1"/>
  <c r="AE431" i="1"/>
  <c r="AF337" i="1"/>
  <c r="AF619" i="1"/>
  <c r="AD528" i="1"/>
  <c r="AC522" i="1"/>
  <c r="AC413" i="1"/>
  <c r="AC672" i="1"/>
  <c r="AC601" i="1"/>
  <c r="AD348" i="1"/>
  <c r="AC230" i="1"/>
  <c r="AC660" i="1"/>
  <c r="AC455" i="1"/>
  <c r="AE271" i="1"/>
  <c r="AC767" i="1"/>
  <c r="AC606" i="1"/>
  <c r="AF582" i="1"/>
  <c r="AF289" i="1"/>
  <c r="AF623" i="1"/>
  <c r="AF275" i="1"/>
  <c r="AF730" i="1"/>
  <c r="AF605" i="1"/>
  <c r="AD574" i="1"/>
  <c r="AF525" i="1"/>
  <c r="AC691" i="1"/>
  <c r="AF662" i="1"/>
  <c r="AC584" i="1"/>
  <c r="AC427" i="1"/>
  <c r="AC403" i="1"/>
  <c r="AC261" i="1"/>
  <c r="AD475" i="1"/>
  <c r="AC201" i="1"/>
  <c r="AF769" i="1"/>
  <c r="AE752" i="1"/>
  <c r="AD626" i="1"/>
  <c r="AF529" i="1"/>
  <c r="AD344" i="1"/>
  <c r="AF291" i="1"/>
  <c r="AE632" i="1"/>
  <c r="AD432" i="1"/>
  <c r="AC718" i="1"/>
  <c r="AC733" i="1"/>
  <c r="AC703" i="1"/>
  <c r="AC565" i="1"/>
  <c r="AC535" i="1"/>
  <c r="AC493" i="1"/>
  <c r="AE302" i="1"/>
  <c r="AD649" i="1"/>
  <c r="AC219" i="1"/>
  <c r="AD219" i="1"/>
  <c r="AE219" i="1"/>
  <c r="AC666" i="1"/>
  <c r="AC361" i="1"/>
  <c r="AC349" i="1"/>
  <c r="AD379" i="1"/>
  <c r="AC172" i="1"/>
  <c r="AD712" i="1"/>
  <c r="AC712" i="1"/>
  <c r="AE712" i="1"/>
  <c r="AC701" i="1"/>
  <c r="AF569" i="1"/>
  <c r="AD442" i="1"/>
  <c r="AD254" i="1"/>
  <c r="AC390" i="1"/>
  <c r="AD390" i="1"/>
  <c r="AE390" i="1"/>
  <c r="AF390" i="1"/>
  <c r="AC587" i="1"/>
  <c r="AF587" i="1"/>
  <c r="AD182" i="1"/>
  <c r="AE717" i="1"/>
  <c r="AF575" i="1"/>
  <c r="AD717" i="1"/>
  <c r="AF694" i="1"/>
  <c r="AD520" i="1"/>
  <c r="AF429" i="1"/>
  <c r="AC259" i="1"/>
  <c r="AD441" i="1"/>
  <c r="AF593" i="1"/>
  <c r="AC441" i="1"/>
  <c r="AC276" i="1"/>
  <c r="AC181" i="1"/>
  <c r="AD741" i="1"/>
  <c r="AE741" i="1"/>
  <c r="AF741" i="1"/>
  <c r="AC288" i="1"/>
  <c r="AC198" i="1"/>
  <c r="AD198" i="1"/>
  <c r="AE198" i="1"/>
  <c r="AF198" i="1"/>
  <c r="AC741" i="1"/>
  <c r="AE393" i="1"/>
  <c r="AD393" i="1"/>
  <c r="AC536" i="1"/>
  <c r="AD536" i="1"/>
  <c r="AF626" i="1"/>
  <c r="AC208" i="1"/>
  <c r="AF707" i="1"/>
  <c r="AE379" i="1"/>
  <c r="AF361" i="1"/>
  <c r="AC248" i="1"/>
  <c r="AD248" i="1"/>
  <c r="AE248" i="1"/>
  <c r="AF248" i="1"/>
  <c r="AC570" i="1"/>
  <c r="AF465" i="1"/>
  <c r="AC752" i="1"/>
  <c r="AD752" i="1"/>
  <c r="AC214" i="1"/>
  <c r="AD214" i="1"/>
  <c r="AE214" i="1"/>
  <c r="AF214" i="1"/>
  <c r="AE609" i="1"/>
  <c r="AF609" i="1"/>
  <c r="AE483" i="1"/>
  <c r="AD192" i="1"/>
  <c r="AD489" i="1"/>
  <c r="AC489" i="1"/>
  <c r="AC203" i="1"/>
  <c r="AD203" i="1"/>
  <c r="AE203" i="1"/>
  <c r="AF203" i="1"/>
  <c r="AC633" i="1"/>
  <c r="AD483" i="1"/>
  <c r="AF305" i="1"/>
  <c r="AF655" i="1"/>
  <c r="AC393" i="1"/>
  <c r="AD345" i="1"/>
  <c r="AD632" i="1"/>
  <c r="AF632" i="1"/>
  <c r="AC619" i="1"/>
  <c r="AC452" i="1"/>
  <c r="AD446" i="1"/>
  <c r="AE378" i="1"/>
  <c r="AD275" i="1"/>
  <c r="AC224" i="1"/>
  <c r="AC207" i="1"/>
  <c r="AD762" i="1"/>
  <c r="AD756" i="1"/>
  <c r="AC734" i="1"/>
  <c r="AF717" i="1"/>
  <c r="AC557" i="1"/>
  <c r="AC528" i="1"/>
  <c r="AF528" i="1"/>
  <c r="AC494" i="1"/>
  <c r="AE475" i="1"/>
  <c r="AC275" i="1"/>
  <c r="AF219" i="1"/>
  <c r="AC745" i="1"/>
  <c r="AF603" i="1"/>
  <c r="AD445" i="1"/>
  <c r="AC348" i="1"/>
  <c r="AC264" i="1"/>
  <c r="AC750" i="1"/>
  <c r="AF591" i="1"/>
  <c r="AD579" i="1"/>
  <c r="AC469" i="1"/>
  <c r="AF353" i="1"/>
  <c r="AD246" i="1"/>
  <c r="AC240" i="1"/>
  <c r="AC235" i="1"/>
  <c r="AD733" i="1"/>
  <c r="AD636" i="1"/>
  <c r="AC602" i="1"/>
  <c r="AE584" i="1"/>
  <c r="AC573" i="1"/>
  <c r="AF475" i="1"/>
  <c r="AD410" i="1"/>
  <c r="AE410" i="1"/>
  <c r="AF410" i="1"/>
  <c r="AE297" i="1"/>
  <c r="AE291" i="1"/>
  <c r="AC228" i="1"/>
  <c r="AE217" i="1"/>
  <c r="AD584" i="1"/>
  <c r="AC347" i="1"/>
  <c r="AF331" i="1"/>
  <c r="AE303" i="1"/>
  <c r="AC245" i="1"/>
  <c r="AC239" i="1"/>
  <c r="AD206" i="1"/>
  <c r="AD691" i="1"/>
  <c r="AC630" i="1"/>
  <c r="AF617" i="1"/>
  <c r="AC596" i="1"/>
  <c r="AC532" i="1"/>
  <c r="AF520" i="1"/>
  <c r="AC520" i="1"/>
  <c r="AC504" i="1"/>
  <c r="AF302" i="1"/>
  <c r="AD286" i="1"/>
  <c r="AF222" i="1"/>
  <c r="AE617" i="1"/>
  <c r="AE606" i="1"/>
  <c r="AE595" i="1"/>
  <c r="AF573" i="1"/>
  <c r="AD531" i="1"/>
  <c r="AC486" i="1"/>
  <c r="AC410" i="1"/>
  <c r="AC388" i="1"/>
  <c r="AD256" i="1"/>
  <c r="AE222" i="1"/>
  <c r="AC217" i="1"/>
  <c r="AC697" i="1"/>
  <c r="AD606" i="1"/>
  <c r="AD595" i="1"/>
  <c r="AD485" i="1"/>
  <c r="AF312" i="1"/>
  <c r="AF227" i="1"/>
  <c r="AE691" i="1"/>
  <c r="AF691" i="1"/>
  <c r="AE543" i="1"/>
  <c r="AD341" i="1"/>
  <c r="AE312" i="1"/>
  <c r="AC291" i="1"/>
  <c r="AD261" i="1"/>
  <c r="AE227" i="1"/>
  <c r="AD195" i="1"/>
  <c r="AE195" i="1"/>
  <c r="AC651" i="1"/>
  <c r="AC617" i="1"/>
  <c r="AD555" i="1"/>
  <c r="AE555" i="1"/>
  <c r="AF555" i="1"/>
  <c r="AF531" i="1"/>
  <c r="AC525" i="1"/>
  <c r="AF449" i="1"/>
  <c r="AC443" i="1"/>
  <c r="AE443" i="1"/>
  <c r="AF443" i="1"/>
  <c r="AC351" i="1"/>
  <c r="AE351" i="1"/>
  <c r="AF351" i="1"/>
  <c r="AF318" i="1"/>
  <c r="AD227" i="1"/>
  <c r="AC574" i="1"/>
  <c r="AC714" i="1"/>
  <c r="AC646" i="1"/>
  <c r="AD646" i="1"/>
  <c r="AF629" i="1"/>
  <c r="AC409" i="1"/>
  <c r="AC318" i="1"/>
  <c r="AC267" i="1"/>
  <c r="AD267" i="1"/>
  <c r="AE267" i="1"/>
  <c r="AF267" i="1"/>
  <c r="AD318" i="1"/>
  <c r="AC756" i="1"/>
  <c r="AC746" i="1"/>
  <c r="AD505" i="1"/>
  <c r="AC505" i="1"/>
  <c r="AF505" i="1"/>
  <c r="AC384" i="1"/>
  <c r="AC299" i="1"/>
  <c r="AF745" i="1"/>
  <c r="AD699" i="1"/>
  <c r="AF625" i="1"/>
  <c r="AC580" i="1"/>
  <c r="AD240" i="1"/>
  <c r="AE240" i="1"/>
  <c r="AC716" i="1"/>
  <c r="AD705" i="1"/>
  <c r="AC642" i="1"/>
  <c r="AE551" i="1"/>
  <c r="AC538" i="1"/>
  <c r="AD538" i="1"/>
  <c r="AE538" i="1"/>
  <c r="AF538" i="1"/>
  <c r="AE451" i="1"/>
  <c r="AC331" i="1"/>
  <c r="AD331" i="1"/>
  <c r="AE331" i="1"/>
  <c r="AF725" i="1"/>
  <c r="AC684" i="1"/>
  <c r="AF651" i="1"/>
  <c r="AF606" i="1"/>
  <c r="AE531" i="1"/>
  <c r="AD443" i="1"/>
  <c r="AC634" i="1"/>
  <c r="AE616" i="1"/>
  <c r="AC548" i="1"/>
  <c r="AF345" i="1"/>
  <c r="AC189" i="1"/>
  <c r="AC177" i="1"/>
  <c r="AF633" i="1"/>
  <c r="AD502" i="1"/>
  <c r="AC397" i="1"/>
  <c r="AE335" i="1"/>
  <c r="AD272" i="1"/>
  <c r="AC232" i="1"/>
  <c r="AD204" i="1"/>
  <c r="AF182" i="1"/>
  <c r="AC742" i="1"/>
  <c r="AF666" i="1"/>
  <c r="AE633" i="1"/>
  <c r="AC519" i="1"/>
  <c r="AF403" i="1"/>
  <c r="AC204" i="1"/>
  <c r="AF204" i="1"/>
  <c r="AE182" i="1"/>
  <c r="AE666" i="1"/>
  <c r="AD633" i="1"/>
  <c r="AE496" i="1"/>
  <c r="AD460" i="1"/>
  <c r="AE460" i="1"/>
  <c r="AF460" i="1"/>
  <c r="AC374" i="1"/>
  <c r="AD374" i="1"/>
  <c r="AE374" i="1"/>
  <c r="AF374" i="1"/>
  <c r="AC277" i="1"/>
  <c r="AC764" i="1"/>
  <c r="AC605" i="1"/>
  <c r="AC582" i="1"/>
  <c r="AC442" i="1"/>
  <c r="AC436" i="1"/>
  <c r="AC392" i="1"/>
  <c r="AC362" i="1"/>
  <c r="AE345" i="1"/>
  <c r="AC171" i="1"/>
  <c r="AC707" i="1"/>
  <c r="AD701" i="1"/>
  <c r="AD678" i="1"/>
  <c r="AD616" i="1"/>
  <c r="AD565" i="1"/>
  <c r="AC507" i="1"/>
  <c r="AD368" i="1"/>
  <c r="AC283" i="1"/>
  <c r="AF188" i="1"/>
  <c r="AC182" i="1"/>
  <c r="AC553" i="1"/>
  <c r="AD430" i="1"/>
  <c r="AF407" i="1"/>
  <c r="AF718" i="1"/>
  <c r="AE575" i="1"/>
  <c r="AC515" i="1"/>
  <c r="AC509" i="1"/>
  <c r="AC420" i="1"/>
  <c r="AF367" i="1"/>
  <c r="AC350" i="1"/>
  <c r="AC317" i="1"/>
  <c r="AD302" i="1"/>
  <c r="AC296" i="1"/>
  <c r="AC445" i="1"/>
  <c r="AC440" i="1"/>
  <c r="AC333" i="1"/>
  <c r="AC180" i="1"/>
  <c r="AC216" i="1"/>
  <c r="AC755" i="1"/>
  <c r="AD721" i="1"/>
  <c r="AD665" i="1"/>
  <c r="AD567" i="1"/>
  <c r="AF491" i="1"/>
  <c r="AC456" i="1"/>
  <c r="AD422" i="1"/>
  <c r="AF417" i="1"/>
  <c r="AF348" i="1"/>
  <c r="AC252" i="1"/>
  <c r="AF720" i="1"/>
  <c r="AD710" i="1"/>
  <c r="AF566" i="1"/>
  <c r="AF315" i="1"/>
  <c r="AF251" i="1"/>
  <c r="AE204" i="1"/>
  <c r="AF195" i="1"/>
  <c r="AD184" i="1"/>
  <c r="AC698" i="1"/>
  <c r="AF627" i="1"/>
  <c r="AD605" i="1"/>
  <c r="AE566" i="1"/>
  <c r="AC518" i="1"/>
  <c r="AE479" i="1"/>
  <c r="AD363" i="1"/>
  <c r="AC358" i="1"/>
  <c r="AE347" i="1"/>
  <c r="AC321" i="1"/>
  <c r="AE315" i="1"/>
  <c r="AE278" i="1"/>
  <c r="AE251" i="1"/>
  <c r="AC749" i="1"/>
  <c r="AD566" i="1"/>
  <c r="AC490" i="1"/>
  <c r="AC428" i="1"/>
  <c r="AE332" i="1"/>
  <c r="AD315" i="1"/>
  <c r="AD277" i="1"/>
  <c r="AF273" i="1"/>
  <c r="AD251" i="1"/>
  <c r="AC209" i="1"/>
  <c r="AD174" i="1"/>
  <c r="AE715" i="1"/>
  <c r="AF681" i="1"/>
  <c r="AE626" i="1"/>
  <c r="AD550" i="1"/>
  <c r="AC352" i="1"/>
  <c r="AE272" i="1"/>
  <c r="AF257" i="1"/>
  <c r="AF246" i="1"/>
  <c r="AF225" i="1"/>
  <c r="AC190" i="1"/>
  <c r="AE184" i="1"/>
  <c r="AD704" i="1"/>
  <c r="AF692" i="1"/>
  <c r="AC675" i="1"/>
  <c r="AC669" i="1"/>
  <c r="AC648" i="1"/>
  <c r="AF241" i="1"/>
  <c r="AC305" i="1"/>
  <c r="AD759" i="1"/>
  <c r="AE720" i="1"/>
  <c r="AF669" i="1"/>
  <c r="AC626" i="1"/>
  <c r="AC395" i="1"/>
  <c r="AC272" i="1"/>
  <c r="AC674" i="1"/>
  <c r="AD674" i="1"/>
  <c r="AE674" i="1"/>
  <c r="AF674" i="1"/>
  <c r="AC357" i="1"/>
  <c r="AD357" i="1"/>
  <c r="AD576" i="1"/>
  <c r="AE576" i="1"/>
  <c r="AF576" i="1"/>
  <c r="AD200" i="1"/>
  <c r="AE200" i="1"/>
  <c r="AF200" i="1"/>
  <c r="AC200" i="1"/>
  <c r="AD526" i="1"/>
  <c r="AF526" i="1"/>
  <c r="AC461" i="1"/>
  <c r="AD461" i="1"/>
  <c r="AE461" i="1"/>
  <c r="AF461" i="1"/>
  <c r="AC373" i="1"/>
  <c r="AD373" i="1"/>
  <c r="AD613" i="1"/>
  <c r="AC613" i="1"/>
  <c r="AC313" i="1"/>
  <c r="AD313" i="1"/>
  <c r="AE313" i="1"/>
  <c r="AF313" i="1"/>
  <c r="AC695" i="1"/>
  <c r="AE695" i="1"/>
  <c r="AF695" i="1"/>
  <c r="AC377" i="1"/>
  <c r="AD377" i="1"/>
  <c r="AE377" i="1"/>
  <c r="AF377" i="1"/>
  <c r="AC650" i="1"/>
  <c r="AD650" i="1"/>
  <c r="AE650" i="1"/>
  <c r="AF650" i="1"/>
  <c r="AC744" i="1"/>
  <c r="AD744" i="1"/>
  <c r="AE744" i="1"/>
  <c r="AF744" i="1"/>
  <c r="AC583" i="1"/>
  <c r="AD583" i="1"/>
  <c r="AE583" i="1"/>
  <c r="AC472" i="1"/>
  <c r="AD472" i="1"/>
  <c r="AF472" i="1"/>
  <c r="AE319" i="1"/>
  <c r="AF319" i="1"/>
  <c r="AC424" i="1"/>
  <c r="AD424" i="1"/>
  <c r="AE424" i="1"/>
  <c r="AF424" i="1"/>
  <c r="AD323" i="1"/>
  <c r="AE323" i="1"/>
  <c r="AF323" i="1"/>
  <c r="AC243" i="1"/>
  <c r="AD243" i="1"/>
  <c r="AE243" i="1"/>
  <c r="AF243" i="1"/>
  <c r="AD478" i="1"/>
  <c r="AE478" i="1"/>
  <c r="AF478" i="1"/>
  <c r="AC563" i="1"/>
  <c r="AD563" i="1"/>
  <c r="AE563" i="1"/>
  <c r="AF563" i="1"/>
  <c r="AC457" i="1"/>
  <c r="AD457" i="1"/>
  <c r="AE457" i="1"/>
  <c r="AF457" i="1"/>
  <c r="AC211" i="1"/>
  <c r="AD211" i="1"/>
  <c r="AE211" i="1"/>
  <c r="AF211" i="1"/>
  <c r="AC724" i="1"/>
  <c r="AD724" i="1"/>
  <c r="AD711" i="1"/>
  <c r="AE711" i="1"/>
  <c r="AE552" i="1"/>
  <c r="AF552" i="1"/>
  <c r="AC300" i="1"/>
  <c r="AD300" i="1"/>
  <c r="AE300" i="1"/>
  <c r="AF300" i="1"/>
  <c r="AC533" i="1"/>
  <c r="AD533" i="1"/>
  <c r="AC381" i="1"/>
  <c r="AD381" i="1"/>
  <c r="AE381" i="1"/>
  <c r="AF381" i="1"/>
  <c r="AC339" i="1"/>
  <c r="AD339" i="1"/>
  <c r="AE339" i="1"/>
  <c r="AF339" i="1"/>
  <c r="AC185" i="1"/>
  <c r="AD185" i="1"/>
  <c r="AE185" i="1"/>
  <c r="AF185" i="1"/>
  <c r="AC169" i="1"/>
  <c r="AD169" i="1"/>
  <c r="AE169" i="1"/>
  <c r="AF169" i="1"/>
  <c r="AC608" i="1"/>
  <c r="AD340" i="1"/>
  <c r="AC311" i="1"/>
  <c r="AF297" i="1"/>
  <c r="AD276" i="1"/>
  <c r="AC736" i="1"/>
  <c r="AC681" i="1"/>
  <c r="AF499" i="1"/>
  <c r="AE463" i="1"/>
  <c r="AC387" i="1"/>
  <c r="AC281" i="1"/>
  <c r="AC238" i="1"/>
  <c r="AC319" i="1"/>
  <c r="AD568" i="1"/>
  <c r="AC325" i="1"/>
  <c r="AD740" i="1"/>
  <c r="AC720" i="1"/>
  <c r="AF715" i="1"/>
  <c r="AF665" i="1"/>
  <c r="AC612" i="1"/>
  <c r="AE602" i="1"/>
  <c r="AE598" i="1"/>
  <c r="AE518" i="1"/>
  <c r="AF438" i="1"/>
  <c r="AF409" i="1"/>
  <c r="AD395" i="1"/>
  <c r="AC368" i="1"/>
  <c r="AD749" i="1"/>
  <c r="AC711" i="1"/>
  <c r="AE665" i="1"/>
  <c r="AC655" i="1"/>
  <c r="AD602" i="1"/>
  <c r="AC598" i="1"/>
  <c r="AC547" i="1"/>
  <c r="AF536" i="1"/>
  <c r="AF522" i="1"/>
  <c r="AD518" i="1"/>
  <c r="AF507" i="1"/>
  <c r="AC453" i="1"/>
  <c r="AE438" i="1"/>
  <c r="AE409" i="1"/>
  <c r="AF768" i="1"/>
  <c r="AF616" i="1"/>
  <c r="AE536" i="1"/>
  <c r="AC527" i="1"/>
  <c r="AE522" i="1"/>
  <c r="AE507" i="1"/>
  <c r="AD413" i="1"/>
  <c r="AD409" i="1"/>
  <c r="AD405" i="1"/>
  <c r="AF362" i="1"/>
  <c r="AF347" i="1"/>
  <c r="AE768" i="1"/>
  <c r="AD715" i="1"/>
  <c r="AD522" i="1"/>
  <c r="AD507" i="1"/>
  <c r="AF442" i="1"/>
  <c r="AE304" i="1"/>
  <c r="AD768" i="1"/>
  <c r="AC715" i="1"/>
  <c r="AC665" i="1"/>
  <c r="AC592" i="1"/>
  <c r="AC552" i="1"/>
  <c r="AC503" i="1"/>
  <c r="AD477" i="1"/>
  <c r="AE472" i="1"/>
  <c r="AD362" i="1"/>
  <c r="AD304" i="1"/>
  <c r="AC270" i="1"/>
  <c r="AF174" i="1"/>
  <c r="AC367" i="1"/>
  <c r="AC323" i="1"/>
  <c r="AC729" i="1"/>
  <c r="AC690" i="1"/>
  <c r="AE669" i="1"/>
  <c r="AC576" i="1"/>
  <c r="AE487" i="1"/>
  <c r="AC438" i="1"/>
  <c r="AC343" i="1"/>
  <c r="AF328" i="1"/>
  <c r="AF235" i="1"/>
  <c r="AD763" i="1"/>
  <c r="AF714" i="1"/>
  <c r="AC710" i="1"/>
  <c r="AD690" i="1"/>
  <c r="AF427" i="1"/>
  <c r="AF304" i="1"/>
  <c r="AF299" i="1"/>
  <c r="AE235" i="1"/>
  <c r="AF230" i="1"/>
  <c r="AF206" i="1"/>
  <c r="AF728" i="1"/>
  <c r="AE714" i="1"/>
  <c r="AF601" i="1"/>
  <c r="AF570" i="1"/>
  <c r="AE427" i="1"/>
  <c r="AE299" i="1"/>
  <c r="AE255" i="1"/>
  <c r="AD235" i="1"/>
  <c r="AE230" i="1"/>
  <c r="AE206" i="1"/>
  <c r="AE188" i="1"/>
  <c r="AE728" i="1"/>
  <c r="AD714" i="1"/>
  <c r="AE699" i="1"/>
  <c r="AF634" i="1"/>
  <c r="AE601" i="1"/>
  <c r="AE570" i="1"/>
  <c r="AF496" i="1"/>
  <c r="AF486" i="1"/>
  <c r="AC437" i="1"/>
  <c r="AF431" i="1"/>
  <c r="AD427" i="1"/>
  <c r="AF384" i="1"/>
  <c r="AD299" i="1"/>
  <c r="AF264" i="1"/>
  <c r="AD230" i="1"/>
  <c r="AD188" i="1"/>
  <c r="AF733" i="1"/>
  <c r="AC723" i="1"/>
  <c r="AE718" i="1"/>
  <c r="AE634" i="1"/>
  <c r="AD601" i="1"/>
  <c r="AF561" i="1"/>
  <c r="AE491" i="1"/>
  <c r="AE486" i="1"/>
  <c r="AF471" i="1"/>
  <c r="AF456" i="1"/>
  <c r="AD408" i="1"/>
  <c r="AE384" i="1"/>
  <c r="AE264" i="1"/>
  <c r="AF259" i="1"/>
  <c r="AC188" i="1"/>
  <c r="AC174" i="1"/>
  <c r="AF762" i="1"/>
  <c r="AE733" i="1"/>
  <c r="AD718" i="1"/>
  <c r="AF704" i="1"/>
  <c r="AF678" i="1"/>
  <c r="AF664" i="1"/>
  <c r="AF649" i="1"/>
  <c r="AD634" i="1"/>
  <c r="AE630" i="1"/>
  <c r="AC551" i="1"/>
  <c r="AC521" i="1"/>
  <c r="AD491" i="1"/>
  <c r="AD486" i="1"/>
  <c r="AF481" i="1"/>
  <c r="AE456" i="1"/>
  <c r="AD384" i="1"/>
  <c r="AF283" i="1"/>
  <c r="AF268" i="1"/>
  <c r="AE259" i="1"/>
  <c r="AF254" i="1"/>
  <c r="AE762" i="1"/>
  <c r="AF757" i="1"/>
  <c r="AF752" i="1"/>
  <c r="AC728" i="1"/>
  <c r="AE704" i="1"/>
  <c r="AF699" i="1"/>
  <c r="AE678" i="1"/>
  <c r="AC668" i="1"/>
  <c r="AF653" i="1"/>
  <c r="AE649" i="1"/>
  <c r="AD630" i="1"/>
  <c r="AC615" i="1"/>
  <c r="AE591" i="1"/>
  <c r="AC496" i="1"/>
  <c r="AC491" i="1"/>
  <c r="AD456" i="1"/>
  <c r="AF441" i="1"/>
  <c r="AC431" i="1"/>
  <c r="AF422" i="1"/>
  <c r="AF393" i="1"/>
  <c r="AC356" i="1"/>
  <c r="AC327" i="1"/>
  <c r="AF303" i="1"/>
  <c r="AE283" i="1"/>
  <c r="AE268" i="1"/>
  <c r="AD259" i="1"/>
  <c r="AE254" i="1"/>
  <c r="AF767" i="1"/>
  <c r="AC694" i="1"/>
  <c r="AD615" i="1"/>
  <c r="AE605" i="1"/>
  <c r="AC501" i="1"/>
  <c r="AF451" i="1"/>
  <c r="AC337" i="1"/>
  <c r="AC278" i="1"/>
  <c r="AC273" i="1"/>
  <c r="AD268" i="1"/>
  <c r="AD264" i="1"/>
  <c r="AC336" i="1"/>
  <c r="AE336" i="1"/>
  <c r="AD396" i="1"/>
  <c r="AC396" i="1"/>
  <c r="AE396" i="1"/>
  <c r="AF396" i="1"/>
  <c r="AD588" i="1"/>
  <c r="AC588" i="1"/>
  <c r="AE588" i="1"/>
  <c r="AF588" i="1"/>
  <c r="AC476" i="1"/>
  <c r="AD476" i="1"/>
  <c r="AE476" i="1"/>
  <c r="AF476" i="1"/>
  <c r="AC700" i="1"/>
  <c r="AD700" i="1"/>
  <c r="AE700" i="1"/>
  <c r="AF700" i="1"/>
  <c r="AC637" i="1"/>
  <c r="AD637" i="1"/>
  <c r="AE637" i="1"/>
  <c r="AF637" i="1"/>
  <c r="AE426" i="1"/>
  <c r="AF426" i="1"/>
  <c r="AD426" i="1"/>
  <c r="AE280" i="1"/>
  <c r="AC280" i="1"/>
  <c r="AD280" i="1"/>
  <c r="AF280" i="1"/>
  <c r="AE191" i="1"/>
  <c r="AF191" i="1"/>
  <c r="AC462" i="1"/>
  <c r="AD462" i="1"/>
  <c r="AE462" i="1"/>
  <c r="AF462" i="1"/>
  <c r="AE389" i="1"/>
  <c r="AF389" i="1"/>
  <c r="AC389" i="1"/>
  <c r="AD389" i="1"/>
  <c r="AC380" i="1"/>
  <c r="AD380" i="1"/>
  <c r="AE380" i="1"/>
  <c r="AF380" i="1"/>
  <c r="AD366" i="1"/>
  <c r="AE366" i="1"/>
  <c r="AF366" i="1"/>
  <c r="AE309" i="1"/>
  <c r="AF309" i="1"/>
  <c r="AE223" i="1"/>
  <c r="AF223" i="1"/>
  <c r="AD727" i="1"/>
  <c r="AE727" i="1"/>
  <c r="AF727" i="1"/>
  <c r="AC722" i="1"/>
  <c r="AD722" i="1"/>
  <c r="AE722" i="1"/>
  <c r="AF722" i="1"/>
  <c r="AC679" i="1"/>
  <c r="AD679" i="1"/>
  <c r="AE679" i="1"/>
  <c r="AF679" i="1"/>
  <c r="AC550" i="1"/>
  <c r="AF550" i="1"/>
  <c r="AC506" i="1"/>
  <c r="AD506" i="1"/>
  <c r="AE506" i="1"/>
  <c r="AF506" i="1"/>
  <c r="AC371" i="1"/>
  <c r="AE371" i="1"/>
  <c r="AF371" i="1"/>
  <c r="AE213" i="1"/>
  <c r="AF213" i="1"/>
  <c r="AC213" i="1"/>
  <c r="AD213" i="1"/>
  <c r="AC760" i="1"/>
  <c r="AD760" i="1"/>
  <c r="AE760" i="1"/>
  <c r="AC743" i="1"/>
  <c r="AD743" i="1"/>
  <c r="AE743" i="1"/>
  <c r="AF743" i="1"/>
  <c r="AE676" i="1"/>
  <c r="AD676" i="1"/>
  <c r="AF676" i="1"/>
  <c r="AE581" i="1"/>
  <c r="AF581" i="1"/>
  <c r="AD581" i="1"/>
  <c r="AC541" i="1"/>
  <c r="AD541" i="1"/>
  <c r="AE541" i="1"/>
  <c r="AF541" i="1"/>
  <c r="AE523" i="1"/>
  <c r="AF523" i="1"/>
  <c r="AE508" i="1"/>
  <c r="AC508" i="1"/>
  <c r="AD508" i="1"/>
  <c r="AF508" i="1"/>
  <c r="AD484" i="1"/>
  <c r="AE484" i="1"/>
  <c r="AF484" i="1"/>
  <c r="AC484" i="1"/>
  <c r="AC696" i="1"/>
  <c r="AC624" i="1"/>
  <c r="AD624" i="1"/>
  <c r="AE624" i="1"/>
  <c r="AF624" i="1"/>
  <c r="AE287" i="1"/>
  <c r="AF287" i="1"/>
  <c r="AE614" i="1"/>
  <c r="AF614" i="1"/>
  <c r="AD527" i="1"/>
  <c r="AD404" i="1"/>
  <c r="AE404" i="1"/>
  <c r="AF404" i="1"/>
  <c r="AE239" i="1"/>
  <c r="AF239" i="1"/>
  <c r="AE229" i="1"/>
  <c r="AF229" i="1"/>
  <c r="AC229" i="1"/>
  <c r="AD229" i="1"/>
  <c r="AF224" i="1"/>
  <c r="AE224" i="1"/>
  <c r="AC738" i="1"/>
  <c r="AD738" i="1"/>
  <c r="AF705" i="1"/>
  <c r="AC638" i="1"/>
  <c r="AD638" i="1"/>
  <c r="AE638" i="1"/>
  <c r="AF638" i="1"/>
  <c r="AC618" i="1"/>
  <c r="AD618" i="1"/>
  <c r="AE618" i="1"/>
  <c r="AF618" i="1"/>
  <c r="AC609" i="1"/>
  <c r="AD609" i="1"/>
  <c r="AF746" i="1"/>
  <c r="AE705" i="1"/>
  <c r="AC686" i="1"/>
  <c r="AD686" i="1"/>
  <c r="AE686" i="1"/>
  <c r="AC488" i="1"/>
  <c r="AD488" i="1"/>
  <c r="AE488" i="1"/>
  <c r="AF488" i="1"/>
  <c r="AC459" i="1"/>
  <c r="AD459" i="1"/>
  <c r="AE459" i="1"/>
  <c r="AF459" i="1"/>
  <c r="AD372" i="1"/>
  <c r="AE372" i="1"/>
  <c r="AF372" i="1"/>
  <c r="AC372" i="1"/>
  <c r="AD367" i="1"/>
  <c r="AE367" i="1"/>
  <c r="AF759" i="1"/>
  <c r="AE746" i="1"/>
  <c r="AE643" i="1"/>
  <c r="AC643" i="1"/>
  <c r="AD643" i="1"/>
  <c r="AF643" i="1"/>
  <c r="AC585" i="1"/>
  <c r="AD585" i="1"/>
  <c r="AE585" i="1"/>
  <c r="AF585" i="1"/>
  <c r="AE493" i="1"/>
  <c r="AF493" i="1"/>
  <c r="AC412" i="1"/>
  <c r="AD412" i="1"/>
  <c r="AE412" i="1"/>
  <c r="AF412" i="1"/>
  <c r="AE296" i="1"/>
  <c r="AF252" i="1"/>
  <c r="AF763" i="1"/>
  <c r="AE759" i="1"/>
  <c r="AD746" i="1"/>
  <c r="AF737" i="1"/>
  <c r="AC680" i="1"/>
  <c r="AD680" i="1"/>
  <c r="AE680" i="1"/>
  <c r="AF680" i="1"/>
  <c r="AF473" i="1"/>
  <c r="AC473" i="1"/>
  <c r="AD473" i="1"/>
  <c r="AE473" i="1"/>
  <c r="AC458" i="1"/>
  <c r="AD458" i="1"/>
  <c r="AE458" i="1"/>
  <c r="AF458" i="1"/>
  <c r="AE408" i="1"/>
  <c r="AF408" i="1"/>
  <c r="AD296" i="1"/>
  <c r="AE252" i="1"/>
  <c r="AE763" i="1"/>
  <c r="AD675" i="1"/>
  <c r="AE675" i="1"/>
  <c r="AF675" i="1"/>
  <c r="AD656" i="1"/>
  <c r="AC656" i="1"/>
  <c r="AE656" i="1"/>
  <c r="AF656" i="1"/>
  <c r="AD652" i="1"/>
  <c r="AE652" i="1"/>
  <c r="AF652" i="1"/>
  <c r="AC545" i="1"/>
  <c r="AD545" i="1"/>
  <c r="AE545" i="1"/>
  <c r="AC540" i="1"/>
  <c r="AD540" i="1"/>
  <c r="AE540" i="1"/>
  <c r="AF540" i="1"/>
  <c r="AC512" i="1"/>
  <c r="AD512" i="1"/>
  <c r="AE512" i="1"/>
  <c r="AF512" i="1"/>
  <c r="AF502" i="1"/>
  <c r="AD468" i="1"/>
  <c r="AE468" i="1"/>
  <c r="AF468" i="1"/>
  <c r="AE454" i="1"/>
  <c r="AE328" i="1"/>
  <c r="AD252" i="1"/>
  <c r="AC233" i="1"/>
  <c r="AD233" i="1"/>
  <c r="AE233" i="1"/>
  <c r="AF233" i="1"/>
  <c r="AF187" i="1"/>
  <c r="AC187" i="1"/>
  <c r="AD187" i="1"/>
  <c r="AE187" i="1"/>
  <c r="AE767" i="1"/>
  <c r="AC763" i="1"/>
  <c r="AC759" i="1"/>
  <c r="AE750" i="1"/>
  <c r="AD742" i="1"/>
  <c r="AE742" i="1"/>
  <c r="AF742" i="1"/>
  <c r="AC685" i="1"/>
  <c r="AD685" i="1"/>
  <c r="AE685" i="1"/>
  <c r="AC623" i="1"/>
  <c r="AD623" i="1"/>
  <c r="AE623" i="1"/>
  <c r="AE502" i="1"/>
  <c r="AC497" i="1"/>
  <c r="AD497" i="1"/>
  <c r="AE497" i="1"/>
  <c r="AF497" i="1"/>
  <c r="AD454" i="1"/>
  <c r="AC426" i="1"/>
  <c r="AD328" i="1"/>
  <c r="AD309" i="1"/>
  <c r="AD767" i="1"/>
  <c r="AC604" i="1"/>
  <c r="AD604" i="1"/>
  <c r="AE604" i="1"/>
  <c r="AF604" i="1"/>
  <c r="AC454" i="1"/>
  <c r="AC328" i="1"/>
  <c r="AC309" i="1"/>
  <c r="AF296" i="1"/>
  <c r="AE256" i="1"/>
  <c r="AE757" i="1"/>
  <c r="AC439" i="1"/>
  <c r="AD439" i="1"/>
  <c r="AE439" i="1"/>
  <c r="AF379" i="1"/>
  <c r="AC379" i="1"/>
  <c r="AC355" i="1"/>
  <c r="AD355" i="1"/>
  <c r="AE355" i="1"/>
  <c r="AF355" i="1"/>
  <c r="AD589" i="1"/>
  <c r="AE589" i="1"/>
  <c r="AF589" i="1"/>
  <c r="AF208" i="1"/>
  <c r="AE208" i="1"/>
  <c r="AD757" i="1"/>
  <c r="AE749" i="1"/>
  <c r="AF749" i="1"/>
  <c r="AC721" i="1"/>
  <c r="AE721" i="1"/>
  <c r="AF721" i="1"/>
  <c r="AF631" i="1"/>
  <c r="AC631" i="1"/>
  <c r="AD631" i="1"/>
  <c r="AE631" i="1"/>
  <c r="AE448" i="1"/>
  <c r="AF448" i="1"/>
  <c r="AC429" i="1"/>
  <c r="AD429" i="1"/>
  <c r="AE341" i="1"/>
  <c r="AF341" i="1"/>
  <c r="AC284" i="1"/>
  <c r="AD284" i="1"/>
  <c r="AE284" i="1"/>
  <c r="AF284" i="1"/>
  <c r="AC713" i="1"/>
  <c r="AD713" i="1"/>
  <c r="AE713" i="1"/>
  <c r="AF713" i="1"/>
  <c r="AC559" i="1"/>
  <c r="AD559" i="1"/>
  <c r="AE559" i="1"/>
  <c r="AF559" i="1"/>
  <c r="AC757" i="1"/>
  <c r="AC753" i="1"/>
  <c r="AD753" i="1"/>
  <c r="AE753" i="1"/>
  <c r="AF753" i="1"/>
  <c r="AC726" i="1"/>
  <c r="AD726" i="1"/>
  <c r="AE726" i="1"/>
  <c r="AF726" i="1"/>
  <c r="AC664" i="1"/>
  <c r="AC621" i="1"/>
  <c r="AD621" i="1"/>
  <c r="AE621" i="1"/>
  <c r="AF592" i="1"/>
  <c r="AC255" i="1"/>
  <c r="AE725" i="1"/>
  <c r="AC635" i="1"/>
  <c r="AD635" i="1"/>
  <c r="AE635" i="1"/>
  <c r="AF635" i="1"/>
  <c r="AD611" i="1"/>
  <c r="AC597" i="1"/>
  <c r="AE592" i="1"/>
  <c r="AF401" i="1"/>
  <c r="AC378" i="1"/>
  <c r="AC364" i="1"/>
  <c r="AD364" i="1"/>
  <c r="AE364" i="1"/>
  <c r="AF364" i="1"/>
  <c r="AD750" i="1"/>
  <c r="AF750" i="1"/>
  <c r="AD647" i="1"/>
  <c r="AE647" i="1"/>
  <c r="AF647" i="1"/>
  <c r="AF544" i="1"/>
  <c r="AC544" i="1"/>
  <c r="AD544" i="1"/>
  <c r="AE544" i="1"/>
  <c r="AC487" i="1"/>
  <c r="AD487" i="1"/>
  <c r="AD435" i="1"/>
  <c r="AE435" i="1"/>
  <c r="AF435" i="1"/>
  <c r="AE430" i="1"/>
  <c r="AF430" i="1"/>
  <c r="AC754" i="1"/>
  <c r="AD754" i="1"/>
  <c r="AE754" i="1"/>
  <c r="AF754" i="1"/>
  <c r="AE579" i="1"/>
  <c r="AF579" i="1"/>
  <c r="AE511" i="1"/>
  <c r="AF511" i="1"/>
  <c r="AE660" i="1"/>
  <c r="AD660" i="1"/>
  <c r="AF660" i="1"/>
  <c r="AC375" i="1"/>
  <c r="AD375" i="1"/>
  <c r="AD171" i="1"/>
  <c r="AE171" i="1"/>
  <c r="AF171" i="1"/>
  <c r="AC627" i="1"/>
  <c r="AD627" i="1"/>
  <c r="AE627" i="1"/>
  <c r="AD516" i="1"/>
  <c r="AE516" i="1"/>
  <c r="AF516" i="1"/>
  <c r="AE421" i="1"/>
  <c r="AF421" i="1"/>
  <c r="AD421" i="1"/>
  <c r="AD725" i="1"/>
  <c r="AD659" i="1"/>
  <c r="AE659" i="1"/>
  <c r="AF659" i="1"/>
  <c r="AC654" i="1"/>
  <c r="AD654" i="1"/>
  <c r="AE654" i="1"/>
  <c r="AF654" i="1"/>
  <c r="AC640" i="1"/>
  <c r="AD640" i="1"/>
  <c r="AE640" i="1"/>
  <c r="AF640" i="1"/>
  <c r="AD597" i="1"/>
  <c r="AD592" i="1"/>
  <c r="AF577" i="1"/>
  <c r="AE553" i="1"/>
  <c r="AF553" i="1"/>
  <c r="AD553" i="1"/>
  <c r="AD548" i="1"/>
  <c r="AE548" i="1"/>
  <c r="AF548" i="1"/>
  <c r="AC236" i="1"/>
  <c r="AD236" i="1"/>
  <c r="AE236" i="1"/>
  <c r="AF236" i="1"/>
  <c r="AF207" i="1"/>
  <c r="AE207" i="1"/>
  <c r="AC416" i="1"/>
  <c r="AD416" i="1"/>
  <c r="AE416" i="1"/>
  <c r="AF416" i="1"/>
  <c r="AC725" i="1"/>
  <c r="AC611" i="1"/>
  <c r="AF611" i="1"/>
  <c r="AD558" i="1"/>
  <c r="AE558" i="1"/>
  <c r="AF558" i="1"/>
  <c r="AD515" i="1"/>
  <c r="AE515" i="1"/>
  <c r="AF515" i="1"/>
  <c r="AC480" i="1"/>
  <c r="AC447" i="1"/>
  <c r="AD447" i="1"/>
  <c r="AE447" i="1"/>
  <c r="AF447" i="1"/>
  <c r="AC326" i="1"/>
  <c r="AD326" i="1"/>
  <c r="AE326" i="1"/>
  <c r="AF326" i="1"/>
  <c r="AE477" i="1"/>
  <c r="AF477" i="1"/>
  <c r="AC688" i="1"/>
  <c r="AD688" i="1"/>
  <c r="AE688" i="1"/>
  <c r="AD673" i="1"/>
  <c r="AE673" i="1"/>
  <c r="AF673" i="1"/>
  <c r="AC620" i="1"/>
  <c r="AD620" i="1"/>
  <c r="AE620" i="1"/>
  <c r="AD537" i="1"/>
  <c r="AE537" i="1"/>
  <c r="AF537" i="1"/>
  <c r="AE490" i="1"/>
  <c r="AD490" i="1"/>
  <c r="AF490" i="1"/>
  <c r="AF387" i="1"/>
  <c r="AD317" i="1"/>
  <c r="AE317" i="1"/>
  <c r="AF317" i="1"/>
  <c r="AC761" i="1"/>
  <c r="AD761" i="1"/>
  <c r="AE761" i="1"/>
  <c r="AF761" i="1"/>
  <c r="AF432" i="1"/>
  <c r="AD316" i="1"/>
  <c r="AC316" i="1"/>
  <c r="AE316" i="1"/>
  <c r="AF316" i="1"/>
  <c r="AE293" i="1"/>
  <c r="AF293" i="1"/>
  <c r="AC293" i="1"/>
  <c r="AD293" i="1"/>
  <c r="AD216" i="1"/>
  <c r="AE216" i="1"/>
  <c r="AF216" i="1"/>
  <c r="AE708" i="1"/>
  <c r="AC708" i="1"/>
  <c r="AC269" i="1"/>
  <c r="AF734" i="1"/>
  <c r="AC663" i="1"/>
  <c r="AD663" i="1"/>
  <c r="AE663" i="1"/>
  <c r="AF663" i="1"/>
  <c r="AD523" i="1"/>
  <c r="AF479" i="1"/>
  <c r="AF446" i="1"/>
  <c r="AE432" i="1"/>
  <c r="AD414" i="1"/>
  <c r="AE414" i="1"/>
  <c r="AF414" i="1"/>
  <c r="AD288" i="1"/>
  <c r="AE288" i="1"/>
  <c r="AE769" i="1"/>
  <c r="AC765" i="1"/>
  <c r="AD765" i="1"/>
  <c r="AE765" i="1"/>
  <c r="AF765" i="1"/>
  <c r="AE734" i="1"/>
  <c r="AC730" i="1"/>
  <c r="AD730" i="1"/>
  <c r="AE730" i="1"/>
  <c r="AE672" i="1"/>
  <c r="AC523" i="1"/>
  <c r="AF519" i="1"/>
  <c r="AE519" i="1"/>
  <c r="AD451" i="1"/>
  <c r="AE446" i="1"/>
  <c r="AD437" i="1"/>
  <c r="AC400" i="1"/>
  <c r="AD400" i="1"/>
  <c r="AE400" i="1"/>
  <c r="AF400" i="1"/>
  <c r="AC340" i="1"/>
  <c r="AD350" i="1"/>
  <c r="AE350" i="1"/>
  <c r="AF350" i="1"/>
  <c r="AD769" i="1"/>
  <c r="AD734" i="1"/>
  <c r="AC702" i="1"/>
  <c r="AD702" i="1"/>
  <c r="AE702" i="1"/>
  <c r="AF702" i="1"/>
  <c r="AD672" i="1"/>
  <c r="AC499" i="1"/>
  <c r="AC451" i="1"/>
  <c r="AE425" i="1"/>
  <c r="AC425" i="1"/>
  <c r="AD425" i="1"/>
  <c r="AF425" i="1"/>
  <c r="AC731" i="1"/>
  <c r="AD731" i="1"/>
  <c r="AE731" i="1"/>
  <c r="AF731" i="1"/>
  <c r="AD683" i="1"/>
  <c r="AE683" i="1"/>
  <c r="AF683" i="1"/>
  <c r="AC683" i="1"/>
  <c r="AC549" i="1"/>
  <c r="AD549" i="1"/>
  <c r="AC562" i="1"/>
  <c r="AD562" i="1"/>
  <c r="AE562" i="1"/>
  <c r="AF562" i="1"/>
  <c r="AF527" i="1"/>
  <c r="AC479" i="1"/>
  <c r="AD358" i="1"/>
  <c r="AE358" i="1"/>
  <c r="AF358" i="1"/>
  <c r="AC179" i="1"/>
  <c r="AF179" i="1"/>
  <c r="AC360" i="1"/>
  <c r="AD360" i="1"/>
  <c r="AE360" i="1"/>
  <c r="AF360" i="1"/>
  <c r="AF760" i="1"/>
  <c r="AE756" i="1"/>
  <c r="AF756" i="1"/>
  <c r="AF701" i="1"/>
  <c r="AC692" i="1"/>
  <c r="AD692" i="1"/>
  <c r="AC676" i="1"/>
  <c r="AC581" i="1"/>
  <c r="AE527" i="1"/>
  <c r="AC464" i="1"/>
  <c r="AE437" i="1"/>
  <c r="AF437" i="1"/>
  <c r="AD352" i="1"/>
  <c r="AD320" i="1"/>
  <c r="AE320" i="1"/>
  <c r="AC287" i="1"/>
  <c r="AD220" i="1"/>
  <c r="AE220" i="1"/>
  <c r="AF220" i="1"/>
  <c r="AC599" i="1"/>
  <c r="AE599" i="1"/>
  <c r="AC689" i="1"/>
  <c r="AD689" i="1"/>
  <c r="AE689" i="1"/>
  <c r="AF689" i="1"/>
  <c r="AC747" i="1"/>
  <c r="AF739" i="1"/>
  <c r="AD739" i="1"/>
  <c r="AE739" i="1"/>
  <c r="AE701" i="1"/>
  <c r="AE644" i="1"/>
  <c r="AF644" i="1"/>
  <c r="AC644" i="1"/>
  <c r="AD644" i="1"/>
  <c r="AD639" i="1"/>
  <c r="AE639" i="1"/>
  <c r="AF639" i="1"/>
  <c r="AD614" i="1"/>
  <c r="AE571" i="1"/>
  <c r="AF571" i="1"/>
  <c r="AC571" i="1"/>
  <c r="AD571" i="1"/>
  <c r="AE455" i="1"/>
  <c r="AD224" i="1"/>
  <c r="AC572" i="1"/>
  <c r="AD572" i="1"/>
  <c r="AE572" i="1"/>
  <c r="AF572" i="1"/>
  <c r="AC417" i="1"/>
  <c r="AD417" i="1"/>
  <c r="AE417" i="1"/>
  <c r="AD349" i="1"/>
  <c r="AE349" i="1"/>
  <c r="AF349" i="1"/>
  <c r="AE261" i="1"/>
  <c r="AF261" i="1"/>
  <c r="AC705" i="1"/>
  <c r="AC610" i="1"/>
  <c r="AD610" i="1"/>
  <c r="AE610" i="1"/>
  <c r="AF610" i="1"/>
  <c r="AF567" i="1"/>
  <c r="AC524" i="1"/>
  <c r="AD524" i="1"/>
  <c r="AE524" i="1"/>
  <c r="AF524" i="1"/>
  <c r="AD301" i="1"/>
  <c r="AE301" i="1"/>
  <c r="AF301" i="1"/>
  <c r="AC301" i="1"/>
  <c r="AD764" i="1"/>
  <c r="AE764" i="1"/>
  <c r="AF764" i="1"/>
  <c r="AD709" i="1"/>
  <c r="AE709" i="1"/>
  <c r="AF709" i="1"/>
  <c r="AF672" i="1"/>
  <c r="AC498" i="1"/>
  <c r="AD498" i="1"/>
  <c r="AE498" i="1"/>
  <c r="AF498" i="1"/>
  <c r="AF455" i="1"/>
  <c r="AC405" i="1"/>
  <c r="AF336" i="1"/>
  <c r="AD336" i="1"/>
  <c r="AC310" i="1"/>
  <c r="AD292" i="1"/>
  <c r="AF256" i="1"/>
  <c r="AD172" i="1"/>
  <c r="AE172" i="1"/>
  <c r="AF172" i="1"/>
  <c r="AC554" i="1"/>
  <c r="AD554" i="1"/>
  <c r="AE554" i="1"/>
  <c r="AF554" i="1"/>
  <c r="AE549" i="1"/>
  <c r="AF549" i="1"/>
  <c r="AD480" i="1"/>
  <c r="AE480" i="1"/>
  <c r="AF480" i="1"/>
  <c r="AC467" i="1"/>
  <c r="AC433" i="1"/>
  <c r="AD433" i="1"/>
  <c r="AE433" i="1"/>
  <c r="AF433" i="1"/>
  <c r="AF375" i="1"/>
  <c r="AC199" i="1"/>
  <c r="AF176" i="1"/>
  <c r="AC176" i="1"/>
  <c r="AD176" i="1"/>
  <c r="AE176" i="1"/>
  <c r="AE738" i="1"/>
  <c r="AF738" i="1"/>
  <c r="AD696" i="1"/>
  <c r="AE696" i="1"/>
  <c r="AF696" i="1"/>
  <c r="AC667" i="1"/>
  <c r="AD667" i="1"/>
  <c r="AE667" i="1"/>
  <c r="AF667" i="1"/>
  <c r="AC639" i="1"/>
  <c r="AD511" i="1"/>
  <c r="AD503" i="1"/>
  <c r="AE503" i="1"/>
  <c r="AC450" i="1"/>
  <c r="AD450" i="1"/>
  <c r="AE450" i="1"/>
  <c r="AF450" i="1"/>
  <c r="AC446" i="1"/>
  <c r="AE383" i="1"/>
  <c r="AD371" i="1"/>
  <c r="AC359" i="1"/>
  <c r="AD359" i="1"/>
  <c r="AE359" i="1"/>
  <c r="AF310" i="1"/>
  <c r="AC292" i="1"/>
  <c r="AD265" i="1"/>
  <c r="AE265" i="1"/>
  <c r="AF265" i="1"/>
  <c r="AD729" i="1"/>
  <c r="AE729" i="1"/>
  <c r="AF729" i="1"/>
  <c r="AF712" i="1"/>
  <c r="AC699" i="1"/>
  <c r="AD695" i="1"/>
  <c r="AC682" i="1"/>
  <c r="AF535" i="1"/>
  <c r="AD535" i="1"/>
  <c r="AE535" i="1"/>
  <c r="AD509" i="1"/>
  <c r="AE440" i="1"/>
  <c r="AC415" i="1"/>
  <c r="AD415" i="1"/>
  <c r="AE415" i="1"/>
  <c r="AF415" i="1"/>
  <c r="AE407" i="1"/>
  <c r="AD403" i="1"/>
  <c r="AC391" i="1"/>
  <c r="AC382" i="1"/>
  <c r="AE361" i="1"/>
  <c r="AC215" i="1"/>
  <c r="AC748" i="1"/>
  <c r="AD748" i="1"/>
  <c r="AE748" i="1"/>
  <c r="AF748" i="1"/>
  <c r="AC539" i="1"/>
  <c r="AD539" i="1"/>
  <c r="AE539" i="1"/>
  <c r="AF539" i="1"/>
  <c r="AE505" i="1"/>
  <c r="AD501" i="1"/>
  <c r="AF483" i="1"/>
  <c r="AD440" i="1"/>
  <c r="AD407" i="1"/>
  <c r="AD391" i="1"/>
  <c r="AE391" i="1"/>
  <c r="AD361" i="1"/>
  <c r="AE277" i="1"/>
  <c r="AF277" i="1"/>
  <c r="AF232" i="1"/>
  <c r="AD596" i="1"/>
  <c r="AE596" i="1"/>
  <c r="AF596" i="1"/>
  <c r="AC658" i="1"/>
  <c r="AD658" i="1"/>
  <c r="AE658" i="1"/>
  <c r="AF658" i="1"/>
  <c r="AF630" i="1"/>
  <c r="AE613" i="1"/>
  <c r="AF613" i="1"/>
  <c r="AD552" i="1"/>
  <c r="AC470" i="1"/>
  <c r="AD470" i="1"/>
  <c r="AE470" i="1"/>
  <c r="AF470" i="1"/>
  <c r="AC465" i="1"/>
  <c r="AD465" i="1"/>
  <c r="AE465" i="1"/>
  <c r="AC407" i="1"/>
  <c r="AD325" i="1"/>
  <c r="AD308" i="1"/>
  <c r="AD281" i="1"/>
  <c r="AC687" i="1"/>
  <c r="AD687" i="1"/>
  <c r="AE687" i="1"/>
  <c r="AF687" i="1"/>
  <c r="AD557" i="1"/>
  <c r="AE557" i="1"/>
  <c r="AF557" i="1"/>
  <c r="AD670" i="1"/>
  <c r="AE670" i="1"/>
  <c r="AF670" i="1"/>
  <c r="AC578" i="1"/>
  <c r="AD578" i="1"/>
  <c r="AE578" i="1"/>
  <c r="AF578" i="1"/>
  <c r="AE509" i="1"/>
  <c r="AF509" i="1"/>
  <c r="AC492" i="1"/>
  <c r="AD492" i="1"/>
  <c r="AE492" i="1"/>
  <c r="AF492" i="1"/>
  <c r="AD436" i="1"/>
  <c r="AE436" i="1"/>
  <c r="AF436" i="1"/>
  <c r="AC399" i="1"/>
  <c r="AD399" i="1"/>
  <c r="AF272" i="1"/>
  <c r="AD232" i="1"/>
  <c r="AC223" i="1"/>
  <c r="AC237" i="1"/>
  <c r="AC732" i="1"/>
  <c r="AD716" i="1"/>
  <c r="AE716" i="1"/>
  <c r="AF716" i="1"/>
  <c r="AC641" i="1"/>
  <c r="AD641" i="1"/>
  <c r="AE641" i="1"/>
  <c r="AF641" i="1"/>
  <c r="AF621" i="1"/>
  <c r="AE600" i="1"/>
  <c r="AF600" i="1"/>
  <c r="AC591" i="1"/>
  <c r="AC530" i="1"/>
  <c r="AD530" i="1"/>
  <c r="AE530" i="1"/>
  <c r="AF530" i="1"/>
  <c r="AE501" i="1"/>
  <c r="AF501" i="1"/>
  <c r="AC448" i="1"/>
  <c r="AD444" i="1"/>
  <c r="AE444" i="1"/>
  <c r="AF444" i="1"/>
  <c r="AC394" i="1"/>
  <c r="AD334" i="1"/>
  <c r="AE334" i="1"/>
  <c r="AF334" i="1"/>
  <c r="AC308" i="1"/>
  <c r="AE724" i="1"/>
  <c r="AF724" i="1"/>
  <c r="AC657" i="1"/>
  <c r="AE657" i="1"/>
  <c r="AF657" i="1"/>
  <c r="AD586" i="1"/>
  <c r="AF513" i="1"/>
  <c r="AC483" i="1"/>
  <c r="AC385" i="1"/>
  <c r="AD385" i="1"/>
  <c r="AE385" i="1"/>
  <c r="AF385" i="1"/>
  <c r="AE325" i="1"/>
  <c r="AF325" i="1"/>
  <c r="AD285" i="1"/>
  <c r="AE285" i="1"/>
  <c r="AF285" i="1"/>
  <c r="AC285" i="1"/>
  <c r="AE281" i="1"/>
  <c r="AF281" i="1"/>
  <c r="AE245" i="1"/>
  <c r="AF245" i="1"/>
  <c r="AD245" i="1"/>
  <c r="AD179" i="1"/>
  <c r="AE179" i="1"/>
  <c r="AC432" i="1"/>
  <c r="AF732" i="1"/>
  <c r="AD703" i="1"/>
  <c r="AE703" i="1"/>
  <c r="AF703" i="1"/>
  <c r="AF686" i="1"/>
  <c r="AC560" i="1"/>
  <c r="AD560" i="1"/>
  <c r="AE560" i="1"/>
  <c r="AF560" i="1"/>
  <c r="AC526" i="1"/>
  <c r="AE526" i="1"/>
  <c r="AD419" i="1"/>
  <c r="AE419" i="1"/>
  <c r="AF419" i="1"/>
  <c r="AF394" i="1"/>
  <c r="AF320" i="1"/>
  <c r="AC320" i="1"/>
  <c r="AF192" i="1"/>
  <c r="AE192" i="1"/>
  <c r="AF766" i="1"/>
  <c r="AE747" i="1"/>
  <c r="AE698" i="1"/>
  <c r="AC677" i="1"/>
  <c r="AE625" i="1"/>
  <c r="AE603" i="1"/>
  <c r="AC586" i="1"/>
  <c r="AF586" i="1"/>
  <c r="AE582" i="1"/>
  <c r="AE573" i="1"/>
  <c r="AC542" i="1"/>
  <c r="AD542" i="1"/>
  <c r="AE542" i="1"/>
  <c r="AF542" i="1"/>
  <c r="AF464" i="1"/>
  <c r="AD333" i="1"/>
  <c r="AE333" i="1"/>
  <c r="AF333" i="1"/>
  <c r="AC197" i="1"/>
  <c r="AD197" i="1"/>
  <c r="AC622" i="1"/>
  <c r="AD622" i="1"/>
  <c r="AE622" i="1"/>
  <c r="AF622" i="1"/>
  <c r="AC386" i="1"/>
  <c r="AD386" i="1"/>
  <c r="AE386" i="1"/>
  <c r="AF386" i="1"/>
  <c r="AF352" i="1"/>
  <c r="AE352" i="1"/>
  <c r="AC758" i="1"/>
  <c r="AD751" i="1"/>
  <c r="AE751" i="1"/>
  <c r="AF751" i="1"/>
  <c r="AD747" i="1"/>
  <c r="AE740" i="1"/>
  <c r="AC719" i="1"/>
  <c r="AD698" i="1"/>
  <c r="AE690" i="1"/>
  <c r="AF690" i="1"/>
  <c r="AC629" i="1"/>
  <c r="AD603" i="1"/>
  <c r="AF595" i="1"/>
  <c r="AD582" i="1"/>
  <c r="AD573" i="1"/>
  <c r="AE464" i="1"/>
  <c r="AC294" i="1"/>
  <c r="AC289" i="1"/>
  <c r="AF271" i="1"/>
  <c r="AF240" i="1"/>
  <c r="AF711" i="1"/>
  <c r="AF677" i="1"/>
  <c r="AD534" i="1"/>
  <c r="AE517" i="1"/>
  <c r="AF517" i="1"/>
  <c r="AC517" i="1"/>
  <c r="AD517" i="1"/>
  <c r="AC474" i="1"/>
  <c r="AD474" i="1"/>
  <c r="AE474" i="1"/>
  <c r="AF474" i="1"/>
  <c r="AE469" i="1"/>
  <c r="AF469" i="1"/>
  <c r="AD464" i="1"/>
  <c r="AF423" i="1"/>
  <c r="AC423" i="1"/>
  <c r="AD423" i="1"/>
  <c r="AE423" i="1"/>
  <c r="AC414" i="1"/>
  <c r="AD398" i="1"/>
  <c r="AE398" i="1"/>
  <c r="AF398" i="1"/>
  <c r="AE368" i="1"/>
  <c r="AF368" i="1"/>
  <c r="AC249" i="1"/>
  <c r="AD249" i="1"/>
  <c r="AE249" i="1"/>
  <c r="AF249" i="1"/>
  <c r="AC183" i="1"/>
  <c r="AC769" i="1"/>
  <c r="AF758" i="1"/>
  <c r="AF719" i="1"/>
  <c r="AD669" i="1"/>
  <c r="AC661" i="1"/>
  <c r="AC607" i="1"/>
  <c r="AE607" i="1"/>
  <c r="AF607" i="1"/>
  <c r="AC577" i="1"/>
  <c r="AD577" i="1"/>
  <c r="AE577" i="1"/>
  <c r="AF495" i="1"/>
  <c r="AC253" i="1"/>
  <c r="AF365" i="1"/>
  <c r="AD706" i="1"/>
  <c r="AF698" i="1"/>
  <c r="AD661" i="1"/>
  <c r="AE661" i="1"/>
  <c r="AF661" i="1"/>
  <c r="AC645" i="1"/>
  <c r="AD645" i="1"/>
  <c r="AE645" i="1"/>
  <c r="AF645" i="1"/>
  <c r="AF636" i="1"/>
  <c r="AD564" i="1"/>
  <c r="AE564" i="1"/>
  <c r="AF564" i="1"/>
  <c r="AC564" i="1"/>
  <c r="AC529" i="1"/>
  <c r="AD529" i="1"/>
  <c r="AE529" i="1"/>
  <c r="AE495" i="1"/>
  <c r="AC482" i="1"/>
  <c r="AD482" i="1"/>
  <c r="AE482" i="1"/>
  <c r="AF482" i="1"/>
  <c r="AC342" i="1"/>
  <c r="AD342" i="1"/>
  <c r="AE342" i="1"/>
  <c r="AF342" i="1"/>
  <c r="AD324" i="1"/>
  <c r="AC271" i="1"/>
  <c r="AC231" i="1"/>
  <c r="AC737" i="1"/>
  <c r="AE737" i="1"/>
  <c r="AD570" i="1"/>
  <c r="AC170" i="1"/>
  <c r="AD170" i="1"/>
  <c r="AE170" i="1"/>
  <c r="AF170" i="1"/>
  <c r="AC735" i="1"/>
  <c r="AD735" i="1"/>
  <c r="AE735" i="1"/>
  <c r="AF735" i="1"/>
  <c r="AC673" i="1"/>
  <c r="AE636" i="1"/>
  <c r="AF599" i="1"/>
  <c r="AD599" i="1"/>
  <c r="AC568" i="1"/>
  <c r="AF568" i="1"/>
  <c r="AE521" i="1"/>
  <c r="AF521" i="1"/>
  <c r="AC435" i="1"/>
  <c r="AC418" i="1"/>
  <c r="AD418" i="1"/>
  <c r="AE418" i="1"/>
  <c r="AF418" i="1"/>
  <c r="AF413" i="1"/>
  <c r="AD397" i="1"/>
  <c r="AE397" i="1"/>
  <c r="AF397" i="1"/>
  <c r="AF332" i="1"/>
  <c r="AC191" i="1"/>
  <c r="AD510" i="1"/>
  <c r="AE510" i="1"/>
  <c r="AF510" i="1"/>
  <c r="AC706" i="1"/>
  <c r="AF706" i="1"/>
  <c r="AC693" i="1"/>
  <c r="AD693" i="1"/>
  <c r="AE693" i="1"/>
  <c r="AF693" i="1"/>
  <c r="AF685" i="1"/>
  <c r="AE628" i="1"/>
  <c r="AF628" i="1"/>
  <c r="AC628" i="1"/>
  <c r="AD628" i="1"/>
  <c r="AF620" i="1"/>
  <c r="AC590" i="1"/>
  <c r="AD590" i="1"/>
  <c r="AE590" i="1"/>
  <c r="AF590" i="1"/>
  <c r="AC477" i="1"/>
  <c r="AE413" i="1"/>
  <c r="AC376" i="1"/>
  <c r="AD376" i="1"/>
  <c r="AE376" i="1"/>
  <c r="AF376" i="1"/>
  <c r="AD332" i="1"/>
  <c r="AC324" i="1"/>
  <c r="AC244" i="1"/>
  <c r="AE692" i="1"/>
  <c r="AF487" i="1"/>
  <c r="AE357" i="1"/>
  <c r="AF357" i="1"/>
  <c r="AF288" i="1"/>
  <c r="AC260" i="1"/>
  <c r="AC175" i="1"/>
  <c r="AE736" i="1"/>
  <c r="AF723" i="1"/>
  <c r="AD707" i="1"/>
  <c r="AE694" i="1"/>
  <c r="AE681" i="1"/>
  <c r="AE668" i="1"/>
  <c r="AE655" i="1"/>
  <c r="AF642" i="1"/>
  <c r="AF608" i="1"/>
  <c r="AE587" i="1"/>
  <c r="AE569" i="1"/>
  <c r="AD551" i="1"/>
  <c r="AF547" i="1"/>
  <c r="AE525" i="1"/>
  <c r="AC511" i="1"/>
  <c r="AD496" i="1"/>
  <c r="AF489" i="1"/>
  <c r="AE471" i="1"/>
  <c r="AD453" i="1"/>
  <c r="AF439" i="1"/>
  <c r="AC370" i="1"/>
  <c r="AD370" i="1"/>
  <c r="AE370" i="1"/>
  <c r="AF370" i="1"/>
  <c r="AC303" i="1"/>
  <c r="AC263" i="1"/>
  <c r="AC178" i="1"/>
  <c r="AD178" i="1"/>
  <c r="AE178" i="1"/>
  <c r="AF178" i="1"/>
  <c r="AD736" i="1"/>
  <c r="AE723" i="1"/>
  <c r="AF710" i="1"/>
  <c r="AF697" i="1"/>
  <c r="AD694" i="1"/>
  <c r="AF684" i="1"/>
  <c r="AD681" i="1"/>
  <c r="AF671" i="1"/>
  <c r="AD668" i="1"/>
  <c r="AD655" i="1"/>
  <c r="AE642" i="1"/>
  <c r="AE608" i="1"/>
  <c r="AD598" i="1"/>
  <c r="AD587" i="1"/>
  <c r="AD580" i="1"/>
  <c r="AE580" i="1"/>
  <c r="AF580" i="1"/>
  <c r="AD569" i="1"/>
  <c r="AE547" i="1"/>
  <c r="AF543" i="1"/>
  <c r="AE533" i="1"/>
  <c r="AF533" i="1"/>
  <c r="AD525" i="1"/>
  <c r="AE489" i="1"/>
  <c r="AD471" i="1"/>
  <c r="AF467" i="1"/>
  <c r="AC449" i="1"/>
  <c r="AD449" i="1"/>
  <c r="AE449" i="1"/>
  <c r="AF445" i="1"/>
  <c r="AC279" i="1"/>
  <c r="AC186" i="1"/>
  <c r="AD186" i="1"/>
  <c r="AE186" i="1"/>
  <c r="AF186" i="1"/>
  <c r="AD723" i="1"/>
  <c r="AE710" i="1"/>
  <c r="AE697" i="1"/>
  <c r="AE684" i="1"/>
  <c r="AE671" i="1"/>
  <c r="AD642" i="1"/>
  <c r="AE629" i="1"/>
  <c r="AD608" i="1"/>
  <c r="AC594" i="1"/>
  <c r="AD594" i="1"/>
  <c r="AE594" i="1"/>
  <c r="AF594" i="1"/>
  <c r="AC558" i="1"/>
  <c r="AD547" i="1"/>
  <c r="AD500" i="1"/>
  <c r="AE500" i="1"/>
  <c r="AF500" i="1"/>
  <c r="AC471" i="1"/>
  <c r="AE467" i="1"/>
  <c r="AF463" i="1"/>
  <c r="AE445" i="1"/>
  <c r="AD388" i="1"/>
  <c r="AE388" i="1"/>
  <c r="AF388" i="1"/>
  <c r="AC335" i="1"/>
  <c r="AC295" i="1"/>
  <c r="AC202" i="1"/>
  <c r="AD202" i="1"/>
  <c r="AE202" i="1"/>
  <c r="AF202" i="1"/>
  <c r="AC194" i="1"/>
  <c r="AD194" i="1"/>
  <c r="AE194" i="1"/>
  <c r="AF194" i="1"/>
  <c r="AD697" i="1"/>
  <c r="AD684" i="1"/>
  <c r="AD671" i="1"/>
  <c r="AD629" i="1"/>
  <c r="AD619" i="1"/>
  <c r="AD612" i="1"/>
  <c r="AE612" i="1"/>
  <c r="AF612" i="1"/>
  <c r="AF551" i="1"/>
  <c r="AC478" i="1"/>
  <c r="AD467" i="1"/>
  <c r="AE453" i="1"/>
  <c r="AF453" i="1"/>
  <c r="AC218" i="1"/>
  <c r="AD218" i="1"/>
  <c r="AE218" i="1"/>
  <c r="AF218" i="1"/>
  <c r="AC210" i="1"/>
  <c r="AD210" i="1"/>
  <c r="AE210" i="1"/>
  <c r="AF210" i="1"/>
  <c r="AC402" i="1"/>
  <c r="AD402" i="1"/>
  <c r="AE402" i="1"/>
  <c r="AF402" i="1"/>
  <c r="AC366" i="1"/>
  <c r="AC234" i="1"/>
  <c r="AD234" i="1"/>
  <c r="AE234" i="1"/>
  <c r="AF234" i="1"/>
  <c r="AC226" i="1"/>
  <c r="AD226" i="1"/>
  <c r="AE226" i="1"/>
  <c r="AF226" i="1"/>
  <c r="AC561" i="1"/>
  <c r="AD561" i="1"/>
  <c r="AE561" i="1"/>
  <c r="AC514" i="1"/>
  <c r="AD514" i="1"/>
  <c r="AE514" i="1"/>
  <c r="AF514" i="1"/>
  <c r="AF262" i="1"/>
  <c r="AC250" i="1"/>
  <c r="AD250" i="1"/>
  <c r="AE250" i="1"/>
  <c r="AF250" i="1"/>
  <c r="AE246" i="1"/>
  <c r="AC242" i="1"/>
  <c r="AD242" i="1"/>
  <c r="AE242" i="1"/>
  <c r="AF242" i="1"/>
  <c r="AC206" i="1"/>
  <c r="AC543" i="1"/>
  <c r="AD543" i="1"/>
  <c r="AC481" i="1"/>
  <c r="AD481" i="1"/>
  <c r="AE481" i="1"/>
  <c r="AD420" i="1"/>
  <c r="AE420" i="1"/>
  <c r="AF420" i="1"/>
  <c r="AF359" i="1"/>
  <c r="AF278" i="1"/>
  <c r="AC266" i="1"/>
  <c r="AD266" i="1"/>
  <c r="AE266" i="1"/>
  <c r="AF266" i="1"/>
  <c r="AE262" i="1"/>
  <c r="AC258" i="1"/>
  <c r="AD258" i="1"/>
  <c r="AE258" i="1"/>
  <c r="AF258" i="1"/>
  <c r="AC222" i="1"/>
  <c r="AD173" i="1"/>
  <c r="AE173" i="1"/>
  <c r="AF173" i="1"/>
  <c r="AE565" i="1"/>
  <c r="AF565" i="1"/>
  <c r="AC463" i="1"/>
  <c r="AD463" i="1"/>
  <c r="AC369" i="1"/>
  <c r="AD369" i="1"/>
  <c r="AE369" i="1"/>
  <c r="AF294" i="1"/>
  <c r="AC282" i="1"/>
  <c r="AD282" i="1"/>
  <c r="AE282" i="1"/>
  <c r="AF282" i="1"/>
  <c r="AC274" i="1"/>
  <c r="AD274" i="1"/>
  <c r="AE274" i="1"/>
  <c r="AF274" i="1"/>
  <c r="AE758" i="1"/>
  <c r="AE745" i="1"/>
  <c r="AE732" i="1"/>
  <c r="AE719" i="1"/>
  <c r="AE677" i="1"/>
  <c r="AE664" i="1"/>
  <c r="AE651" i="1"/>
  <c r="AD532" i="1"/>
  <c r="AE532" i="1"/>
  <c r="AF532" i="1"/>
  <c r="AD521" i="1"/>
  <c r="AE499" i="1"/>
  <c r="AE485" i="1"/>
  <c r="AF485" i="1"/>
  <c r="AD448" i="1"/>
  <c r="AC434" i="1"/>
  <c r="AD434" i="1"/>
  <c r="AE434" i="1"/>
  <c r="AF434" i="1"/>
  <c r="AC398" i="1"/>
  <c r="AE387" i="1"/>
  <c r="AF383" i="1"/>
  <c r="AE365" i="1"/>
  <c r="AC298" i="1"/>
  <c r="AD298" i="1"/>
  <c r="AE298" i="1"/>
  <c r="AF298" i="1"/>
  <c r="AE294" i="1"/>
  <c r="AC290" i="1"/>
  <c r="AD290" i="1"/>
  <c r="AE290" i="1"/>
  <c r="AF290" i="1"/>
  <c r="AD278" i="1"/>
  <c r="AE201" i="1"/>
  <c r="AD189" i="1"/>
  <c r="AE189" i="1"/>
  <c r="AF189" i="1"/>
  <c r="AD181" i="1"/>
  <c r="AD758" i="1"/>
  <c r="AD745" i="1"/>
  <c r="AD732" i="1"/>
  <c r="AD719" i="1"/>
  <c r="AE706" i="1"/>
  <c r="AD677" i="1"/>
  <c r="AD664" i="1"/>
  <c r="AD651" i="1"/>
  <c r="AE611" i="1"/>
  <c r="AE586" i="1"/>
  <c r="AF583" i="1"/>
  <c r="AE568" i="1"/>
  <c r="AE550" i="1"/>
  <c r="AC510" i="1"/>
  <c r="AD499" i="1"/>
  <c r="AE441" i="1"/>
  <c r="AE394" i="1"/>
  <c r="AD387" i="1"/>
  <c r="AE373" i="1"/>
  <c r="AF373" i="1"/>
  <c r="AD365" i="1"/>
  <c r="AC314" i="1"/>
  <c r="AD314" i="1"/>
  <c r="AE314" i="1"/>
  <c r="AF314" i="1"/>
  <c r="AE310" i="1"/>
  <c r="AC306" i="1"/>
  <c r="AD306" i="1"/>
  <c r="AE306" i="1"/>
  <c r="AF306" i="1"/>
  <c r="AD294" i="1"/>
  <c r="AD205" i="1"/>
  <c r="AE205" i="1"/>
  <c r="AF205" i="1"/>
  <c r="AD201" i="1"/>
  <c r="AC193" i="1"/>
  <c r="AC625" i="1"/>
  <c r="AD625" i="1"/>
  <c r="AC593" i="1"/>
  <c r="AD593" i="1"/>
  <c r="AF503" i="1"/>
  <c r="AD452" i="1"/>
  <c r="AE452" i="1"/>
  <c r="AF452" i="1"/>
  <c r="AD394" i="1"/>
  <c r="AF391" i="1"/>
  <c r="AC330" i="1"/>
  <c r="AD330" i="1"/>
  <c r="AE330" i="1"/>
  <c r="AF330" i="1"/>
  <c r="AC322" i="1"/>
  <c r="AD322" i="1"/>
  <c r="AE322" i="1"/>
  <c r="AF322" i="1"/>
  <c r="AD310" i="1"/>
  <c r="AC286" i="1"/>
  <c r="AD221" i="1"/>
  <c r="AE221" i="1"/>
  <c r="AF221" i="1"/>
  <c r="AF615" i="1"/>
  <c r="AE597" i="1"/>
  <c r="AF597" i="1"/>
  <c r="AC546" i="1"/>
  <c r="AD546" i="1"/>
  <c r="AE546" i="1"/>
  <c r="AF546" i="1"/>
  <c r="AD495" i="1"/>
  <c r="AC401" i="1"/>
  <c r="AD401" i="1"/>
  <c r="AE401" i="1"/>
  <c r="AC346" i="1"/>
  <c r="AD346" i="1"/>
  <c r="AE346" i="1"/>
  <c r="AF346" i="1"/>
  <c r="AC338" i="1"/>
  <c r="AD338" i="1"/>
  <c r="AE338" i="1"/>
  <c r="AF338" i="1"/>
  <c r="AC302" i="1"/>
  <c r="AD237" i="1"/>
  <c r="AE237" i="1"/>
  <c r="AF237" i="1"/>
  <c r="AC225" i="1"/>
  <c r="AE181" i="1"/>
  <c r="AF181" i="1"/>
  <c r="AC575" i="1"/>
  <c r="AD575" i="1"/>
  <c r="AC513" i="1"/>
  <c r="AD513" i="1"/>
  <c r="AE513" i="1"/>
  <c r="AC466" i="1"/>
  <c r="AD466" i="1"/>
  <c r="AE466" i="1"/>
  <c r="AF466" i="1"/>
  <c r="AC430" i="1"/>
  <c r="AC354" i="1"/>
  <c r="AD354" i="1"/>
  <c r="AE354" i="1"/>
  <c r="AF354" i="1"/>
  <c r="AD253" i="1"/>
  <c r="AE253" i="1"/>
  <c r="AF253" i="1"/>
  <c r="AC241" i="1"/>
  <c r="AD607" i="1"/>
  <c r="AC495" i="1"/>
  <c r="AE405" i="1"/>
  <c r="AF405" i="1"/>
  <c r="AC383" i="1"/>
  <c r="AD383" i="1"/>
  <c r="AC334" i="1"/>
  <c r="AD269" i="1"/>
  <c r="AE269" i="1"/>
  <c r="AF269" i="1"/>
  <c r="AC257" i="1"/>
  <c r="AE197" i="1"/>
  <c r="AF197" i="1"/>
  <c r="AE353" i="1"/>
  <c r="AE337" i="1"/>
  <c r="AE321" i="1"/>
  <c r="AE305" i="1"/>
  <c r="AE289" i="1"/>
  <c r="AE273" i="1"/>
  <c r="AE257" i="1"/>
  <c r="AE241" i="1"/>
  <c r="AE225" i="1"/>
  <c r="AE209" i="1"/>
  <c r="AE193" i="1"/>
  <c r="AE177" i="1"/>
  <c r="AF356" i="1"/>
  <c r="AD353" i="1"/>
  <c r="AF340" i="1"/>
  <c r="AD337" i="1"/>
  <c r="AF324" i="1"/>
  <c r="AD321" i="1"/>
  <c r="AF308" i="1"/>
  <c r="AD305" i="1"/>
  <c r="AF292" i="1"/>
  <c r="AD289" i="1"/>
  <c r="AF276" i="1"/>
  <c r="AD273" i="1"/>
  <c r="AF260" i="1"/>
  <c r="AD257" i="1"/>
  <c r="AF244" i="1"/>
  <c r="AD241" i="1"/>
  <c r="AF228" i="1"/>
  <c r="AD225" i="1"/>
  <c r="AF212" i="1"/>
  <c r="AD209" i="1"/>
  <c r="AF196" i="1"/>
  <c r="AD193" i="1"/>
  <c r="AF180" i="1"/>
  <c r="AD177" i="1"/>
  <c r="AE356" i="1"/>
  <c r="AE340" i="1"/>
  <c r="AE324" i="1"/>
  <c r="AE308" i="1"/>
  <c r="AE292" i="1"/>
  <c r="AE276" i="1"/>
  <c r="AE260" i="1"/>
  <c r="AE244" i="1"/>
  <c r="AE228" i="1"/>
  <c r="AE212" i="1"/>
  <c r="AE196" i="1"/>
  <c r="AE180" i="1"/>
  <c r="AD356" i="1"/>
  <c r="AF343" i="1"/>
  <c r="AF327" i="1"/>
  <c r="AF311" i="1"/>
  <c r="AF295" i="1"/>
  <c r="AF279" i="1"/>
  <c r="AF263" i="1"/>
  <c r="AD260" i="1"/>
  <c r="AF247" i="1"/>
  <c r="AD244" i="1"/>
  <c r="AF231" i="1"/>
  <c r="AD228" i="1"/>
  <c r="AF215" i="1"/>
  <c r="AD212" i="1"/>
  <c r="AF199" i="1"/>
  <c r="AD196" i="1"/>
  <c r="AF183" i="1"/>
  <c r="AD180" i="1"/>
  <c r="AE343" i="1"/>
  <c r="AE327" i="1"/>
  <c r="AE311" i="1"/>
  <c r="AE295" i="1"/>
  <c r="AE279" i="1"/>
  <c r="AE263" i="1"/>
  <c r="AE247" i="1"/>
  <c r="AE231" i="1"/>
  <c r="AE215" i="1"/>
  <c r="AE199" i="1"/>
  <c r="AE183" i="1"/>
  <c r="AD343" i="1"/>
  <c r="AD327" i="1"/>
  <c r="AD311" i="1"/>
  <c r="AD295" i="1"/>
  <c r="AD279" i="1"/>
  <c r="AD263" i="1"/>
  <c r="AD247" i="1"/>
  <c r="AD231" i="1"/>
  <c r="AD215" i="1"/>
  <c r="AD199" i="1"/>
  <c r="AD183" i="1"/>
  <c r="AD591" i="1"/>
  <c r="AD479" i="1"/>
  <c r="AD431" i="1"/>
  <c r="AD351" i="1"/>
  <c r="AD335" i="1"/>
  <c r="AD319" i="1"/>
  <c r="AD303" i="1"/>
  <c r="AD287" i="1"/>
  <c r="AD271" i="1"/>
  <c r="AD255" i="1"/>
  <c r="AD239" i="1"/>
  <c r="AD223" i="1"/>
  <c r="AD207" i="1"/>
  <c r="AD191" i="1"/>
  <c r="AD175" i="1"/>
  <c r="AF6" i="1"/>
  <c r="AE6" i="1"/>
  <c r="A4" i="3" l="1"/>
  <c r="AD6" i="1"/>
  <c r="AC6" i="1"/>
  <c r="AB14" i="1"/>
  <c r="AA14" i="1" s="1"/>
  <c r="AB15" i="1"/>
  <c r="AA15" i="1" s="1"/>
  <c r="AB16" i="1"/>
  <c r="AA16" i="1" s="1"/>
  <c r="AB17" i="1"/>
  <c r="AA17" i="1" s="1"/>
  <c r="AB18" i="1"/>
  <c r="AA18" i="1" s="1"/>
  <c r="AB19" i="1"/>
  <c r="AA19" i="1" s="1"/>
  <c r="AB20" i="1"/>
  <c r="AA20" i="1" s="1"/>
  <c r="AB21" i="1"/>
  <c r="AA21" i="1" s="1"/>
  <c r="AB22" i="1"/>
  <c r="AA22" i="1" s="1"/>
  <c r="AB23" i="1"/>
  <c r="AA23" i="1" s="1"/>
  <c r="AB24" i="1"/>
  <c r="AA24" i="1" s="1"/>
  <c r="AB25" i="1"/>
  <c r="AA25" i="1" s="1"/>
  <c r="AB26" i="1"/>
  <c r="AA26" i="1" s="1"/>
  <c r="AB27" i="1"/>
  <c r="AA27" i="1" s="1"/>
  <c r="AB28" i="1"/>
  <c r="AA28" i="1" s="1"/>
  <c r="AB29" i="1"/>
  <c r="AA29" i="1" s="1"/>
  <c r="AB30" i="1"/>
  <c r="AA30" i="1" s="1"/>
  <c r="AB31" i="1"/>
  <c r="AA31" i="1" s="1"/>
  <c r="AB32" i="1"/>
  <c r="AA32" i="1" s="1"/>
  <c r="AB33" i="1"/>
  <c r="AA33" i="1" s="1"/>
  <c r="AB34" i="1"/>
  <c r="AA34" i="1" s="1"/>
  <c r="AB35" i="1"/>
  <c r="AA35" i="1" s="1"/>
  <c r="AB36" i="1"/>
  <c r="AA36" i="1" s="1"/>
  <c r="AB37" i="1"/>
  <c r="AA37" i="1" s="1"/>
  <c r="AB38" i="1"/>
  <c r="AA38" i="1" s="1"/>
  <c r="AB39" i="1"/>
  <c r="AA39" i="1" s="1"/>
  <c r="AB40" i="1"/>
  <c r="AA40" i="1" s="1"/>
  <c r="AB41" i="1"/>
  <c r="AA41" i="1" s="1"/>
  <c r="AB42" i="1"/>
  <c r="AA42" i="1" s="1"/>
  <c r="AB43" i="1"/>
  <c r="AA43" i="1" s="1"/>
  <c r="AB44" i="1"/>
  <c r="AA44" i="1" s="1"/>
  <c r="AB45" i="1"/>
  <c r="AA45" i="1" s="1"/>
  <c r="AB46" i="1"/>
  <c r="AA46" i="1" s="1"/>
  <c r="AB47" i="1"/>
  <c r="AA47" i="1" s="1"/>
  <c r="AB48" i="1"/>
  <c r="AA48" i="1" s="1"/>
  <c r="AB49" i="1"/>
  <c r="AA49" i="1" s="1"/>
  <c r="AB50" i="1"/>
  <c r="AA50" i="1" s="1"/>
  <c r="AB51" i="1"/>
  <c r="AA51" i="1" s="1"/>
  <c r="AB52" i="1"/>
  <c r="AA52" i="1" s="1"/>
  <c r="AB53" i="1"/>
  <c r="AA53" i="1" s="1"/>
  <c r="AB54" i="1"/>
  <c r="AA54" i="1" s="1"/>
  <c r="AB55" i="1"/>
  <c r="AA55" i="1" s="1"/>
  <c r="AB56" i="1"/>
  <c r="AA56" i="1" s="1"/>
  <c r="AB57" i="1"/>
  <c r="AA57" i="1" s="1"/>
  <c r="AB58" i="1"/>
  <c r="AA58" i="1" s="1"/>
  <c r="AB59" i="1"/>
  <c r="AA59" i="1" s="1"/>
  <c r="AB60" i="1"/>
  <c r="AA60" i="1" s="1"/>
  <c r="AB61" i="1"/>
  <c r="AA61" i="1" s="1"/>
  <c r="AB62" i="1"/>
  <c r="AA62" i="1" s="1"/>
  <c r="AB63" i="1"/>
  <c r="AA63" i="1" s="1"/>
  <c r="AB64" i="1"/>
  <c r="AA64" i="1" s="1"/>
  <c r="AB65" i="1"/>
  <c r="AA65" i="1" s="1"/>
  <c r="AB66" i="1"/>
  <c r="AA66" i="1" s="1"/>
  <c r="AB67" i="1"/>
  <c r="AA67" i="1" s="1"/>
  <c r="AB68" i="1"/>
  <c r="AA68" i="1" s="1"/>
  <c r="AB69" i="1"/>
  <c r="AA69" i="1" s="1"/>
  <c r="AB70" i="1"/>
  <c r="AA70" i="1" s="1"/>
  <c r="AB71" i="1"/>
  <c r="AA71" i="1" s="1"/>
  <c r="AB72" i="1"/>
  <c r="AA72" i="1" s="1"/>
  <c r="AB73" i="1"/>
  <c r="AA73" i="1" s="1"/>
  <c r="AB74" i="1"/>
  <c r="AA74" i="1" s="1"/>
  <c r="AB75" i="1"/>
  <c r="AA75" i="1" s="1"/>
  <c r="AB76" i="1"/>
  <c r="AA76" i="1" s="1"/>
  <c r="AB77" i="1"/>
  <c r="AA77" i="1" s="1"/>
  <c r="AB78" i="1"/>
  <c r="AA78" i="1" s="1"/>
  <c r="AB79" i="1"/>
  <c r="AA79" i="1" s="1"/>
  <c r="AB80" i="1"/>
  <c r="AA80" i="1" s="1"/>
  <c r="AB81" i="1"/>
  <c r="AA81" i="1" s="1"/>
  <c r="AB82" i="1"/>
  <c r="AA82" i="1" s="1"/>
  <c r="AB83" i="1"/>
  <c r="AA83" i="1" s="1"/>
  <c r="AB84" i="1"/>
  <c r="AA84" i="1" s="1"/>
  <c r="AB85" i="1"/>
  <c r="AA85" i="1" s="1"/>
  <c r="AB86" i="1"/>
  <c r="AA86" i="1" s="1"/>
  <c r="AB87" i="1"/>
  <c r="AA87" i="1" s="1"/>
  <c r="AB88" i="1"/>
  <c r="AA88" i="1" s="1"/>
  <c r="AB89" i="1"/>
  <c r="AA89" i="1" s="1"/>
  <c r="AB90" i="1"/>
  <c r="AA90" i="1" s="1"/>
  <c r="AB91" i="1"/>
  <c r="AA91" i="1" s="1"/>
  <c r="AB92" i="1"/>
  <c r="AA92" i="1" s="1"/>
  <c r="AB93" i="1"/>
  <c r="AA93" i="1" s="1"/>
  <c r="AB94" i="1"/>
  <c r="AA94" i="1" s="1"/>
  <c r="AB95" i="1"/>
  <c r="AA95" i="1" s="1"/>
  <c r="AB96" i="1"/>
  <c r="AA96" i="1" s="1"/>
  <c r="AB97" i="1"/>
  <c r="AA97" i="1" s="1"/>
  <c r="AB98" i="1"/>
  <c r="AA98" i="1" s="1"/>
  <c r="AB99" i="1"/>
  <c r="AA99" i="1" s="1"/>
  <c r="AB100" i="1"/>
  <c r="AA100" i="1" s="1"/>
  <c r="AB101" i="1"/>
  <c r="AA101" i="1" s="1"/>
  <c r="AB102" i="1"/>
  <c r="AA102" i="1" s="1"/>
  <c r="AB103" i="1"/>
  <c r="AA103" i="1" s="1"/>
  <c r="AB104" i="1"/>
  <c r="AA104" i="1" s="1"/>
  <c r="AB105" i="1"/>
  <c r="AA105" i="1" s="1"/>
  <c r="AB106" i="1"/>
  <c r="AA106" i="1" s="1"/>
  <c r="AB107" i="1"/>
  <c r="AA107" i="1" s="1"/>
  <c r="AB108" i="1"/>
  <c r="AA108" i="1" s="1"/>
  <c r="AB109" i="1"/>
  <c r="AA109" i="1" s="1"/>
  <c r="AB110" i="1"/>
  <c r="AA110" i="1" s="1"/>
  <c r="AB111" i="1"/>
  <c r="AA111" i="1" s="1"/>
  <c r="AB112" i="1"/>
  <c r="AA112" i="1" s="1"/>
  <c r="AB113" i="1"/>
  <c r="AA113" i="1" s="1"/>
  <c r="AB114" i="1"/>
  <c r="AA114" i="1" s="1"/>
  <c r="AB115" i="1"/>
  <c r="AA115" i="1" s="1"/>
  <c r="AB116" i="1"/>
  <c r="AA116" i="1" s="1"/>
  <c r="AB117" i="1"/>
  <c r="AA117" i="1" s="1"/>
  <c r="AB118" i="1"/>
  <c r="AA118" i="1" s="1"/>
  <c r="AB119" i="1"/>
  <c r="AA119" i="1" s="1"/>
  <c r="AB120" i="1"/>
  <c r="AA120" i="1" s="1"/>
  <c r="AB121" i="1"/>
  <c r="AA121" i="1" s="1"/>
  <c r="AB122" i="1"/>
  <c r="AA122" i="1" s="1"/>
  <c r="AB123" i="1"/>
  <c r="AA123" i="1" s="1"/>
  <c r="AB124" i="1"/>
  <c r="AA124" i="1" s="1"/>
  <c r="AB125" i="1"/>
  <c r="AA125" i="1" s="1"/>
  <c r="AB126" i="1"/>
  <c r="AA126" i="1" s="1"/>
  <c r="AB127" i="1"/>
  <c r="AA127" i="1" s="1"/>
  <c r="AB128" i="1"/>
  <c r="AA128" i="1" s="1"/>
  <c r="AB129" i="1"/>
  <c r="AA129" i="1" s="1"/>
  <c r="AB130" i="1"/>
  <c r="AA130" i="1" s="1"/>
  <c r="AB131" i="1"/>
  <c r="AA131" i="1" s="1"/>
  <c r="AB132" i="1"/>
  <c r="AA132" i="1" s="1"/>
  <c r="AB133" i="1"/>
  <c r="AA133" i="1" s="1"/>
  <c r="AB134" i="1"/>
  <c r="AA134" i="1" s="1"/>
  <c r="AB135" i="1"/>
  <c r="AA135" i="1" s="1"/>
  <c r="AB136" i="1"/>
  <c r="AA136" i="1" s="1"/>
  <c r="AB137" i="1"/>
  <c r="AA137" i="1" s="1"/>
  <c r="AB138" i="1"/>
  <c r="AA138" i="1" s="1"/>
  <c r="AB139" i="1"/>
  <c r="AA139" i="1" s="1"/>
  <c r="AB140" i="1"/>
  <c r="AA140" i="1" s="1"/>
  <c r="AB141" i="1"/>
  <c r="AA141" i="1" s="1"/>
  <c r="AB142" i="1"/>
  <c r="AA142" i="1" s="1"/>
  <c r="AB143" i="1"/>
  <c r="AA143" i="1" s="1"/>
  <c r="AB144" i="1"/>
  <c r="AA144" i="1" s="1"/>
  <c r="AB145" i="1"/>
  <c r="AA145" i="1" s="1"/>
  <c r="AB146" i="1"/>
  <c r="AA146" i="1" s="1"/>
  <c r="AB147" i="1"/>
  <c r="AA147" i="1" s="1"/>
  <c r="AB148" i="1"/>
  <c r="AA148" i="1" s="1"/>
  <c r="AB149" i="1"/>
  <c r="AA149" i="1" s="1"/>
  <c r="AB150" i="1"/>
  <c r="AA150" i="1" s="1"/>
  <c r="AB151" i="1"/>
  <c r="AA151" i="1" s="1"/>
  <c r="AB152" i="1"/>
  <c r="AA152" i="1" s="1"/>
  <c r="AB153" i="1"/>
  <c r="AA153" i="1" s="1"/>
  <c r="AB154" i="1"/>
  <c r="AA154" i="1" s="1"/>
  <c r="AB155" i="1"/>
  <c r="AA155" i="1" s="1"/>
  <c r="AB156" i="1"/>
  <c r="AA156" i="1" s="1"/>
  <c r="AB157" i="1"/>
  <c r="AA157" i="1" s="1"/>
  <c r="AB158" i="1"/>
  <c r="AA158" i="1" s="1"/>
  <c r="AB159" i="1"/>
  <c r="AA159" i="1" s="1"/>
  <c r="AB160" i="1"/>
  <c r="AA160" i="1" s="1"/>
  <c r="AB161" i="1"/>
  <c r="AA161" i="1" s="1"/>
  <c r="AB162" i="1"/>
  <c r="AA162" i="1" s="1"/>
  <c r="AB163" i="1"/>
  <c r="AA163" i="1" s="1"/>
  <c r="AB164" i="1"/>
  <c r="AA164" i="1" s="1"/>
  <c r="AB165" i="1"/>
  <c r="AA165" i="1" s="1"/>
  <c r="AB166" i="1"/>
  <c r="AA166" i="1" s="1"/>
  <c r="AB167" i="1"/>
  <c r="AA167" i="1" s="1"/>
  <c r="AB168" i="1"/>
  <c r="AA168" i="1" s="1"/>
  <c r="AB13" i="1"/>
  <c r="AA13" i="1" s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3" i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58" i="1"/>
  <c r="V58" i="1" s="1"/>
  <c r="T59" i="1"/>
  <c r="V59" i="1" s="1"/>
  <c r="T60" i="1"/>
  <c r="V60" i="1" s="1"/>
  <c r="T61" i="1"/>
  <c r="V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V67" i="1" s="1"/>
  <c r="T68" i="1"/>
  <c r="V68" i="1" s="1"/>
  <c r="T69" i="1"/>
  <c r="V69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T78" i="1"/>
  <c r="V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90" i="1"/>
  <c r="V90" i="1" s="1"/>
  <c r="T91" i="1"/>
  <c r="V91" i="1" s="1"/>
  <c r="T92" i="1"/>
  <c r="V92" i="1" s="1"/>
  <c r="T93" i="1"/>
  <c r="V93" i="1" s="1"/>
  <c r="T94" i="1"/>
  <c r="V94" i="1" s="1"/>
  <c r="T95" i="1"/>
  <c r="V95" i="1" s="1"/>
  <c r="T96" i="1"/>
  <c r="V96" i="1" s="1"/>
  <c r="T97" i="1"/>
  <c r="V97" i="1" s="1"/>
  <c r="T98" i="1"/>
  <c r="V98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V111" i="1" s="1"/>
  <c r="T112" i="1"/>
  <c r="V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V127" i="1" s="1"/>
  <c r="T128" i="1"/>
  <c r="V128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V134" i="1" s="1"/>
  <c r="T135" i="1"/>
  <c r="V135" i="1" s="1"/>
  <c r="T136" i="1"/>
  <c r="V136" i="1" s="1"/>
  <c r="T137" i="1"/>
  <c r="V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V168" i="1" s="1"/>
  <c r="T13" i="1"/>
  <c r="V13" i="1" s="1"/>
  <c r="A8" i="1"/>
  <c r="A5" i="3"/>
  <c r="A9" i="1"/>
  <c r="AK22" i="1" l="1"/>
  <c r="AK54" i="1"/>
  <c r="AK86" i="1"/>
  <c r="AK118" i="1"/>
  <c r="AK150" i="1"/>
  <c r="AK23" i="1"/>
  <c r="AK55" i="1"/>
  <c r="AK87" i="1"/>
  <c r="AK119" i="1"/>
  <c r="AK151" i="1"/>
  <c r="AK74" i="1"/>
  <c r="AK24" i="1"/>
  <c r="AK56" i="1"/>
  <c r="AK88" i="1"/>
  <c r="AK120" i="1"/>
  <c r="AK152" i="1"/>
  <c r="AK170" i="1"/>
  <c r="AK25" i="1"/>
  <c r="AK57" i="1"/>
  <c r="AK89" i="1"/>
  <c r="AK121" i="1"/>
  <c r="AK153" i="1"/>
  <c r="AK26" i="1"/>
  <c r="AK58" i="1"/>
  <c r="AK90" i="1"/>
  <c r="AK122" i="1"/>
  <c r="AK154" i="1"/>
  <c r="AK27" i="1"/>
  <c r="AK59" i="1"/>
  <c r="AK91" i="1"/>
  <c r="AK123" i="1"/>
  <c r="AK155" i="1"/>
  <c r="AK138" i="1"/>
  <c r="AK28" i="1"/>
  <c r="AK60" i="1"/>
  <c r="AK92" i="1"/>
  <c r="AK124" i="1"/>
  <c r="AK156" i="1"/>
  <c r="AK39" i="1"/>
  <c r="AK71" i="1"/>
  <c r="AK103" i="1"/>
  <c r="AK135" i="1"/>
  <c r="AK167" i="1"/>
  <c r="AK42" i="1"/>
  <c r="AK106" i="1"/>
  <c r="AK43" i="1"/>
  <c r="AK107" i="1"/>
  <c r="AK44" i="1"/>
  <c r="AK76" i="1"/>
  <c r="AK29" i="1"/>
  <c r="AK61" i="1"/>
  <c r="AK93" i="1"/>
  <c r="AK125" i="1"/>
  <c r="AK157" i="1"/>
  <c r="AK30" i="1"/>
  <c r="AK62" i="1"/>
  <c r="AK94" i="1"/>
  <c r="AK126" i="1"/>
  <c r="AK158" i="1"/>
  <c r="AK31" i="1"/>
  <c r="AK63" i="1"/>
  <c r="AK95" i="1"/>
  <c r="AK127" i="1"/>
  <c r="AK159" i="1"/>
  <c r="AK32" i="1"/>
  <c r="AK64" i="1"/>
  <c r="AK96" i="1"/>
  <c r="AK128" i="1"/>
  <c r="AK160" i="1"/>
  <c r="AK33" i="1"/>
  <c r="AK65" i="1"/>
  <c r="AK97" i="1"/>
  <c r="AK129" i="1"/>
  <c r="AK161" i="1"/>
  <c r="AK75" i="1"/>
  <c r="AK34" i="1"/>
  <c r="AK66" i="1"/>
  <c r="AK98" i="1"/>
  <c r="AK130" i="1"/>
  <c r="AK162" i="1"/>
  <c r="AK35" i="1"/>
  <c r="AK67" i="1"/>
  <c r="AK99" i="1"/>
  <c r="AK131" i="1"/>
  <c r="AK163" i="1"/>
  <c r="AK13" i="1"/>
  <c r="AK36" i="1"/>
  <c r="AK68" i="1"/>
  <c r="AK100" i="1"/>
  <c r="AK132" i="1"/>
  <c r="AK164" i="1"/>
  <c r="AK37" i="1"/>
  <c r="AK69" i="1"/>
  <c r="AK101" i="1"/>
  <c r="AK133" i="1"/>
  <c r="AK165" i="1"/>
  <c r="AK139" i="1"/>
  <c r="AK38" i="1"/>
  <c r="AK70" i="1"/>
  <c r="AK102" i="1"/>
  <c r="AK134" i="1"/>
  <c r="AK166" i="1"/>
  <c r="AK40" i="1"/>
  <c r="AK72" i="1"/>
  <c r="AK104" i="1"/>
  <c r="AK136" i="1"/>
  <c r="AK168" i="1"/>
  <c r="AK41" i="1"/>
  <c r="AK73" i="1"/>
  <c r="AK105" i="1"/>
  <c r="AK137" i="1"/>
  <c r="AK169" i="1"/>
  <c r="AK17" i="1"/>
  <c r="AK49" i="1"/>
  <c r="AK81" i="1"/>
  <c r="AK113" i="1"/>
  <c r="AK145" i="1"/>
  <c r="AK18" i="1"/>
  <c r="AK50" i="1"/>
  <c r="AK82" i="1"/>
  <c r="AK114" i="1"/>
  <c r="AK146" i="1"/>
  <c r="AK84" i="1"/>
  <c r="AK46" i="1"/>
  <c r="AK85" i="1"/>
  <c r="AK108" i="1"/>
  <c r="AK109" i="1"/>
  <c r="AK110" i="1"/>
  <c r="AK149" i="1"/>
  <c r="AK111" i="1"/>
  <c r="AK112" i="1"/>
  <c r="AK45" i="1"/>
  <c r="AK80" i="1"/>
  <c r="AK115" i="1"/>
  <c r="AK116" i="1"/>
  <c r="AK78" i="1"/>
  <c r="AK117" i="1"/>
  <c r="AK19" i="1"/>
  <c r="AK140" i="1"/>
  <c r="AK141" i="1"/>
  <c r="AK142" i="1"/>
  <c r="AK143" i="1"/>
  <c r="AK14" i="1"/>
  <c r="AK144" i="1"/>
  <c r="AK15" i="1"/>
  <c r="AK147" i="1"/>
  <c r="AK16" i="1"/>
  <c r="AK148" i="1"/>
  <c r="AK20" i="1"/>
  <c r="AK21" i="1"/>
  <c r="AK47" i="1"/>
  <c r="AK48" i="1"/>
  <c r="AK51" i="1"/>
  <c r="AK52" i="1"/>
  <c r="AK53" i="1"/>
  <c r="AK77" i="1"/>
  <c r="AK79" i="1"/>
  <c r="AK83" i="1"/>
  <c r="AF149" i="1"/>
  <c r="AF117" i="1"/>
  <c r="AF85" i="1"/>
  <c r="AF53" i="1"/>
  <c r="AF21" i="1"/>
  <c r="AF165" i="1"/>
  <c r="AF133" i="1"/>
  <c r="AF101" i="1"/>
  <c r="AF69" i="1"/>
  <c r="AF37" i="1"/>
  <c r="AF164" i="1"/>
  <c r="AF132" i="1"/>
  <c r="AF100" i="1"/>
  <c r="AF68" i="1"/>
  <c r="AF36" i="1"/>
  <c r="AF155" i="1"/>
  <c r="AF123" i="1"/>
  <c r="AF91" i="1"/>
  <c r="AF59" i="1"/>
  <c r="AF27" i="1"/>
  <c r="AF154" i="1"/>
  <c r="AF122" i="1"/>
  <c r="AF90" i="1"/>
  <c r="AF58" i="1"/>
  <c r="AF26" i="1"/>
  <c r="AF153" i="1"/>
  <c r="AF121" i="1"/>
  <c r="AF89" i="1"/>
  <c r="AF57" i="1"/>
  <c r="AF25" i="1"/>
  <c r="AF152" i="1"/>
  <c r="AF120" i="1"/>
  <c r="AF88" i="1"/>
  <c r="AF151" i="1"/>
  <c r="AF119" i="1"/>
  <c r="AF87" i="1"/>
  <c r="AF55" i="1"/>
  <c r="AF23" i="1"/>
  <c r="AF150" i="1"/>
  <c r="AF118" i="1"/>
  <c r="AF86" i="1"/>
  <c r="AF54" i="1"/>
  <c r="AF22" i="1"/>
  <c r="AF163" i="1"/>
  <c r="AF131" i="1"/>
  <c r="AF99" i="1"/>
  <c r="AF67" i="1"/>
  <c r="AF35" i="1"/>
  <c r="AF162" i="1"/>
  <c r="AF130" i="1"/>
  <c r="AF98" i="1"/>
  <c r="AF66" i="1"/>
  <c r="AF34" i="1"/>
  <c r="AF161" i="1"/>
  <c r="AF129" i="1"/>
  <c r="AF97" i="1"/>
  <c r="AF65" i="1"/>
  <c r="AF33" i="1"/>
  <c r="AF160" i="1"/>
  <c r="AF128" i="1"/>
  <c r="AF96" i="1"/>
  <c r="AF64" i="1"/>
  <c r="AF32" i="1"/>
  <c r="AF159" i="1"/>
  <c r="AF127" i="1"/>
  <c r="AF95" i="1"/>
  <c r="AF63" i="1"/>
  <c r="AF31" i="1"/>
  <c r="AF158" i="1"/>
  <c r="AF126" i="1"/>
  <c r="AF94" i="1"/>
  <c r="AF62" i="1"/>
  <c r="AF30" i="1"/>
  <c r="AF157" i="1"/>
  <c r="AF125" i="1"/>
  <c r="AF93" i="1"/>
  <c r="AF61" i="1"/>
  <c r="AF29" i="1"/>
  <c r="AF156" i="1"/>
  <c r="AF124" i="1"/>
  <c r="AF92" i="1"/>
  <c r="AF60" i="1"/>
  <c r="AF28" i="1"/>
  <c r="AF146" i="1"/>
  <c r="AF114" i="1"/>
  <c r="AF82" i="1"/>
  <c r="AF50" i="1"/>
  <c r="AF18" i="1"/>
  <c r="AF56" i="1"/>
  <c r="AF24" i="1"/>
  <c r="AF148" i="1"/>
  <c r="AF116" i="1"/>
  <c r="AF84" i="1"/>
  <c r="AF52" i="1"/>
  <c r="AF20" i="1"/>
  <c r="AF147" i="1"/>
  <c r="AF115" i="1"/>
  <c r="AF83" i="1"/>
  <c r="AF51" i="1"/>
  <c r="AF19" i="1"/>
  <c r="AF145" i="1"/>
  <c r="AF113" i="1"/>
  <c r="AF81" i="1"/>
  <c r="AF49" i="1"/>
  <c r="AF17" i="1"/>
  <c r="AF144" i="1"/>
  <c r="AF112" i="1"/>
  <c r="AF80" i="1"/>
  <c r="AF48" i="1"/>
  <c r="AF16" i="1"/>
  <c r="AF143" i="1"/>
  <c r="AF111" i="1"/>
  <c r="AF79" i="1"/>
  <c r="AF47" i="1"/>
  <c r="AF15" i="1"/>
  <c r="AF142" i="1"/>
  <c r="AF110" i="1"/>
  <c r="AF78" i="1"/>
  <c r="AF46" i="1"/>
  <c r="AF14" i="1"/>
  <c r="AF141" i="1"/>
  <c r="AF109" i="1"/>
  <c r="AF77" i="1"/>
  <c r="AF45" i="1"/>
  <c r="AF140" i="1"/>
  <c r="AF108" i="1"/>
  <c r="AF76" i="1"/>
  <c r="AF44" i="1"/>
  <c r="AF139" i="1"/>
  <c r="AF107" i="1"/>
  <c r="AF75" i="1"/>
  <c r="AF43" i="1"/>
  <c r="AF138" i="1"/>
  <c r="AF106" i="1"/>
  <c r="AF74" i="1"/>
  <c r="AF42" i="1"/>
  <c r="AF13" i="1"/>
  <c r="AF137" i="1"/>
  <c r="AF105" i="1"/>
  <c r="AF73" i="1"/>
  <c r="AF41" i="1"/>
  <c r="AF168" i="1"/>
  <c r="AF136" i="1"/>
  <c r="AF104" i="1"/>
  <c r="AF72" i="1"/>
  <c r="AF40" i="1"/>
  <c r="AF167" i="1"/>
  <c r="AF135" i="1"/>
  <c r="AF103" i="1"/>
  <c r="AF71" i="1"/>
  <c r="AF39" i="1"/>
  <c r="AF166" i="1"/>
  <c r="AF134" i="1"/>
  <c r="AF102" i="1"/>
  <c r="AF70" i="1"/>
  <c r="AF38" i="1"/>
  <c r="AE156" i="1"/>
  <c r="AE124" i="1"/>
  <c r="AE92" i="1"/>
  <c r="AE60" i="1"/>
  <c r="AE28" i="1"/>
  <c r="AE153" i="1"/>
  <c r="AE89" i="1"/>
  <c r="AE57" i="1"/>
  <c r="AE121" i="1"/>
  <c r="AE25" i="1"/>
  <c r="AE155" i="1"/>
  <c r="AE123" i="1"/>
  <c r="AE91" i="1"/>
  <c r="AE59" i="1"/>
  <c r="AE154" i="1"/>
  <c r="AE122" i="1"/>
  <c r="AE90" i="1"/>
  <c r="AE58" i="1"/>
  <c r="AE26" i="1"/>
  <c r="AE13" i="1"/>
  <c r="AE149" i="1"/>
  <c r="AE117" i="1"/>
  <c r="AE85" i="1"/>
  <c r="AE53" i="1"/>
  <c r="AE21" i="1"/>
  <c r="AE88" i="1"/>
  <c r="AE23" i="1"/>
  <c r="AE118" i="1"/>
  <c r="AE120" i="1"/>
  <c r="AE87" i="1"/>
  <c r="AE150" i="1"/>
  <c r="AE22" i="1"/>
  <c r="AE56" i="1"/>
  <c r="AE151" i="1"/>
  <c r="AE55" i="1"/>
  <c r="AE86" i="1"/>
  <c r="AE152" i="1"/>
  <c r="AE24" i="1"/>
  <c r="AE119" i="1"/>
  <c r="AE54" i="1"/>
  <c r="AD27" i="1"/>
  <c r="AE27" i="1"/>
  <c r="AE148" i="1"/>
  <c r="AE116" i="1"/>
  <c r="AE84" i="1"/>
  <c r="AE52" i="1"/>
  <c r="AE20" i="1"/>
  <c r="AE147" i="1"/>
  <c r="AE115" i="1"/>
  <c r="AE83" i="1"/>
  <c r="AE51" i="1"/>
  <c r="AE19" i="1"/>
  <c r="AE143" i="1"/>
  <c r="AE111" i="1"/>
  <c r="AE79" i="1"/>
  <c r="AE47" i="1"/>
  <c r="AE15" i="1"/>
  <c r="AD86" i="1"/>
  <c r="AE142" i="1"/>
  <c r="AE110" i="1"/>
  <c r="AE78" i="1"/>
  <c r="AE46" i="1"/>
  <c r="AE14" i="1"/>
  <c r="AE141" i="1"/>
  <c r="AE109" i="1"/>
  <c r="AE77" i="1"/>
  <c r="AE45" i="1"/>
  <c r="AE48" i="1"/>
  <c r="AE140" i="1"/>
  <c r="AE108" i="1"/>
  <c r="AE76" i="1"/>
  <c r="AE44" i="1"/>
  <c r="AE144" i="1"/>
  <c r="AE139" i="1"/>
  <c r="AE107" i="1"/>
  <c r="AE75" i="1"/>
  <c r="AE43" i="1"/>
  <c r="AE138" i="1"/>
  <c r="AE106" i="1"/>
  <c r="AE74" i="1"/>
  <c r="AE42" i="1"/>
  <c r="AE114" i="1"/>
  <c r="AE137" i="1"/>
  <c r="AE105" i="1"/>
  <c r="AE73" i="1"/>
  <c r="AE41" i="1"/>
  <c r="AE168" i="1"/>
  <c r="AE136" i="1"/>
  <c r="AE104" i="1"/>
  <c r="AE72" i="1"/>
  <c r="AE40" i="1"/>
  <c r="AD151" i="1"/>
  <c r="AE167" i="1"/>
  <c r="AE135" i="1"/>
  <c r="AE103" i="1"/>
  <c r="AE71" i="1"/>
  <c r="AE39" i="1"/>
  <c r="AD150" i="1"/>
  <c r="AD118" i="1"/>
  <c r="AD54" i="1"/>
  <c r="AC22" i="1"/>
  <c r="AD62" i="1"/>
  <c r="AE166" i="1"/>
  <c r="AE134" i="1"/>
  <c r="AE102" i="1"/>
  <c r="AE70" i="1"/>
  <c r="AE38" i="1"/>
  <c r="AE50" i="1"/>
  <c r="AE81" i="1"/>
  <c r="AE16" i="1"/>
  <c r="AD149" i="1"/>
  <c r="AE165" i="1"/>
  <c r="AE133" i="1"/>
  <c r="AE101" i="1"/>
  <c r="AE69" i="1"/>
  <c r="AE37" i="1"/>
  <c r="AE82" i="1"/>
  <c r="AE17" i="1"/>
  <c r="AC20" i="1"/>
  <c r="AE164" i="1"/>
  <c r="AE132" i="1"/>
  <c r="AE100" i="1"/>
  <c r="AE68" i="1"/>
  <c r="AE36" i="1"/>
  <c r="AE163" i="1"/>
  <c r="AE131" i="1"/>
  <c r="AE99" i="1"/>
  <c r="AE67" i="1"/>
  <c r="AE35" i="1"/>
  <c r="AE146" i="1"/>
  <c r="AE113" i="1"/>
  <c r="AE80" i="1"/>
  <c r="AE162" i="1"/>
  <c r="AE130" i="1"/>
  <c r="AE98" i="1"/>
  <c r="AE66" i="1"/>
  <c r="AE34" i="1"/>
  <c r="AE18" i="1"/>
  <c r="AE49" i="1"/>
  <c r="AE112" i="1"/>
  <c r="AE161" i="1"/>
  <c r="AE129" i="1"/>
  <c r="AE97" i="1"/>
  <c r="AE65" i="1"/>
  <c r="AE33" i="1"/>
  <c r="AE160" i="1"/>
  <c r="AE128" i="1"/>
  <c r="AE96" i="1"/>
  <c r="AE64" i="1"/>
  <c r="AE32" i="1"/>
  <c r="AE159" i="1"/>
  <c r="AE127" i="1"/>
  <c r="AE95" i="1"/>
  <c r="AE63" i="1"/>
  <c r="AE31" i="1"/>
  <c r="AE145" i="1"/>
  <c r="AE158" i="1"/>
  <c r="AE126" i="1"/>
  <c r="AE94" i="1"/>
  <c r="AE62" i="1"/>
  <c r="AE30" i="1"/>
  <c r="AE157" i="1"/>
  <c r="AE125" i="1"/>
  <c r="AE93" i="1"/>
  <c r="AE61" i="1"/>
  <c r="AE29" i="1"/>
  <c r="AC166" i="1"/>
  <c r="AC102" i="1"/>
  <c r="AC70" i="1"/>
  <c r="AC38" i="1"/>
  <c r="AC85" i="1"/>
  <c r="AD85" i="1"/>
  <c r="AC165" i="1"/>
  <c r="AC101" i="1"/>
  <c r="AC84" i="1"/>
  <c r="AD84" i="1"/>
  <c r="AC68" i="1"/>
  <c r="AC36" i="1"/>
  <c r="AD61" i="1"/>
  <c r="AD44" i="1"/>
  <c r="AD28" i="1"/>
  <c r="AD83" i="1"/>
  <c r="AD74" i="1"/>
  <c r="AD42" i="1"/>
  <c r="AD146" i="1"/>
  <c r="AC82" i="1"/>
  <c r="AC18" i="1"/>
  <c r="AD122" i="1"/>
  <c r="AD90" i="1"/>
  <c r="AD26" i="1"/>
  <c r="AD66" i="1"/>
  <c r="AD34" i="1"/>
  <c r="AC17" i="1"/>
  <c r="AD121" i="1"/>
  <c r="AD89" i="1"/>
  <c r="AD25" i="1"/>
  <c r="AC83" i="1"/>
  <c r="AC81" i="1"/>
  <c r="AC80" i="1"/>
  <c r="AC21" i="1"/>
  <c r="AC78" i="1"/>
  <c r="AC77" i="1"/>
  <c r="AC79" i="1"/>
  <c r="AD152" i="1"/>
  <c r="AD24" i="1"/>
  <c r="AD143" i="1"/>
  <c r="AD23" i="1"/>
  <c r="AD78" i="1"/>
  <c r="AC14" i="1"/>
  <c r="AC54" i="1"/>
  <c r="AC30" i="1"/>
  <c r="AD141" i="1"/>
  <c r="AD29" i="1"/>
  <c r="AD30" i="1"/>
  <c r="AC15" i="1"/>
  <c r="AD87" i="1"/>
  <c r="AC134" i="1"/>
  <c r="AD142" i="1"/>
  <c r="AC86" i="1"/>
  <c r="AD22" i="1"/>
  <c r="AC62" i="1"/>
  <c r="AD77" i="1"/>
  <c r="AC139" i="1"/>
  <c r="AC112" i="1"/>
  <c r="AC16" i="1"/>
  <c r="AD120" i="1"/>
  <c r="AD88" i="1"/>
  <c r="AD56" i="1"/>
  <c r="AD15" i="1"/>
  <c r="AD14" i="1"/>
  <c r="AC144" i="1"/>
  <c r="AC48" i="1"/>
  <c r="AC69" i="1"/>
  <c r="AC37" i="1"/>
  <c r="AD148" i="1"/>
  <c r="AD79" i="1"/>
  <c r="AC135" i="1"/>
  <c r="AD111" i="1"/>
  <c r="AD47" i="1"/>
  <c r="AD110" i="1"/>
  <c r="AD46" i="1"/>
  <c r="AD109" i="1"/>
  <c r="AD45" i="1"/>
  <c r="AD108" i="1"/>
  <c r="AD76" i="1"/>
  <c r="AC44" i="1"/>
  <c r="AC147" i="1"/>
  <c r="AD147" i="1"/>
  <c r="AD115" i="1"/>
  <c r="AC115" i="1"/>
  <c r="AD51" i="1"/>
  <c r="AC51" i="1"/>
  <c r="AD19" i="1"/>
  <c r="AC19" i="1"/>
  <c r="AD163" i="1"/>
  <c r="AC163" i="1"/>
  <c r="AD131" i="1"/>
  <c r="AC131" i="1"/>
  <c r="AD99" i="1"/>
  <c r="AC99" i="1"/>
  <c r="AD67" i="1"/>
  <c r="AC67" i="1"/>
  <c r="AD35" i="1"/>
  <c r="AC35" i="1"/>
  <c r="AC66" i="1"/>
  <c r="AD138" i="1"/>
  <c r="AC138" i="1"/>
  <c r="AD162" i="1"/>
  <c r="AC162" i="1"/>
  <c r="AD130" i="1"/>
  <c r="AC130" i="1"/>
  <c r="AD98" i="1"/>
  <c r="AC98" i="1"/>
  <c r="AC34" i="1"/>
  <c r="AD164" i="1"/>
  <c r="AC164" i="1"/>
  <c r="AD132" i="1"/>
  <c r="AC132" i="1"/>
  <c r="AD100" i="1"/>
  <c r="AC100" i="1"/>
  <c r="AD68" i="1"/>
  <c r="AD36" i="1"/>
  <c r="AD159" i="1"/>
  <c r="AC159" i="1"/>
  <c r="AD127" i="1"/>
  <c r="AC127" i="1"/>
  <c r="AD95" i="1"/>
  <c r="AC95" i="1"/>
  <c r="AD63" i="1"/>
  <c r="AC63" i="1"/>
  <c r="AD31" i="1"/>
  <c r="AC31" i="1"/>
  <c r="AC158" i="1"/>
  <c r="AD158" i="1"/>
  <c r="AC126" i="1"/>
  <c r="AD126" i="1"/>
  <c r="AC94" i="1"/>
  <c r="AD94" i="1"/>
  <c r="AC143" i="1"/>
  <c r="AC157" i="1"/>
  <c r="AD157" i="1"/>
  <c r="AC125" i="1"/>
  <c r="AD125" i="1"/>
  <c r="AC93" i="1"/>
  <c r="AD93" i="1"/>
  <c r="AC61" i="1"/>
  <c r="AC29" i="1"/>
  <c r="AC142" i="1"/>
  <c r="AD140" i="1"/>
  <c r="AC76" i="1"/>
  <c r="AC156" i="1"/>
  <c r="AD156" i="1"/>
  <c r="AD124" i="1"/>
  <c r="AC124" i="1"/>
  <c r="AC92" i="1"/>
  <c r="AC60" i="1"/>
  <c r="AD60" i="1"/>
  <c r="AC28" i="1"/>
  <c r="AC141" i="1"/>
  <c r="AC75" i="1"/>
  <c r="AC155" i="1"/>
  <c r="AD155" i="1"/>
  <c r="AC123" i="1"/>
  <c r="AC91" i="1"/>
  <c r="AC59" i="1"/>
  <c r="AD59" i="1"/>
  <c r="AC27" i="1"/>
  <c r="AC140" i="1"/>
  <c r="AD123" i="1"/>
  <c r="AD161" i="1"/>
  <c r="AC161" i="1"/>
  <c r="AD129" i="1"/>
  <c r="AC129" i="1"/>
  <c r="AD97" i="1"/>
  <c r="AC97" i="1"/>
  <c r="AD65" i="1"/>
  <c r="AC65" i="1"/>
  <c r="AD33" i="1"/>
  <c r="AC33" i="1"/>
  <c r="AD160" i="1"/>
  <c r="AC160" i="1"/>
  <c r="AD128" i="1"/>
  <c r="AC128" i="1"/>
  <c r="AD96" i="1"/>
  <c r="AC96" i="1"/>
  <c r="AD64" i="1"/>
  <c r="AC64" i="1"/>
  <c r="AD32" i="1"/>
  <c r="AC32" i="1"/>
  <c r="AC107" i="1"/>
  <c r="AC43" i="1"/>
  <c r="AD106" i="1"/>
  <c r="AC42" i="1"/>
  <c r="AD137" i="1"/>
  <c r="AD105" i="1"/>
  <c r="AC105" i="1"/>
  <c r="AD73" i="1"/>
  <c r="AC73" i="1"/>
  <c r="AD41" i="1"/>
  <c r="AC41" i="1"/>
  <c r="AC137" i="1"/>
  <c r="AD92" i="1"/>
  <c r="AC150" i="1"/>
  <c r="AC118" i="1"/>
  <c r="AD91" i="1"/>
  <c r="AC133" i="1"/>
  <c r="AC13" i="1"/>
  <c r="AD13" i="1"/>
  <c r="AC149" i="1"/>
  <c r="AD117" i="1"/>
  <c r="AD53" i="1"/>
  <c r="AC53" i="1"/>
  <c r="AD21" i="1"/>
  <c r="AC117" i="1"/>
  <c r="AC148" i="1"/>
  <c r="AD116" i="1"/>
  <c r="AD52" i="1"/>
  <c r="AC52" i="1"/>
  <c r="AD20" i="1"/>
  <c r="AC116" i="1"/>
  <c r="AC74" i="1"/>
  <c r="AC146" i="1"/>
  <c r="AC114" i="1"/>
  <c r="AD82" i="1"/>
  <c r="AD50" i="1"/>
  <c r="AD18" i="1"/>
  <c r="AC154" i="1"/>
  <c r="AC122" i="1"/>
  <c r="AC90" i="1"/>
  <c r="AC58" i="1"/>
  <c r="AC26" i="1"/>
  <c r="AC153" i="1"/>
  <c r="AC121" i="1"/>
  <c r="AC89" i="1"/>
  <c r="AC57" i="1"/>
  <c r="AC25" i="1"/>
  <c r="AD167" i="1"/>
  <c r="AD135" i="1"/>
  <c r="AD103" i="1"/>
  <c r="AD71" i="1"/>
  <c r="AD39" i="1"/>
  <c r="AC151" i="1"/>
  <c r="AC119" i="1"/>
  <c r="AC87" i="1"/>
  <c r="AC55" i="1"/>
  <c r="AC23" i="1"/>
  <c r="AC71" i="1"/>
  <c r="AD145" i="1"/>
  <c r="AD113" i="1"/>
  <c r="AD81" i="1"/>
  <c r="AD49" i="1"/>
  <c r="AD17" i="1"/>
  <c r="AC113" i="1"/>
  <c r="AD119" i="1"/>
  <c r="AD144" i="1"/>
  <c r="AD112" i="1"/>
  <c r="AD80" i="1"/>
  <c r="AD48" i="1"/>
  <c r="AD16" i="1"/>
  <c r="AD58" i="1"/>
  <c r="AC167" i="1"/>
  <c r="AC111" i="1"/>
  <c r="AD57" i="1"/>
  <c r="AC110" i="1"/>
  <c r="AC50" i="1"/>
  <c r="AC109" i="1"/>
  <c r="AC49" i="1"/>
  <c r="AD55" i="1"/>
  <c r="AC108" i="1"/>
  <c r="AD114" i="1"/>
  <c r="AC47" i="1"/>
  <c r="AD139" i="1"/>
  <c r="AD107" i="1"/>
  <c r="AD75" i="1"/>
  <c r="AD43" i="1"/>
  <c r="AC106" i="1"/>
  <c r="AC46" i="1"/>
  <c r="AC103" i="1"/>
  <c r="AC45" i="1"/>
  <c r="AC120" i="1"/>
  <c r="AC88" i="1"/>
  <c r="AC56" i="1"/>
  <c r="AC24" i="1"/>
  <c r="AD168" i="1"/>
  <c r="AD136" i="1"/>
  <c r="AD104" i="1"/>
  <c r="AD72" i="1"/>
  <c r="AD40" i="1"/>
  <c r="AC152" i="1"/>
  <c r="AD166" i="1"/>
  <c r="AD134" i="1"/>
  <c r="AD102" i="1"/>
  <c r="AD70" i="1"/>
  <c r="AD38" i="1"/>
  <c r="AD154" i="1"/>
  <c r="AD165" i="1"/>
  <c r="AD133" i="1"/>
  <c r="AD101" i="1"/>
  <c r="AD69" i="1"/>
  <c r="AD37" i="1"/>
  <c r="AC145" i="1"/>
  <c r="AC39" i="1"/>
  <c r="AD153" i="1"/>
  <c r="AC168" i="1"/>
  <c r="AC136" i="1"/>
  <c r="AC104" i="1"/>
  <c r="AC72" i="1"/>
  <c r="AC40" i="1"/>
  <c r="AL109" i="1" l="1"/>
  <c r="AM109" i="1"/>
  <c r="AN109" i="1"/>
  <c r="AO109" i="1"/>
  <c r="AM91" i="1"/>
  <c r="AL91" i="1"/>
  <c r="AN91" i="1"/>
  <c r="AO91" i="1"/>
  <c r="AM27" i="1"/>
  <c r="AL27" i="1"/>
  <c r="AN27" i="1"/>
  <c r="AO27" i="1"/>
  <c r="AM154" i="1"/>
  <c r="AN154" i="1"/>
  <c r="AO154" i="1"/>
  <c r="AL154" i="1"/>
  <c r="AL52" i="1"/>
  <c r="AO52" i="1"/>
  <c r="AM52" i="1"/>
  <c r="AN52" i="1"/>
  <c r="AM146" i="1"/>
  <c r="AN146" i="1"/>
  <c r="AO146" i="1"/>
  <c r="AL146" i="1"/>
  <c r="AM132" i="1"/>
  <c r="AN132" i="1"/>
  <c r="AO132" i="1"/>
  <c r="AL132" i="1"/>
  <c r="AL126" i="1"/>
  <c r="AN126" i="1"/>
  <c r="AM126" i="1"/>
  <c r="AO126" i="1"/>
  <c r="AM122" i="1"/>
  <c r="AN122" i="1"/>
  <c r="AO122" i="1"/>
  <c r="AL122" i="1"/>
  <c r="AO51" i="1"/>
  <c r="AM51" i="1"/>
  <c r="AN51" i="1"/>
  <c r="AL51" i="1"/>
  <c r="AM114" i="1"/>
  <c r="AN114" i="1"/>
  <c r="AO114" i="1"/>
  <c r="AL114" i="1"/>
  <c r="AM100" i="1"/>
  <c r="AN100" i="1"/>
  <c r="AO100" i="1"/>
  <c r="AL100" i="1"/>
  <c r="AN94" i="1"/>
  <c r="AL94" i="1"/>
  <c r="AM94" i="1"/>
  <c r="AO94" i="1"/>
  <c r="AM90" i="1"/>
  <c r="AN90" i="1"/>
  <c r="AO90" i="1"/>
  <c r="AL90" i="1"/>
  <c r="AM48" i="1"/>
  <c r="AN48" i="1"/>
  <c r="AO48" i="1"/>
  <c r="AL48" i="1"/>
  <c r="AM82" i="1"/>
  <c r="AN82" i="1"/>
  <c r="AO82" i="1"/>
  <c r="AL82" i="1"/>
  <c r="AM68" i="1"/>
  <c r="AN68" i="1"/>
  <c r="AO68" i="1"/>
  <c r="AL68" i="1"/>
  <c r="AN62" i="1"/>
  <c r="AL62" i="1"/>
  <c r="AM62" i="1"/>
  <c r="AO62" i="1"/>
  <c r="AM58" i="1"/>
  <c r="AN58" i="1"/>
  <c r="AO58" i="1"/>
  <c r="AL58" i="1"/>
  <c r="AM47" i="1"/>
  <c r="AN47" i="1"/>
  <c r="AO47" i="1"/>
  <c r="AL47" i="1"/>
  <c r="AM50" i="1"/>
  <c r="AN50" i="1"/>
  <c r="AO50" i="1"/>
  <c r="AL50" i="1"/>
  <c r="AM36" i="1"/>
  <c r="AN36" i="1"/>
  <c r="AO36" i="1"/>
  <c r="AL36" i="1"/>
  <c r="AN30" i="1"/>
  <c r="AL30" i="1"/>
  <c r="AM30" i="1"/>
  <c r="AO30" i="1"/>
  <c r="AM26" i="1"/>
  <c r="AN26" i="1"/>
  <c r="AO26" i="1"/>
  <c r="AL26" i="1"/>
  <c r="AN159" i="1"/>
  <c r="AL159" i="1"/>
  <c r="AO159" i="1"/>
  <c r="AM159" i="1"/>
  <c r="AM79" i="1"/>
  <c r="AN79" i="1"/>
  <c r="AO79" i="1"/>
  <c r="AL79" i="1"/>
  <c r="AO13" i="1"/>
  <c r="AN13" i="1"/>
  <c r="AM13" i="1"/>
  <c r="AL13" i="1"/>
  <c r="AM113" i="1"/>
  <c r="AN113" i="1"/>
  <c r="AO113" i="1"/>
  <c r="AL113" i="1"/>
  <c r="AN131" i="1"/>
  <c r="AO131" i="1"/>
  <c r="AL131" i="1"/>
  <c r="AM131" i="1"/>
  <c r="AL93" i="1"/>
  <c r="AM93" i="1"/>
  <c r="AN93" i="1"/>
  <c r="AO93" i="1"/>
  <c r="AM89" i="1"/>
  <c r="AN89" i="1"/>
  <c r="AO89" i="1"/>
  <c r="AL89" i="1"/>
  <c r="AM16" i="1"/>
  <c r="AN16" i="1"/>
  <c r="AO16" i="1"/>
  <c r="AL16" i="1"/>
  <c r="AM81" i="1"/>
  <c r="AN81" i="1"/>
  <c r="AO81" i="1"/>
  <c r="AL81" i="1"/>
  <c r="AN99" i="1"/>
  <c r="AO99" i="1"/>
  <c r="AL99" i="1"/>
  <c r="AM99" i="1"/>
  <c r="AL61" i="1"/>
  <c r="AM61" i="1"/>
  <c r="AN61" i="1"/>
  <c r="AO61" i="1"/>
  <c r="AM57" i="1"/>
  <c r="AN57" i="1"/>
  <c r="AO57" i="1"/>
  <c r="AL57" i="1"/>
  <c r="AM18" i="1"/>
  <c r="AN18" i="1"/>
  <c r="AO18" i="1"/>
  <c r="AL18" i="1"/>
  <c r="AM15" i="1"/>
  <c r="AN15" i="1"/>
  <c r="AO15" i="1"/>
  <c r="AL15" i="1"/>
  <c r="AM17" i="1"/>
  <c r="AN17" i="1"/>
  <c r="AO17" i="1"/>
  <c r="AL17" i="1"/>
  <c r="AN35" i="1"/>
  <c r="AO35" i="1"/>
  <c r="AL35" i="1"/>
  <c r="AM35" i="1"/>
  <c r="AN76" i="1"/>
  <c r="AO76" i="1"/>
  <c r="AM76" i="1"/>
  <c r="AL76" i="1"/>
  <c r="AM170" i="1"/>
  <c r="AN170" i="1"/>
  <c r="AO170" i="1"/>
  <c r="AL170" i="1"/>
  <c r="AM144" i="1"/>
  <c r="AN144" i="1"/>
  <c r="AO144" i="1"/>
  <c r="AL144" i="1"/>
  <c r="AL169" i="1"/>
  <c r="AM169" i="1"/>
  <c r="AN169" i="1"/>
  <c r="AO169" i="1"/>
  <c r="AL162" i="1"/>
  <c r="AM162" i="1"/>
  <c r="AN162" i="1"/>
  <c r="AO162" i="1"/>
  <c r="AN44" i="1"/>
  <c r="AO44" i="1"/>
  <c r="AL44" i="1"/>
  <c r="AM44" i="1"/>
  <c r="AO152" i="1"/>
  <c r="AL152" i="1"/>
  <c r="AM152" i="1"/>
  <c r="AN152" i="1"/>
  <c r="AO83" i="1"/>
  <c r="AM83" i="1"/>
  <c r="AN83" i="1"/>
  <c r="AL83" i="1"/>
  <c r="AL21" i="1"/>
  <c r="AM21" i="1"/>
  <c r="AN21" i="1"/>
  <c r="AO21" i="1"/>
  <c r="AM14" i="1"/>
  <c r="AN14" i="1"/>
  <c r="AO14" i="1"/>
  <c r="AL14" i="1"/>
  <c r="AM137" i="1"/>
  <c r="AL137" i="1"/>
  <c r="AN137" i="1"/>
  <c r="AO137" i="1"/>
  <c r="AL130" i="1"/>
  <c r="AM130" i="1"/>
  <c r="AN130" i="1"/>
  <c r="AO130" i="1"/>
  <c r="AO107" i="1"/>
  <c r="AN107" i="1"/>
  <c r="AM107" i="1"/>
  <c r="AL107" i="1"/>
  <c r="AO120" i="1"/>
  <c r="AL120" i="1"/>
  <c r="AM120" i="1"/>
  <c r="AN120" i="1"/>
  <c r="AN108" i="1"/>
  <c r="AO108" i="1"/>
  <c r="AL108" i="1"/>
  <c r="AM108" i="1"/>
  <c r="AM143" i="1"/>
  <c r="AN143" i="1"/>
  <c r="AO143" i="1"/>
  <c r="AL143" i="1"/>
  <c r="AM105" i="1"/>
  <c r="AL105" i="1"/>
  <c r="AN105" i="1"/>
  <c r="AO105" i="1"/>
  <c r="AL98" i="1"/>
  <c r="AM98" i="1"/>
  <c r="AO98" i="1"/>
  <c r="AN98" i="1"/>
  <c r="AL43" i="1"/>
  <c r="AN43" i="1"/>
  <c r="AM43" i="1"/>
  <c r="AO43" i="1"/>
  <c r="AO88" i="1"/>
  <c r="AL88" i="1"/>
  <c r="AM88" i="1"/>
  <c r="AN88" i="1"/>
  <c r="AO31" i="1"/>
  <c r="AL31" i="1"/>
  <c r="AM31" i="1"/>
  <c r="AN31" i="1"/>
  <c r="AN163" i="1"/>
  <c r="AO163" i="1"/>
  <c r="AL163" i="1"/>
  <c r="AM163" i="1"/>
  <c r="AM142" i="1"/>
  <c r="AN142" i="1"/>
  <c r="AO142" i="1"/>
  <c r="AL142" i="1"/>
  <c r="AM73" i="1"/>
  <c r="AL73" i="1"/>
  <c r="AN73" i="1"/>
  <c r="AO73" i="1"/>
  <c r="AL66" i="1"/>
  <c r="AM66" i="1"/>
  <c r="AN66" i="1"/>
  <c r="AO66" i="1"/>
  <c r="AM106" i="1"/>
  <c r="AN106" i="1"/>
  <c r="AO106" i="1"/>
  <c r="AL106" i="1"/>
  <c r="AO56" i="1"/>
  <c r="AL56" i="1"/>
  <c r="AN56" i="1"/>
  <c r="AM56" i="1"/>
  <c r="AM133" i="1"/>
  <c r="AN133" i="1"/>
  <c r="AL133" i="1"/>
  <c r="AO133" i="1"/>
  <c r="AM46" i="1"/>
  <c r="AN46" i="1"/>
  <c r="AO46" i="1"/>
  <c r="AL46" i="1"/>
  <c r="AM145" i="1"/>
  <c r="AN145" i="1"/>
  <c r="AO145" i="1"/>
  <c r="AL145" i="1"/>
  <c r="AL141" i="1"/>
  <c r="AM141" i="1"/>
  <c r="AN141" i="1"/>
  <c r="AO141" i="1"/>
  <c r="AM41" i="1"/>
  <c r="AL41" i="1"/>
  <c r="AN41" i="1"/>
  <c r="AO41" i="1"/>
  <c r="AL34" i="1"/>
  <c r="AM34" i="1"/>
  <c r="AN34" i="1"/>
  <c r="AO34" i="1"/>
  <c r="AM42" i="1"/>
  <c r="AN42" i="1"/>
  <c r="AL42" i="1"/>
  <c r="AO42" i="1"/>
  <c r="AO24" i="1"/>
  <c r="AL24" i="1"/>
  <c r="AM24" i="1"/>
  <c r="AN24" i="1"/>
  <c r="AN63" i="1"/>
  <c r="AO63" i="1"/>
  <c r="AL63" i="1"/>
  <c r="AM63" i="1"/>
  <c r="AL157" i="1"/>
  <c r="AM157" i="1"/>
  <c r="AN157" i="1"/>
  <c r="AO157" i="1"/>
  <c r="AM25" i="1"/>
  <c r="AN25" i="1"/>
  <c r="AO25" i="1"/>
  <c r="AL25" i="1"/>
  <c r="AN140" i="1"/>
  <c r="AO140" i="1"/>
  <c r="AL140" i="1"/>
  <c r="AM140" i="1"/>
  <c r="AL168" i="1"/>
  <c r="AM168" i="1"/>
  <c r="AN168" i="1"/>
  <c r="AO168" i="1"/>
  <c r="AM75" i="1"/>
  <c r="AN75" i="1"/>
  <c r="AO75" i="1"/>
  <c r="AL75" i="1"/>
  <c r="AM167" i="1"/>
  <c r="AN167" i="1"/>
  <c r="AO167" i="1"/>
  <c r="AL167" i="1"/>
  <c r="AM74" i="1"/>
  <c r="AN74" i="1"/>
  <c r="AL74" i="1"/>
  <c r="AO74" i="1"/>
  <c r="AM37" i="1"/>
  <c r="AN37" i="1"/>
  <c r="AO37" i="1"/>
  <c r="AL37" i="1"/>
  <c r="AN67" i="1"/>
  <c r="AO67" i="1"/>
  <c r="AL67" i="1"/>
  <c r="AM67" i="1"/>
  <c r="AO19" i="1"/>
  <c r="AM19" i="1"/>
  <c r="AN19" i="1"/>
  <c r="AL19" i="1"/>
  <c r="AL136" i="1"/>
  <c r="AM136" i="1"/>
  <c r="AN136" i="1"/>
  <c r="AO136" i="1"/>
  <c r="AL161" i="1"/>
  <c r="AO161" i="1"/>
  <c r="AM161" i="1"/>
  <c r="AN161" i="1"/>
  <c r="AM135" i="1"/>
  <c r="AN135" i="1"/>
  <c r="AO135" i="1"/>
  <c r="AL135" i="1"/>
  <c r="AL151" i="1"/>
  <c r="AM151" i="1"/>
  <c r="AN151" i="1"/>
  <c r="AO151" i="1"/>
  <c r="AN95" i="1"/>
  <c r="AO95" i="1"/>
  <c r="AL95" i="1"/>
  <c r="AM95" i="1"/>
  <c r="AL158" i="1"/>
  <c r="AN158" i="1"/>
  <c r="AM158" i="1"/>
  <c r="AO158" i="1"/>
  <c r="AL148" i="1"/>
  <c r="AO148" i="1"/>
  <c r="AM148" i="1"/>
  <c r="AN148" i="1"/>
  <c r="AL117" i="1"/>
  <c r="AM117" i="1"/>
  <c r="AN117" i="1"/>
  <c r="AO117" i="1"/>
  <c r="AL104" i="1"/>
  <c r="AM104" i="1"/>
  <c r="AN104" i="1"/>
  <c r="AO104" i="1"/>
  <c r="AL129" i="1"/>
  <c r="AO129" i="1"/>
  <c r="AM129" i="1"/>
  <c r="AN129" i="1"/>
  <c r="AM103" i="1"/>
  <c r="AN103" i="1"/>
  <c r="AO103" i="1"/>
  <c r="AL103" i="1"/>
  <c r="AL119" i="1"/>
  <c r="AM119" i="1"/>
  <c r="AN119" i="1"/>
  <c r="AO119" i="1"/>
  <c r="AM59" i="1"/>
  <c r="AL59" i="1"/>
  <c r="AN59" i="1"/>
  <c r="AO59" i="1"/>
  <c r="AM153" i="1"/>
  <c r="AN153" i="1"/>
  <c r="AO153" i="1"/>
  <c r="AL153" i="1"/>
  <c r="AM49" i="1"/>
  <c r="AN49" i="1"/>
  <c r="AO49" i="1"/>
  <c r="AL49" i="1"/>
  <c r="AM78" i="1"/>
  <c r="AN78" i="1"/>
  <c r="AO78" i="1"/>
  <c r="AL78" i="1"/>
  <c r="AL72" i="1"/>
  <c r="AM72" i="1"/>
  <c r="AN72" i="1"/>
  <c r="AO72" i="1"/>
  <c r="AL97" i="1"/>
  <c r="AO97" i="1"/>
  <c r="AM97" i="1"/>
  <c r="AN97" i="1"/>
  <c r="AM71" i="1"/>
  <c r="AN71" i="1"/>
  <c r="AO71" i="1"/>
  <c r="AL71" i="1"/>
  <c r="AL87" i="1"/>
  <c r="AM87" i="1"/>
  <c r="AN87" i="1"/>
  <c r="AO87" i="1"/>
  <c r="AM110" i="1"/>
  <c r="AN110" i="1"/>
  <c r="AO110" i="1"/>
  <c r="AL110" i="1"/>
  <c r="AL40" i="1"/>
  <c r="AM40" i="1"/>
  <c r="AN40" i="1"/>
  <c r="AO40" i="1"/>
  <c r="AL65" i="1"/>
  <c r="AO65" i="1"/>
  <c r="AM65" i="1"/>
  <c r="AN65" i="1"/>
  <c r="AM39" i="1"/>
  <c r="AN39" i="1"/>
  <c r="AO39" i="1"/>
  <c r="AL39" i="1"/>
  <c r="AL55" i="1"/>
  <c r="AM55" i="1"/>
  <c r="AN55" i="1"/>
  <c r="AO55" i="1"/>
  <c r="AN127" i="1"/>
  <c r="AO127" i="1"/>
  <c r="AL127" i="1"/>
  <c r="AM127" i="1"/>
  <c r="AM77" i="1"/>
  <c r="AN77" i="1"/>
  <c r="AO77" i="1"/>
  <c r="AL77" i="1"/>
  <c r="AL20" i="1"/>
  <c r="AO20" i="1"/>
  <c r="AM20" i="1"/>
  <c r="AN20" i="1"/>
  <c r="AL116" i="1"/>
  <c r="AO116" i="1"/>
  <c r="AM116" i="1"/>
  <c r="AN116" i="1"/>
  <c r="AM115" i="1"/>
  <c r="AO115" i="1"/>
  <c r="AN115" i="1"/>
  <c r="AL115" i="1"/>
  <c r="AM166" i="1"/>
  <c r="AN166" i="1"/>
  <c r="AO166" i="1"/>
  <c r="AL166" i="1"/>
  <c r="AL33" i="1"/>
  <c r="AO33" i="1"/>
  <c r="AM33" i="1"/>
  <c r="AN33" i="1"/>
  <c r="AL156" i="1"/>
  <c r="AM156" i="1"/>
  <c r="AN156" i="1"/>
  <c r="AO156" i="1"/>
  <c r="AL23" i="1"/>
  <c r="AM23" i="1"/>
  <c r="AN23" i="1"/>
  <c r="AO23" i="1"/>
  <c r="AM165" i="1"/>
  <c r="AN165" i="1"/>
  <c r="AL165" i="1"/>
  <c r="AO165" i="1"/>
  <c r="AL53" i="1"/>
  <c r="AM53" i="1"/>
  <c r="AN53" i="1"/>
  <c r="AO53" i="1"/>
  <c r="AM80" i="1"/>
  <c r="AN80" i="1"/>
  <c r="AO80" i="1"/>
  <c r="AL80" i="1"/>
  <c r="AM134" i="1"/>
  <c r="AN134" i="1"/>
  <c r="AO134" i="1"/>
  <c r="AL134" i="1"/>
  <c r="AL160" i="1"/>
  <c r="AM160" i="1"/>
  <c r="AN160" i="1"/>
  <c r="AO160" i="1"/>
  <c r="AL124" i="1"/>
  <c r="AM124" i="1"/>
  <c r="AN124" i="1"/>
  <c r="AO124" i="1"/>
  <c r="AL150" i="1"/>
  <c r="AM150" i="1"/>
  <c r="AN150" i="1"/>
  <c r="AO150" i="1"/>
  <c r="AM123" i="1"/>
  <c r="AL123" i="1"/>
  <c r="AN123" i="1"/>
  <c r="AO123" i="1"/>
  <c r="AL84" i="1"/>
  <c r="AO84" i="1"/>
  <c r="AM84" i="1"/>
  <c r="AN84" i="1"/>
  <c r="AL29" i="1"/>
  <c r="AM29" i="1"/>
  <c r="AN29" i="1"/>
  <c r="AO29" i="1"/>
  <c r="AM45" i="1"/>
  <c r="AN45" i="1"/>
  <c r="AL45" i="1"/>
  <c r="AO45" i="1"/>
  <c r="AM102" i="1"/>
  <c r="AN102" i="1"/>
  <c r="AO102" i="1"/>
  <c r="AL102" i="1"/>
  <c r="AM128" i="1"/>
  <c r="AL128" i="1"/>
  <c r="AN128" i="1"/>
  <c r="AO128" i="1"/>
  <c r="AL92" i="1"/>
  <c r="AM92" i="1"/>
  <c r="AN92" i="1"/>
  <c r="AO92" i="1"/>
  <c r="AL118" i="1"/>
  <c r="AM118" i="1"/>
  <c r="AN118" i="1"/>
  <c r="AO118" i="1"/>
  <c r="AL85" i="1"/>
  <c r="AM85" i="1"/>
  <c r="AN85" i="1"/>
  <c r="AO85" i="1"/>
  <c r="AM121" i="1"/>
  <c r="AN121" i="1"/>
  <c r="AO121" i="1"/>
  <c r="AL121" i="1"/>
  <c r="AM112" i="1"/>
  <c r="AN112" i="1"/>
  <c r="AO112" i="1"/>
  <c r="AL112" i="1"/>
  <c r="AM70" i="1"/>
  <c r="AN70" i="1"/>
  <c r="AO70" i="1"/>
  <c r="AL70" i="1"/>
  <c r="AM96" i="1"/>
  <c r="AL96" i="1"/>
  <c r="AN96" i="1"/>
  <c r="AO96" i="1"/>
  <c r="AL60" i="1"/>
  <c r="AM60" i="1"/>
  <c r="AN60" i="1"/>
  <c r="AO60" i="1"/>
  <c r="AL86" i="1"/>
  <c r="AM86" i="1"/>
  <c r="AN86" i="1"/>
  <c r="AO86" i="1"/>
  <c r="AM101" i="1"/>
  <c r="AN101" i="1"/>
  <c r="AL101" i="1"/>
  <c r="AO101" i="1"/>
  <c r="AM164" i="1"/>
  <c r="AN164" i="1"/>
  <c r="AO164" i="1"/>
  <c r="AL164" i="1"/>
  <c r="AO147" i="1"/>
  <c r="AM147" i="1"/>
  <c r="AN147" i="1"/>
  <c r="AL147" i="1"/>
  <c r="AM111" i="1"/>
  <c r="AN111" i="1"/>
  <c r="AO111" i="1"/>
  <c r="AL111" i="1"/>
  <c r="AM38" i="1"/>
  <c r="AN38" i="1"/>
  <c r="AO38" i="1"/>
  <c r="AL38" i="1"/>
  <c r="AL64" i="1"/>
  <c r="AN64" i="1"/>
  <c r="AO64" i="1"/>
  <c r="AM64" i="1"/>
  <c r="AL28" i="1"/>
  <c r="AM28" i="1"/>
  <c r="AN28" i="1"/>
  <c r="AO28" i="1"/>
  <c r="AL54" i="1"/>
  <c r="AM54" i="1"/>
  <c r="AN54" i="1"/>
  <c r="AO54" i="1"/>
  <c r="AM155" i="1"/>
  <c r="AL155" i="1"/>
  <c r="AN155" i="1"/>
  <c r="AO155" i="1"/>
  <c r="AM69" i="1"/>
  <c r="AN69" i="1"/>
  <c r="AO69" i="1"/>
  <c r="AL69" i="1"/>
  <c r="AL125" i="1"/>
  <c r="AM125" i="1"/>
  <c r="AN125" i="1"/>
  <c r="AO125" i="1"/>
  <c r="AL149" i="1"/>
  <c r="AM149" i="1"/>
  <c r="AN149" i="1"/>
  <c r="AO149" i="1"/>
  <c r="AN139" i="1"/>
  <c r="AL139" i="1"/>
  <c r="AM139" i="1"/>
  <c r="AO139" i="1"/>
  <c r="AL32" i="1"/>
  <c r="AM32" i="1"/>
  <c r="AN32" i="1"/>
  <c r="AO32" i="1"/>
  <c r="AM138" i="1"/>
  <c r="AN138" i="1"/>
  <c r="AO138" i="1"/>
  <c r="AL138" i="1"/>
  <c r="AL22" i="1"/>
  <c r="AM22" i="1"/>
  <c r="AN22" i="1"/>
  <c r="AO22" i="1"/>
  <c r="AY159" i="3" l="1"/>
  <c r="AY158" i="3"/>
  <c r="AY160" i="3"/>
  <c r="AY157" i="3"/>
  <c r="AY161" i="3"/>
  <c r="AY59" i="3"/>
  <c r="AY58" i="3"/>
  <c r="AY57" i="3"/>
  <c r="AY56" i="3"/>
  <c r="AY142" i="3"/>
  <c r="AY140" i="3"/>
  <c r="AY141" i="3"/>
  <c r="AY138" i="3"/>
  <c r="AY139" i="3"/>
  <c r="AY82" i="3"/>
  <c r="AY80" i="3"/>
  <c r="AY81" i="3"/>
  <c r="AY78" i="3"/>
  <c r="AY79" i="3"/>
  <c r="AY22" i="3"/>
  <c r="AY25" i="3"/>
  <c r="AY24" i="3"/>
  <c r="AY21" i="3"/>
  <c r="AY23" i="3"/>
  <c r="AY32" i="3"/>
  <c r="AY33" i="3"/>
  <c r="AY35" i="3"/>
  <c r="AY31" i="3"/>
  <c r="AY34" i="3"/>
  <c r="AY66" i="3"/>
  <c r="AY63" i="3"/>
  <c r="AY64" i="3"/>
  <c r="AY67" i="3"/>
  <c r="AY65" i="3"/>
  <c r="AY14" i="3"/>
  <c r="AY13" i="3"/>
  <c r="AY15" i="3"/>
  <c r="AY11" i="3"/>
  <c r="AY12" i="3"/>
  <c r="AY133" i="3"/>
  <c r="AY136" i="3"/>
  <c r="AY135" i="3"/>
  <c r="AY134" i="3"/>
  <c r="AY137" i="3"/>
  <c r="AY128" i="3"/>
  <c r="AY129" i="3"/>
  <c r="AY132" i="3"/>
  <c r="AY131" i="3"/>
  <c r="AY130" i="3"/>
  <c r="AY122" i="3"/>
  <c r="AY121" i="3"/>
  <c r="AY118" i="3"/>
  <c r="AY119" i="3"/>
  <c r="AY120" i="3"/>
  <c r="AY155" i="3"/>
  <c r="AY156" i="3"/>
  <c r="AY153" i="3"/>
  <c r="AY154" i="3"/>
  <c r="AY152" i="3"/>
  <c r="AY60" i="3"/>
  <c r="AY62" i="3"/>
  <c r="AY61" i="3"/>
  <c r="AY50" i="3"/>
  <c r="AY48" i="3"/>
  <c r="AY47" i="3"/>
  <c r="AY46" i="3"/>
  <c r="AY49" i="3"/>
  <c r="AY45" i="3"/>
  <c r="AY42" i="3"/>
  <c r="AY41" i="3"/>
  <c r="AY43" i="3"/>
  <c r="AY44" i="3"/>
  <c r="AY38" i="3"/>
  <c r="AY36" i="3"/>
  <c r="AY37" i="3"/>
  <c r="AY39" i="3"/>
  <c r="AY40" i="3"/>
  <c r="AY164" i="3"/>
  <c r="AY163" i="3"/>
  <c r="AY162" i="3"/>
  <c r="AY166" i="3"/>
  <c r="AY165" i="3"/>
  <c r="AY151" i="3"/>
  <c r="AY147" i="3"/>
  <c r="AY149" i="3"/>
  <c r="AY148" i="3"/>
  <c r="AY150" i="3"/>
  <c r="AY101" i="3"/>
  <c r="AY98" i="3"/>
  <c r="AY99" i="3"/>
  <c r="AY100" i="3"/>
  <c r="AY102" i="3"/>
  <c r="AY29" i="3"/>
  <c r="AY30" i="3"/>
  <c r="AY27" i="3"/>
  <c r="AY26" i="3"/>
  <c r="AY28" i="3"/>
  <c r="AY54" i="3"/>
  <c r="AY51" i="3"/>
  <c r="AY52" i="3"/>
  <c r="AY53" i="3"/>
  <c r="AY55" i="3"/>
  <c r="AY84" i="3"/>
  <c r="AY87" i="3"/>
  <c r="AY85" i="3"/>
  <c r="AY83" i="3"/>
  <c r="AY86" i="3"/>
  <c r="AY92" i="3"/>
  <c r="AY91" i="3"/>
  <c r="AY89" i="3"/>
  <c r="AY88" i="3"/>
  <c r="AY90" i="3"/>
  <c r="AY16" i="3"/>
  <c r="AY17" i="3"/>
  <c r="AY20" i="3"/>
  <c r="AY19" i="3"/>
  <c r="AY18" i="3"/>
  <c r="AY123" i="3"/>
  <c r="AY124" i="3"/>
  <c r="AY126" i="3"/>
  <c r="AY125" i="3"/>
  <c r="AY127" i="3"/>
  <c r="AY97" i="3"/>
  <c r="AY93" i="3"/>
  <c r="AY94" i="3"/>
  <c r="AY96" i="3"/>
  <c r="AY95" i="3"/>
  <c r="AY77" i="3"/>
  <c r="AY76" i="3"/>
  <c r="AY74" i="3"/>
  <c r="AY73" i="3"/>
  <c r="AY75" i="3"/>
  <c r="AY10" i="3"/>
  <c r="AY9" i="3"/>
  <c r="AY70" i="3"/>
  <c r="AY71" i="3"/>
  <c r="AY69" i="3"/>
  <c r="AY72" i="3"/>
  <c r="AY68" i="3"/>
  <c r="AY113" i="3"/>
  <c r="AY115" i="3"/>
  <c r="AY114" i="3"/>
  <c r="AY116" i="3"/>
  <c r="AY117" i="3"/>
  <c r="AY107" i="3"/>
  <c r="AY104" i="3"/>
  <c r="AY103" i="3"/>
  <c r="AY106" i="3"/>
  <c r="AY105" i="3"/>
  <c r="AY144" i="3"/>
  <c r="AY143" i="3"/>
  <c r="AY145" i="3"/>
  <c r="AY146" i="3"/>
  <c r="AY111" i="3"/>
  <c r="AY108" i="3"/>
  <c r="AY109" i="3"/>
  <c r="AY110" i="3"/>
  <c r="AY112" i="3"/>
  <c r="AX51" i="3" l="1"/>
  <c r="AX52" i="3"/>
  <c r="AX53" i="3"/>
  <c r="AX54" i="3"/>
  <c r="AX55" i="3"/>
  <c r="AX151" i="3"/>
  <c r="AX147" i="3"/>
  <c r="AX150" i="3"/>
  <c r="AX149" i="3"/>
  <c r="AX148" i="3"/>
  <c r="AX28" i="3"/>
  <c r="AX29" i="3"/>
  <c r="AX26" i="3"/>
  <c r="AX30" i="3"/>
  <c r="AX27" i="3"/>
  <c r="AX152" i="3"/>
  <c r="AX153" i="3"/>
  <c r="AX154" i="3"/>
  <c r="AX155" i="3"/>
  <c r="AX156" i="3"/>
  <c r="AX166" i="3"/>
  <c r="AX163" i="3"/>
  <c r="AX162" i="3"/>
  <c r="AX165" i="3"/>
  <c r="AX164" i="3"/>
  <c r="AX37" i="3"/>
  <c r="AX36" i="3"/>
  <c r="AX38" i="3"/>
  <c r="AX39" i="3"/>
  <c r="AX40" i="3"/>
  <c r="AX99" i="3"/>
  <c r="AX102" i="3"/>
  <c r="AX101" i="3"/>
  <c r="AX100" i="3"/>
  <c r="AX98" i="3"/>
  <c r="AX63" i="3"/>
  <c r="AX64" i="3"/>
  <c r="AX65" i="3"/>
  <c r="AX66" i="3"/>
  <c r="AX67" i="3"/>
  <c r="AX68" i="3"/>
  <c r="AX71" i="3"/>
  <c r="AX70" i="3"/>
  <c r="AX72" i="3"/>
  <c r="AX69" i="3"/>
  <c r="AX140" i="3"/>
  <c r="AX138" i="3"/>
  <c r="AX139" i="3"/>
  <c r="AX141" i="3"/>
  <c r="AX142" i="3"/>
  <c r="AX11" i="3"/>
  <c r="AX13" i="3"/>
  <c r="AX14" i="3"/>
  <c r="AX12" i="3"/>
  <c r="AX15" i="3"/>
  <c r="AX43" i="3"/>
  <c r="AX44" i="3"/>
  <c r="AX42" i="3"/>
  <c r="AX41" i="3"/>
  <c r="AX45" i="3"/>
  <c r="AX143" i="3"/>
  <c r="AX144" i="3"/>
  <c r="AX145" i="3"/>
  <c r="AX146" i="3"/>
  <c r="AX89" i="3"/>
  <c r="AX90" i="3"/>
  <c r="AX91" i="3"/>
  <c r="AX88" i="3"/>
  <c r="AX92" i="3"/>
  <c r="AX87" i="3"/>
  <c r="AX84" i="3"/>
  <c r="AX86" i="3"/>
  <c r="AX83" i="3"/>
  <c r="AX85" i="3"/>
  <c r="AX104" i="3"/>
  <c r="AX107" i="3"/>
  <c r="AX103" i="3"/>
  <c r="AX106" i="3"/>
  <c r="AX105" i="3"/>
  <c r="AX10" i="3"/>
  <c r="AX9" i="3"/>
  <c r="AX33" i="3"/>
  <c r="AX31" i="3"/>
  <c r="AX35" i="3"/>
  <c r="AX34" i="3"/>
  <c r="AX32" i="3"/>
  <c r="AX160" i="3"/>
  <c r="AX161" i="3"/>
  <c r="AX157" i="3"/>
  <c r="AX159" i="3"/>
  <c r="AX158" i="3"/>
  <c r="AX50" i="3"/>
  <c r="AX48" i="3"/>
  <c r="AX46" i="3"/>
  <c r="AX47" i="3"/>
  <c r="AX49" i="3"/>
  <c r="AX121" i="3"/>
  <c r="AX122" i="3"/>
  <c r="AX118" i="3"/>
  <c r="AX120" i="3"/>
  <c r="AX119" i="3"/>
  <c r="AX97" i="3"/>
  <c r="AX95" i="3"/>
  <c r="AX96" i="3"/>
  <c r="AX93" i="3"/>
  <c r="AX94" i="3"/>
  <c r="AX62" i="3"/>
  <c r="AX61" i="3"/>
  <c r="AX60" i="3"/>
  <c r="AX20" i="3"/>
  <c r="AX18" i="3"/>
  <c r="AX16" i="3"/>
  <c r="AX19" i="3"/>
  <c r="AX17" i="3"/>
  <c r="AX132" i="3"/>
  <c r="AX130" i="3"/>
  <c r="AX131" i="3"/>
  <c r="AX128" i="3"/>
  <c r="AX129" i="3"/>
  <c r="AX23" i="3"/>
  <c r="AX21" i="3"/>
  <c r="AX24" i="3"/>
  <c r="AX22" i="3"/>
  <c r="AX25" i="3"/>
  <c r="AX137" i="3"/>
  <c r="AX133" i="3"/>
  <c r="AX136" i="3"/>
  <c r="AX134" i="3"/>
  <c r="AX135" i="3"/>
  <c r="AX109" i="3"/>
  <c r="AX108" i="3"/>
  <c r="AX112" i="3"/>
  <c r="AX111" i="3"/>
  <c r="AX110" i="3"/>
  <c r="AX57" i="3"/>
  <c r="AX59" i="3"/>
  <c r="AX58" i="3"/>
  <c r="AX56" i="3"/>
  <c r="AX125" i="3"/>
  <c r="AX126" i="3"/>
  <c r="AX123" i="3"/>
  <c r="AX127" i="3"/>
  <c r="AX124" i="3"/>
  <c r="AX75" i="3"/>
  <c r="AX76" i="3"/>
  <c r="AX73" i="3"/>
  <c r="AX74" i="3"/>
  <c r="AX77" i="3"/>
  <c r="AX115" i="3"/>
  <c r="AX113" i="3"/>
  <c r="AX114" i="3"/>
  <c r="AX116" i="3"/>
  <c r="AX117" i="3"/>
  <c r="AX81" i="3"/>
  <c r="AX79" i="3"/>
  <c r="AX78" i="3"/>
  <c r="AX80" i="3"/>
  <c r="AX82" i="3"/>
  <c r="AZ90" i="3" l="1"/>
  <c r="AZ91" i="3"/>
  <c r="AZ88" i="3"/>
  <c r="AZ89" i="3"/>
  <c r="AZ92" i="3"/>
  <c r="AZ124" i="3"/>
  <c r="AZ123" i="3"/>
  <c r="AZ126" i="3"/>
  <c r="AZ125" i="3"/>
  <c r="AZ127" i="3"/>
  <c r="AZ150" i="3"/>
  <c r="AZ147" i="3"/>
  <c r="AZ148" i="3"/>
  <c r="AZ149" i="3"/>
  <c r="AZ151" i="3"/>
  <c r="AZ30" i="3"/>
  <c r="AZ28" i="3"/>
  <c r="AZ29" i="3"/>
  <c r="AZ27" i="3"/>
  <c r="AZ26" i="3"/>
  <c r="AZ73" i="3"/>
  <c r="AZ75" i="3"/>
  <c r="AZ76" i="3"/>
  <c r="AZ74" i="3"/>
  <c r="AZ77" i="3"/>
  <c r="AZ60" i="3"/>
  <c r="AZ61" i="3"/>
  <c r="AZ62" i="3"/>
  <c r="AZ143" i="3"/>
  <c r="AZ144" i="3"/>
  <c r="AZ145" i="3"/>
  <c r="AZ146" i="3"/>
  <c r="AZ166" i="3"/>
  <c r="AZ162" i="3"/>
  <c r="AZ164" i="3"/>
  <c r="AZ163" i="3"/>
  <c r="AZ165" i="3"/>
  <c r="AZ82" i="3"/>
  <c r="AZ78" i="3"/>
  <c r="AZ79" i="3"/>
  <c r="AZ81" i="3"/>
  <c r="AZ80" i="3"/>
  <c r="AZ98" i="3"/>
  <c r="AZ100" i="3"/>
  <c r="AZ101" i="3"/>
  <c r="AZ99" i="3"/>
  <c r="AZ102" i="3"/>
  <c r="AZ161" i="3"/>
  <c r="AZ160" i="3"/>
  <c r="AZ158" i="3"/>
  <c r="AZ159" i="3"/>
  <c r="AZ157" i="3"/>
  <c r="AZ41" i="3"/>
  <c r="AZ43" i="3"/>
  <c r="AZ44" i="3"/>
  <c r="AZ42" i="3"/>
  <c r="AZ45" i="3"/>
  <c r="AZ25" i="3"/>
  <c r="AZ21" i="3"/>
  <c r="AZ22" i="3"/>
  <c r="AZ23" i="3"/>
  <c r="AZ24" i="3"/>
  <c r="AZ16" i="3"/>
  <c r="AZ18" i="3"/>
  <c r="AZ19" i="3"/>
  <c r="AZ17" i="3"/>
  <c r="AZ20" i="3"/>
  <c r="AZ9" i="3"/>
  <c r="AZ10" i="3"/>
  <c r="AZ59" i="3"/>
  <c r="AZ56" i="3"/>
  <c r="AZ57" i="3"/>
  <c r="AZ58" i="3"/>
  <c r="AZ97" i="3"/>
  <c r="AZ93" i="3"/>
  <c r="AZ96" i="3"/>
  <c r="AZ95" i="3"/>
  <c r="AZ94" i="3"/>
  <c r="AZ55" i="3"/>
  <c r="AZ53" i="3"/>
  <c r="AZ54" i="3"/>
  <c r="AZ51" i="3"/>
  <c r="AZ52" i="3"/>
  <c r="AZ38" i="3"/>
  <c r="AZ39" i="3"/>
  <c r="AZ36" i="3"/>
  <c r="AZ37" i="3"/>
  <c r="AZ40" i="3"/>
  <c r="AZ132" i="3"/>
  <c r="AZ130" i="3"/>
  <c r="AZ131" i="3"/>
  <c r="AZ128" i="3"/>
  <c r="AZ129" i="3"/>
  <c r="AZ67" i="3"/>
  <c r="AZ64" i="3"/>
  <c r="AZ65" i="3"/>
  <c r="AZ63" i="3"/>
  <c r="AZ66" i="3"/>
  <c r="AZ35" i="3"/>
  <c r="AZ34" i="3"/>
  <c r="AZ33" i="3"/>
  <c r="AZ31" i="3"/>
  <c r="AZ32" i="3"/>
  <c r="AZ142" i="3"/>
  <c r="AZ140" i="3"/>
  <c r="AZ138" i="3"/>
  <c r="AZ141" i="3"/>
  <c r="AZ139" i="3"/>
  <c r="AZ119" i="3"/>
  <c r="AZ122" i="3"/>
  <c r="AZ118" i="3"/>
  <c r="AZ121" i="3"/>
  <c r="AZ120" i="3"/>
  <c r="AZ72" i="3"/>
  <c r="AZ70" i="3"/>
  <c r="AZ71" i="3"/>
  <c r="AZ69" i="3"/>
  <c r="AZ68" i="3"/>
  <c r="AZ137" i="3"/>
  <c r="AZ135" i="3"/>
  <c r="AZ133" i="3"/>
  <c r="AZ134" i="3"/>
  <c r="AZ136" i="3"/>
  <c r="AZ14" i="3"/>
  <c r="AZ12" i="3"/>
  <c r="AZ13" i="3"/>
  <c r="AZ11" i="3"/>
  <c r="AZ15" i="3"/>
  <c r="AZ117" i="3"/>
  <c r="AZ115" i="3"/>
  <c r="AZ116" i="3"/>
  <c r="AZ113" i="3"/>
  <c r="AZ114" i="3"/>
  <c r="AZ50" i="3"/>
  <c r="AZ48" i="3"/>
  <c r="AZ46" i="3"/>
  <c r="AZ49" i="3"/>
  <c r="AZ47" i="3"/>
  <c r="AZ156" i="3"/>
  <c r="AZ153" i="3"/>
  <c r="AZ154" i="3"/>
  <c r="AZ152" i="3"/>
  <c r="AZ155" i="3"/>
  <c r="AZ112" i="3"/>
  <c r="AZ110" i="3"/>
  <c r="AZ111" i="3"/>
  <c r="AZ108" i="3"/>
  <c r="AZ109" i="3"/>
  <c r="AZ107" i="3"/>
  <c r="AZ105" i="3"/>
  <c r="AZ106" i="3"/>
  <c r="AZ103" i="3"/>
  <c r="AZ104" i="3"/>
  <c r="AZ87" i="3"/>
  <c r="AZ85" i="3"/>
  <c r="AZ84" i="3"/>
  <c r="AZ83" i="3"/>
  <c r="AZ86" i="3"/>
  <c r="BG54" i="3" l="1"/>
  <c r="BG51" i="3"/>
  <c r="BG52" i="3"/>
  <c r="BG53" i="3"/>
  <c r="BG55" i="3"/>
  <c r="AQ23" i="3"/>
  <c r="AQ24" i="3"/>
  <c r="AQ21" i="3"/>
  <c r="AQ22" i="3"/>
  <c r="AQ25" i="3"/>
  <c r="AQ151" i="3"/>
  <c r="AQ149" i="3"/>
  <c r="AQ150" i="3"/>
  <c r="AQ147" i="3"/>
  <c r="AQ148" i="3"/>
  <c r="BG25" i="3"/>
  <c r="BG22" i="3"/>
  <c r="BG24" i="3"/>
  <c r="BG21" i="3"/>
  <c r="BG23" i="3"/>
  <c r="BH51" i="3"/>
  <c r="BH52" i="3"/>
  <c r="BH54" i="3"/>
  <c r="BH53" i="3"/>
  <c r="BH55" i="3"/>
  <c r="AP18" i="3"/>
  <c r="AP19" i="3"/>
  <c r="AP20" i="3"/>
  <c r="AP17" i="3"/>
  <c r="AP16" i="3"/>
  <c r="BH36" i="3"/>
  <c r="BH38" i="3"/>
  <c r="BH37" i="3"/>
  <c r="BH39" i="3"/>
  <c r="BH40" i="3"/>
  <c r="BA127" i="3"/>
  <c r="BA125" i="3"/>
  <c r="BA126" i="3"/>
  <c r="BA123" i="3"/>
  <c r="BA124" i="3"/>
  <c r="BH151" i="3"/>
  <c r="BH147" i="3"/>
  <c r="BH148" i="3"/>
  <c r="BH150" i="3"/>
  <c r="BH149" i="3"/>
  <c r="AQ16" i="3"/>
  <c r="AQ17" i="3"/>
  <c r="AQ18" i="3"/>
  <c r="AQ19" i="3"/>
  <c r="AQ20" i="3"/>
  <c r="AQ144" i="3"/>
  <c r="AQ145" i="3"/>
  <c r="AQ143" i="3"/>
  <c r="AQ146" i="3"/>
  <c r="BA58" i="3"/>
  <c r="BA59" i="3"/>
  <c r="BA57" i="3"/>
  <c r="BA56" i="3"/>
  <c r="AQ132" i="3"/>
  <c r="AQ130" i="3"/>
  <c r="AQ131" i="3"/>
  <c r="AQ128" i="3"/>
  <c r="AQ129" i="3"/>
  <c r="AP115" i="3"/>
  <c r="AP116" i="3"/>
  <c r="AP113" i="3"/>
  <c r="AP114" i="3"/>
  <c r="AP117" i="3"/>
  <c r="AP166" i="3"/>
  <c r="AP165" i="3"/>
  <c r="AP163" i="3"/>
  <c r="AP162" i="3"/>
  <c r="AP164" i="3"/>
  <c r="BG166" i="3"/>
  <c r="BG163" i="3"/>
  <c r="BG164" i="3"/>
  <c r="BG165" i="3"/>
  <c r="BG162" i="3"/>
  <c r="AQ92" i="3"/>
  <c r="AQ90" i="3"/>
  <c r="AQ91" i="3"/>
  <c r="AQ88" i="3"/>
  <c r="AQ89" i="3"/>
  <c r="BG105" i="3"/>
  <c r="BG104" i="3"/>
  <c r="BG106" i="3"/>
  <c r="BG103" i="3"/>
  <c r="BG107" i="3"/>
  <c r="AV73" i="3"/>
  <c r="AV75" i="3"/>
  <c r="AV76" i="3"/>
  <c r="AV77" i="3"/>
  <c r="AV74" i="3"/>
  <c r="BC112" i="3"/>
  <c r="BC111" i="3"/>
  <c r="BC110" i="3"/>
  <c r="BC108" i="3"/>
  <c r="BC109" i="3"/>
  <c r="BA98" i="3"/>
  <c r="BA102" i="3"/>
  <c r="BA100" i="3"/>
  <c r="BA99" i="3"/>
  <c r="BA101" i="3"/>
  <c r="BH65" i="3"/>
  <c r="BH66" i="3"/>
  <c r="BH63" i="3"/>
  <c r="BH64" i="3"/>
  <c r="BH67" i="3"/>
  <c r="BC87" i="3"/>
  <c r="BC85" i="3"/>
  <c r="BC86" i="3"/>
  <c r="BC83" i="3"/>
  <c r="BC84" i="3"/>
  <c r="AP59" i="3"/>
  <c r="AP58" i="3"/>
  <c r="AP56" i="3"/>
  <c r="AP57" i="3"/>
  <c r="BB102" i="3"/>
  <c r="BB99" i="3"/>
  <c r="BB98" i="3"/>
  <c r="BB100" i="3"/>
  <c r="BB101" i="3"/>
  <c r="AP150" i="3"/>
  <c r="AP147" i="3"/>
  <c r="AP148" i="3"/>
  <c r="AP149" i="3"/>
  <c r="AP151" i="3"/>
  <c r="AV127" i="3"/>
  <c r="AV123" i="3"/>
  <c r="AV124" i="3"/>
  <c r="AV125" i="3"/>
  <c r="AV126" i="3"/>
  <c r="BC135" i="3"/>
  <c r="BC136" i="3"/>
  <c r="BC133" i="3"/>
  <c r="BC134" i="3"/>
  <c r="BC137" i="3"/>
  <c r="AP64" i="3"/>
  <c r="AP67" i="3"/>
  <c r="AP65" i="3"/>
  <c r="AP66" i="3"/>
  <c r="AP63" i="3"/>
  <c r="AQ59" i="3"/>
  <c r="AQ56" i="3"/>
  <c r="AQ57" i="3"/>
  <c r="AQ58" i="3"/>
  <c r="AV102" i="3"/>
  <c r="AV100" i="3"/>
  <c r="AV101" i="3"/>
  <c r="AV98" i="3"/>
  <c r="AV99" i="3"/>
  <c r="AQ68" i="3"/>
  <c r="AQ69" i="3"/>
  <c r="AQ70" i="3"/>
  <c r="AQ71" i="3"/>
  <c r="AQ72" i="3"/>
  <c r="AQ133" i="3"/>
  <c r="AQ134" i="3"/>
  <c r="AQ135" i="3"/>
  <c r="AQ136" i="3"/>
  <c r="AQ137" i="3"/>
  <c r="AQ67" i="3"/>
  <c r="AQ66" i="3"/>
  <c r="AQ63" i="3"/>
  <c r="AQ64" i="3"/>
  <c r="AQ65" i="3"/>
  <c r="BB12" i="3"/>
  <c r="BB15" i="3"/>
  <c r="BB11" i="3"/>
  <c r="BB13" i="3"/>
  <c r="BB14" i="3"/>
  <c r="AV21" i="3"/>
  <c r="AV22" i="3"/>
  <c r="AV23" i="3"/>
  <c r="AV24" i="3"/>
  <c r="AV25" i="3"/>
  <c r="AV147" i="3"/>
  <c r="AV148" i="3"/>
  <c r="AV149" i="3"/>
  <c r="AV150" i="3"/>
  <c r="AV151" i="3"/>
  <c r="BC59" i="3"/>
  <c r="BC56" i="3"/>
  <c r="BC57" i="3"/>
  <c r="BC58" i="3"/>
  <c r="BB83" i="3"/>
  <c r="BB86" i="3"/>
  <c r="BB87" i="3"/>
  <c r="BB84" i="3"/>
  <c r="BB85" i="3"/>
  <c r="AP34" i="3"/>
  <c r="BB108" i="3"/>
  <c r="BB109" i="3"/>
  <c r="BB110" i="3"/>
  <c r="BB111" i="3"/>
  <c r="BB112" i="3"/>
  <c r="BG149" i="3"/>
  <c r="BG151" i="3"/>
  <c r="BG148" i="3"/>
  <c r="BG150" i="3"/>
  <c r="BG147" i="3"/>
  <c r="BH164" i="3"/>
  <c r="BH165" i="3"/>
  <c r="BH166" i="3"/>
  <c r="BH162" i="3"/>
  <c r="BH163" i="3"/>
  <c r="BA60" i="3"/>
  <c r="BA62" i="3"/>
  <c r="BA61" i="3"/>
  <c r="BH23" i="3"/>
  <c r="BH24" i="3"/>
  <c r="BH21" i="3"/>
  <c r="BH22" i="3"/>
  <c r="BH25" i="3"/>
  <c r="AP21" i="3"/>
  <c r="AP22" i="3"/>
  <c r="AP23" i="3"/>
  <c r="AP24" i="3"/>
  <c r="AP25" i="3"/>
  <c r="AP10" i="3"/>
  <c r="AP9" i="3"/>
  <c r="AP71" i="3"/>
  <c r="AP72" i="3"/>
  <c r="AP70" i="3"/>
  <c r="AP68" i="3"/>
  <c r="AP69" i="3"/>
  <c r="BG38" i="3"/>
  <c r="BG39" i="3"/>
  <c r="BG36" i="3"/>
  <c r="BG37" i="3"/>
  <c r="BG40" i="3"/>
  <c r="BB160" i="3"/>
  <c r="BB157" i="3"/>
  <c r="BB158" i="3"/>
  <c r="BB159" i="3"/>
  <c r="BB161" i="3"/>
  <c r="AP43" i="3"/>
  <c r="AP44" i="3"/>
  <c r="AP41" i="3"/>
  <c r="AP42" i="3"/>
  <c r="AP45" i="3"/>
  <c r="BG134" i="3"/>
  <c r="BG135" i="3"/>
  <c r="BG136" i="3"/>
  <c r="BG133" i="3"/>
  <c r="BG137" i="3"/>
  <c r="BC161" i="3"/>
  <c r="BC159" i="3"/>
  <c r="BC160" i="3"/>
  <c r="BC157" i="3"/>
  <c r="BC158" i="3"/>
  <c r="AP104" i="3"/>
  <c r="AP103" i="3"/>
  <c r="AP107" i="3"/>
  <c r="AP105" i="3"/>
  <c r="AP106" i="3"/>
  <c r="BG120" i="3"/>
  <c r="BG121" i="3"/>
  <c r="BG118" i="3"/>
  <c r="BG119" i="3"/>
  <c r="BG122" i="3"/>
  <c r="BB77" i="3"/>
  <c r="BB73" i="3"/>
  <c r="BB74" i="3"/>
  <c r="BB75" i="3"/>
  <c r="BB76" i="3"/>
  <c r="BA21" i="3"/>
  <c r="BA22" i="3"/>
  <c r="BA23" i="3"/>
  <c r="BA24" i="3"/>
  <c r="BA25" i="3"/>
  <c r="BA151" i="3"/>
  <c r="BA148" i="3"/>
  <c r="BA149" i="3"/>
  <c r="BA150" i="3"/>
  <c r="BA147" i="3"/>
  <c r="BH82" i="3"/>
  <c r="BH79" i="3"/>
  <c r="BH80" i="3"/>
  <c r="BH81" i="3"/>
  <c r="BH78" i="3"/>
  <c r="BB134" i="3"/>
  <c r="BB135" i="3"/>
  <c r="BB136" i="3"/>
  <c r="BB133" i="3"/>
  <c r="BB137" i="3"/>
  <c r="BB32" i="3"/>
  <c r="BB35" i="3"/>
  <c r="BB31" i="3"/>
  <c r="BB33" i="3"/>
  <c r="BB34" i="3"/>
  <c r="AQ110" i="3"/>
  <c r="AQ111" i="3"/>
  <c r="AQ112" i="3"/>
  <c r="AQ109" i="3"/>
  <c r="AQ108" i="3"/>
  <c r="BC35" i="3"/>
  <c r="BC32" i="3"/>
  <c r="BC33" i="3"/>
  <c r="BC31" i="3"/>
  <c r="BC34" i="3"/>
  <c r="AQ105" i="3"/>
  <c r="AQ104" i="3"/>
  <c r="AQ107" i="3"/>
  <c r="AQ103" i="3"/>
  <c r="AQ106" i="3"/>
  <c r="BB59" i="3"/>
  <c r="BB57" i="3"/>
  <c r="BB58" i="3"/>
  <c r="BB56" i="3"/>
  <c r="BB139" i="3"/>
  <c r="BB140" i="3"/>
  <c r="BB142" i="3"/>
  <c r="BB141" i="3"/>
  <c r="BB138" i="3"/>
  <c r="BC88" i="3"/>
  <c r="BC89" i="3"/>
  <c r="BC90" i="3"/>
  <c r="BC92" i="3"/>
  <c r="BC91" i="3"/>
  <c r="AV50" i="3"/>
  <c r="AV46" i="3"/>
  <c r="AV47" i="3"/>
  <c r="AV49" i="3"/>
  <c r="AV48" i="3"/>
  <c r="AQ95" i="3"/>
  <c r="AQ96" i="3"/>
  <c r="AQ93" i="3"/>
  <c r="AQ94" i="3"/>
  <c r="AQ97" i="3"/>
  <c r="BA157" i="3"/>
  <c r="BA158" i="3"/>
  <c r="BA159" i="3"/>
  <c r="BA160" i="3"/>
  <c r="BA161" i="3"/>
  <c r="AV62" i="3"/>
  <c r="AV60" i="3"/>
  <c r="AV61" i="3"/>
  <c r="BA76" i="3"/>
  <c r="BA73" i="3"/>
  <c r="BA74" i="3"/>
  <c r="BA75" i="3"/>
  <c r="BA77" i="3"/>
  <c r="BA35" i="3"/>
  <c r="BA31" i="3"/>
  <c r="BA33" i="3"/>
  <c r="BA34" i="3"/>
  <c r="BA32" i="3"/>
  <c r="AP112" i="3"/>
  <c r="AP109" i="3"/>
  <c r="AP110" i="3"/>
  <c r="AP111" i="3"/>
  <c r="AP108" i="3"/>
  <c r="AP144" i="3"/>
  <c r="AP145" i="3"/>
  <c r="AP143" i="3"/>
  <c r="AP146" i="3"/>
  <c r="AV107" i="3"/>
  <c r="AV105" i="3"/>
  <c r="AV106" i="3"/>
  <c r="AV103" i="3"/>
  <c r="AV104" i="3"/>
  <c r="AV63" i="3"/>
  <c r="AV64" i="3"/>
  <c r="AV67" i="3"/>
  <c r="AV65" i="3"/>
  <c r="AV66" i="3"/>
  <c r="BG74" i="3"/>
  <c r="BG75" i="3"/>
  <c r="BG76" i="3"/>
  <c r="BG77" i="3"/>
  <c r="BG73" i="3"/>
  <c r="BA65" i="3"/>
  <c r="BA66" i="3"/>
  <c r="BA63" i="3"/>
  <c r="BA64" i="3"/>
  <c r="BA67" i="3"/>
  <c r="BG86" i="3"/>
  <c r="BG83" i="3"/>
  <c r="BG84" i="3"/>
  <c r="BG85" i="3"/>
  <c r="BG87" i="3"/>
  <c r="BH116" i="3"/>
  <c r="BH114" i="3"/>
  <c r="BH115" i="3"/>
  <c r="BH113" i="3"/>
  <c r="BH117" i="3"/>
  <c r="AQ9" i="3"/>
  <c r="AQ10" i="3"/>
  <c r="AQ36" i="3"/>
  <c r="AQ37" i="3"/>
  <c r="AQ38" i="3"/>
  <c r="AQ39" i="3"/>
  <c r="AQ40" i="3"/>
  <c r="BG152" i="3"/>
  <c r="BG153" i="3"/>
  <c r="BG154" i="3"/>
  <c r="BG155" i="3"/>
  <c r="BG156" i="3"/>
  <c r="BB68" i="3"/>
  <c r="BB69" i="3"/>
  <c r="BB71" i="3"/>
  <c r="BB70" i="3"/>
  <c r="BB72" i="3"/>
  <c r="BB120" i="3"/>
  <c r="BB121" i="3"/>
  <c r="BB118" i="3"/>
  <c r="BB119" i="3"/>
  <c r="BB122" i="3"/>
  <c r="AQ78" i="3"/>
  <c r="AQ79" i="3"/>
  <c r="AQ80" i="3"/>
  <c r="AQ81" i="3"/>
  <c r="AQ82" i="3"/>
  <c r="AQ30" i="3"/>
  <c r="AQ29" i="3"/>
  <c r="AQ26" i="3"/>
  <c r="AQ27" i="3"/>
  <c r="AQ28" i="3"/>
  <c r="AQ152" i="3"/>
  <c r="AQ153" i="3"/>
  <c r="AQ154" i="3"/>
  <c r="AQ156" i="3"/>
  <c r="AQ155" i="3"/>
  <c r="BC50" i="3"/>
  <c r="BC48" i="3"/>
  <c r="BC46" i="3"/>
  <c r="BC47" i="3"/>
  <c r="BC49" i="3"/>
  <c r="BA15" i="3"/>
  <c r="BA11" i="3"/>
  <c r="BA12" i="3"/>
  <c r="BA13" i="3"/>
  <c r="BA14" i="3"/>
  <c r="BA140" i="3"/>
  <c r="BA138" i="3"/>
  <c r="BA139" i="3"/>
  <c r="BA141" i="3"/>
  <c r="BA142" i="3"/>
  <c r="BA36" i="3"/>
  <c r="BA37" i="3"/>
  <c r="BA38" i="3"/>
  <c r="BA39" i="3"/>
  <c r="BA40" i="3"/>
  <c r="BA163" i="3"/>
  <c r="BA162" i="3"/>
  <c r="BA165" i="3"/>
  <c r="BA164" i="3"/>
  <c r="BH33" i="3"/>
  <c r="BH34" i="3"/>
  <c r="BH31" i="3"/>
  <c r="BH35" i="3"/>
  <c r="BH32" i="3"/>
  <c r="AV30" i="3"/>
  <c r="AV27" i="3"/>
  <c r="AV26" i="3"/>
  <c r="AV29" i="3"/>
  <c r="AV28" i="3"/>
  <c r="AV156" i="3"/>
  <c r="AV154" i="3"/>
  <c r="AV155" i="3"/>
  <c r="AV152" i="3"/>
  <c r="AV153" i="3"/>
  <c r="BA93" i="3"/>
  <c r="BA94" i="3"/>
  <c r="BA95" i="3"/>
  <c r="BA96" i="3"/>
  <c r="BA97" i="3"/>
  <c r="BG13" i="3"/>
  <c r="BG14" i="3"/>
  <c r="BG11" i="3"/>
  <c r="BG12" i="3"/>
  <c r="BG15" i="3"/>
  <c r="BG127" i="3"/>
  <c r="BG125" i="3"/>
  <c r="BG126" i="3"/>
  <c r="BG123" i="3"/>
  <c r="BG124" i="3"/>
  <c r="BH112" i="3"/>
  <c r="BH108" i="3"/>
  <c r="BH109" i="3"/>
  <c r="BH110" i="3"/>
  <c r="BH111" i="3"/>
  <c r="BA48" i="3"/>
  <c r="BA49" i="3"/>
  <c r="BA46" i="3"/>
  <c r="BA47" i="3"/>
  <c r="BA50" i="3"/>
  <c r="AQ51" i="3"/>
  <c r="AQ52" i="3"/>
  <c r="AQ53" i="3"/>
  <c r="AQ54" i="3"/>
  <c r="AQ55" i="3"/>
  <c r="BC113" i="3"/>
  <c r="BC114" i="3"/>
  <c r="BC115" i="3"/>
  <c r="BC116" i="3"/>
  <c r="BC117" i="3"/>
  <c r="BG160" i="3"/>
  <c r="BG157" i="3"/>
  <c r="BG158" i="3"/>
  <c r="BG159" i="3"/>
  <c r="BG161" i="3"/>
  <c r="BH50" i="3"/>
  <c r="BH48" i="3"/>
  <c r="BH46" i="3"/>
  <c r="BH47" i="3"/>
  <c r="BH49" i="3"/>
  <c r="BA104" i="3"/>
  <c r="BA105" i="3"/>
  <c r="BA103" i="3"/>
  <c r="BA106" i="3"/>
  <c r="BA107" i="3"/>
  <c r="BG72" i="3"/>
  <c r="BG68" i="3"/>
  <c r="BG69" i="3"/>
  <c r="BG70" i="3"/>
  <c r="BG71" i="3"/>
  <c r="BA51" i="3"/>
  <c r="BA52" i="3"/>
  <c r="BA53" i="3"/>
  <c r="BA54" i="3"/>
  <c r="BA55" i="3"/>
  <c r="BC104" i="3"/>
  <c r="BC103" i="3"/>
  <c r="BC105" i="3"/>
  <c r="BC106" i="3"/>
  <c r="BC107" i="3"/>
  <c r="BH72" i="3"/>
  <c r="BH69" i="3"/>
  <c r="BH68" i="3"/>
  <c r="BH71" i="3"/>
  <c r="BH70" i="3"/>
  <c r="AP161" i="3"/>
  <c r="AP159" i="3"/>
  <c r="AP157" i="3"/>
  <c r="AP160" i="3"/>
  <c r="AP158" i="3"/>
  <c r="BA10" i="3"/>
  <c r="BA9" i="3"/>
  <c r="BH29" i="3"/>
  <c r="BH30" i="3"/>
  <c r="BH28" i="3"/>
  <c r="BH26" i="3"/>
  <c r="BH27" i="3"/>
  <c r="BC95" i="3"/>
  <c r="BC96" i="3"/>
  <c r="BC93" i="3"/>
  <c r="BC94" i="3"/>
  <c r="BC97" i="3"/>
  <c r="BA134" i="3"/>
  <c r="BA135" i="3"/>
  <c r="BA136" i="3"/>
  <c r="BA137" i="3"/>
  <c r="BA133" i="3"/>
  <c r="BB24" i="3"/>
  <c r="BB21" i="3"/>
  <c r="BB22" i="3"/>
  <c r="BB25" i="3"/>
  <c r="BB23" i="3"/>
  <c r="BB150" i="3"/>
  <c r="BB147" i="3"/>
  <c r="BB149" i="3"/>
  <c r="BB148" i="3"/>
  <c r="BB151" i="3"/>
  <c r="AP97" i="3"/>
  <c r="AP95" i="3"/>
  <c r="AP96" i="3"/>
  <c r="AP93" i="3"/>
  <c r="AP94" i="3"/>
  <c r="BG144" i="3"/>
  <c r="BG145" i="3"/>
  <c r="BG143" i="3"/>
  <c r="BG146" i="3"/>
  <c r="BB36" i="3"/>
  <c r="BB37" i="3"/>
  <c r="BB38" i="3"/>
  <c r="BB39" i="3"/>
  <c r="BB40" i="3"/>
  <c r="BH100" i="3"/>
  <c r="BH101" i="3"/>
  <c r="BH99" i="3"/>
  <c r="BH98" i="3"/>
  <c r="BH102" i="3"/>
  <c r="AP127" i="3"/>
  <c r="AP123" i="3"/>
  <c r="AP124" i="3"/>
  <c r="AP126" i="3"/>
  <c r="AP125" i="3"/>
  <c r="BC132" i="3"/>
  <c r="BC129" i="3"/>
  <c r="BC128" i="3"/>
  <c r="BC130" i="3"/>
  <c r="BC131" i="3"/>
  <c r="AQ60" i="3"/>
  <c r="AQ61" i="3"/>
  <c r="AQ62" i="3"/>
  <c r="AP35" i="3"/>
  <c r="AP32" i="3"/>
  <c r="AP31" i="3"/>
  <c r="AP33" i="3"/>
  <c r="BH138" i="3"/>
  <c r="BH142" i="3"/>
  <c r="BH140" i="3"/>
  <c r="BH141" i="3"/>
  <c r="BH139" i="3"/>
  <c r="BG67" i="3"/>
  <c r="BG63" i="3"/>
  <c r="BG64" i="3"/>
  <c r="BG65" i="3"/>
  <c r="BG66" i="3"/>
  <c r="BB61" i="3"/>
  <c r="BB60" i="3"/>
  <c r="BB62" i="3"/>
  <c r="AP98" i="3"/>
  <c r="AP99" i="3"/>
  <c r="AP100" i="3"/>
  <c r="AP101" i="3"/>
  <c r="AP102" i="3"/>
  <c r="BB67" i="3"/>
  <c r="BB64" i="3"/>
  <c r="BB66" i="3"/>
  <c r="BB63" i="3"/>
  <c r="BB65" i="3"/>
  <c r="BC64" i="3"/>
  <c r="BC65" i="3"/>
  <c r="BC66" i="3"/>
  <c r="BC63" i="3"/>
  <c r="BC67" i="3"/>
  <c r="BB103" i="3"/>
  <c r="BB104" i="3"/>
  <c r="BB105" i="3"/>
  <c r="BB106" i="3"/>
  <c r="BB107" i="3"/>
  <c r="AV122" i="3"/>
  <c r="AV118" i="3"/>
  <c r="AV119" i="3"/>
  <c r="AV120" i="3"/>
  <c r="AV121" i="3"/>
  <c r="AV108" i="3"/>
  <c r="AV109" i="3"/>
  <c r="AV110" i="3"/>
  <c r="AV111" i="3"/>
  <c r="AV112" i="3"/>
  <c r="AP26" i="3"/>
  <c r="AP27" i="3"/>
  <c r="AP28" i="3"/>
  <c r="AP29" i="3"/>
  <c r="AP30" i="3"/>
  <c r="BH9" i="3"/>
  <c r="BH10" i="3"/>
  <c r="BH62" i="3"/>
  <c r="BH60" i="3"/>
  <c r="BH61" i="3"/>
  <c r="BA108" i="3"/>
  <c r="BA109" i="3"/>
  <c r="BA110" i="3"/>
  <c r="BA111" i="3"/>
  <c r="BA112" i="3"/>
  <c r="BC77" i="3"/>
  <c r="BC75" i="3"/>
  <c r="BC74" i="3"/>
  <c r="BC73" i="3"/>
  <c r="BC76" i="3"/>
  <c r="AP90" i="3"/>
  <c r="AP91" i="3"/>
  <c r="AP92" i="3"/>
  <c r="AP88" i="3"/>
  <c r="AP89" i="3"/>
  <c r="BB80" i="3"/>
  <c r="BB81" i="3"/>
  <c r="BB78" i="3"/>
  <c r="BB79" i="3"/>
  <c r="BB82" i="3"/>
  <c r="BC80" i="3"/>
  <c r="BC81" i="3"/>
  <c r="BC78" i="3"/>
  <c r="BC79" i="3"/>
  <c r="BC82" i="3"/>
  <c r="BH87" i="3"/>
  <c r="BH83" i="3"/>
  <c r="BH84" i="3"/>
  <c r="BH85" i="3"/>
  <c r="BH86" i="3"/>
  <c r="AV18" i="3"/>
  <c r="AV19" i="3"/>
  <c r="AV16" i="3"/>
  <c r="AV17" i="3"/>
  <c r="AV20" i="3"/>
  <c r="AV144" i="3"/>
  <c r="AV146" i="3"/>
  <c r="AV143" i="3"/>
  <c r="AV145" i="3"/>
  <c r="BB96" i="3"/>
  <c r="BB93" i="3"/>
  <c r="BB94" i="3"/>
  <c r="BB95" i="3"/>
  <c r="BB97" i="3"/>
  <c r="AQ120" i="3"/>
  <c r="AQ122" i="3"/>
  <c r="AQ118" i="3"/>
  <c r="AQ119" i="3"/>
  <c r="AQ121" i="3"/>
  <c r="BG95" i="3"/>
  <c r="BG97" i="3"/>
  <c r="BG93" i="3"/>
  <c r="BG94" i="3"/>
  <c r="BG96" i="3"/>
  <c r="BA84" i="3"/>
  <c r="BA83" i="3"/>
  <c r="BA85" i="3"/>
  <c r="BA86" i="3"/>
  <c r="BA87" i="3"/>
  <c r="AP131" i="3"/>
  <c r="AP128" i="3"/>
  <c r="AP132" i="3"/>
  <c r="AP130" i="3"/>
  <c r="AP129" i="3"/>
  <c r="BC22" i="3"/>
  <c r="BC21" i="3"/>
  <c r="BC23" i="3"/>
  <c r="BC24" i="3"/>
  <c r="BC25" i="3"/>
  <c r="BC151" i="3"/>
  <c r="BC149" i="3"/>
  <c r="BC148" i="3"/>
  <c r="BC150" i="3"/>
  <c r="BC147" i="3"/>
  <c r="AV81" i="3"/>
  <c r="AV79" i="3"/>
  <c r="AV80" i="3"/>
  <c r="AV82" i="3"/>
  <c r="AV78" i="3"/>
  <c r="BH144" i="3"/>
  <c r="BH145" i="3"/>
  <c r="BH143" i="3"/>
  <c r="BH146" i="3"/>
  <c r="AQ86" i="3"/>
  <c r="AQ87" i="3"/>
  <c r="AQ85" i="3"/>
  <c r="AQ83" i="3"/>
  <c r="AQ84" i="3"/>
  <c r="BG45" i="3"/>
  <c r="BG41" i="3"/>
  <c r="BG42" i="3"/>
  <c r="BG43" i="3"/>
  <c r="BG44" i="3"/>
  <c r="AV10" i="3"/>
  <c r="AV9" i="3"/>
  <c r="BA120" i="3"/>
  <c r="BA121" i="3"/>
  <c r="BA118" i="3"/>
  <c r="BA119" i="3"/>
  <c r="BA122" i="3"/>
  <c r="BA45" i="3"/>
  <c r="BA44" i="3"/>
  <c r="BA41" i="3"/>
  <c r="BA42" i="3"/>
  <c r="BA43" i="3"/>
  <c r="AQ77" i="3"/>
  <c r="AQ76" i="3"/>
  <c r="AQ73" i="3"/>
  <c r="AQ74" i="3"/>
  <c r="AQ75" i="3"/>
  <c r="AV90" i="3"/>
  <c r="AV91" i="3"/>
  <c r="AV92" i="3"/>
  <c r="AV88" i="3"/>
  <c r="AV89" i="3"/>
  <c r="BC126" i="3"/>
  <c r="BC123" i="3"/>
  <c r="BC124" i="3"/>
  <c r="BC125" i="3"/>
  <c r="BC127" i="3"/>
  <c r="BH75" i="3"/>
  <c r="BH76" i="3"/>
  <c r="BH73" i="3"/>
  <c r="BH74" i="3"/>
  <c r="BH77" i="3"/>
  <c r="BH97" i="3"/>
  <c r="BH95" i="3"/>
  <c r="BH96" i="3"/>
  <c r="BH93" i="3"/>
  <c r="BH94" i="3"/>
  <c r="AQ45" i="3"/>
  <c r="AQ42" i="3"/>
  <c r="AQ43" i="3"/>
  <c r="AQ44" i="3"/>
  <c r="AQ41" i="3"/>
  <c r="AV93" i="3"/>
  <c r="AV94" i="3"/>
  <c r="AV95" i="3"/>
  <c r="AV96" i="3"/>
  <c r="AV97" i="3"/>
  <c r="BH45" i="3"/>
  <c r="BH43" i="3"/>
  <c r="BH44" i="3"/>
  <c r="BH42" i="3"/>
  <c r="BH41" i="3"/>
  <c r="BC9" i="3"/>
  <c r="BC10" i="3"/>
  <c r="AQ48" i="3"/>
  <c r="AQ49" i="3"/>
  <c r="AQ50" i="3"/>
  <c r="AQ46" i="3"/>
  <c r="AQ47" i="3"/>
  <c r="AV40" i="3"/>
  <c r="AV37" i="3"/>
  <c r="AV39" i="3"/>
  <c r="AV36" i="3"/>
  <c r="AV38" i="3"/>
  <c r="AV166" i="3"/>
  <c r="AV164" i="3"/>
  <c r="AV165" i="3"/>
  <c r="AV162" i="3"/>
  <c r="AV163" i="3"/>
  <c r="AQ98" i="3"/>
  <c r="AQ99" i="3"/>
  <c r="AQ100" i="3"/>
  <c r="AQ101" i="3"/>
  <c r="AQ102" i="3"/>
  <c r="AP135" i="3"/>
  <c r="AP136" i="3"/>
  <c r="AP133" i="3"/>
  <c r="AP134" i="3"/>
  <c r="AP137" i="3"/>
  <c r="AV130" i="3"/>
  <c r="AV131" i="3"/>
  <c r="AV128" i="3"/>
  <c r="AV129" i="3"/>
  <c r="AV132" i="3"/>
  <c r="BH161" i="3"/>
  <c r="BH158" i="3"/>
  <c r="BH159" i="3"/>
  <c r="BH160" i="3"/>
  <c r="BH157" i="3"/>
  <c r="BA82" i="3"/>
  <c r="BA80" i="3"/>
  <c r="BA81" i="3"/>
  <c r="BA79" i="3"/>
  <c r="BA78" i="3"/>
  <c r="BG102" i="3"/>
  <c r="BG98" i="3"/>
  <c r="BG99" i="3"/>
  <c r="BG100" i="3"/>
  <c r="BG101" i="3"/>
  <c r="AP36" i="3"/>
  <c r="AP38" i="3"/>
  <c r="AP39" i="3"/>
  <c r="AP40" i="3"/>
  <c r="AP37" i="3"/>
  <c r="BC27" i="3"/>
  <c r="BC29" i="3"/>
  <c r="BC30" i="3"/>
  <c r="BC26" i="3"/>
  <c r="BC28" i="3"/>
  <c r="BC152" i="3"/>
  <c r="BC153" i="3"/>
  <c r="BC154" i="3"/>
  <c r="BC155" i="3"/>
  <c r="BC156" i="3"/>
  <c r="AP78" i="3"/>
  <c r="AP79" i="3"/>
  <c r="AP80" i="3"/>
  <c r="AP81" i="3"/>
  <c r="AP82" i="3"/>
  <c r="BG142" i="3"/>
  <c r="BG140" i="3"/>
  <c r="BG141" i="3"/>
  <c r="BG138" i="3"/>
  <c r="BG139" i="3"/>
  <c r="AP154" i="3"/>
  <c r="AP155" i="3"/>
  <c r="AP152" i="3"/>
  <c r="AP153" i="3"/>
  <c r="AP156" i="3"/>
  <c r="BC121" i="3"/>
  <c r="BC122" i="3"/>
  <c r="BC120" i="3"/>
  <c r="BC119" i="3"/>
  <c r="BC118" i="3"/>
  <c r="BH127" i="3"/>
  <c r="BH123" i="3"/>
  <c r="BH124" i="3"/>
  <c r="BH125" i="3"/>
  <c r="BH126" i="3"/>
  <c r="AP13" i="3"/>
  <c r="AP14" i="3"/>
  <c r="AP11" i="3"/>
  <c r="AP12" i="3"/>
  <c r="AP15" i="3"/>
  <c r="AP141" i="3"/>
  <c r="AP142" i="3"/>
  <c r="AP138" i="3"/>
  <c r="AP139" i="3"/>
  <c r="AP140" i="3"/>
  <c r="AV11" i="3"/>
  <c r="AV15" i="3"/>
  <c r="AV12" i="3"/>
  <c r="AV13" i="3"/>
  <c r="AV14" i="3"/>
  <c r="AV141" i="3"/>
  <c r="AV138" i="3"/>
  <c r="AV139" i="3"/>
  <c r="AV140" i="3"/>
  <c r="AV142" i="3"/>
  <c r="BH90" i="3"/>
  <c r="BH91" i="3"/>
  <c r="BH88" i="3"/>
  <c r="BH89" i="3"/>
  <c r="BH92" i="3"/>
  <c r="BC37" i="3"/>
  <c r="BC38" i="3"/>
  <c r="BC39" i="3"/>
  <c r="BC36" i="3"/>
  <c r="BC40" i="3"/>
  <c r="BC162" i="3"/>
  <c r="BC163" i="3"/>
  <c r="BC164" i="3"/>
  <c r="BC165" i="3"/>
  <c r="BC166" i="3"/>
  <c r="BB26" i="3"/>
  <c r="BB27" i="3"/>
  <c r="BB28" i="3"/>
  <c r="BB29" i="3"/>
  <c r="BB30" i="3"/>
  <c r="BB152" i="3"/>
  <c r="BB156" i="3"/>
  <c r="BB153" i="3"/>
  <c r="BB154" i="3"/>
  <c r="BB155" i="3"/>
  <c r="BC68" i="3"/>
  <c r="BC70" i="3"/>
  <c r="BC69" i="3"/>
  <c r="BC71" i="3"/>
  <c r="BC72" i="3"/>
  <c r="BB20" i="3"/>
  <c r="BB18" i="3"/>
  <c r="BB16" i="3"/>
  <c r="BB17" i="3"/>
  <c r="BB19" i="3"/>
  <c r="BB146" i="3"/>
  <c r="BB143" i="3"/>
  <c r="BB144" i="3"/>
  <c r="BB145" i="3"/>
  <c r="BH137" i="3"/>
  <c r="BH133" i="3"/>
  <c r="BH134" i="3"/>
  <c r="BH136" i="3"/>
  <c r="BH135" i="3"/>
  <c r="BA117" i="3"/>
  <c r="BA116" i="3"/>
  <c r="BA115" i="3"/>
  <c r="BA113" i="3"/>
  <c r="BA114" i="3"/>
  <c r="BG115" i="3"/>
  <c r="BG113" i="3"/>
  <c r="BG114" i="3"/>
  <c r="BG116" i="3"/>
  <c r="BG117" i="3"/>
  <c r="BA166" i="3"/>
  <c r="BA29" i="3"/>
  <c r="BA26" i="3"/>
  <c r="BA27" i="3"/>
  <c r="BA28" i="3"/>
  <c r="BA30" i="3"/>
  <c r="BA152" i="3"/>
  <c r="BA153" i="3"/>
  <c r="BA156" i="3"/>
  <c r="BA154" i="3"/>
  <c r="BA155" i="3"/>
  <c r="BB53" i="3"/>
  <c r="BB54" i="3"/>
  <c r="BB55" i="3"/>
  <c r="BB52" i="3"/>
  <c r="BB51" i="3"/>
  <c r="AV43" i="3"/>
  <c r="AV44" i="3"/>
  <c r="AV41" i="3"/>
  <c r="AV42" i="3"/>
  <c r="AV45" i="3"/>
  <c r="BG28" i="3"/>
  <c r="BG26" i="3"/>
  <c r="BG27" i="3"/>
  <c r="BG29" i="3"/>
  <c r="BG30" i="3"/>
  <c r="AQ159" i="3"/>
  <c r="AQ161" i="3"/>
  <c r="AQ160" i="3"/>
  <c r="AQ157" i="3"/>
  <c r="AQ158" i="3"/>
  <c r="BH156" i="3"/>
  <c r="BH154" i="3"/>
  <c r="BH155" i="3"/>
  <c r="BH152" i="3"/>
  <c r="BH153" i="3"/>
  <c r="AV134" i="3"/>
  <c r="AV137" i="3"/>
  <c r="AV133" i="3"/>
  <c r="AV135" i="3"/>
  <c r="AV136" i="3"/>
  <c r="AP77" i="3"/>
  <c r="AP76" i="3"/>
  <c r="AP74" i="3"/>
  <c r="AP75" i="3"/>
  <c r="AP73" i="3"/>
  <c r="BG80" i="3"/>
  <c r="BG81" i="3"/>
  <c r="BG82" i="3"/>
  <c r="BG78" i="3"/>
  <c r="BG79" i="3"/>
  <c r="BB89" i="3"/>
  <c r="BB90" i="3"/>
  <c r="BB92" i="3"/>
  <c r="BB88" i="3"/>
  <c r="BB91" i="3"/>
  <c r="BG31" i="3"/>
  <c r="BG35" i="3"/>
  <c r="BG34" i="3"/>
  <c r="BG32" i="3"/>
  <c r="BG33" i="3"/>
  <c r="BB117" i="3"/>
  <c r="BB113" i="3"/>
  <c r="BB116" i="3"/>
  <c r="BB114" i="3"/>
  <c r="BB115" i="3"/>
  <c r="AV54" i="3"/>
  <c r="AV51" i="3"/>
  <c r="AV52" i="3"/>
  <c r="AV53" i="3"/>
  <c r="AV55" i="3"/>
  <c r="BA130" i="3"/>
  <c r="BA131" i="3"/>
  <c r="BA128" i="3"/>
  <c r="BA129" i="3"/>
  <c r="BA132" i="3"/>
  <c r="AP62" i="3"/>
  <c r="AP60" i="3"/>
  <c r="AP61" i="3"/>
  <c r="AQ123" i="3"/>
  <c r="AQ125" i="3"/>
  <c r="AQ124" i="3"/>
  <c r="AQ126" i="3"/>
  <c r="AQ127" i="3"/>
  <c r="BA18" i="3"/>
  <c r="BA19" i="3"/>
  <c r="BA20" i="3"/>
  <c r="BA16" i="3"/>
  <c r="BA17" i="3"/>
  <c r="BA144" i="3"/>
  <c r="BA145" i="3"/>
  <c r="BA143" i="3"/>
  <c r="BA146" i="3"/>
  <c r="AV85" i="3"/>
  <c r="AV86" i="3"/>
  <c r="AV83" i="3"/>
  <c r="AV84" i="3"/>
  <c r="AV87" i="3"/>
  <c r="AQ31" i="3"/>
  <c r="AQ32" i="3"/>
  <c r="AQ33" i="3"/>
  <c r="AQ34" i="3"/>
  <c r="AQ35" i="3"/>
  <c r="BB10" i="3"/>
  <c r="BB9" i="3"/>
  <c r="BC42" i="3"/>
  <c r="BC45" i="3"/>
  <c r="BC41" i="3"/>
  <c r="BC43" i="3"/>
  <c r="BC44" i="3"/>
  <c r="AQ116" i="3"/>
  <c r="AQ113" i="3"/>
  <c r="AQ114" i="3"/>
  <c r="AQ115" i="3"/>
  <c r="AQ117" i="3"/>
  <c r="BG92" i="3"/>
  <c r="BG91" i="3"/>
  <c r="BG88" i="3"/>
  <c r="BG90" i="3"/>
  <c r="BG89" i="3"/>
  <c r="BB124" i="3"/>
  <c r="BB123" i="3"/>
  <c r="BB127" i="3"/>
  <c r="BB125" i="3"/>
  <c r="BB126" i="3"/>
  <c r="BC100" i="3"/>
  <c r="BC101" i="3"/>
  <c r="BC99" i="3"/>
  <c r="BC102" i="3"/>
  <c r="BC98" i="3"/>
  <c r="BG19" i="3"/>
  <c r="BG16" i="3"/>
  <c r="BG18" i="3"/>
  <c r="BG17" i="3"/>
  <c r="BG20" i="3"/>
  <c r="BG128" i="3"/>
  <c r="BG129" i="3"/>
  <c r="BG130" i="3"/>
  <c r="BG131" i="3"/>
  <c r="BG132" i="3"/>
  <c r="BB132" i="3"/>
  <c r="BB131" i="3"/>
  <c r="BB128" i="3"/>
  <c r="BB129" i="3"/>
  <c r="BB130" i="3"/>
  <c r="BA72" i="3"/>
  <c r="BA70" i="3"/>
  <c r="BA71" i="3"/>
  <c r="BA68" i="3"/>
  <c r="BA69" i="3"/>
  <c r="BG112" i="3"/>
  <c r="BG108" i="3"/>
  <c r="BG109" i="3"/>
  <c r="BG110" i="3"/>
  <c r="BG111" i="3"/>
  <c r="BH15" i="3"/>
  <c r="BH13" i="3"/>
  <c r="BH14" i="3"/>
  <c r="BH11" i="3"/>
  <c r="BH12" i="3"/>
  <c r="BC144" i="3"/>
  <c r="BC143" i="3"/>
  <c r="BC145" i="3"/>
  <c r="BC146" i="3"/>
  <c r="AQ12" i="3"/>
  <c r="AQ13" i="3"/>
  <c r="AQ14" i="3"/>
  <c r="AQ11" i="3"/>
  <c r="AQ15" i="3"/>
  <c r="AQ140" i="3"/>
  <c r="AQ141" i="3"/>
  <c r="AQ138" i="3"/>
  <c r="AQ139" i="3"/>
  <c r="AQ142" i="3"/>
  <c r="AP46" i="3"/>
  <c r="AP48" i="3"/>
  <c r="AP47" i="3"/>
  <c r="AP49" i="3"/>
  <c r="AP50" i="3"/>
  <c r="BB166" i="3"/>
  <c r="BB164" i="3"/>
  <c r="BB165" i="3"/>
  <c r="BB162" i="3"/>
  <c r="BB163" i="3"/>
  <c r="BC51" i="3"/>
  <c r="BC52" i="3"/>
  <c r="BC53" i="3"/>
  <c r="BC54" i="3"/>
  <c r="BC55" i="3"/>
  <c r="AP118" i="3"/>
  <c r="AP119" i="3"/>
  <c r="AP120" i="3"/>
  <c r="AP121" i="3"/>
  <c r="AP122" i="3"/>
  <c r="BG10" i="3"/>
  <c r="BG9" i="3"/>
  <c r="BG60" i="3"/>
  <c r="BG62" i="3"/>
  <c r="BG61" i="3"/>
  <c r="BC20" i="3"/>
  <c r="BC19" i="3"/>
  <c r="BC18" i="3"/>
  <c r="BC17" i="3"/>
  <c r="BC16" i="3"/>
  <c r="AV157" i="3"/>
  <c r="AV158" i="3"/>
  <c r="AV159" i="3"/>
  <c r="AV160" i="3"/>
  <c r="AV161" i="3"/>
  <c r="AV57" i="3"/>
  <c r="AV58" i="3"/>
  <c r="AV56" i="3"/>
  <c r="AV59" i="3"/>
  <c r="BH122" i="3"/>
  <c r="BH121" i="3"/>
  <c r="BH118" i="3"/>
  <c r="BH119" i="3"/>
  <c r="BH120" i="3"/>
  <c r="AV115" i="3"/>
  <c r="AV116" i="3"/>
  <c r="AV113" i="3"/>
  <c r="AV114" i="3"/>
  <c r="AV117" i="3"/>
  <c r="AP52" i="3"/>
  <c r="AP51" i="3"/>
  <c r="AP53" i="3"/>
  <c r="AP54" i="3"/>
  <c r="AP55" i="3"/>
  <c r="BH107" i="3"/>
  <c r="BH104" i="3"/>
  <c r="BH105" i="3"/>
  <c r="BH106" i="3"/>
  <c r="BH103" i="3"/>
  <c r="BB50" i="3"/>
  <c r="BB49" i="3"/>
  <c r="BB48" i="3"/>
  <c r="BB46" i="3"/>
  <c r="BB47" i="3"/>
  <c r="BG47" i="3"/>
  <c r="BG48" i="3"/>
  <c r="BG49" i="3"/>
  <c r="BG50" i="3"/>
  <c r="BG46" i="3"/>
  <c r="BH128" i="3"/>
  <c r="BH129" i="3"/>
  <c r="BH130" i="3"/>
  <c r="BH131" i="3"/>
  <c r="BH132" i="3"/>
  <c r="AP87" i="3"/>
  <c r="AP84" i="3"/>
  <c r="AP85" i="3"/>
  <c r="AP86" i="3"/>
  <c r="AP83" i="3"/>
  <c r="BG58" i="3"/>
  <c r="BG57" i="3"/>
  <c r="BG59" i="3"/>
  <c r="BG56" i="3"/>
  <c r="BC62" i="3"/>
  <c r="BC60" i="3"/>
  <c r="BC61" i="3"/>
  <c r="BA92" i="3"/>
  <c r="BA91" i="3"/>
  <c r="BA89" i="3"/>
  <c r="BA90" i="3"/>
  <c r="BA88" i="3"/>
  <c r="BC13" i="3"/>
  <c r="BC14" i="3"/>
  <c r="BC11" i="3"/>
  <c r="BC12" i="3"/>
  <c r="BC15" i="3"/>
  <c r="BC139" i="3"/>
  <c r="BC142" i="3"/>
  <c r="BC138" i="3"/>
  <c r="BC140" i="3"/>
  <c r="BC141" i="3"/>
  <c r="BH18" i="3"/>
  <c r="BH20" i="3"/>
  <c r="BH19" i="3"/>
  <c r="BH16" i="3"/>
  <c r="BH17" i="3"/>
  <c r="AV68" i="3"/>
  <c r="AV69" i="3"/>
  <c r="AV70" i="3"/>
  <c r="AV71" i="3"/>
  <c r="AV72" i="3"/>
  <c r="AQ164" i="3"/>
  <c r="AQ165" i="3"/>
  <c r="AQ162" i="3"/>
  <c r="AQ163" i="3"/>
  <c r="AQ166" i="3"/>
  <c r="BH59" i="3"/>
  <c r="BH56" i="3"/>
  <c r="BH58" i="3"/>
  <c r="BH57" i="3"/>
  <c r="BB45" i="3"/>
  <c r="BB42" i="3"/>
  <c r="BB44" i="3"/>
  <c r="BB41" i="3"/>
  <c r="BB43" i="3"/>
  <c r="AV31" i="3"/>
  <c r="AV32" i="3"/>
  <c r="AV33" i="3"/>
  <c r="AV34" i="3"/>
  <c r="AV35" i="3"/>
  <c r="BD157" i="3" l="1"/>
  <c r="BD158" i="3"/>
  <c r="BD159" i="3"/>
  <c r="BD160" i="3"/>
  <c r="BD161" i="3"/>
  <c r="AW87" i="3"/>
  <c r="AW86" i="3"/>
  <c r="AW84" i="3"/>
  <c r="AW85" i="3"/>
  <c r="AW83" i="3"/>
  <c r="BD99" i="3"/>
  <c r="BD101" i="3"/>
  <c r="BD102" i="3"/>
  <c r="BD98" i="3"/>
  <c r="BD100" i="3"/>
  <c r="AW161" i="3"/>
  <c r="AW159" i="3"/>
  <c r="AW160" i="3"/>
  <c r="AW157" i="3"/>
  <c r="AW158" i="3"/>
  <c r="AR110" i="3"/>
  <c r="AR111" i="3"/>
  <c r="AR108" i="3"/>
  <c r="AR112" i="3"/>
  <c r="AR109" i="3"/>
  <c r="BD129" i="3"/>
  <c r="BD128" i="3"/>
  <c r="BD130" i="3"/>
  <c r="BD131" i="3"/>
  <c r="BD132" i="3"/>
  <c r="AR132" i="3"/>
  <c r="AR129" i="3"/>
  <c r="AR128" i="3"/>
  <c r="AR130" i="3"/>
  <c r="AR131" i="3"/>
  <c r="BD143" i="3"/>
  <c r="BD144" i="3"/>
  <c r="BD145" i="3"/>
  <c r="BD146" i="3"/>
  <c r="BD9" i="3"/>
  <c r="BD10" i="3"/>
  <c r="AR85" i="3"/>
  <c r="AR86" i="3"/>
  <c r="AR83" i="3"/>
  <c r="AR84" i="3"/>
  <c r="AR87" i="3"/>
  <c r="AW55" i="3"/>
  <c r="AW53" i="3"/>
  <c r="AW52" i="3"/>
  <c r="AW51" i="3"/>
  <c r="AW54" i="3"/>
  <c r="AW72" i="3"/>
  <c r="AW68" i="3"/>
  <c r="AW71" i="3"/>
  <c r="AW70" i="3"/>
  <c r="AW69" i="3"/>
  <c r="AW46" i="3"/>
  <c r="AW49" i="3"/>
  <c r="AW47" i="3"/>
  <c r="AW50" i="3"/>
  <c r="AW48" i="3"/>
  <c r="AR45" i="3"/>
  <c r="AR44" i="3"/>
  <c r="AR41" i="3"/>
  <c r="AR42" i="3"/>
  <c r="AR43" i="3"/>
  <c r="AW33" i="3"/>
  <c r="AW34" i="3"/>
  <c r="AW32" i="3"/>
  <c r="AW31" i="3"/>
  <c r="AW35" i="3"/>
  <c r="AW142" i="3"/>
  <c r="AW138" i="3"/>
  <c r="AW139" i="3"/>
  <c r="AW140" i="3"/>
  <c r="AW141" i="3"/>
  <c r="AR77" i="3"/>
  <c r="AR73" i="3"/>
  <c r="AR76" i="3"/>
  <c r="AR74" i="3"/>
  <c r="AR75" i="3"/>
  <c r="BD50" i="3"/>
  <c r="BD46" i="3"/>
  <c r="BD47" i="3"/>
  <c r="BD49" i="3"/>
  <c r="BD48" i="3"/>
  <c r="BD136" i="3"/>
  <c r="BD137" i="3"/>
  <c r="BD134" i="3"/>
  <c r="BD135" i="3"/>
  <c r="BD133" i="3"/>
  <c r="BD87" i="3"/>
  <c r="BD85" i="3"/>
  <c r="BD86" i="3"/>
  <c r="BD83" i="3"/>
  <c r="BD84" i="3"/>
  <c r="AW42" i="3"/>
  <c r="AW43" i="3"/>
  <c r="AW44" i="3"/>
  <c r="AW45" i="3"/>
  <c r="AW41" i="3"/>
  <c r="BD69" i="3"/>
  <c r="BD70" i="3"/>
  <c r="BD71" i="3"/>
  <c r="BD68" i="3"/>
  <c r="BD72" i="3"/>
  <c r="AW155" i="3"/>
  <c r="AW154" i="3"/>
  <c r="AW156" i="3"/>
  <c r="AW153" i="3"/>
  <c r="AW152" i="3"/>
  <c r="AR60" i="3"/>
  <c r="AR61" i="3"/>
  <c r="AR62" i="3"/>
  <c r="AR144" i="3"/>
  <c r="AR145" i="3"/>
  <c r="AR143" i="3"/>
  <c r="AR146" i="3"/>
  <c r="BD43" i="3"/>
  <c r="BD45" i="3"/>
  <c r="BD42" i="3"/>
  <c r="BD41" i="3"/>
  <c r="BD44" i="3"/>
  <c r="AW10" i="3"/>
  <c r="AW9" i="3"/>
  <c r="BD138" i="3"/>
  <c r="BD139" i="3"/>
  <c r="BD142" i="3"/>
  <c r="BD140" i="3"/>
  <c r="BD141" i="3"/>
  <c r="AW125" i="3"/>
  <c r="AW126" i="3"/>
  <c r="AW127" i="3"/>
  <c r="AW124" i="3"/>
  <c r="AW123" i="3"/>
  <c r="BD88" i="3"/>
  <c r="BD89" i="3"/>
  <c r="BD90" i="3"/>
  <c r="BD91" i="3"/>
  <c r="BD92" i="3"/>
  <c r="AR107" i="3"/>
  <c r="AR105" i="3"/>
  <c r="AR106" i="3"/>
  <c r="AR103" i="3"/>
  <c r="AR104" i="3"/>
  <c r="AR139" i="3"/>
  <c r="AR141" i="3"/>
  <c r="AR138" i="3"/>
  <c r="AR140" i="3"/>
  <c r="AR142" i="3"/>
  <c r="AR67" i="3"/>
  <c r="AR66" i="3"/>
  <c r="AR64" i="3"/>
  <c r="AR63" i="3"/>
  <c r="AR65" i="3"/>
  <c r="AR9" i="3"/>
  <c r="AR10" i="3"/>
  <c r="BD111" i="3"/>
  <c r="BD110" i="3"/>
  <c r="BD109" i="3"/>
  <c r="BD108" i="3"/>
  <c r="BD112" i="3"/>
  <c r="AW103" i="3"/>
  <c r="AW104" i="3"/>
  <c r="AW107" i="3"/>
  <c r="AW105" i="3"/>
  <c r="AW106" i="3"/>
  <c r="AR159" i="3"/>
  <c r="AR160" i="3"/>
  <c r="AR157" i="3"/>
  <c r="AR158" i="3"/>
  <c r="AR161" i="3"/>
  <c r="AW149" i="3"/>
  <c r="AW147" i="3"/>
  <c r="AW150" i="3"/>
  <c r="AW148" i="3"/>
  <c r="AW151" i="3"/>
  <c r="AW135" i="3"/>
  <c r="AW136" i="3"/>
  <c r="AW134" i="3"/>
  <c r="AW133" i="3"/>
  <c r="AW137" i="3"/>
  <c r="AR33" i="3"/>
  <c r="AR34" i="3"/>
  <c r="AR31" i="3"/>
  <c r="AR35" i="3"/>
  <c r="AR32" i="3"/>
  <c r="AR51" i="3"/>
  <c r="AR54" i="3"/>
  <c r="AR52" i="3"/>
  <c r="AR53" i="3"/>
  <c r="AR55" i="3"/>
  <c r="BD151" i="3"/>
  <c r="BD147" i="3"/>
  <c r="BD148" i="3"/>
  <c r="BD149" i="3"/>
  <c r="BD150" i="3"/>
  <c r="BD35" i="3"/>
  <c r="BD33" i="3"/>
  <c r="BD34" i="3"/>
  <c r="BD32" i="3"/>
  <c r="BD31" i="3"/>
  <c r="BD117" i="3"/>
  <c r="BD115" i="3"/>
  <c r="BD116" i="3"/>
  <c r="BD113" i="3"/>
  <c r="BD114" i="3"/>
  <c r="AW15" i="3"/>
  <c r="AW12" i="3"/>
  <c r="AW14" i="3"/>
  <c r="AW11" i="3"/>
  <c r="AW13" i="3"/>
  <c r="AW76" i="3"/>
  <c r="AW73" i="3"/>
  <c r="AW74" i="3"/>
  <c r="AW75" i="3"/>
  <c r="AW77" i="3"/>
  <c r="BD122" i="3"/>
  <c r="BD118" i="3"/>
  <c r="BD119" i="3"/>
  <c r="BD120" i="3"/>
  <c r="BD121" i="3"/>
  <c r="AR40" i="3"/>
  <c r="AR36" i="3"/>
  <c r="AR37" i="3"/>
  <c r="AR38" i="3"/>
  <c r="AR39" i="3"/>
  <c r="AW82" i="3"/>
  <c r="AW80" i="3"/>
  <c r="AW81" i="3"/>
  <c r="AW78" i="3"/>
  <c r="AW79" i="3"/>
  <c r="AW17" i="3"/>
  <c r="AW18" i="3"/>
  <c r="AW19" i="3"/>
  <c r="AW16" i="3"/>
  <c r="AW20" i="3"/>
  <c r="AR117" i="3"/>
  <c r="AR113" i="3"/>
  <c r="AR115" i="3"/>
  <c r="AR116" i="3"/>
  <c r="AR114" i="3"/>
  <c r="BD152" i="3"/>
  <c r="BD156" i="3"/>
  <c r="BD154" i="3"/>
  <c r="BD153" i="3"/>
  <c r="BD155" i="3"/>
  <c r="AR154" i="3"/>
  <c r="AR155" i="3"/>
  <c r="AR152" i="3"/>
  <c r="AR153" i="3"/>
  <c r="AR156" i="3"/>
  <c r="AW62" i="3"/>
  <c r="AW60" i="3"/>
  <c r="AW61" i="3"/>
  <c r="AR98" i="3"/>
  <c r="AR100" i="3"/>
  <c r="AR101" i="3"/>
  <c r="AR102" i="3"/>
  <c r="AR99" i="3"/>
  <c r="AR78" i="3"/>
  <c r="AR79" i="3"/>
  <c r="AR80" i="3"/>
  <c r="AR81" i="3"/>
  <c r="AR82" i="3"/>
  <c r="AR125" i="3"/>
  <c r="AR124" i="3"/>
  <c r="AR127" i="3"/>
  <c r="AR126" i="3"/>
  <c r="AR123" i="3"/>
  <c r="AW111" i="3"/>
  <c r="AW108" i="3"/>
  <c r="AW109" i="3"/>
  <c r="AW110" i="3"/>
  <c r="AW112" i="3"/>
  <c r="AW101" i="3"/>
  <c r="AW100" i="3"/>
  <c r="AW102" i="3"/>
  <c r="AW99" i="3"/>
  <c r="AW98" i="3"/>
  <c r="AR16" i="3"/>
  <c r="AR20" i="3"/>
  <c r="AR19" i="3"/>
  <c r="AR17" i="3"/>
  <c r="AR18" i="3"/>
  <c r="AW95" i="3"/>
  <c r="AW93" i="3"/>
  <c r="AW94" i="3"/>
  <c r="AW96" i="3"/>
  <c r="AW97" i="3"/>
  <c r="AW121" i="3"/>
  <c r="AW119" i="3"/>
  <c r="AW120" i="3"/>
  <c r="AW122" i="3"/>
  <c r="AW118" i="3"/>
  <c r="BD39" i="3"/>
  <c r="BD36" i="3"/>
  <c r="BD37" i="3"/>
  <c r="BD38" i="3"/>
  <c r="BD40" i="3"/>
  <c r="BD67" i="3"/>
  <c r="BD65" i="3"/>
  <c r="BD66" i="3"/>
  <c r="BD63" i="3"/>
  <c r="BD64" i="3"/>
  <c r="AW163" i="3"/>
  <c r="AW166" i="3"/>
  <c r="AW164" i="3"/>
  <c r="AW165" i="3"/>
  <c r="AW162" i="3"/>
  <c r="AW25" i="3"/>
  <c r="AW23" i="3"/>
  <c r="AW21" i="3"/>
  <c r="AW24" i="3"/>
  <c r="AW22" i="3"/>
  <c r="BD127" i="3"/>
  <c r="BD123" i="3"/>
  <c r="BD125" i="3"/>
  <c r="BD126" i="3"/>
  <c r="BD124" i="3"/>
  <c r="AR15" i="3"/>
  <c r="AR12" i="3"/>
  <c r="AR13" i="3"/>
  <c r="AR14" i="3"/>
  <c r="AR11" i="3"/>
  <c r="AR120" i="3"/>
  <c r="AR118" i="3"/>
  <c r="AR119" i="3"/>
  <c r="AR121" i="3"/>
  <c r="AR122" i="3"/>
  <c r="AW56" i="3"/>
  <c r="AW57" i="3"/>
  <c r="AW58" i="3"/>
  <c r="AW59" i="3"/>
  <c r="BD51" i="3"/>
  <c r="BD55" i="3"/>
  <c r="BD52" i="3"/>
  <c r="BD53" i="3"/>
  <c r="BD54" i="3"/>
  <c r="BD80" i="3"/>
  <c r="BD81" i="3"/>
  <c r="BD82" i="3"/>
  <c r="BD78" i="3"/>
  <c r="BD79" i="3"/>
  <c r="BD20" i="3"/>
  <c r="BD16" i="3"/>
  <c r="BD17" i="3"/>
  <c r="BD18" i="3"/>
  <c r="BD19" i="3"/>
  <c r="AW67" i="3"/>
  <c r="AW63" i="3"/>
  <c r="AW64" i="3"/>
  <c r="AW65" i="3"/>
  <c r="AW66" i="3"/>
  <c r="AR97" i="3"/>
  <c r="AR93" i="3"/>
  <c r="AR94" i="3"/>
  <c r="AR95" i="3"/>
  <c r="AR96" i="3"/>
  <c r="AW37" i="3"/>
  <c r="AW39" i="3"/>
  <c r="AW38" i="3"/>
  <c r="AW36" i="3"/>
  <c r="AW40" i="3"/>
  <c r="BD24" i="3"/>
  <c r="BD21" i="3"/>
  <c r="BD22" i="3"/>
  <c r="BD23" i="3"/>
  <c r="BD25" i="3"/>
  <c r="BD166" i="3"/>
  <c r="BD162" i="3"/>
  <c r="BD163" i="3"/>
  <c r="BD164" i="3"/>
  <c r="BD165" i="3"/>
  <c r="AR27" i="3"/>
  <c r="AR30" i="3"/>
  <c r="AR29" i="3"/>
  <c r="AR26" i="3"/>
  <c r="AR28" i="3"/>
  <c r="AR90" i="3"/>
  <c r="AR91" i="3"/>
  <c r="AR88" i="3"/>
  <c r="AR92" i="3"/>
  <c r="AR89" i="3"/>
  <c r="BD61" i="3"/>
  <c r="BD62" i="3"/>
  <c r="BD60" i="3"/>
  <c r="BD15" i="3"/>
  <c r="BD13" i="3"/>
  <c r="BD11" i="3"/>
  <c r="BD12" i="3"/>
  <c r="BD14" i="3"/>
  <c r="AW131" i="3"/>
  <c r="AW132" i="3"/>
  <c r="AW129" i="3"/>
  <c r="AW130" i="3"/>
  <c r="AW128" i="3"/>
  <c r="AW114" i="3"/>
  <c r="AW116" i="3"/>
  <c r="AW113" i="3"/>
  <c r="AW115" i="3"/>
  <c r="AW117" i="3"/>
  <c r="AW146" i="3"/>
  <c r="AW143" i="3"/>
  <c r="AW144" i="3"/>
  <c r="AW145" i="3"/>
  <c r="BD56" i="3"/>
  <c r="BD58" i="3"/>
  <c r="BD57" i="3"/>
  <c r="BD59" i="3"/>
  <c r="AR150" i="3"/>
  <c r="AR151" i="3"/>
  <c r="AR149" i="3"/>
  <c r="AR147" i="3"/>
  <c r="AR148" i="3"/>
  <c r="AR24" i="3"/>
  <c r="AR22" i="3"/>
  <c r="AR21" i="3"/>
  <c r="AR25" i="3"/>
  <c r="AR23" i="3"/>
  <c r="BD26" i="3"/>
  <c r="BD28" i="3"/>
  <c r="BD27" i="3"/>
  <c r="BD29" i="3"/>
  <c r="BD30" i="3"/>
  <c r="AW26" i="3"/>
  <c r="AW28" i="3"/>
  <c r="AW27" i="3"/>
  <c r="AW29" i="3"/>
  <c r="AW30" i="3"/>
  <c r="AR163" i="3"/>
  <c r="AR164" i="3"/>
  <c r="AR165" i="3"/>
  <c r="AR162" i="3"/>
  <c r="AR166" i="3"/>
  <c r="AS155" i="3"/>
  <c r="AW91" i="3"/>
  <c r="AW89" i="3"/>
  <c r="AW90" i="3"/>
  <c r="AW88" i="3"/>
  <c r="AW92" i="3"/>
  <c r="BD106" i="3"/>
  <c r="BD105" i="3"/>
  <c r="BD104" i="3"/>
  <c r="BD103" i="3"/>
  <c r="BD107" i="3"/>
  <c r="AS59" i="3"/>
  <c r="AS57" i="3"/>
  <c r="AS58" i="3"/>
  <c r="AR133" i="3"/>
  <c r="AR134" i="3"/>
  <c r="AR137" i="3"/>
  <c r="AR135" i="3"/>
  <c r="AR136" i="3"/>
  <c r="AR57" i="3"/>
  <c r="AR58" i="3"/>
  <c r="AR59" i="3"/>
  <c r="AR56" i="3"/>
  <c r="BD75" i="3"/>
  <c r="BD76" i="3"/>
  <c r="BD77" i="3"/>
  <c r="BD74" i="3"/>
  <c r="BD73" i="3"/>
  <c r="AS113" i="3"/>
  <c r="AR48" i="3"/>
  <c r="AR49" i="3"/>
  <c r="AR46" i="3"/>
  <c r="AR50" i="3"/>
  <c r="AR47" i="3"/>
  <c r="AR68" i="3"/>
  <c r="AR71" i="3"/>
  <c r="AR70" i="3"/>
  <c r="AR69" i="3"/>
  <c r="AR72" i="3"/>
  <c r="BD97" i="3"/>
  <c r="BD93" i="3"/>
  <c r="BD94" i="3"/>
  <c r="BD95" i="3"/>
  <c r="BD96" i="3"/>
  <c r="AS72" i="3" l="1"/>
  <c r="AS126" i="3"/>
  <c r="AS139" i="3"/>
  <c r="AS150" i="3"/>
  <c r="AS138" i="3"/>
  <c r="AS141" i="3"/>
  <c r="AS142" i="3"/>
  <c r="AS27" i="3"/>
  <c r="AS140" i="3"/>
  <c r="AS122" i="3"/>
  <c r="AS44" i="3"/>
  <c r="AS121" i="3"/>
  <c r="AS145" i="3"/>
  <c r="AS68" i="3"/>
  <c r="AS132" i="3"/>
  <c r="AS56" i="3"/>
  <c r="AS118" i="3"/>
  <c r="AS28" i="3"/>
  <c r="AS131" i="3"/>
  <c r="AS26" i="3"/>
  <c r="AS116" i="3"/>
  <c r="AS117" i="3"/>
  <c r="AS119" i="3"/>
  <c r="AS120" i="3"/>
  <c r="AS136" i="3"/>
  <c r="AS115" i="3"/>
  <c r="AS130" i="3"/>
  <c r="AS129" i="3"/>
  <c r="AS53" i="3"/>
  <c r="AS30" i="3"/>
  <c r="AS114" i="3"/>
  <c r="AS29" i="3"/>
  <c r="AS90" i="3"/>
  <c r="AS164" i="3"/>
  <c r="AS60" i="3"/>
  <c r="AS78" i="3"/>
  <c r="AS128" i="3"/>
  <c r="AS21" i="3"/>
  <c r="AS46" i="3"/>
  <c r="AS11" i="3"/>
  <c r="AS98" i="3"/>
  <c r="AS51" i="3"/>
  <c r="AS71" i="3"/>
  <c r="AS137" i="3"/>
  <c r="AS133" i="3"/>
  <c r="AS134" i="3"/>
  <c r="AS135" i="3"/>
  <c r="AS93" i="3"/>
  <c r="AS36" i="3"/>
  <c r="AS70" i="3"/>
  <c r="AS69" i="3"/>
  <c r="AS35" i="3"/>
  <c r="AS40" i="3"/>
  <c r="AS38" i="3"/>
  <c r="AS37" i="3"/>
  <c r="AS49" i="3"/>
  <c r="AS47" i="3"/>
  <c r="AS65" i="3"/>
  <c r="AS48" i="3"/>
  <c r="AS50" i="3"/>
  <c r="AS15" i="3"/>
  <c r="AS39" i="3"/>
  <c r="AS24" i="3"/>
  <c r="AS94" i="3"/>
  <c r="AS80" i="3"/>
  <c r="AS33" i="3"/>
  <c r="AS64" i="3"/>
  <c r="AS110" i="3"/>
  <c r="AS25" i="3"/>
  <c r="AS81" i="3"/>
  <c r="AS34" i="3"/>
  <c r="AS22" i="3"/>
  <c r="AS82" i="3"/>
  <c r="AU59" i="3"/>
  <c r="AS32" i="3"/>
  <c r="AS23" i="3"/>
  <c r="AS79" i="3"/>
  <c r="AS31" i="3"/>
  <c r="AU134" i="3"/>
  <c r="AU137" i="3"/>
  <c r="AU133" i="3"/>
  <c r="AU136" i="3"/>
  <c r="AU135" i="3"/>
  <c r="AT35" i="3"/>
  <c r="AS97" i="3"/>
  <c r="AS124" i="3"/>
  <c r="AT9" i="3"/>
  <c r="AT10" i="3"/>
  <c r="AT56" i="3"/>
  <c r="AS125" i="3"/>
  <c r="AU65" i="3"/>
  <c r="AT98" i="3"/>
  <c r="AT99" i="3"/>
  <c r="AT100" i="3"/>
  <c r="AT101" i="3"/>
  <c r="AS123" i="3"/>
  <c r="AU148" i="3"/>
  <c r="AU147" i="3"/>
  <c r="AU151" i="3"/>
  <c r="AU149" i="3"/>
  <c r="AU150" i="3"/>
  <c r="AS62" i="3"/>
  <c r="AU98" i="3"/>
  <c r="AT121" i="3"/>
  <c r="AU152" i="3"/>
  <c r="AT142" i="3"/>
  <c r="AU17" i="3"/>
  <c r="AU16" i="3"/>
  <c r="AS127" i="3"/>
  <c r="AS148" i="3"/>
  <c r="AS61" i="3"/>
  <c r="AS102" i="3"/>
  <c r="AS106" i="3"/>
  <c r="AS103" i="3"/>
  <c r="AS105" i="3"/>
  <c r="AS107" i="3"/>
  <c r="AS104" i="3"/>
  <c r="AU9" i="3"/>
  <c r="AT11" i="3"/>
  <c r="AT12" i="3"/>
  <c r="AS151" i="3"/>
  <c r="AS108" i="3"/>
  <c r="AT39" i="3"/>
  <c r="AU35" i="3"/>
  <c r="AS149" i="3"/>
  <c r="AU58" i="3"/>
  <c r="AU56" i="3"/>
  <c r="AU57" i="3"/>
  <c r="AS14" i="3"/>
  <c r="AS112" i="3"/>
  <c r="AT149" i="3"/>
  <c r="AT120" i="3"/>
  <c r="AT119" i="3"/>
  <c r="AS147" i="3"/>
  <c r="AS13" i="3"/>
  <c r="AS109" i="3"/>
  <c r="AT34" i="3"/>
  <c r="AU109" i="3"/>
  <c r="AT45" i="3"/>
  <c r="AS12" i="3"/>
  <c r="AS52" i="3"/>
  <c r="AU114" i="3"/>
  <c r="AU115" i="3"/>
  <c r="AU116" i="3"/>
  <c r="AU113" i="3"/>
  <c r="AU117" i="3"/>
  <c r="AU76" i="3"/>
  <c r="AU77" i="3"/>
  <c r="AS111" i="3"/>
  <c r="AS20" i="3"/>
  <c r="AU139" i="3"/>
  <c r="AU142" i="3"/>
  <c r="AU138" i="3"/>
  <c r="AU141" i="3"/>
  <c r="AU140" i="3"/>
  <c r="AS54" i="3"/>
  <c r="AU75" i="3"/>
  <c r="AS16" i="3"/>
  <c r="AS96" i="3"/>
  <c r="AS55" i="3"/>
  <c r="AU112" i="3"/>
  <c r="AU111" i="3"/>
  <c r="AU110" i="3"/>
  <c r="AS166" i="3"/>
  <c r="AS18" i="3"/>
  <c r="AS165" i="3"/>
  <c r="AS19" i="3"/>
  <c r="AT37" i="3"/>
  <c r="AT36" i="3"/>
  <c r="AT38" i="3"/>
  <c r="AS163" i="3"/>
  <c r="AU46" i="3"/>
  <c r="AU48" i="3"/>
  <c r="AU47" i="3"/>
  <c r="AU49" i="3"/>
  <c r="AS144" i="3"/>
  <c r="AT147" i="3"/>
  <c r="AT148" i="3"/>
  <c r="AT150" i="3"/>
  <c r="AS17" i="3"/>
  <c r="AS9" i="3"/>
  <c r="AS10" i="3"/>
  <c r="AS162" i="3"/>
  <c r="AS146" i="3"/>
  <c r="AU40" i="3"/>
  <c r="AS143" i="3"/>
  <c r="AS157" i="3"/>
  <c r="AS159" i="3"/>
  <c r="AS160" i="3"/>
  <c r="AS161" i="3"/>
  <c r="AS158" i="3"/>
  <c r="AT109" i="3"/>
  <c r="AT108" i="3"/>
  <c r="AU71" i="3"/>
  <c r="AS89" i="3"/>
  <c r="AU100" i="3"/>
  <c r="AT77" i="3"/>
  <c r="AT76" i="3"/>
  <c r="AS91" i="3"/>
  <c r="AS92" i="3"/>
  <c r="AS85" i="3"/>
  <c r="AS87" i="3"/>
  <c r="AS84" i="3"/>
  <c r="AS86" i="3"/>
  <c r="AS83" i="3"/>
  <c r="AU15" i="3"/>
  <c r="AU13" i="3"/>
  <c r="AU11" i="3"/>
  <c r="AU14" i="3"/>
  <c r="AU12" i="3"/>
  <c r="AU36" i="3"/>
  <c r="AU37" i="3"/>
  <c r="AS88" i="3"/>
  <c r="AT156" i="3"/>
  <c r="AS154" i="3"/>
  <c r="AS74" i="3"/>
  <c r="AT138" i="3"/>
  <c r="AT140" i="3"/>
  <c r="AT141" i="3"/>
  <c r="AT139" i="3"/>
  <c r="AU23" i="3"/>
  <c r="AS152" i="3"/>
  <c r="AS75" i="3"/>
  <c r="AT162" i="3"/>
  <c r="AS100" i="3"/>
  <c r="AS156" i="3"/>
  <c r="AS73" i="3"/>
  <c r="AS45" i="3"/>
  <c r="AS101" i="3"/>
  <c r="AU143" i="3"/>
  <c r="AU145" i="3"/>
  <c r="AU144" i="3"/>
  <c r="AU146" i="3"/>
  <c r="AU28" i="3"/>
  <c r="AU80" i="3"/>
  <c r="AS153" i="3"/>
  <c r="AS67" i="3"/>
  <c r="AS76" i="3"/>
  <c r="AS41" i="3"/>
  <c r="AS99" i="3"/>
  <c r="AU45" i="3"/>
  <c r="AU44" i="3"/>
  <c r="AT66" i="3"/>
  <c r="AT59" i="3"/>
  <c r="AT114" i="3"/>
  <c r="AU132" i="3"/>
  <c r="AU130" i="3"/>
  <c r="AU128" i="3"/>
  <c r="AU129" i="3"/>
  <c r="AU131" i="3"/>
  <c r="AS63" i="3"/>
  <c r="AS77" i="3"/>
  <c r="AS42" i="3"/>
  <c r="AU166" i="3"/>
  <c r="AT123" i="3"/>
  <c r="AU21" i="3"/>
  <c r="AU25" i="3"/>
  <c r="AT25" i="3"/>
  <c r="AT24" i="3"/>
  <c r="AS66" i="3"/>
  <c r="AS43" i="3"/>
  <c r="AU120" i="3"/>
  <c r="AS95" i="3"/>
  <c r="AU60" i="3" l="1"/>
  <c r="AU62" i="3"/>
  <c r="AU61" i="3"/>
  <c r="AU63" i="3"/>
  <c r="AU64" i="3"/>
  <c r="AU22" i="3"/>
  <c r="AU24" i="3"/>
  <c r="AU67" i="3"/>
  <c r="AU66" i="3"/>
  <c r="AU88" i="3"/>
  <c r="AT23" i="3"/>
  <c r="AT22" i="3"/>
  <c r="AU87" i="3"/>
  <c r="AU153" i="3"/>
  <c r="AU89" i="3"/>
  <c r="AT21" i="3"/>
  <c r="AT57" i="3"/>
  <c r="AU154" i="3"/>
  <c r="AU156" i="3"/>
  <c r="AU90" i="3"/>
  <c r="AU92" i="3"/>
  <c r="AU155" i="3"/>
  <c r="AT74" i="3"/>
  <c r="AT164" i="3"/>
  <c r="AT165" i="3"/>
  <c r="AT163" i="3"/>
  <c r="AT166" i="3"/>
  <c r="AT64" i="3"/>
  <c r="AU86" i="3"/>
  <c r="AT122" i="3"/>
  <c r="AU34" i="3"/>
  <c r="AU39" i="3"/>
  <c r="AT40" i="3"/>
  <c r="AU91" i="3"/>
  <c r="AU41" i="3"/>
  <c r="AU43" i="3"/>
  <c r="AT151" i="3"/>
  <c r="AT33" i="3"/>
  <c r="AT131" i="3"/>
  <c r="AT15" i="3"/>
  <c r="AU85" i="3"/>
  <c r="AU33" i="3"/>
  <c r="AT75" i="3"/>
  <c r="AU108" i="3"/>
  <c r="AU42" i="3"/>
  <c r="AU38" i="3"/>
  <c r="AT32" i="3"/>
  <c r="AT129" i="3"/>
  <c r="AU84" i="3"/>
  <c r="AT13" i="3"/>
  <c r="AT132" i="3"/>
  <c r="AT112" i="3"/>
  <c r="AU74" i="3"/>
  <c r="AT67" i="3"/>
  <c r="AT14" i="3"/>
  <c r="AT130" i="3"/>
  <c r="AT111" i="3"/>
  <c r="AT65" i="3"/>
  <c r="AU19" i="3"/>
  <c r="AT58" i="3"/>
  <c r="AT110" i="3"/>
  <c r="AU20" i="3"/>
  <c r="AU18" i="3"/>
  <c r="AU32" i="3"/>
  <c r="AT73" i="3"/>
  <c r="AT31" i="3"/>
  <c r="AT63" i="3"/>
  <c r="AT90" i="3"/>
  <c r="AT118" i="3"/>
  <c r="AU31" i="3"/>
  <c r="AU73" i="3"/>
  <c r="AU102" i="3"/>
  <c r="AT128" i="3"/>
  <c r="AU101" i="3"/>
  <c r="AU83" i="3"/>
  <c r="AU10" i="3"/>
  <c r="AT16" i="3"/>
  <c r="AT89" i="3"/>
  <c r="AT20" i="3"/>
  <c r="AT88" i="3"/>
  <c r="AT91" i="3"/>
  <c r="AT19" i="3"/>
  <c r="AT17" i="3"/>
  <c r="AT92" i="3"/>
  <c r="AT18" i="3"/>
  <c r="AT69" i="3"/>
  <c r="AT154" i="3"/>
  <c r="AT152" i="3"/>
  <c r="AT153" i="3"/>
  <c r="AT155" i="3"/>
  <c r="AU79" i="3"/>
  <c r="AU81" i="3"/>
  <c r="AU82" i="3"/>
  <c r="AU78" i="3"/>
  <c r="AT78" i="3"/>
  <c r="AT29" i="3"/>
  <c r="AU122" i="3"/>
  <c r="AT102" i="3"/>
  <c r="AT104" i="3"/>
  <c r="AT106" i="3"/>
  <c r="AT103" i="3"/>
  <c r="AT105" i="3"/>
  <c r="AT107" i="3"/>
  <c r="AU118" i="3"/>
  <c r="AT54" i="3"/>
  <c r="AT53" i="3"/>
  <c r="AT52" i="3"/>
  <c r="AT51" i="3"/>
  <c r="AU164" i="3"/>
  <c r="AT116" i="3"/>
  <c r="AU121" i="3"/>
  <c r="AT70" i="3"/>
  <c r="AT81" i="3"/>
  <c r="AT126" i="3"/>
  <c r="AT117" i="3"/>
  <c r="AU119" i="3"/>
  <c r="AT71" i="3"/>
  <c r="AT82" i="3"/>
  <c r="AT125" i="3"/>
  <c r="AT137" i="3"/>
  <c r="AT133" i="3"/>
  <c r="AT135" i="3"/>
  <c r="AT134" i="3"/>
  <c r="AT136" i="3"/>
  <c r="AT113" i="3"/>
  <c r="AT72" i="3"/>
  <c r="AU99" i="3"/>
  <c r="AU107" i="3"/>
  <c r="AU106" i="3"/>
  <c r="AU103" i="3"/>
  <c r="AU104" i="3"/>
  <c r="AU105" i="3"/>
  <c r="AT80" i="3"/>
  <c r="AT124" i="3"/>
  <c r="AU160" i="3"/>
  <c r="AU157" i="3"/>
  <c r="AU159" i="3"/>
  <c r="AU158" i="3"/>
  <c r="AU161" i="3"/>
  <c r="AT50" i="3"/>
  <c r="AT115" i="3"/>
  <c r="AT68" i="3"/>
  <c r="AT79" i="3"/>
  <c r="AT127" i="3"/>
  <c r="AT49" i="3"/>
  <c r="AT27" i="3"/>
  <c r="AT46" i="3"/>
  <c r="AT30" i="3"/>
  <c r="AT47" i="3"/>
  <c r="AT28" i="3"/>
  <c r="AT48" i="3"/>
  <c r="AT26" i="3"/>
  <c r="AU72" i="3"/>
  <c r="AU69" i="3"/>
  <c r="AU68" i="3"/>
  <c r="AT55" i="3"/>
  <c r="AU70" i="3"/>
  <c r="AT44" i="3"/>
  <c r="AT42" i="3"/>
  <c r="AT41" i="3"/>
  <c r="AT43" i="3"/>
  <c r="AU97" i="3"/>
  <c r="AU96" i="3"/>
  <c r="AU94" i="3"/>
  <c r="AU95" i="3"/>
  <c r="AU93" i="3"/>
  <c r="AT97" i="3"/>
  <c r="AT94" i="3"/>
  <c r="AT95" i="3"/>
  <c r="AT96" i="3"/>
  <c r="AT93" i="3"/>
  <c r="AT87" i="3"/>
  <c r="AT84" i="3"/>
  <c r="AT85" i="3"/>
  <c r="AT83" i="3"/>
  <c r="AT86" i="3"/>
  <c r="AU165" i="3"/>
  <c r="AT160" i="3"/>
  <c r="AT157" i="3"/>
  <c r="AT159" i="3"/>
  <c r="AT161" i="3"/>
  <c r="AT158" i="3"/>
  <c r="AU163" i="3"/>
  <c r="AU162" i="3"/>
  <c r="AU50" i="3"/>
  <c r="AU55" i="3"/>
  <c r="AU52" i="3"/>
  <c r="AU51" i="3"/>
  <c r="AU53" i="3"/>
  <c r="AU54" i="3"/>
  <c r="AU27" i="3"/>
  <c r="AT143" i="3"/>
  <c r="AU127" i="3"/>
  <c r="AU126" i="3"/>
  <c r="AU124" i="3"/>
  <c r="AU123" i="3"/>
  <c r="AU125" i="3"/>
  <c r="AU26" i="3"/>
  <c r="AT146" i="3"/>
  <c r="AU30" i="3"/>
  <c r="AT61" i="3"/>
  <c r="AT144" i="3"/>
  <c r="AU29" i="3"/>
  <c r="AT60" i="3"/>
  <c r="AT145" i="3"/>
  <c r="AT62" i="3"/>
  <c r="S16" i="3" l="1"/>
  <c r="U9" i="3" s="1"/>
  <c r="Z9" i="3" l="1"/>
  <c r="V157" i="3"/>
  <c r="X93" i="3"/>
  <c r="V76" i="3"/>
  <c r="V14" i="3"/>
  <c r="V23" i="3"/>
  <c r="X54" i="3"/>
  <c r="V38" i="3"/>
  <c r="V21" i="3"/>
  <c r="V91" i="3"/>
  <c r="V142" i="3"/>
  <c r="V48" i="3"/>
  <c r="V129" i="3"/>
  <c r="V58" i="3"/>
  <c r="V143" i="3"/>
  <c r="V112" i="3"/>
  <c r="V140" i="3"/>
  <c r="V79" i="3"/>
  <c r="V39" i="3"/>
  <c r="V55" i="3"/>
  <c r="V13" i="3"/>
  <c r="V71" i="3"/>
  <c r="V155" i="3"/>
  <c r="V12" i="3"/>
  <c r="V70" i="3"/>
  <c r="V26" i="3"/>
  <c r="V165" i="3"/>
  <c r="V45" i="3"/>
  <c r="V24" i="3"/>
  <c r="V68" i="3"/>
  <c r="V82" i="3"/>
  <c r="V59" i="3"/>
  <c r="V162" i="3"/>
  <c r="V34" i="3"/>
  <c r="V64" i="3"/>
  <c r="V86" i="3"/>
  <c r="V120" i="3"/>
  <c r="V62" i="3"/>
  <c r="V147" i="3"/>
  <c r="V10" i="3"/>
  <c r="V111" i="3"/>
  <c r="V50" i="3"/>
  <c r="V47" i="3"/>
  <c r="V27" i="3"/>
  <c r="V30" i="3"/>
  <c r="V148" i="3"/>
  <c r="V31" i="3"/>
  <c r="V72" i="3"/>
  <c r="V75" i="3"/>
  <c r="V63" i="3"/>
  <c r="V49" i="3"/>
  <c r="V116" i="3"/>
  <c r="V40" i="3"/>
  <c r="V102" i="3"/>
  <c r="V123" i="3"/>
  <c r="V126" i="3"/>
  <c r="V115" i="3"/>
  <c r="V145" i="3"/>
  <c r="V46" i="3"/>
  <c r="V33" i="3"/>
  <c r="V44" i="3"/>
  <c r="V146" i="3"/>
  <c r="V153" i="3"/>
  <c r="V139" i="3"/>
  <c r="V130" i="3"/>
  <c r="V32" i="3"/>
  <c r="V161" i="3"/>
  <c r="V149" i="3"/>
  <c r="V22" i="3"/>
  <c r="V73" i="3"/>
  <c r="V84" i="3"/>
  <c r="V42" i="3"/>
  <c r="V98" i="3"/>
  <c r="V52" i="3"/>
  <c r="V138" i="3"/>
  <c r="V156" i="3"/>
  <c r="V20" i="3"/>
  <c r="V67" i="3"/>
  <c r="V93" i="3"/>
  <c r="V28" i="3"/>
  <c r="V11" i="3"/>
  <c r="V119" i="3"/>
  <c r="V95" i="3"/>
  <c r="V100" i="3"/>
  <c r="V69" i="3"/>
  <c r="V131" i="3"/>
  <c r="V97" i="3"/>
  <c r="V89" i="3"/>
  <c r="V127" i="3"/>
  <c r="V51" i="3"/>
  <c r="V90" i="3"/>
  <c r="V61" i="3"/>
  <c r="V158" i="3"/>
  <c r="V150" i="3"/>
  <c r="V17" i="3"/>
  <c r="V132" i="3"/>
  <c r="V54" i="3"/>
  <c r="V77" i="3"/>
  <c r="V110" i="3"/>
  <c r="V92" i="3"/>
  <c r="V122" i="3"/>
  <c r="V66" i="3"/>
  <c r="V125" i="3"/>
  <c r="V57" i="3"/>
  <c r="V96" i="3"/>
  <c r="V133" i="3"/>
  <c r="V65" i="3"/>
  <c r="V81" i="3"/>
  <c r="V152" i="3"/>
  <c r="V159" i="3"/>
  <c r="V101" i="3"/>
  <c r="V18" i="3"/>
  <c r="V35" i="3"/>
  <c r="V94" i="3"/>
  <c r="V109" i="3"/>
  <c r="X60" i="3"/>
  <c r="V121" i="3"/>
  <c r="V135" i="3"/>
  <c r="V160" i="3"/>
  <c r="V107" i="3"/>
  <c r="V88" i="3"/>
  <c r="V83" i="3"/>
  <c r="V43" i="3"/>
  <c r="V141" i="3"/>
  <c r="V118" i="3"/>
  <c r="V136" i="3"/>
  <c r="V19" i="3"/>
  <c r="V154" i="3"/>
  <c r="V56" i="3"/>
  <c r="V74" i="3"/>
  <c r="V85" i="3"/>
  <c r="V99" i="3"/>
  <c r="V124" i="3"/>
  <c r="V108" i="3"/>
  <c r="V163" i="3"/>
  <c r="V87" i="3"/>
  <c r="V78" i="3"/>
  <c r="V15" i="3"/>
  <c r="V151" i="3"/>
  <c r="V80" i="3"/>
  <c r="V104" i="3"/>
  <c r="V60" i="3"/>
  <c r="V53" i="3"/>
  <c r="V41" i="3"/>
  <c r="V16" i="3"/>
  <c r="V103" i="3"/>
  <c r="V37" i="3"/>
  <c r="V128" i="3"/>
  <c r="V29" i="3"/>
  <c r="V117" i="3"/>
  <c r="V134" i="3"/>
  <c r="V144" i="3"/>
  <c r="V164" i="3"/>
  <c r="V113" i="3"/>
  <c r="V114" i="3"/>
  <c r="V137" i="3"/>
  <c r="V25" i="3"/>
  <c r="V105" i="3"/>
  <c r="V106" i="3"/>
  <c r="V36" i="3"/>
  <c r="X16" i="3"/>
  <c r="X155" i="3"/>
  <c r="X31" i="3"/>
  <c r="X10" i="3"/>
  <c r="X85" i="3"/>
  <c r="X94" i="3"/>
  <c r="X112" i="3"/>
  <c r="X96" i="3"/>
  <c r="X15" i="3"/>
  <c r="X67" i="3"/>
  <c r="X48" i="3"/>
  <c r="X77" i="3"/>
  <c r="X50" i="3"/>
  <c r="X41" i="3"/>
  <c r="X135" i="3"/>
  <c r="X130" i="3"/>
  <c r="X49" i="3"/>
  <c r="X52" i="3"/>
  <c r="X160" i="3"/>
  <c r="X69" i="3"/>
  <c r="X115" i="3"/>
  <c r="X165" i="3"/>
  <c r="X72" i="3"/>
  <c r="X159" i="3"/>
  <c r="X140" i="3"/>
  <c r="X18" i="3"/>
  <c r="X79" i="3"/>
  <c r="X47" i="3"/>
  <c r="X42" i="3"/>
  <c r="X87" i="3"/>
  <c r="X33" i="3"/>
  <c r="X45" i="3"/>
  <c r="X153" i="3"/>
  <c r="X102" i="3"/>
  <c r="X104" i="3"/>
  <c r="X144" i="3"/>
  <c r="X88" i="3"/>
  <c r="X114" i="3"/>
  <c r="X27" i="3"/>
  <c r="X13" i="3"/>
  <c r="X118" i="3"/>
  <c r="X137" i="3"/>
  <c r="X38" i="3"/>
  <c r="X23" i="3"/>
  <c r="X126" i="3"/>
  <c r="X164" i="3"/>
  <c r="X149" i="3"/>
  <c r="X46" i="3"/>
  <c r="X74" i="3"/>
  <c r="X43" i="3"/>
  <c r="X91" i="3"/>
  <c r="X58" i="3"/>
  <c r="X119" i="3"/>
  <c r="X145" i="3"/>
  <c r="X63" i="3"/>
  <c r="X68" i="3"/>
  <c r="X105" i="3"/>
  <c r="X21" i="3"/>
  <c r="X109" i="3"/>
  <c r="X125" i="3"/>
  <c r="X124" i="3"/>
  <c r="X22" i="3"/>
  <c r="X24" i="3"/>
  <c r="X90" i="3"/>
  <c r="X132" i="3"/>
  <c r="X26" i="3"/>
  <c r="X70" i="3"/>
  <c r="X83" i="3"/>
  <c r="X80" i="3"/>
  <c r="X138" i="3"/>
  <c r="X163" i="3"/>
  <c r="X116" i="3"/>
  <c r="X29" i="3"/>
  <c r="X64" i="3"/>
  <c r="X44" i="3"/>
  <c r="X133" i="3"/>
  <c r="X150" i="3"/>
  <c r="X89" i="3"/>
  <c r="X162" i="3"/>
  <c r="X59" i="3"/>
  <c r="X141" i="3"/>
  <c r="X11" i="3"/>
  <c r="X84" i="3"/>
  <c r="X78" i="3"/>
  <c r="X128" i="3"/>
  <c r="X121" i="3"/>
  <c r="X111" i="3"/>
  <c r="X139" i="3"/>
  <c r="X76" i="3"/>
  <c r="X95" i="3"/>
  <c r="X113" i="3"/>
  <c r="X37" i="3"/>
  <c r="X66" i="3"/>
  <c r="X97" i="3"/>
  <c r="X143" i="3"/>
  <c r="X81" i="3"/>
  <c r="X103" i="3"/>
  <c r="X36" i="3"/>
  <c r="X100" i="3"/>
  <c r="X157" i="3"/>
  <c r="X51" i="3"/>
  <c r="X99" i="3"/>
  <c r="X32" i="3"/>
  <c r="X117" i="3"/>
  <c r="X73" i="3"/>
  <c r="X110" i="3"/>
  <c r="X62" i="3"/>
  <c r="X19" i="3"/>
  <c r="X120" i="3"/>
  <c r="X57" i="3"/>
  <c r="X17" i="3"/>
  <c r="X134" i="3"/>
  <c r="X34" i="3"/>
  <c r="X147" i="3"/>
  <c r="X106" i="3"/>
  <c r="X86" i="3"/>
  <c r="X28" i="3"/>
  <c r="X158" i="3"/>
  <c r="X39" i="3"/>
  <c r="X25" i="3"/>
  <c r="X61" i="3"/>
  <c r="X40" i="3"/>
  <c r="X122" i="3"/>
  <c r="X108" i="3"/>
  <c r="X131" i="3"/>
  <c r="X12" i="3"/>
  <c r="X20" i="3"/>
  <c r="V9" i="3"/>
  <c r="X101" i="3"/>
  <c r="X56" i="3"/>
  <c r="X146" i="3"/>
  <c r="X107" i="3"/>
  <c r="X55" i="3"/>
  <c r="X75" i="3"/>
  <c r="X35" i="3"/>
  <c r="X136" i="3"/>
  <c r="X14" i="3"/>
  <c r="X123" i="3"/>
  <c r="X156" i="3"/>
  <c r="X148" i="3"/>
  <c r="X152" i="3"/>
  <c r="X127" i="3"/>
  <c r="X151" i="3"/>
  <c r="X92" i="3"/>
  <c r="X154" i="3"/>
  <c r="X71" i="3"/>
  <c r="X98" i="3"/>
  <c r="X65" i="3"/>
  <c r="X129" i="3"/>
  <c r="X30" i="3"/>
  <c r="X142" i="3"/>
  <c r="X161" i="3"/>
  <c r="X82" i="3"/>
  <c r="X53" i="3"/>
  <c r="X9" i="3"/>
  <c r="AE81" i="3"/>
  <c r="AL126" i="3"/>
  <c r="AM156" i="3"/>
  <c r="AG15" i="3"/>
  <c r="AG33" i="3"/>
  <c r="AG105" i="3"/>
  <c r="AF79" i="3"/>
  <c r="AM18" i="3"/>
  <c r="AF43" i="3"/>
  <c r="AE108" i="3"/>
  <c r="AJ15" i="3"/>
  <c r="AG47" i="3"/>
  <c r="AM44" i="3"/>
  <c r="AE75" i="3"/>
  <c r="AL95" i="3"/>
  <c r="AF56" i="3"/>
  <c r="AM17" i="3"/>
  <c r="AF11" i="3"/>
  <c r="AB49" i="3"/>
  <c r="AB27" i="3"/>
  <c r="AF137" i="3"/>
  <c r="AE70" i="3"/>
  <c r="AM55" i="3"/>
  <c r="AL150" i="3"/>
  <c r="AG161" i="3"/>
  <c r="AG159" i="3"/>
  <c r="AE73" i="3"/>
  <c r="AG89" i="3"/>
  <c r="AB84" i="3"/>
  <c r="AG158" i="3"/>
  <c r="AF136" i="3"/>
  <c r="AE158" i="3"/>
  <c r="AM153" i="3"/>
  <c r="AB17" i="3"/>
  <c r="AB60" i="3"/>
  <c r="AE126" i="3"/>
  <c r="AG86" i="3"/>
  <c r="AG143" i="3"/>
  <c r="AE147" i="3"/>
  <c r="AL66" i="3"/>
  <c r="AL26" i="3"/>
  <c r="AH56" i="3"/>
  <c r="AB88" i="3"/>
  <c r="AG20" i="3"/>
  <c r="AE33" i="3"/>
  <c r="AG130" i="3"/>
  <c r="AF133" i="3"/>
  <c r="AG75" i="3"/>
  <c r="AF98" i="3"/>
  <c r="AB123" i="3"/>
  <c r="AE99" i="3"/>
  <c r="AL154" i="3"/>
  <c r="AG126" i="3"/>
  <c r="AM27" i="3"/>
  <c r="AG45" i="3"/>
  <c r="AG95" i="3"/>
  <c r="AG41" i="3"/>
  <c r="AG121" i="3"/>
  <c r="AM70" i="3"/>
  <c r="AG114" i="3"/>
  <c r="W26" i="3"/>
  <c r="AE119" i="3"/>
  <c r="AE109" i="3"/>
  <c r="AB71" i="3"/>
  <c r="AG48" i="3"/>
  <c r="AB120" i="3"/>
  <c r="AL112" i="3"/>
  <c r="AL51" i="3"/>
  <c r="AE124" i="3"/>
  <c r="AE156" i="3"/>
  <c r="AE80" i="3"/>
  <c r="AB51" i="3"/>
  <c r="AM71" i="3"/>
  <c r="AF128" i="3"/>
  <c r="AB95" i="3"/>
  <c r="AF108" i="3"/>
  <c r="AE59" i="3"/>
  <c r="AB43" i="3"/>
  <c r="AL146" i="3"/>
  <c r="AF105" i="3"/>
  <c r="AE51" i="3"/>
  <c r="AB53" i="3"/>
  <c r="AL53" i="3"/>
  <c r="AG150" i="3"/>
  <c r="AF153" i="3"/>
  <c r="AE122" i="3"/>
  <c r="AE57" i="3"/>
  <c r="AL92" i="3"/>
  <c r="AM95" i="3"/>
  <c r="AB114" i="3"/>
  <c r="AG141" i="3"/>
  <c r="W34" i="3"/>
  <c r="AF110" i="3"/>
  <c r="AB69" i="3"/>
  <c r="AM81" i="3"/>
  <c r="AE32" i="3"/>
  <c r="AM51" i="3"/>
  <c r="AE63" i="3"/>
  <c r="AL163" i="3"/>
  <c r="AM113" i="3"/>
  <c r="AF45" i="3"/>
  <c r="AM34" i="3"/>
  <c r="AL80" i="3"/>
  <c r="AL44" i="3"/>
  <c r="AF132" i="3"/>
  <c r="AF34" i="3"/>
  <c r="AB74" i="3"/>
  <c r="AF39" i="3"/>
  <c r="AM90" i="3"/>
  <c r="AE137" i="3"/>
  <c r="AE145" i="3"/>
  <c r="AG22" i="3"/>
  <c r="AM157" i="3"/>
  <c r="AL17" i="3"/>
  <c r="AM65" i="3"/>
  <c r="AG66" i="3"/>
  <c r="AG123" i="3"/>
  <c r="AF113" i="3"/>
  <c r="AH162" i="3"/>
  <c r="AB73" i="3"/>
  <c r="AG46" i="3"/>
  <c r="AL35" i="3"/>
  <c r="AF120" i="3"/>
  <c r="AM91" i="3"/>
  <c r="AF116" i="3"/>
  <c r="AF18" i="3"/>
  <c r="AB161" i="3"/>
  <c r="AE64" i="3"/>
  <c r="AM130" i="3"/>
  <c r="AF16" i="3"/>
  <c r="AB142" i="3"/>
  <c r="AB21" i="3"/>
  <c r="AM78" i="3"/>
  <c r="AL54" i="3"/>
  <c r="AM40" i="3"/>
  <c r="AL142" i="3"/>
  <c r="AF88" i="3"/>
  <c r="AM96" i="3"/>
  <c r="AM22" i="3"/>
  <c r="AF51" i="3"/>
  <c r="AL160" i="3"/>
  <c r="AG128" i="3"/>
  <c r="AF125" i="3"/>
  <c r="AF14" i="3"/>
  <c r="AG51" i="3"/>
  <c r="AB132" i="3"/>
  <c r="AL97" i="3"/>
  <c r="AM41" i="3"/>
  <c r="AL162" i="3"/>
  <c r="AG136" i="3"/>
  <c r="AL31" i="3"/>
  <c r="AF10" i="3"/>
  <c r="W19" i="3"/>
  <c r="AL23" i="3"/>
  <c r="AE20" i="3"/>
  <c r="W36" i="3"/>
  <c r="AG18" i="3"/>
  <c r="AH18" i="3"/>
  <c r="AH16" i="3"/>
  <c r="AB105" i="3"/>
  <c r="AL90" i="3"/>
  <c r="AL109" i="3"/>
  <c r="AG134" i="3"/>
  <c r="AF144" i="3"/>
  <c r="AM112" i="3"/>
  <c r="AF158" i="3"/>
  <c r="AE150" i="3"/>
  <c r="AG14" i="3"/>
  <c r="AE78" i="3"/>
  <c r="AB42" i="3"/>
  <c r="AF33" i="3"/>
  <c r="AB85" i="3"/>
  <c r="AL46" i="3"/>
  <c r="AB87" i="3"/>
  <c r="AG44" i="3"/>
  <c r="AM24" i="3"/>
  <c r="AJ24" i="3"/>
  <c r="AF71" i="3"/>
  <c r="AF23" i="3"/>
  <c r="AF97" i="3"/>
  <c r="AB112" i="3"/>
  <c r="AL135" i="3"/>
  <c r="AM82" i="3"/>
  <c r="AM50" i="3"/>
  <c r="AF20" i="3"/>
  <c r="AJ22" i="3"/>
  <c r="AB19" i="3"/>
  <c r="AE159" i="3"/>
  <c r="AG118" i="3"/>
  <c r="AM12" i="3"/>
  <c r="AB32" i="3"/>
  <c r="AM84" i="3"/>
  <c r="AM150" i="3"/>
  <c r="AB128" i="3"/>
  <c r="AB90" i="3"/>
  <c r="AF143" i="3"/>
  <c r="AG74" i="3"/>
  <c r="AG124" i="3"/>
  <c r="AL11" i="3"/>
  <c r="AM97" i="3"/>
  <c r="AM100" i="3"/>
  <c r="AF145" i="3"/>
  <c r="W13" i="3"/>
  <c r="AE46" i="3"/>
  <c r="AE142" i="3"/>
  <c r="AE102" i="3"/>
  <c r="AL101" i="3"/>
  <c r="AF90" i="3"/>
  <c r="AF69" i="3"/>
  <c r="AL15" i="3"/>
  <c r="AL29" i="3"/>
  <c r="AG145" i="3"/>
  <c r="AM116" i="3"/>
  <c r="AL28" i="3"/>
  <c r="AB160" i="3"/>
  <c r="AE141" i="3"/>
  <c r="AL115" i="3"/>
  <c r="AL16" i="3"/>
  <c r="AG23" i="3"/>
  <c r="AL118" i="3"/>
  <c r="AG135" i="3"/>
  <c r="AE62" i="3"/>
  <c r="AF96" i="3"/>
  <c r="AM122" i="3"/>
  <c r="AE127" i="3"/>
  <c r="AF26" i="3"/>
  <c r="AF21" i="3"/>
  <c r="AM142" i="3"/>
  <c r="AG163" i="3"/>
  <c r="AE118" i="3"/>
  <c r="AB131" i="3"/>
  <c r="AG58" i="3"/>
  <c r="AG62" i="3"/>
  <c r="AG157" i="3"/>
  <c r="AF72" i="3"/>
  <c r="AL158" i="3"/>
  <c r="AE161" i="3"/>
  <c r="AM105" i="3"/>
  <c r="AL61" i="3"/>
  <c r="AG84" i="3"/>
  <c r="AB57" i="3"/>
  <c r="AL84" i="3"/>
  <c r="AB103" i="3"/>
  <c r="AB36" i="3"/>
  <c r="AM141" i="3"/>
  <c r="AG28" i="3"/>
  <c r="AB125" i="3"/>
  <c r="AG144" i="3"/>
  <c r="AG147" i="3"/>
  <c r="AG120" i="3"/>
  <c r="AE14" i="3"/>
  <c r="AE31" i="3"/>
  <c r="AE30" i="3"/>
  <c r="AF111" i="3"/>
  <c r="AF19" i="3"/>
  <c r="AF42" i="3"/>
  <c r="AG56" i="3"/>
  <c r="AB14" i="3"/>
  <c r="AH14" i="3"/>
  <c r="AM58" i="3"/>
  <c r="AL43" i="3"/>
  <c r="AM28" i="3"/>
  <c r="AE132" i="3"/>
  <c r="AM83" i="3"/>
  <c r="AE21" i="3"/>
  <c r="AF59" i="3"/>
  <c r="AG100" i="3"/>
  <c r="AB138" i="3"/>
  <c r="AG151" i="3"/>
  <c r="AG148" i="3"/>
  <c r="AB148" i="3"/>
  <c r="AG32" i="3"/>
  <c r="AE134" i="3"/>
  <c r="AB165" i="3"/>
  <c r="AL27" i="3"/>
  <c r="AF53" i="3"/>
  <c r="AL132" i="3"/>
  <c r="AL91" i="3"/>
  <c r="AL106" i="3"/>
  <c r="AF131" i="3"/>
  <c r="AE12" i="3"/>
  <c r="AF152" i="3"/>
  <c r="AM14" i="3"/>
  <c r="AH15" i="3"/>
  <c r="AE54" i="3"/>
  <c r="AF25" i="3"/>
  <c r="AB41" i="3"/>
  <c r="AE52" i="3"/>
  <c r="AB65" i="3"/>
  <c r="AG49" i="3"/>
  <c r="AE123" i="3"/>
  <c r="AL164" i="3"/>
  <c r="AM164" i="3"/>
  <c r="AB156" i="3"/>
  <c r="AL124" i="3"/>
  <c r="AE37" i="3"/>
  <c r="AE164" i="3"/>
  <c r="AB28" i="3"/>
  <c r="AE155" i="3"/>
  <c r="AE139" i="3"/>
  <c r="AE113" i="3"/>
  <c r="AL60" i="3"/>
  <c r="AG98" i="3"/>
  <c r="AE103" i="3"/>
  <c r="AM38" i="3"/>
  <c r="AE131" i="3"/>
  <c r="AG26" i="3"/>
  <c r="AF104" i="3"/>
  <c r="AF159" i="3"/>
  <c r="AE88" i="3"/>
  <c r="AB129" i="3"/>
  <c r="AB72" i="3"/>
  <c r="AF101" i="3"/>
  <c r="AL83" i="3"/>
  <c r="AL19" i="3"/>
  <c r="AG109" i="3"/>
  <c r="AF41" i="3"/>
  <c r="AL129" i="3"/>
  <c r="AL49" i="3"/>
  <c r="AM92" i="3"/>
  <c r="AM128" i="3"/>
  <c r="AB38" i="3"/>
  <c r="AF63" i="3"/>
  <c r="AG139" i="3"/>
  <c r="AF67" i="3"/>
  <c r="AE42" i="3"/>
  <c r="AG65" i="3"/>
  <c r="AM136" i="3"/>
  <c r="AE95" i="3"/>
  <c r="AM118" i="3"/>
  <c r="AM21" i="3"/>
  <c r="AL99" i="3"/>
  <c r="AB22" i="3"/>
  <c r="AM104" i="3"/>
  <c r="AM74" i="3"/>
  <c r="AF155" i="3"/>
  <c r="AB39" i="3"/>
  <c r="AB10" i="3"/>
  <c r="AM79" i="3"/>
  <c r="AB150" i="3"/>
  <c r="AM94" i="3"/>
  <c r="AL123" i="3"/>
  <c r="AB58" i="3"/>
  <c r="AL98" i="3"/>
  <c r="AJ16" i="3"/>
  <c r="AM46" i="3"/>
  <c r="AE144" i="3"/>
  <c r="AG68" i="3"/>
  <c r="W15" i="3"/>
  <c r="AM76" i="3"/>
  <c r="AB97" i="3"/>
  <c r="AE148" i="3"/>
  <c r="AL143" i="3"/>
  <c r="AG164" i="3"/>
  <c r="AB141" i="3"/>
  <c r="AG78" i="3"/>
  <c r="AL134" i="3"/>
  <c r="AG12" i="3"/>
  <c r="AL151" i="3"/>
  <c r="AB101" i="3"/>
  <c r="AM102" i="3"/>
  <c r="AL155" i="3"/>
  <c r="AG137" i="3"/>
  <c r="AF66" i="3"/>
  <c r="AE45" i="3"/>
  <c r="AM143" i="3"/>
  <c r="AH62" i="3"/>
  <c r="AM159" i="3"/>
  <c r="AE136" i="3"/>
  <c r="AG34" i="3"/>
  <c r="AB108" i="3"/>
  <c r="AB67" i="3"/>
  <c r="AM75" i="3"/>
  <c r="AB155" i="3"/>
  <c r="AF147" i="3"/>
  <c r="AG83" i="3"/>
  <c r="AB37" i="3"/>
  <c r="AL62" i="3"/>
  <c r="AG122" i="3"/>
  <c r="AL157" i="3"/>
  <c r="AM68" i="3"/>
  <c r="AB111" i="3"/>
  <c r="AG102" i="3"/>
  <c r="AL37" i="3"/>
  <c r="AM137" i="3"/>
  <c r="AG90" i="3"/>
  <c r="AL94" i="3"/>
  <c r="AF81" i="3"/>
  <c r="AG119" i="3"/>
  <c r="AE105" i="3"/>
  <c r="AM23" i="3"/>
  <c r="AE29" i="3"/>
  <c r="AG160" i="3"/>
  <c r="AF35" i="3"/>
  <c r="AH143" i="3"/>
  <c r="AG59" i="3"/>
  <c r="AG31" i="3"/>
  <c r="AG76" i="3"/>
  <c r="AM163" i="3"/>
  <c r="AG91" i="3"/>
  <c r="AE135" i="3"/>
  <c r="AE111" i="3"/>
  <c r="W12" i="3"/>
  <c r="AB20" i="3"/>
  <c r="AF75" i="3"/>
  <c r="AL120" i="3"/>
  <c r="AB24" i="3"/>
  <c r="AM120" i="3"/>
  <c r="AG107" i="3"/>
  <c r="AF73" i="3"/>
  <c r="AB45" i="3"/>
  <c r="W18" i="3"/>
  <c r="AB59" i="3"/>
  <c r="AB18" i="3"/>
  <c r="AL34" i="3"/>
  <c r="AM144" i="3"/>
  <c r="AB93" i="3"/>
  <c r="AL21" i="3"/>
  <c r="AB23" i="3"/>
  <c r="AF12" i="3"/>
  <c r="AM126" i="3"/>
  <c r="AG63" i="3"/>
  <c r="AB127" i="3"/>
  <c r="AH112" i="3"/>
  <c r="AL122" i="3"/>
  <c r="AM131" i="3"/>
  <c r="AJ10" i="3"/>
  <c r="AF52" i="3"/>
  <c r="W32" i="3"/>
  <c r="AG77" i="3"/>
  <c r="AM47" i="3"/>
  <c r="AB12" i="3"/>
  <c r="AM25" i="3"/>
  <c r="AG80" i="3"/>
  <c r="AG72" i="3"/>
  <c r="AF24" i="3"/>
  <c r="AE53" i="3"/>
  <c r="AL18" i="3"/>
  <c r="AG64" i="3"/>
  <c r="AH22" i="3"/>
  <c r="AH17" i="3"/>
  <c r="AL108" i="3"/>
  <c r="AL110" i="3"/>
  <c r="AM45" i="3"/>
  <c r="AL78" i="3"/>
  <c r="AF115" i="3"/>
  <c r="AL145" i="3"/>
  <c r="AE162" i="3"/>
  <c r="AE152" i="3"/>
  <c r="AF28" i="3"/>
  <c r="AB34" i="3"/>
  <c r="AG52" i="3"/>
  <c r="AE69" i="3"/>
  <c r="AB149" i="3"/>
  <c r="AB106" i="3"/>
  <c r="AL65" i="3"/>
  <c r="AB102" i="3"/>
  <c r="AL111" i="3"/>
  <c r="AL47" i="3"/>
  <c r="AG103" i="3"/>
  <c r="AF150" i="3"/>
  <c r="AB137" i="3"/>
  <c r="AG16" i="3"/>
  <c r="AM11" i="3"/>
  <c r="AG70" i="3"/>
  <c r="AE71" i="3"/>
  <c r="AF103" i="3"/>
  <c r="AM129" i="3"/>
  <c r="AE50" i="3"/>
  <c r="AG146" i="3"/>
  <c r="AB152" i="3"/>
  <c r="AG165" i="3"/>
  <c r="AG133" i="3"/>
  <c r="AL22" i="3"/>
  <c r="AH49" i="3"/>
  <c r="AL130" i="3"/>
  <c r="AM31" i="3"/>
  <c r="AH48" i="3"/>
  <c r="AH20" i="3"/>
  <c r="AL117" i="3"/>
  <c r="AG43" i="3"/>
  <c r="AG138" i="3"/>
  <c r="AE76" i="3"/>
  <c r="AB158" i="3"/>
  <c r="AB163" i="3"/>
  <c r="AE48" i="3"/>
  <c r="W25" i="3"/>
  <c r="AL72" i="3"/>
  <c r="AM145" i="3"/>
  <c r="AM85" i="3"/>
  <c r="AL74" i="3"/>
  <c r="AE97" i="3"/>
  <c r="AL82" i="3"/>
  <c r="AG69" i="3"/>
  <c r="AL149" i="3"/>
  <c r="AE65" i="3"/>
  <c r="AF40" i="3"/>
  <c r="AE17" i="3"/>
  <c r="AG35" i="3"/>
  <c r="AE16" i="3"/>
  <c r="AM158" i="3"/>
  <c r="W33" i="3"/>
  <c r="AL12" i="3"/>
  <c r="AF139" i="3"/>
  <c r="AB61" i="3"/>
  <c r="AF49" i="3"/>
  <c r="AL128" i="3"/>
  <c r="AF36" i="3"/>
  <c r="AE56" i="3"/>
  <c r="AF54" i="3"/>
  <c r="AL148" i="3"/>
  <c r="AM64" i="3"/>
  <c r="AL121" i="3"/>
  <c r="AM52" i="3"/>
  <c r="AG101" i="3"/>
  <c r="AH146" i="3"/>
  <c r="AB75" i="3"/>
  <c r="AF154" i="3"/>
  <c r="AE28" i="3"/>
  <c r="AG127" i="3"/>
  <c r="AE112" i="3"/>
  <c r="AH153" i="3"/>
  <c r="AB35" i="3"/>
  <c r="AG21" i="3"/>
  <c r="AL14" i="3"/>
  <c r="AE125" i="3"/>
  <c r="AE23" i="3"/>
  <c r="AG94" i="3"/>
  <c r="AF102" i="3"/>
  <c r="AM60" i="3"/>
  <c r="AB15" i="3"/>
  <c r="AF17" i="3"/>
  <c r="AB77" i="3"/>
  <c r="AF95" i="3"/>
  <c r="AB145" i="3"/>
  <c r="AG116" i="3"/>
  <c r="AF162" i="3"/>
  <c r="AE106" i="3"/>
  <c r="AM72" i="3"/>
  <c r="AL45" i="3"/>
  <c r="AL55" i="3"/>
  <c r="AE19" i="3"/>
  <c r="AH28" i="3"/>
  <c r="AF121" i="3"/>
  <c r="AL153" i="3"/>
  <c r="AF68" i="3"/>
  <c r="AF87" i="3"/>
  <c r="AG50" i="3"/>
  <c r="AM48" i="3"/>
  <c r="AB91" i="3"/>
  <c r="AE121" i="3"/>
  <c r="AE165" i="3"/>
  <c r="AG13" i="3"/>
  <c r="AB121" i="3"/>
  <c r="AE77" i="3"/>
  <c r="AF29" i="3"/>
  <c r="AL57" i="3"/>
  <c r="AB25" i="3"/>
  <c r="AE27" i="3"/>
  <c r="AF119" i="3"/>
  <c r="AJ12" i="3"/>
  <c r="AE34" i="3"/>
  <c r="AM13" i="3"/>
  <c r="AL25" i="3"/>
  <c r="W31" i="3"/>
  <c r="AL63" i="3"/>
  <c r="AJ13" i="3"/>
  <c r="W27" i="3"/>
  <c r="AB144" i="3"/>
  <c r="AF117" i="3"/>
  <c r="AF89" i="3"/>
  <c r="AL93" i="3"/>
  <c r="AB78" i="3"/>
  <c r="W29" i="3"/>
  <c r="AL107" i="3"/>
  <c r="AB82" i="3"/>
  <c r="AH23" i="3"/>
  <c r="AG36" i="3"/>
  <c r="AE41" i="3"/>
  <c r="AE117" i="3"/>
  <c r="AM146" i="3"/>
  <c r="AB130" i="3"/>
  <c r="AE58" i="3"/>
  <c r="AB11" i="3"/>
  <c r="AF118" i="3"/>
  <c r="AM117" i="3"/>
  <c r="AB135" i="3"/>
  <c r="AB33" i="3"/>
  <c r="AG85" i="3"/>
  <c r="AE39" i="3"/>
  <c r="AB76" i="3"/>
  <c r="W14" i="3"/>
  <c r="AE92" i="3"/>
  <c r="AB140" i="3"/>
  <c r="AE110" i="3"/>
  <c r="AF47" i="3"/>
  <c r="W21" i="3"/>
  <c r="W28" i="3"/>
  <c r="AE82" i="3"/>
  <c r="AL76" i="3"/>
  <c r="AJ11" i="3"/>
  <c r="AB80" i="3"/>
  <c r="AE130" i="3"/>
  <c r="AM140" i="3"/>
  <c r="AM132" i="3"/>
  <c r="AG81" i="3"/>
  <c r="AB133" i="3"/>
  <c r="AG24" i="3"/>
  <c r="AM10" i="3"/>
  <c r="AE35" i="3"/>
  <c r="AM89" i="3"/>
  <c r="AM107" i="3"/>
  <c r="AF60" i="3"/>
  <c r="AG67" i="3"/>
  <c r="AL71" i="3"/>
  <c r="AB68" i="3"/>
  <c r="AF65" i="3"/>
  <c r="AB31" i="3"/>
  <c r="AG142" i="3"/>
  <c r="AL114" i="3"/>
  <c r="AM32" i="3"/>
  <c r="AL32" i="3"/>
  <c r="AJ19" i="3"/>
  <c r="AM39" i="3"/>
  <c r="AL140" i="3"/>
  <c r="AG131" i="3"/>
  <c r="AG93" i="3"/>
  <c r="AF70" i="3"/>
  <c r="AB143" i="3"/>
  <c r="AF91" i="3"/>
  <c r="AM80" i="3"/>
  <c r="AE120" i="3"/>
  <c r="AB116" i="3"/>
  <c r="AG117" i="3"/>
  <c r="AM115" i="3"/>
  <c r="AL100" i="3"/>
  <c r="AB151" i="3"/>
  <c r="AF130" i="3"/>
  <c r="AL39" i="3"/>
  <c r="AF100" i="3"/>
  <c r="AL33" i="3"/>
  <c r="AJ17" i="3"/>
  <c r="AM98" i="3"/>
  <c r="AB115" i="3"/>
  <c r="W17" i="3"/>
  <c r="AF106" i="3"/>
  <c r="AG108" i="3"/>
  <c r="AE133" i="3"/>
  <c r="AG73" i="3"/>
  <c r="AM119" i="3"/>
  <c r="AB40" i="3"/>
  <c r="AE84" i="3"/>
  <c r="AG57" i="3"/>
  <c r="AL50" i="3"/>
  <c r="AF77" i="3"/>
  <c r="AF82" i="3"/>
  <c r="AF22" i="3"/>
  <c r="AB54" i="3"/>
  <c r="AM161" i="3"/>
  <c r="AB83" i="3"/>
  <c r="AE157" i="3"/>
  <c r="AG71" i="3"/>
  <c r="AG162" i="3"/>
  <c r="AB154" i="3"/>
  <c r="AE15" i="3"/>
  <c r="AE44" i="3"/>
  <c r="AG149" i="3"/>
  <c r="AJ23" i="3"/>
  <c r="AB136" i="3"/>
  <c r="AG29" i="3"/>
  <c r="AB63" i="3"/>
  <c r="AM49" i="3"/>
  <c r="AL133" i="3"/>
  <c r="AM88" i="3"/>
  <c r="AM154" i="3"/>
  <c r="AF84" i="3"/>
  <c r="AB113" i="3"/>
  <c r="AJ14" i="3"/>
  <c r="AG96" i="3"/>
  <c r="AM35" i="3"/>
  <c r="AE91" i="3"/>
  <c r="AB29" i="3"/>
  <c r="AF78" i="3"/>
  <c r="AF86" i="3"/>
  <c r="AE101" i="3"/>
  <c r="AF76" i="3"/>
  <c r="AE68" i="3"/>
  <c r="AB56" i="3"/>
  <c r="AG30" i="3"/>
  <c r="AG132" i="3"/>
  <c r="AF46" i="3"/>
  <c r="AM109" i="3"/>
  <c r="AL86" i="3"/>
  <c r="AM148" i="3"/>
  <c r="AB110" i="3"/>
  <c r="AL105" i="3"/>
  <c r="AL38" i="3"/>
  <c r="AF74" i="3"/>
  <c r="W16" i="3"/>
  <c r="AG87" i="3"/>
  <c r="AJ21" i="3"/>
  <c r="AM149" i="3"/>
  <c r="AG19" i="3"/>
  <c r="AB55" i="3"/>
  <c r="AM53" i="3"/>
  <c r="AM138" i="3"/>
  <c r="AM151" i="3"/>
  <c r="AF148" i="3"/>
  <c r="AF83" i="3"/>
  <c r="AB48" i="3"/>
  <c r="AL127" i="3"/>
  <c r="AM69" i="3"/>
  <c r="AF15" i="3"/>
  <c r="AM16" i="3"/>
  <c r="AF151" i="3"/>
  <c r="AG140" i="3"/>
  <c r="AE143" i="3"/>
  <c r="AE138" i="3"/>
  <c r="AF92" i="3"/>
  <c r="AB104" i="3"/>
  <c r="AE104" i="3"/>
  <c r="AG55" i="3"/>
  <c r="AJ18" i="3"/>
  <c r="AM73" i="3"/>
  <c r="AG82" i="3"/>
  <c r="AM101" i="3"/>
  <c r="AF149" i="3"/>
  <c r="AF55" i="3"/>
  <c r="W30" i="3"/>
  <c r="AL64" i="3"/>
  <c r="AF134" i="3"/>
  <c r="AB117" i="3"/>
  <c r="AM63" i="3"/>
  <c r="AH19" i="3"/>
  <c r="AE151" i="3"/>
  <c r="AE146" i="3"/>
  <c r="AG115" i="3"/>
  <c r="AH25" i="3"/>
  <c r="AB92" i="3"/>
  <c r="AM103" i="3"/>
  <c r="AJ20" i="3"/>
  <c r="AB66" i="3"/>
  <c r="AL136" i="3"/>
  <c r="AE114" i="3"/>
  <c r="AB126" i="3"/>
  <c r="AM61" i="3"/>
  <c r="AE24" i="3"/>
  <c r="AE129" i="3"/>
  <c r="AL87" i="3"/>
  <c r="AE93" i="3"/>
  <c r="AB47" i="3"/>
  <c r="AB62" i="3"/>
  <c r="AB139" i="3"/>
  <c r="AE94" i="3"/>
  <c r="AE154" i="3"/>
  <c r="AE98" i="3"/>
  <c r="AG110" i="3"/>
  <c r="AF13" i="3"/>
  <c r="AL24" i="3"/>
  <c r="AB100" i="3"/>
  <c r="AG11" i="3"/>
  <c r="AL77" i="3"/>
  <c r="AM56" i="3"/>
  <c r="AL67" i="3"/>
  <c r="AG106" i="3"/>
  <c r="AM26" i="3"/>
  <c r="AJ25" i="3"/>
  <c r="AG153" i="3"/>
  <c r="AF146" i="3"/>
  <c r="AL85" i="3"/>
  <c r="AF156" i="3"/>
  <c r="AG152" i="3"/>
  <c r="AE49" i="3"/>
  <c r="AL113" i="3"/>
  <c r="AL89" i="3"/>
  <c r="AF44" i="3"/>
  <c r="AL139" i="3"/>
  <c r="AL144" i="3"/>
  <c r="AL119" i="3"/>
  <c r="AB146" i="3"/>
  <c r="AF57" i="3"/>
  <c r="AL70" i="3"/>
  <c r="AE79" i="3"/>
  <c r="AE13" i="3"/>
  <c r="AG111" i="3"/>
  <c r="AF126" i="3"/>
  <c r="AB46" i="3"/>
  <c r="AL161" i="3"/>
  <c r="AM54" i="3"/>
  <c r="AM20" i="3"/>
  <c r="AB118" i="3"/>
  <c r="W11" i="3"/>
  <c r="AF61" i="3"/>
  <c r="AE55" i="3"/>
  <c r="W22" i="3"/>
  <c r="AB107" i="3"/>
  <c r="AB50" i="3"/>
  <c r="AL75" i="3"/>
  <c r="AB164" i="3"/>
  <c r="AL36" i="3"/>
  <c r="AM15" i="3"/>
  <c r="AL165" i="3"/>
  <c r="AF107" i="3"/>
  <c r="AM43" i="3"/>
  <c r="AF85" i="3"/>
  <c r="AB147" i="3"/>
  <c r="AM162" i="3"/>
  <c r="AL137" i="3"/>
  <c r="AE60" i="3"/>
  <c r="AF122" i="3"/>
  <c r="AE89" i="3"/>
  <c r="AF135" i="3"/>
  <c r="AL131" i="3"/>
  <c r="AM110" i="3"/>
  <c r="AG37" i="3"/>
  <c r="AE47" i="3"/>
  <c r="AB109" i="3"/>
  <c r="AG53" i="3"/>
  <c r="AL88" i="3"/>
  <c r="AF37" i="3"/>
  <c r="AL68" i="3"/>
  <c r="AM93" i="3"/>
  <c r="AF58" i="3"/>
  <c r="AL59" i="3"/>
  <c r="AL141" i="3"/>
  <c r="AM99" i="3"/>
  <c r="AE74" i="3"/>
  <c r="AL104" i="3"/>
  <c r="AE26" i="3"/>
  <c r="AG42" i="3"/>
  <c r="W35" i="3"/>
  <c r="AE43" i="3"/>
  <c r="AG79" i="3"/>
  <c r="AM86" i="3"/>
  <c r="AG129" i="3"/>
  <c r="AL56" i="3"/>
  <c r="AG156" i="3"/>
  <c r="AF48" i="3"/>
  <c r="AM57" i="3"/>
  <c r="W24" i="3"/>
  <c r="AB119" i="3"/>
  <c r="AE149" i="3"/>
  <c r="AL10" i="3"/>
  <c r="AE153" i="3"/>
  <c r="AB52" i="3"/>
  <c r="AL58" i="3"/>
  <c r="AM19" i="3"/>
  <c r="AL159" i="3"/>
  <c r="AM139" i="3"/>
  <c r="AG54" i="3"/>
  <c r="AB13" i="3"/>
  <c r="AF129" i="3"/>
  <c r="AG38" i="3"/>
  <c r="AM127" i="3"/>
  <c r="AM67" i="3"/>
  <c r="AF62" i="3"/>
  <c r="AG27" i="3"/>
  <c r="AE11" i="3"/>
  <c r="AM134" i="3"/>
  <c r="AL103" i="3"/>
  <c r="AM42" i="3"/>
  <c r="AL69" i="3"/>
  <c r="AL147" i="3"/>
  <c r="AB81" i="3"/>
  <c r="AB44" i="3"/>
  <c r="AE36" i="3"/>
  <c r="AE22" i="3"/>
  <c r="AE18" i="3"/>
  <c r="AM108" i="3"/>
  <c r="AL152" i="3"/>
  <c r="AF160" i="3"/>
  <c r="W20" i="3"/>
  <c r="AM124" i="3"/>
  <c r="AM66" i="3"/>
  <c r="AE116" i="3"/>
  <c r="AH108" i="3"/>
  <c r="AL79" i="3"/>
  <c r="AB153" i="3"/>
  <c r="AB134" i="3"/>
  <c r="AB86" i="3"/>
  <c r="AL156" i="3"/>
  <c r="AM121" i="3"/>
  <c r="AE87" i="3"/>
  <c r="AE90" i="3"/>
  <c r="AL138" i="3"/>
  <c r="AG113" i="3"/>
  <c r="AM37" i="3"/>
  <c r="AG97" i="3"/>
  <c r="AL102" i="3"/>
  <c r="AM133" i="3"/>
  <c r="AG17" i="3"/>
  <c r="AE72" i="3"/>
  <c r="AF64" i="3"/>
  <c r="AE160" i="3"/>
  <c r="AF50" i="3"/>
  <c r="AM125" i="3"/>
  <c r="AB26" i="3"/>
  <c r="AF31" i="3"/>
  <c r="AB79" i="3"/>
  <c r="AM160" i="3"/>
  <c r="AH101" i="3"/>
  <c r="AM77" i="3"/>
  <c r="AM147" i="3"/>
  <c r="AE140" i="3"/>
  <c r="AM59" i="3"/>
  <c r="AF99" i="3"/>
  <c r="AG104" i="3"/>
  <c r="AM36" i="3"/>
  <c r="W10" i="3"/>
  <c r="AM33" i="3"/>
  <c r="AE61" i="3"/>
  <c r="AF27" i="3"/>
  <c r="AG39" i="3"/>
  <c r="AB96" i="3"/>
  <c r="AE115" i="3"/>
  <c r="AE66" i="3"/>
  <c r="AG92" i="3"/>
  <c r="AL42" i="3"/>
  <c r="AE96" i="3"/>
  <c r="AF93" i="3"/>
  <c r="AE38" i="3"/>
  <c r="AG112" i="3"/>
  <c r="AF123" i="3"/>
  <c r="AM155" i="3"/>
  <c r="AF127" i="3"/>
  <c r="AB124" i="3"/>
  <c r="AB99" i="3"/>
  <c r="AL116" i="3"/>
  <c r="AG40" i="3"/>
  <c r="AE10" i="3"/>
  <c r="AF80" i="3"/>
  <c r="AE86" i="3"/>
  <c r="AM87" i="3"/>
  <c r="AB159" i="3"/>
  <c r="AB98" i="3"/>
  <c r="AG61" i="3"/>
  <c r="AF157" i="3"/>
  <c r="AF112" i="3"/>
  <c r="AF161" i="3"/>
  <c r="AL125" i="3"/>
  <c r="AB94" i="3"/>
  <c r="AG10" i="3"/>
  <c r="AF32" i="3"/>
  <c r="AE163" i="3"/>
  <c r="AL41" i="3"/>
  <c r="AL48" i="3"/>
  <c r="AB70" i="3"/>
  <c r="AL52" i="3"/>
  <c r="AE25" i="3"/>
  <c r="AE40" i="3"/>
  <c r="AH80" i="3"/>
  <c r="AM123" i="3"/>
  <c r="AF30" i="3"/>
  <c r="AG125" i="3"/>
  <c r="AE100" i="3"/>
  <c r="AG60" i="3"/>
  <c r="AB64" i="3"/>
  <c r="AF109" i="3"/>
  <c r="AH24" i="3"/>
  <c r="AL40" i="3"/>
  <c r="AF114" i="3"/>
  <c r="AF38" i="3"/>
  <c r="AM111" i="3"/>
  <c r="AG99" i="3"/>
  <c r="AL20" i="3"/>
  <c r="AE107" i="3"/>
  <c r="AF124" i="3"/>
  <c r="W23" i="3"/>
  <c r="AB16" i="3"/>
  <c r="AB157" i="3"/>
  <c r="AF141" i="3"/>
  <c r="AF140" i="3"/>
  <c r="AM106" i="3"/>
  <c r="AB30" i="3"/>
  <c r="AL73" i="3"/>
  <c r="AE85" i="3"/>
  <c r="AB89" i="3"/>
  <c r="AF142" i="3"/>
  <c r="AH21" i="3"/>
  <c r="AL13" i="3"/>
  <c r="AE67" i="3"/>
  <c r="AB162" i="3"/>
  <c r="AG88" i="3"/>
  <c r="AM114" i="3"/>
  <c r="AE128" i="3"/>
  <c r="AB122" i="3"/>
  <c r="AG154" i="3"/>
  <c r="AM62" i="3"/>
  <c r="AF94" i="3"/>
  <c r="AE83" i="3"/>
  <c r="AF138" i="3"/>
  <c r="AM165" i="3"/>
  <c r="AM30" i="3"/>
  <c r="AM29" i="3"/>
  <c r="AF163" i="3"/>
  <c r="AG25" i="3"/>
  <c r="AL81" i="3"/>
  <c r="AL30" i="3"/>
  <c r="AL96" i="3"/>
  <c r="AM152" i="3"/>
  <c r="AF164" i="3"/>
  <c r="AF165" i="3"/>
  <c r="AG155" i="3"/>
  <c r="AM135" i="3"/>
  <c r="W164" i="3"/>
  <c r="U143" i="3"/>
  <c r="W126" i="3"/>
  <c r="AH84" i="3"/>
  <c r="AC126" i="3"/>
  <c r="W94" i="3"/>
  <c r="U122" i="3"/>
  <c r="W72" i="3"/>
  <c r="U119" i="3"/>
  <c r="AD12" i="3"/>
  <c r="AA136" i="3"/>
  <c r="Y72" i="3"/>
  <c r="AC143" i="3"/>
  <c r="AA92" i="3"/>
  <c r="AI64" i="3"/>
  <c r="U150" i="3"/>
  <c r="W151" i="3"/>
  <c r="W112" i="3"/>
  <c r="AI154" i="3"/>
  <c r="AH70" i="3"/>
  <c r="U44" i="3"/>
  <c r="AH64" i="3"/>
  <c r="Y58" i="3"/>
  <c r="AI45" i="3"/>
  <c r="AI143" i="3"/>
  <c r="AC30" i="3"/>
  <c r="AH54" i="3"/>
  <c r="AI19" i="3"/>
  <c r="AA124" i="3"/>
  <c r="AC21" i="3"/>
  <c r="AH13" i="3"/>
  <c r="AA134" i="3"/>
  <c r="AD15" i="3"/>
  <c r="AA39" i="3"/>
  <c r="AD145" i="3"/>
  <c r="Y96" i="3"/>
  <c r="W165" i="3"/>
  <c r="AA101" i="3"/>
  <c r="W124" i="3"/>
  <c r="AI69" i="3"/>
  <c r="Y15" i="3"/>
  <c r="W41" i="3"/>
  <c r="AH35" i="3"/>
  <c r="AA112" i="3"/>
  <c r="W95" i="3"/>
  <c r="AD64" i="3"/>
  <c r="AC104" i="3"/>
  <c r="AI25" i="3"/>
  <c r="U112" i="3"/>
  <c r="W145" i="3"/>
  <c r="Y138" i="3"/>
  <c r="U65" i="3"/>
  <c r="AI147" i="3"/>
  <c r="Y121" i="3"/>
  <c r="AI82" i="3"/>
  <c r="Y10" i="3"/>
  <c r="AD69" i="3"/>
  <c r="AD135" i="3"/>
  <c r="AC33" i="3"/>
  <c r="AI73" i="3"/>
  <c r="AD88" i="3"/>
  <c r="U96" i="3"/>
  <c r="Y24" i="3"/>
  <c r="AD56" i="3"/>
  <c r="AH154" i="3"/>
  <c r="AD60" i="3"/>
  <c r="AA46" i="3"/>
  <c r="AA76" i="3"/>
  <c r="AC80" i="3"/>
  <c r="AI30" i="3"/>
  <c r="AI24" i="3"/>
  <c r="Y49" i="3"/>
  <c r="AH107" i="3"/>
  <c r="AD86" i="3"/>
  <c r="AI40" i="3"/>
  <c r="AD137" i="3"/>
  <c r="AI21" i="3"/>
  <c r="W156" i="3"/>
  <c r="AD33" i="3"/>
  <c r="W66" i="3"/>
  <c r="U94" i="3"/>
  <c r="AI85" i="3"/>
  <c r="AD163" i="3"/>
  <c r="AD31" i="3"/>
  <c r="AA48" i="3"/>
  <c r="W111" i="3"/>
  <c r="AI52" i="3"/>
  <c r="AA144" i="3"/>
  <c r="AD96" i="3"/>
  <c r="AC100" i="3"/>
  <c r="W67" i="3"/>
  <c r="AA111" i="3"/>
  <c r="Y102" i="3"/>
  <c r="AD154" i="3"/>
  <c r="AH165" i="3"/>
  <c r="Y109" i="3"/>
  <c r="AA115" i="3"/>
  <c r="AI98" i="3"/>
  <c r="Y93" i="3"/>
  <c r="AD10" i="3"/>
  <c r="W128" i="3"/>
  <c r="AI113" i="3"/>
  <c r="AC107" i="3"/>
  <c r="AH132" i="3"/>
  <c r="AH75" i="3"/>
  <c r="AA155" i="3"/>
  <c r="AC89" i="3"/>
  <c r="AD150" i="3"/>
  <c r="U147" i="3"/>
  <c r="W159" i="3"/>
  <c r="AH83" i="3"/>
  <c r="U31" i="3"/>
  <c r="AA69" i="3"/>
  <c r="AH53" i="3"/>
  <c r="AA90" i="3"/>
  <c r="W101" i="3"/>
  <c r="U111" i="3"/>
  <c r="AG9" i="3"/>
  <c r="AI26" i="3"/>
  <c r="AD160" i="3"/>
  <c r="W57" i="3"/>
  <c r="W139" i="3"/>
  <c r="AD61" i="3"/>
  <c r="AH123" i="3"/>
  <c r="AC88" i="3"/>
  <c r="AA67" i="3"/>
  <c r="AC72" i="3"/>
  <c r="Y126" i="3"/>
  <c r="AI10" i="3"/>
  <c r="AH33" i="3"/>
  <c r="U139" i="3"/>
  <c r="U134" i="3"/>
  <c r="Y23" i="3"/>
  <c r="Y63" i="3"/>
  <c r="AH142" i="3"/>
  <c r="AI130" i="3"/>
  <c r="W109" i="3"/>
  <c r="AI105" i="3"/>
  <c r="Y19" i="3"/>
  <c r="Y86" i="3"/>
  <c r="U70" i="3"/>
  <c r="AH148" i="3"/>
  <c r="W46" i="3"/>
  <c r="AD76" i="3"/>
  <c r="U100" i="3"/>
  <c r="AI91" i="3"/>
  <c r="Y73" i="3"/>
  <c r="Y165" i="3"/>
  <c r="AA158" i="3"/>
  <c r="AA116" i="3"/>
  <c r="W77" i="3"/>
  <c r="Y149" i="3"/>
  <c r="AH26" i="3"/>
  <c r="AD81" i="3"/>
  <c r="AH106" i="3"/>
  <c r="Y103" i="3"/>
  <c r="U141" i="3"/>
  <c r="AD98" i="3"/>
  <c r="AI89" i="3"/>
  <c r="U97" i="3"/>
  <c r="AA161" i="3"/>
  <c r="U146" i="3"/>
  <c r="AD116" i="3"/>
  <c r="AI146" i="3"/>
  <c r="AA113" i="3"/>
  <c r="AI140" i="3"/>
  <c r="AC133" i="3"/>
  <c r="AC145" i="3"/>
  <c r="U66" i="3"/>
  <c r="AI157" i="3"/>
  <c r="W144" i="3"/>
  <c r="U163" i="3"/>
  <c r="Y91" i="3"/>
  <c r="AH141" i="3"/>
  <c r="AD165" i="3"/>
  <c r="U46" i="3"/>
  <c r="U15" i="3"/>
  <c r="W56" i="3"/>
  <c r="AA98" i="3"/>
  <c r="AI136" i="3"/>
  <c r="AH150" i="3"/>
  <c r="AA126" i="3"/>
  <c r="AD100" i="3"/>
  <c r="AI54" i="3"/>
  <c r="AC141" i="3"/>
  <c r="AD113" i="3"/>
  <c r="AI72" i="3"/>
  <c r="AI29" i="3"/>
  <c r="U22" i="3"/>
  <c r="U117" i="3"/>
  <c r="AD41" i="3"/>
  <c r="U67" i="3"/>
  <c r="Y97" i="3"/>
  <c r="AH111" i="3"/>
  <c r="AI11" i="3"/>
  <c r="AI152" i="3"/>
  <c r="W71" i="3"/>
  <c r="AI156" i="3"/>
  <c r="AI70" i="3"/>
  <c r="AA18" i="3"/>
  <c r="AI144" i="3"/>
  <c r="AD49" i="3"/>
  <c r="AC113" i="3"/>
  <c r="AH65" i="3"/>
  <c r="AH9" i="3"/>
  <c r="U158" i="3"/>
  <c r="AI76" i="3"/>
  <c r="W106" i="3"/>
  <c r="Y89" i="3"/>
  <c r="AI44" i="3"/>
  <c r="AI37" i="3"/>
  <c r="Y119" i="3"/>
  <c r="U101" i="3"/>
  <c r="U155" i="3"/>
  <c r="AH124" i="3"/>
  <c r="AC76" i="3"/>
  <c r="AI28" i="3"/>
  <c r="W107" i="3"/>
  <c r="U19" i="3"/>
  <c r="AI102" i="3"/>
  <c r="AD62" i="3"/>
  <c r="AH100" i="3"/>
  <c r="AH104" i="3"/>
  <c r="AH138" i="3"/>
  <c r="AA118" i="3"/>
  <c r="AI71" i="3"/>
  <c r="AH129" i="3"/>
  <c r="Y37" i="3"/>
  <c r="Y62" i="3"/>
  <c r="AH127" i="3"/>
  <c r="AI80" i="3"/>
  <c r="AI83" i="3"/>
  <c r="U131" i="3"/>
  <c r="AD139" i="3"/>
  <c r="AA103" i="3"/>
  <c r="AI112" i="3"/>
  <c r="Y12" i="3"/>
  <c r="AI16" i="3"/>
  <c r="AD101" i="3"/>
  <c r="Y67" i="3"/>
  <c r="AC31" i="3"/>
  <c r="AD83" i="3"/>
  <c r="W60" i="3"/>
  <c r="AI92" i="3"/>
  <c r="Y79" i="3"/>
  <c r="AD59" i="3"/>
  <c r="Y71" i="3"/>
  <c r="Y45" i="3"/>
  <c r="AH46" i="3"/>
  <c r="AA138" i="3"/>
  <c r="AA150" i="3"/>
  <c r="U108" i="3"/>
  <c r="U132" i="3"/>
  <c r="U68" i="3"/>
  <c r="AC25" i="3"/>
  <c r="AC82" i="3"/>
  <c r="W150" i="3"/>
  <c r="AI164" i="3"/>
  <c r="Y66" i="3"/>
  <c r="W55" i="3"/>
  <c r="W68" i="3"/>
  <c r="U126" i="3"/>
  <c r="AA97" i="3"/>
  <c r="AC163" i="3"/>
  <c r="AH67" i="3"/>
  <c r="W64" i="3"/>
  <c r="AH57" i="3"/>
  <c r="W40" i="3"/>
  <c r="AH47" i="3"/>
  <c r="AH50" i="3"/>
  <c r="AD162" i="3"/>
  <c r="AC97" i="3"/>
  <c r="AH27" i="3"/>
  <c r="AA36" i="3"/>
  <c r="W142" i="3"/>
  <c r="U165" i="3"/>
  <c r="AA77" i="3"/>
  <c r="AA23" i="3"/>
  <c r="AH63" i="3"/>
  <c r="Y82" i="3"/>
  <c r="U110" i="3"/>
  <c r="Y26" i="3"/>
  <c r="U160" i="3"/>
  <c r="AD126" i="3"/>
  <c r="AA45" i="3"/>
  <c r="AC50" i="3"/>
  <c r="AL9" i="3"/>
  <c r="AH156" i="3"/>
  <c r="AC73" i="3"/>
  <c r="AA125" i="3"/>
  <c r="AC108" i="3"/>
  <c r="AA91" i="3"/>
  <c r="Y160" i="3"/>
  <c r="AH36" i="3"/>
  <c r="U106" i="3"/>
  <c r="Y117" i="3"/>
  <c r="AC55" i="3"/>
  <c r="AI119" i="3"/>
  <c r="AI53" i="3"/>
  <c r="AC129" i="3"/>
  <c r="U78" i="3"/>
  <c r="Y145" i="3"/>
  <c r="AI90" i="3"/>
  <c r="AC119" i="3"/>
  <c r="W99" i="3"/>
  <c r="Y78" i="3"/>
  <c r="AH103" i="3"/>
  <c r="U127" i="3"/>
  <c r="W140" i="3"/>
  <c r="AD65" i="3"/>
  <c r="AI87" i="3"/>
  <c r="Y161" i="3"/>
  <c r="AA54" i="3"/>
  <c r="AH71" i="3"/>
  <c r="U102" i="3"/>
  <c r="AD129" i="3"/>
  <c r="U121" i="3"/>
  <c r="AA75" i="3"/>
  <c r="AA133" i="3"/>
  <c r="AA86" i="3"/>
  <c r="U54" i="3"/>
  <c r="AI151" i="3"/>
  <c r="U116" i="3"/>
  <c r="Y22" i="3"/>
  <c r="AA30" i="3"/>
  <c r="Y122" i="3"/>
  <c r="AA148" i="3"/>
  <c r="AD75" i="3"/>
  <c r="U21" i="3"/>
  <c r="AD93" i="3"/>
  <c r="AI60" i="3"/>
  <c r="Y108" i="3"/>
  <c r="Y27" i="3"/>
  <c r="Y60" i="3"/>
  <c r="AI36" i="3"/>
  <c r="AH96" i="3"/>
  <c r="Y146" i="3"/>
  <c r="AC52" i="3"/>
  <c r="W69" i="3"/>
  <c r="U20" i="3"/>
  <c r="Y28" i="3"/>
  <c r="AA78" i="3"/>
  <c r="AI141" i="3"/>
  <c r="Y147" i="3"/>
  <c r="AC99" i="3"/>
  <c r="U92" i="3"/>
  <c r="AD26" i="3"/>
  <c r="AH61" i="3"/>
  <c r="AI46" i="3"/>
  <c r="AC103" i="3"/>
  <c r="AC87" i="3"/>
  <c r="AH81" i="3"/>
  <c r="AD87" i="3"/>
  <c r="AI47" i="3"/>
  <c r="AI61" i="3"/>
  <c r="AA106" i="3"/>
  <c r="AD57" i="3"/>
  <c r="U79" i="3"/>
  <c r="AH69" i="3"/>
  <c r="W120" i="3"/>
  <c r="Y162" i="3"/>
  <c r="Y128" i="3"/>
  <c r="AD55" i="3"/>
  <c r="AI158" i="3"/>
  <c r="AC14" i="3"/>
  <c r="U73" i="3"/>
  <c r="Y130" i="3"/>
  <c r="AC65" i="3"/>
  <c r="AI18" i="3"/>
  <c r="AH122" i="3"/>
  <c r="Y13" i="3"/>
  <c r="AA135" i="3"/>
  <c r="W83" i="3"/>
  <c r="Y125" i="3"/>
  <c r="AH109" i="3"/>
  <c r="AI127" i="3"/>
  <c r="AD38" i="3"/>
  <c r="AI79" i="3"/>
  <c r="AD48" i="3"/>
  <c r="AI56" i="3"/>
  <c r="AI49" i="3"/>
  <c r="AA27" i="3"/>
  <c r="W43" i="3"/>
  <c r="AH42" i="3"/>
  <c r="U29" i="3"/>
  <c r="Y84" i="3"/>
  <c r="AA25" i="3"/>
  <c r="AH118" i="3"/>
  <c r="W81" i="3"/>
  <c r="AC35" i="3"/>
  <c r="W105" i="3"/>
  <c r="AA35" i="3"/>
  <c r="U81" i="3"/>
  <c r="AA151" i="3"/>
  <c r="AA117" i="3"/>
  <c r="W42" i="3"/>
  <c r="W136" i="3"/>
  <c r="Y164" i="3"/>
  <c r="AI135" i="3"/>
  <c r="AH139" i="3"/>
  <c r="AD103" i="3"/>
  <c r="W75" i="3"/>
  <c r="AA11" i="3"/>
  <c r="U133" i="3"/>
  <c r="AD119" i="3"/>
  <c r="AD123" i="3"/>
  <c r="AD97" i="3"/>
  <c r="AI78" i="3"/>
  <c r="AI59" i="3"/>
  <c r="AI115" i="3"/>
  <c r="U95" i="3"/>
  <c r="AA100" i="3"/>
  <c r="AH37" i="3"/>
  <c r="W147" i="3"/>
  <c r="W108" i="3"/>
  <c r="AA104" i="3"/>
  <c r="W87" i="3"/>
  <c r="AH11" i="3"/>
  <c r="AC165" i="3"/>
  <c r="U87" i="3"/>
  <c r="AH155" i="3"/>
  <c r="Y39" i="3"/>
  <c r="AA131" i="3"/>
  <c r="Y25" i="3"/>
  <c r="AI142" i="3"/>
  <c r="Y98" i="3"/>
  <c r="W103" i="3"/>
  <c r="AA85" i="3"/>
  <c r="AH39" i="3"/>
  <c r="AD42" i="3"/>
  <c r="AC90" i="3"/>
  <c r="AH119" i="3"/>
  <c r="AA141" i="3"/>
  <c r="AC83" i="3"/>
  <c r="AD37" i="3"/>
  <c r="U144" i="3"/>
  <c r="AC20" i="3"/>
  <c r="AA145" i="3"/>
  <c r="AD54" i="3"/>
  <c r="AH89" i="3"/>
  <c r="U89" i="3"/>
  <c r="AC79" i="3"/>
  <c r="AH59" i="3"/>
  <c r="U115" i="3"/>
  <c r="AA110" i="3"/>
  <c r="AD109" i="3"/>
  <c r="Y59" i="3"/>
  <c r="AA128" i="3"/>
  <c r="AI20" i="3"/>
  <c r="AA165" i="3"/>
  <c r="AI165" i="3"/>
  <c r="AI125" i="3"/>
  <c r="U57" i="3"/>
  <c r="U64" i="3"/>
  <c r="W90" i="3"/>
  <c r="AA71" i="3"/>
  <c r="AH68" i="3"/>
  <c r="AA38" i="3"/>
  <c r="AI138" i="3"/>
  <c r="AD39" i="3"/>
  <c r="AH78" i="3"/>
  <c r="AA84" i="3"/>
  <c r="U80" i="3"/>
  <c r="AD58" i="3"/>
  <c r="AA26" i="3"/>
  <c r="AD161" i="3"/>
  <c r="Y47" i="3"/>
  <c r="AH163" i="3"/>
  <c r="AD156" i="3"/>
  <c r="U140" i="3"/>
  <c r="Y134" i="3"/>
  <c r="AH145" i="3"/>
  <c r="Y120" i="3"/>
  <c r="AI68" i="3"/>
  <c r="Y32" i="3"/>
  <c r="AI137" i="3"/>
  <c r="W70" i="3"/>
  <c r="W149" i="3"/>
  <c r="AD18" i="3"/>
  <c r="AA60" i="3"/>
  <c r="AH158" i="3"/>
  <c r="AA16" i="3"/>
  <c r="AI120" i="3"/>
  <c r="AH105" i="3"/>
  <c r="W44" i="3"/>
  <c r="U18" i="3"/>
  <c r="AA105" i="3"/>
  <c r="AD140" i="3"/>
  <c r="U156" i="3"/>
  <c r="AH115" i="3"/>
  <c r="AD94" i="3"/>
  <c r="AD13" i="3"/>
  <c r="W53" i="3"/>
  <c r="W138" i="3"/>
  <c r="U17" i="3"/>
  <c r="AD92" i="3"/>
  <c r="AI12" i="3"/>
  <c r="W79" i="3"/>
  <c r="Y107" i="3"/>
  <c r="W86" i="3"/>
  <c r="AD99" i="3"/>
  <c r="AD124" i="3"/>
  <c r="AA52" i="3"/>
  <c r="AJ9" i="3"/>
  <c r="AD43" i="3"/>
  <c r="AD46" i="3"/>
  <c r="AI41" i="3"/>
  <c r="AD121" i="3"/>
  <c r="AD44" i="3"/>
  <c r="AH86" i="3"/>
  <c r="AA108" i="3"/>
  <c r="AA56" i="3"/>
  <c r="W63" i="3"/>
  <c r="AI86" i="3"/>
  <c r="U151" i="3"/>
  <c r="U60" i="3"/>
  <c r="W123" i="3"/>
  <c r="Y127" i="3"/>
  <c r="W93" i="3"/>
  <c r="AD133" i="3"/>
  <c r="Y137" i="3"/>
  <c r="AC110" i="3"/>
  <c r="AA83" i="3"/>
  <c r="U161" i="3"/>
  <c r="Y158" i="3"/>
  <c r="U62" i="3"/>
  <c r="AD30" i="3"/>
  <c r="AC118" i="3"/>
  <c r="AH87" i="3"/>
  <c r="U83" i="3"/>
  <c r="Y33" i="3"/>
  <c r="U11" i="3"/>
  <c r="AA64" i="3"/>
  <c r="W102" i="3"/>
  <c r="AA152" i="3"/>
  <c r="AA102" i="3"/>
  <c r="U69" i="3"/>
  <c r="Y104" i="3"/>
  <c r="AD16" i="3"/>
  <c r="AH31" i="3"/>
  <c r="U52" i="3"/>
  <c r="AI50" i="3"/>
  <c r="AA32" i="3"/>
  <c r="Y99" i="3"/>
  <c r="AA157" i="3"/>
  <c r="AH73" i="3"/>
  <c r="AI110" i="3"/>
  <c r="AD23" i="3"/>
  <c r="Y17" i="3"/>
  <c r="AC81" i="3"/>
  <c r="Y141" i="3"/>
  <c r="AH117" i="3"/>
  <c r="AD108" i="3"/>
  <c r="AI116" i="3"/>
  <c r="W131" i="3"/>
  <c r="AI66" i="3"/>
  <c r="U26" i="3"/>
  <c r="AH29" i="3"/>
  <c r="AA58" i="3"/>
  <c r="U51" i="3"/>
  <c r="U36" i="3"/>
  <c r="AA79" i="3"/>
  <c r="AE9" i="3"/>
  <c r="AD34" i="3"/>
  <c r="W88" i="3"/>
  <c r="AI133" i="3"/>
  <c r="Y50" i="3"/>
  <c r="U113" i="3"/>
  <c r="AD149" i="3"/>
  <c r="AI75" i="3"/>
  <c r="AD147" i="3"/>
  <c r="AC60" i="3"/>
  <c r="AD142" i="3"/>
  <c r="U39" i="3"/>
  <c r="AH110" i="3"/>
  <c r="AI67" i="3"/>
  <c r="AI99" i="3"/>
  <c r="AA17" i="3"/>
  <c r="AH159" i="3"/>
  <c r="AA29" i="3"/>
  <c r="U99" i="3"/>
  <c r="W119" i="3"/>
  <c r="AI131" i="3"/>
  <c r="U114" i="3"/>
  <c r="AD155" i="3"/>
  <c r="Y65" i="3"/>
  <c r="W39" i="3"/>
  <c r="AI15" i="3"/>
  <c r="AA146" i="3"/>
  <c r="Y57" i="3"/>
  <c r="U84" i="3"/>
  <c r="AI42" i="3"/>
  <c r="AI35" i="3"/>
  <c r="AI27" i="3"/>
  <c r="U135" i="3"/>
  <c r="U88" i="3"/>
  <c r="AC10" i="3"/>
  <c r="AA164" i="3"/>
  <c r="W76" i="3"/>
  <c r="AH99" i="3"/>
  <c r="Y83" i="3"/>
  <c r="Y112" i="3"/>
  <c r="AH130" i="3"/>
  <c r="AA57" i="3"/>
  <c r="AD110" i="3"/>
  <c r="AH116" i="3"/>
  <c r="AC142" i="3"/>
  <c r="AH144" i="3"/>
  <c r="AI139" i="3"/>
  <c r="AI163" i="3"/>
  <c r="AI14" i="3"/>
  <c r="Y53" i="3"/>
  <c r="AH140" i="3"/>
  <c r="U43" i="3"/>
  <c r="W129" i="3"/>
  <c r="W141" i="3"/>
  <c r="U91" i="3"/>
  <c r="AC18" i="3"/>
  <c r="AI149" i="3"/>
  <c r="AA88" i="3"/>
  <c r="U82" i="3"/>
  <c r="AD91" i="3"/>
  <c r="AI121" i="3"/>
  <c r="AI162" i="3"/>
  <c r="AH98" i="3"/>
  <c r="AD47" i="3"/>
  <c r="AD11" i="3"/>
  <c r="AA24" i="3"/>
  <c r="AH32" i="3"/>
  <c r="AA130" i="3"/>
  <c r="U124" i="3"/>
  <c r="AD84" i="3"/>
  <c r="W92" i="3"/>
  <c r="AC162" i="3"/>
  <c r="W45" i="3"/>
  <c r="AA143" i="3"/>
  <c r="W96" i="3"/>
  <c r="AC84" i="3"/>
  <c r="Y115" i="3"/>
  <c r="U50" i="3"/>
  <c r="Y135" i="3"/>
  <c r="U85" i="3"/>
  <c r="U37" i="3"/>
  <c r="U49" i="3"/>
  <c r="Y38" i="3"/>
  <c r="Y142" i="3"/>
  <c r="W158" i="3"/>
  <c r="Y87" i="3"/>
  <c r="AI153" i="3"/>
  <c r="AA12" i="3"/>
  <c r="AA70" i="3"/>
  <c r="AI34" i="3"/>
  <c r="U24" i="3"/>
  <c r="AA31" i="3"/>
  <c r="AC128" i="3"/>
  <c r="U142" i="3"/>
  <c r="AI96" i="3"/>
  <c r="Y110" i="3"/>
  <c r="AC138" i="3"/>
  <c r="AH114" i="3"/>
  <c r="AI145" i="3"/>
  <c r="AI38" i="3"/>
  <c r="AC77" i="3"/>
  <c r="Y51" i="3"/>
  <c r="AD85" i="3"/>
  <c r="AA114" i="3"/>
  <c r="AD67" i="3"/>
  <c r="Y106" i="3"/>
  <c r="Y52" i="3"/>
  <c r="AD127" i="3"/>
  <c r="W146" i="3"/>
  <c r="AD115" i="3"/>
  <c r="AD78" i="3"/>
  <c r="AD164" i="3"/>
  <c r="U93" i="3"/>
  <c r="U42" i="3"/>
  <c r="AC132" i="3"/>
  <c r="Y150" i="3"/>
  <c r="Y148" i="3"/>
  <c r="U72" i="3"/>
  <c r="U137" i="3"/>
  <c r="AD72" i="3"/>
  <c r="AA96" i="3"/>
  <c r="AA89" i="3"/>
  <c r="AA162" i="3"/>
  <c r="AD80" i="3"/>
  <c r="AC102" i="3"/>
  <c r="Y113" i="3"/>
  <c r="W155" i="3"/>
  <c r="AH135" i="3"/>
  <c r="U14" i="3"/>
  <c r="AC159" i="3"/>
  <c r="AC134" i="3"/>
  <c r="AA59" i="3"/>
  <c r="AH72" i="3"/>
  <c r="U13" i="3"/>
  <c r="AH60" i="3"/>
  <c r="U48" i="3"/>
  <c r="AI106" i="3"/>
  <c r="Y131" i="3"/>
  <c r="AD63" i="3"/>
  <c r="Y88" i="3"/>
  <c r="Y20" i="3"/>
  <c r="AA44" i="3"/>
  <c r="AD111" i="3"/>
  <c r="AA95" i="3"/>
  <c r="Y43" i="3"/>
  <c r="AD114" i="3"/>
  <c r="AD102" i="3"/>
  <c r="AH51" i="3"/>
  <c r="W162" i="3"/>
  <c r="AC157" i="3"/>
  <c r="AA33" i="3"/>
  <c r="Y90" i="3"/>
  <c r="AI39" i="3"/>
  <c r="Y155" i="3"/>
  <c r="AA28" i="3"/>
  <c r="Y143" i="3"/>
  <c r="U41" i="3"/>
  <c r="AC140" i="3"/>
  <c r="AI43" i="3"/>
  <c r="Y75" i="3"/>
  <c r="AC95" i="3"/>
  <c r="U25" i="3"/>
  <c r="AI134" i="3"/>
  <c r="W118" i="3"/>
  <c r="AD82" i="3"/>
  <c r="Y151" i="3"/>
  <c r="AA132" i="3"/>
  <c r="AA65" i="3"/>
  <c r="U129" i="3"/>
  <c r="AC98" i="3"/>
  <c r="AH160" i="3"/>
  <c r="AI128" i="3"/>
  <c r="Y56" i="3"/>
  <c r="AC135" i="3"/>
  <c r="W84" i="3"/>
  <c r="AC64" i="3"/>
  <c r="AA55" i="3"/>
  <c r="AC29" i="3"/>
  <c r="U63" i="3"/>
  <c r="AD51" i="3"/>
  <c r="AA10" i="3"/>
  <c r="AD66" i="3"/>
  <c r="W104" i="3"/>
  <c r="W78" i="3"/>
  <c r="AH90" i="3"/>
  <c r="Y111" i="3"/>
  <c r="W148" i="3"/>
  <c r="AI132" i="3"/>
  <c r="Y21" i="3"/>
  <c r="U103" i="3"/>
  <c r="AC106" i="3"/>
  <c r="W133" i="3"/>
  <c r="AC61" i="3"/>
  <c r="AC57" i="3"/>
  <c r="AH128" i="3"/>
  <c r="Y35" i="3"/>
  <c r="AH12" i="3"/>
  <c r="W132" i="3"/>
  <c r="U76" i="3"/>
  <c r="AD36" i="3"/>
  <c r="AM9" i="3"/>
  <c r="Y64" i="3"/>
  <c r="AD73" i="3"/>
  <c r="AI124" i="3"/>
  <c r="AA68" i="3"/>
  <c r="Y42" i="3"/>
  <c r="AD107" i="3"/>
  <c r="Y36" i="3"/>
  <c r="Y55" i="3"/>
  <c r="U58" i="3"/>
  <c r="Y85" i="3"/>
  <c r="W82" i="3"/>
  <c r="Y95" i="3"/>
  <c r="AD70" i="3"/>
  <c r="AA140" i="3"/>
  <c r="AI51" i="3"/>
  <c r="AD153" i="3"/>
  <c r="W135" i="3"/>
  <c r="U71" i="3"/>
  <c r="AH77" i="3"/>
  <c r="AA42" i="3"/>
  <c r="AD130" i="3"/>
  <c r="Y34" i="3"/>
  <c r="AD90" i="3"/>
  <c r="W137" i="3"/>
  <c r="AA121" i="3"/>
  <c r="AA22" i="3"/>
  <c r="U104" i="3"/>
  <c r="AA63" i="3"/>
  <c r="W154" i="3"/>
  <c r="AD89" i="3"/>
  <c r="AA19" i="3"/>
  <c r="W152" i="3"/>
  <c r="U61" i="3"/>
  <c r="AH131" i="3"/>
  <c r="Y31" i="3"/>
  <c r="AC152" i="3"/>
  <c r="Y70" i="3"/>
  <c r="W153" i="3"/>
  <c r="AD25" i="3"/>
  <c r="AC139" i="3"/>
  <c r="AI94" i="3"/>
  <c r="AD71" i="3"/>
  <c r="W157" i="3"/>
  <c r="AI93" i="3"/>
  <c r="AH43" i="3"/>
  <c r="W163" i="3"/>
  <c r="W100" i="3"/>
  <c r="Y69" i="3"/>
  <c r="W127" i="3"/>
  <c r="W98" i="3"/>
  <c r="Y77" i="3"/>
  <c r="AD32" i="3"/>
  <c r="W74" i="3"/>
  <c r="U159" i="3"/>
  <c r="AC151" i="3"/>
  <c r="W80" i="3"/>
  <c r="AD118" i="3"/>
  <c r="AH149" i="3"/>
  <c r="Y30" i="3"/>
  <c r="AI22" i="3"/>
  <c r="W89" i="3"/>
  <c r="Y157" i="3"/>
  <c r="W134" i="3"/>
  <c r="AI62" i="3"/>
  <c r="U154" i="3"/>
  <c r="AH79" i="3"/>
  <c r="AD14" i="3"/>
  <c r="W73" i="3"/>
  <c r="AI104" i="3"/>
  <c r="AI109" i="3"/>
  <c r="AA80" i="3"/>
  <c r="U28" i="3"/>
  <c r="AA51" i="3"/>
  <c r="AA47" i="3"/>
  <c r="AC66" i="3"/>
  <c r="U77" i="3"/>
  <c r="AI160" i="3"/>
  <c r="U55" i="3"/>
  <c r="U35" i="3"/>
  <c r="AH95" i="3"/>
  <c r="AI108" i="3"/>
  <c r="AH151" i="3"/>
  <c r="W58" i="3"/>
  <c r="Y54" i="3"/>
  <c r="AI117" i="3"/>
  <c r="AI81" i="3"/>
  <c r="AI114" i="3"/>
  <c r="AC86" i="3"/>
  <c r="AC127" i="3"/>
  <c r="W143" i="3"/>
  <c r="W160" i="3"/>
  <c r="AA127" i="3"/>
  <c r="Y68" i="3"/>
  <c r="AA20" i="3"/>
  <c r="W51" i="3"/>
  <c r="U75" i="3"/>
  <c r="AH44" i="3"/>
  <c r="W48" i="3"/>
  <c r="AC36" i="3"/>
  <c r="U59" i="3"/>
  <c r="AA53" i="3"/>
  <c r="W37" i="3"/>
  <c r="AH94" i="3"/>
  <c r="AI77" i="3"/>
  <c r="AD136" i="3"/>
  <c r="AH10" i="3"/>
  <c r="AI129" i="3"/>
  <c r="AC48" i="3"/>
  <c r="AD20" i="3"/>
  <c r="AC22" i="3"/>
  <c r="AH45" i="3"/>
  <c r="Y29" i="3"/>
  <c r="AA120" i="3"/>
  <c r="AC92" i="3"/>
  <c r="AH40" i="3"/>
  <c r="U162" i="3"/>
  <c r="AH102" i="3"/>
  <c r="AH93" i="3"/>
  <c r="AH55" i="3"/>
  <c r="AA159" i="3"/>
  <c r="Y133" i="3"/>
  <c r="Y80" i="3"/>
  <c r="AA14" i="3"/>
  <c r="AI32" i="3"/>
  <c r="U32" i="3"/>
  <c r="U136" i="3"/>
  <c r="Y124" i="3"/>
  <c r="AI23" i="3"/>
  <c r="AD132" i="3"/>
  <c r="AD148" i="3"/>
  <c r="W9" i="3"/>
  <c r="AC41" i="3"/>
  <c r="AI122" i="3"/>
  <c r="U47" i="3"/>
  <c r="AI111" i="3"/>
  <c r="W116" i="3"/>
  <c r="AA139" i="3"/>
  <c r="AD159" i="3"/>
  <c r="Y132" i="3"/>
  <c r="Y116" i="3"/>
  <c r="AA13" i="3"/>
  <c r="U107" i="3"/>
  <c r="AI161" i="3"/>
  <c r="AD29" i="3"/>
  <c r="Y163" i="3"/>
  <c r="AD28" i="3"/>
  <c r="AH58" i="3"/>
  <c r="W61" i="3"/>
  <c r="Y101" i="3"/>
  <c r="AA37" i="3"/>
  <c r="AC164" i="3"/>
  <c r="Y123" i="3"/>
  <c r="W52" i="3"/>
  <c r="AC120" i="3"/>
  <c r="AA142" i="3"/>
  <c r="Y105" i="3"/>
  <c r="AH161" i="3"/>
  <c r="W38" i="3"/>
  <c r="AC39" i="3"/>
  <c r="AD21" i="3"/>
  <c r="AH74" i="3"/>
  <c r="Y129" i="3"/>
  <c r="AD138" i="3"/>
  <c r="AA61" i="3"/>
  <c r="AD158" i="3"/>
  <c r="AD143" i="3"/>
  <c r="AH30" i="3"/>
  <c r="U74" i="3"/>
  <c r="AD19" i="3"/>
  <c r="AD146" i="3"/>
  <c r="AA160" i="3"/>
  <c r="U130" i="3"/>
  <c r="AD131" i="3"/>
  <c r="AI118" i="3"/>
  <c r="AC38" i="3"/>
  <c r="AH126" i="3"/>
  <c r="AH85" i="3"/>
  <c r="W121" i="3"/>
  <c r="AC112" i="3"/>
  <c r="U34" i="3"/>
  <c r="U86" i="3"/>
  <c r="W114" i="3"/>
  <c r="AD52" i="3"/>
  <c r="AC149" i="3"/>
  <c r="U152" i="3"/>
  <c r="AD105" i="3"/>
  <c r="AA94" i="3"/>
  <c r="AI17" i="3"/>
  <c r="AD120" i="3"/>
  <c r="U145" i="3"/>
  <c r="AA34" i="3"/>
  <c r="AH91" i="3"/>
  <c r="AA147" i="3"/>
  <c r="AI103" i="3"/>
  <c r="AD68" i="3"/>
  <c r="W161" i="3"/>
  <c r="AI74" i="3"/>
  <c r="U56" i="3"/>
  <c r="AA107" i="3"/>
  <c r="AI88" i="3"/>
  <c r="W50" i="3"/>
  <c r="AD128" i="3"/>
  <c r="U149" i="3"/>
  <c r="AH88" i="3"/>
  <c r="AA123" i="3"/>
  <c r="AD125" i="3"/>
  <c r="AD144" i="3"/>
  <c r="W85" i="3"/>
  <c r="W130" i="3"/>
  <c r="Y140" i="3"/>
  <c r="Y156" i="3"/>
  <c r="U10" i="3"/>
  <c r="AA40" i="3"/>
  <c r="W110" i="3"/>
  <c r="AI155" i="3"/>
  <c r="Y18" i="3"/>
  <c r="AA15" i="3"/>
  <c r="AH66" i="3"/>
  <c r="W122" i="3"/>
  <c r="W49" i="3"/>
  <c r="U123" i="3"/>
  <c r="AH38" i="3"/>
  <c r="AD106" i="3"/>
  <c r="AF9" i="3"/>
  <c r="AA119" i="3"/>
  <c r="Y16" i="3"/>
  <c r="Y159" i="3"/>
  <c r="AC101" i="3"/>
  <c r="U12" i="3"/>
  <c r="AI65" i="3"/>
  <c r="Y81" i="3"/>
  <c r="AD74" i="3"/>
  <c r="Y100" i="3"/>
  <c r="Y92" i="3"/>
  <c r="Y41" i="3"/>
  <c r="AH52" i="3"/>
  <c r="AA153" i="3"/>
  <c r="U90" i="3"/>
  <c r="AH97" i="3"/>
  <c r="Y139" i="3"/>
  <c r="U105" i="3"/>
  <c r="AC109" i="3"/>
  <c r="U30" i="3"/>
  <c r="AA74" i="3"/>
  <c r="U138" i="3"/>
  <c r="AA129" i="3"/>
  <c r="AI58" i="3"/>
  <c r="AD95" i="3"/>
  <c r="U38" i="3"/>
  <c r="Y118" i="3"/>
  <c r="AA81" i="3"/>
  <c r="Y154" i="3"/>
  <c r="W65" i="3"/>
  <c r="AC131" i="3"/>
  <c r="U125" i="3"/>
  <c r="AA49" i="3"/>
  <c r="AA163" i="3"/>
  <c r="AA21" i="3"/>
  <c r="AC116" i="3"/>
  <c r="U45" i="3"/>
  <c r="AH92" i="3"/>
  <c r="AH137" i="3"/>
  <c r="W59" i="3"/>
  <c r="AA109" i="3"/>
  <c r="AH125" i="3"/>
  <c r="AH147" i="3"/>
  <c r="AI84" i="3"/>
  <c r="AH34" i="3"/>
  <c r="Y14" i="3"/>
  <c r="AD117" i="3"/>
  <c r="W47" i="3"/>
  <c r="AI33" i="3"/>
  <c r="Y44" i="3"/>
  <c r="Y76" i="3"/>
  <c r="W97" i="3"/>
  <c r="AA154" i="3"/>
  <c r="AH82" i="3"/>
  <c r="AA137" i="3"/>
  <c r="AD151" i="3"/>
  <c r="AH133" i="3"/>
  <c r="AI150" i="3"/>
  <c r="U33" i="3"/>
  <c r="AC42" i="3"/>
  <c r="Y74" i="3"/>
  <c r="AI55" i="3"/>
  <c r="AD45" i="3"/>
  <c r="AC74" i="3"/>
  <c r="U128" i="3"/>
  <c r="AD79" i="3"/>
  <c r="W91" i="3"/>
  <c r="AI48" i="3"/>
  <c r="AA72" i="3"/>
  <c r="AD122" i="3"/>
  <c r="AA66" i="3"/>
  <c r="AC27" i="3"/>
  <c r="AD141" i="3"/>
  <c r="W62" i="3"/>
  <c r="AD35" i="3"/>
  <c r="U40" i="3"/>
  <c r="AH120" i="3"/>
  <c r="W113" i="3"/>
  <c r="U109" i="3"/>
  <c r="AA87" i="3"/>
  <c r="U16" i="3"/>
  <c r="W54" i="3"/>
  <c r="AD157" i="3"/>
  <c r="AH76" i="3"/>
  <c r="Y153" i="3"/>
  <c r="W117" i="3"/>
  <c r="Y114" i="3"/>
  <c r="Y144" i="3"/>
  <c r="AA43" i="3"/>
  <c r="Y152" i="3"/>
  <c r="U120" i="3"/>
  <c r="AH121" i="3"/>
  <c r="AC96" i="3"/>
  <c r="AH164" i="3"/>
  <c r="AH113" i="3"/>
  <c r="AH134" i="3"/>
  <c r="Y94" i="3"/>
  <c r="AH41" i="3"/>
  <c r="Y48" i="3"/>
  <c r="AC23" i="3"/>
  <c r="AA149" i="3"/>
  <c r="AI97" i="3"/>
  <c r="Y136" i="3"/>
  <c r="AI63" i="3"/>
  <c r="AD22" i="3"/>
  <c r="AD152" i="3"/>
  <c r="AD27" i="3"/>
  <c r="AI31" i="3"/>
  <c r="AC51" i="3"/>
  <c r="AA50" i="3"/>
  <c r="AI159" i="3"/>
  <c r="AD77" i="3"/>
  <c r="AI101" i="3"/>
  <c r="AI100" i="3"/>
  <c r="Y61" i="3"/>
  <c r="Y11" i="3"/>
  <c r="AA122" i="3"/>
  <c r="U98" i="3"/>
  <c r="U53" i="3"/>
  <c r="U118" i="3"/>
  <c r="AI123" i="3"/>
  <c r="AA82" i="3"/>
  <c r="U23" i="3"/>
  <c r="AD112" i="3"/>
  <c r="AA156" i="3"/>
  <c r="AD134" i="3"/>
  <c r="AD104" i="3"/>
  <c r="AD53" i="3"/>
  <c r="AI13" i="3"/>
  <c r="U153" i="3"/>
  <c r="AI57" i="3"/>
  <c r="AA73" i="3"/>
  <c r="U164" i="3"/>
  <c r="W115" i="3"/>
  <c r="AH152" i="3"/>
  <c r="U157" i="3"/>
  <c r="U148" i="3"/>
  <c r="Y40" i="3"/>
  <c r="AC144" i="3"/>
  <c r="AH136" i="3"/>
  <c r="AD50" i="3"/>
  <c r="AI95" i="3"/>
  <c r="AD17" i="3"/>
  <c r="AA99" i="3"/>
  <c r="AH157" i="3"/>
  <c r="AC161" i="3"/>
  <c r="U27" i="3"/>
  <c r="AD40" i="3"/>
  <c r="AA62" i="3"/>
  <c r="AI126" i="3"/>
  <c r="AI148" i="3"/>
  <c r="AD24" i="3"/>
  <c r="AC158" i="3"/>
  <c r="AA93" i="3"/>
  <c r="AI107" i="3"/>
  <c r="AA41" i="3"/>
  <c r="Y46" i="3"/>
  <c r="W125" i="3"/>
  <c r="Z20" i="3"/>
  <c r="Z14" i="3"/>
  <c r="Z67" i="3"/>
  <c r="Z27" i="3"/>
  <c r="AJ62" i="3"/>
  <c r="Z97" i="3"/>
  <c r="AJ149" i="3"/>
  <c r="AJ43" i="3"/>
  <c r="Z90" i="3"/>
  <c r="AJ71" i="3"/>
  <c r="Z106" i="3"/>
  <c r="AJ30" i="3"/>
  <c r="AJ141" i="3"/>
  <c r="AJ103" i="3"/>
  <c r="AJ101" i="3"/>
  <c r="Z61" i="3"/>
  <c r="AJ56" i="3"/>
  <c r="Z135" i="3"/>
  <c r="Z126" i="3"/>
  <c r="AJ121" i="3"/>
  <c r="Z21" i="3"/>
  <c r="Z15" i="3"/>
  <c r="Z36" i="3"/>
  <c r="Z137" i="3"/>
  <c r="AJ64" i="3"/>
  <c r="AJ49" i="3"/>
  <c r="Z113" i="3"/>
  <c r="AJ128" i="3"/>
  <c r="Z161" i="3"/>
  <c r="AJ162" i="3"/>
  <c r="Z94" i="3"/>
  <c r="Z62" i="3"/>
  <c r="AJ116" i="3"/>
  <c r="AJ161" i="3"/>
  <c r="Z69" i="3"/>
  <c r="Z55" i="3"/>
  <c r="Z22" i="3"/>
  <c r="AJ76" i="3"/>
  <c r="Z123" i="3"/>
  <c r="Z70" i="3"/>
  <c r="Z71" i="3"/>
  <c r="Z45" i="3"/>
  <c r="AJ55" i="3"/>
  <c r="AJ40" i="3"/>
  <c r="AJ36" i="3"/>
  <c r="Z95" i="3"/>
  <c r="Z57" i="3"/>
  <c r="AJ70" i="3"/>
  <c r="Z92" i="3"/>
  <c r="AJ81" i="3"/>
  <c r="AJ138" i="3"/>
  <c r="AJ158" i="3"/>
  <c r="AJ154" i="3"/>
  <c r="Z85" i="3"/>
  <c r="AJ27" i="3"/>
  <c r="AJ73" i="3"/>
  <c r="AJ31" i="3"/>
  <c r="AJ84" i="3"/>
  <c r="Z91" i="3"/>
  <c r="Z147" i="3"/>
  <c r="Z149" i="3"/>
  <c r="Z127" i="3"/>
  <c r="Z18" i="3"/>
  <c r="AJ159" i="3"/>
  <c r="Z37" i="3"/>
  <c r="Z132" i="3"/>
  <c r="AJ51" i="3"/>
  <c r="AJ80" i="3"/>
  <c r="Z100" i="3"/>
  <c r="Z157" i="3"/>
  <c r="AI9" i="3"/>
  <c r="Y9" i="3"/>
  <c r="Z32" i="3"/>
  <c r="Z88" i="3"/>
  <c r="Z47" i="3"/>
  <c r="AJ52" i="3"/>
  <c r="Z35" i="3"/>
  <c r="Z43" i="3"/>
  <c r="Z158" i="3"/>
  <c r="AJ78" i="3"/>
  <c r="Z99" i="3"/>
  <c r="AJ156" i="3"/>
  <c r="AJ93" i="3"/>
  <c r="Z131" i="3"/>
  <c r="Z44" i="3"/>
  <c r="Z24" i="3"/>
  <c r="AJ58" i="3"/>
  <c r="Z53" i="3"/>
  <c r="Z130" i="3"/>
  <c r="AJ92" i="3"/>
  <c r="Z40" i="3"/>
  <c r="Z148" i="3"/>
  <c r="Z74" i="3"/>
  <c r="Z145" i="3"/>
  <c r="AJ123" i="3"/>
  <c r="Z46" i="3"/>
  <c r="AJ152" i="3"/>
  <c r="AJ57" i="3"/>
  <c r="AJ142" i="3"/>
  <c r="AJ89" i="3"/>
  <c r="Z77" i="3"/>
  <c r="AJ111" i="3"/>
  <c r="AJ112" i="3"/>
  <c r="AJ132" i="3"/>
  <c r="Z164" i="3"/>
  <c r="AJ59" i="3"/>
  <c r="AJ110" i="3"/>
  <c r="AJ26" i="3"/>
  <c r="AJ90" i="3"/>
  <c r="AJ69" i="3"/>
  <c r="AJ148" i="3"/>
  <c r="Z42" i="3"/>
  <c r="AJ60" i="3"/>
  <c r="AJ105" i="3"/>
  <c r="AJ42" i="3"/>
  <c r="Z26" i="3"/>
  <c r="Z139" i="3"/>
  <c r="Z125" i="3"/>
  <c r="Z165" i="3"/>
  <c r="Z73" i="3"/>
  <c r="Z115" i="3"/>
  <c r="Z150" i="3"/>
  <c r="AJ108" i="3"/>
  <c r="Z124" i="3"/>
  <c r="Z30" i="3"/>
  <c r="AJ139" i="3"/>
  <c r="Z19" i="3"/>
  <c r="AJ145" i="3"/>
  <c r="AJ63" i="3"/>
  <c r="Z10" i="3"/>
  <c r="AA9" i="3"/>
  <c r="AJ117" i="3"/>
  <c r="Z29" i="3"/>
  <c r="Z65" i="3"/>
  <c r="AJ155" i="3"/>
  <c r="Z104" i="3"/>
  <c r="Z78" i="3"/>
  <c r="Z102" i="3"/>
  <c r="AJ37" i="3"/>
  <c r="AJ85" i="3"/>
  <c r="AJ137" i="3"/>
  <c r="Z96" i="3"/>
  <c r="AJ66" i="3"/>
  <c r="AJ127" i="3"/>
  <c r="Z58" i="3"/>
  <c r="AJ65" i="3"/>
  <c r="AJ106" i="3"/>
  <c r="AJ88" i="3"/>
  <c r="Z118" i="3"/>
  <c r="Z142" i="3"/>
  <c r="AJ153" i="3"/>
  <c r="AJ104" i="3"/>
  <c r="AJ95" i="3"/>
  <c r="Z79" i="3"/>
  <c r="AJ75" i="3"/>
  <c r="AJ79" i="3"/>
  <c r="AJ96" i="3"/>
  <c r="Z140" i="3"/>
  <c r="Z154" i="3"/>
  <c r="Z110" i="3"/>
  <c r="Z51" i="3"/>
  <c r="Z52" i="3"/>
  <c r="Z108" i="3"/>
  <c r="Z33" i="3"/>
  <c r="AJ129" i="3"/>
  <c r="Z144" i="3"/>
  <c r="AJ120" i="3"/>
  <c r="AJ134" i="3"/>
  <c r="Z50" i="3"/>
  <c r="Z48" i="3"/>
  <c r="Z105" i="3"/>
  <c r="Z12" i="3"/>
  <c r="Z146" i="3"/>
  <c r="AJ98" i="3"/>
  <c r="Z25" i="3"/>
  <c r="Z117" i="3"/>
  <c r="AJ94" i="3"/>
  <c r="AJ53" i="3"/>
  <c r="Z114" i="3"/>
  <c r="AJ86" i="3"/>
  <c r="Z141" i="3"/>
  <c r="AJ39" i="3"/>
  <c r="Z119" i="3"/>
  <c r="AJ48" i="3"/>
  <c r="AJ50" i="3"/>
  <c r="Z41" i="3"/>
  <c r="AJ45" i="3"/>
  <c r="Z68" i="3"/>
  <c r="AJ109" i="3"/>
  <c r="AJ72" i="3"/>
  <c r="AJ119" i="3"/>
  <c r="AJ68" i="3"/>
  <c r="Z153" i="3"/>
  <c r="Z39" i="3"/>
  <c r="AJ46" i="3"/>
  <c r="Z84" i="3"/>
  <c r="AJ114" i="3"/>
  <c r="Z116" i="3"/>
  <c r="Z56" i="3"/>
  <c r="AJ115" i="3"/>
  <c r="Z156" i="3"/>
  <c r="Z13" i="3"/>
  <c r="Z143" i="3"/>
  <c r="Z60" i="3"/>
  <c r="AJ33" i="3"/>
  <c r="AJ163" i="3"/>
  <c r="Z155" i="3"/>
  <c r="Z93" i="3"/>
  <c r="Z17" i="3"/>
  <c r="AJ54" i="3"/>
  <c r="Z107" i="3"/>
  <c r="AJ125" i="3"/>
  <c r="Z103" i="3"/>
  <c r="Z138" i="3"/>
  <c r="AJ165" i="3"/>
  <c r="Z163" i="3"/>
  <c r="AJ126" i="3"/>
  <c r="AJ113" i="3"/>
  <c r="AJ118" i="3"/>
  <c r="Z134" i="3"/>
  <c r="AJ34" i="3"/>
  <c r="Z75" i="3"/>
  <c r="AJ102" i="3"/>
  <c r="Z38" i="3"/>
  <c r="AJ35" i="3"/>
  <c r="Z63" i="3"/>
  <c r="Z129" i="3"/>
  <c r="Z162" i="3"/>
  <c r="AJ107" i="3"/>
  <c r="AJ99" i="3"/>
  <c r="Z120" i="3"/>
  <c r="Z28" i="3"/>
  <c r="Z136" i="3"/>
  <c r="AJ164" i="3"/>
  <c r="Z122" i="3"/>
  <c r="AJ122" i="3"/>
  <c r="AJ136" i="3"/>
  <c r="AJ146" i="3"/>
  <c r="Z11" i="3"/>
  <c r="AJ67" i="3"/>
  <c r="Z72" i="3"/>
  <c r="AJ47" i="3"/>
  <c r="Z121" i="3"/>
  <c r="AJ41" i="3"/>
  <c r="AJ100" i="3"/>
  <c r="AJ91" i="3"/>
  <c r="AJ77" i="3"/>
  <c r="AJ157" i="3"/>
  <c r="Z16" i="3"/>
  <c r="Z160" i="3"/>
  <c r="Z31" i="3"/>
  <c r="AJ32" i="3"/>
  <c r="AJ150" i="3"/>
  <c r="AJ82" i="3"/>
  <c r="AJ97" i="3"/>
  <c r="Z89" i="3"/>
  <c r="Z64" i="3"/>
  <c r="Z66" i="3"/>
  <c r="AJ143" i="3"/>
  <c r="AJ135" i="3"/>
  <c r="Z152" i="3"/>
  <c r="AJ147" i="3"/>
  <c r="Z109" i="3"/>
  <c r="Z82" i="3"/>
  <c r="AJ87" i="3"/>
  <c r="Z54" i="3"/>
  <c r="Z76" i="3"/>
  <c r="AC9" i="3"/>
  <c r="AJ44" i="3"/>
  <c r="Z111" i="3"/>
  <c r="AJ83" i="3"/>
  <c r="AJ130" i="3"/>
  <c r="Z98" i="3"/>
  <c r="Z80" i="3"/>
  <c r="Z23" i="3"/>
  <c r="AJ38" i="3"/>
  <c r="AJ144" i="3"/>
  <c r="Z101" i="3"/>
  <c r="AB9" i="3"/>
  <c r="Z81" i="3"/>
  <c r="Z83" i="3"/>
  <c r="Z151" i="3"/>
  <c r="AJ140" i="3"/>
  <c r="AJ28" i="3"/>
  <c r="AJ61" i="3"/>
  <c r="AJ29" i="3"/>
  <c r="AJ131" i="3"/>
  <c r="Z34" i="3"/>
  <c r="AJ124" i="3"/>
  <c r="Z49" i="3"/>
  <c r="Z87" i="3"/>
  <c r="AJ160" i="3"/>
  <c r="Z159" i="3"/>
  <c r="Z86" i="3"/>
  <c r="Z59" i="3"/>
  <c r="Z112" i="3"/>
  <c r="AJ151" i="3"/>
  <c r="Z133" i="3"/>
  <c r="Z128" i="3"/>
  <c r="AJ74" i="3"/>
  <c r="AJ133" i="3"/>
  <c r="AD9" i="3"/>
  <c r="AC136" i="3" l="1"/>
  <c r="AC67" i="3"/>
  <c r="AC71" i="3"/>
  <c r="AC40" i="3"/>
  <c r="AC49" i="3"/>
  <c r="AC17" i="3"/>
  <c r="AC130" i="3"/>
  <c r="AC75" i="3"/>
  <c r="AC44" i="3"/>
  <c r="AC12" i="3"/>
  <c r="AC147" i="3"/>
  <c r="AC53" i="3"/>
  <c r="AC156" i="3"/>
  <c r="AC125" i="3"/>
  <c r="AC93" i="3"/>
  <c r="AC62" i="3"/>
  <c r="AC70" i="3"/>
  <c r="AC111" i="3"/>
  <c r="AC16" i="3"/>
  <c r="AC160" i="3"/>
  <c r="AC34" i="3"/>
  <c r="AC43" i="3"/>
  <c r="AC11" i="3"/>
  <c r="AC155" i="3"/>
  <c r="AC124" i="3"/>
  <c r="AC32" i="3"/>
  <c r="AC153" i="3"/>
  <c r="AC122" i="3"/>
  <c r="AC59" i="3"/>
  <c r="AC45" i="3"/>
  <c r="AC117" i="3"/>
  <c r="AC69" i="3"/>
  <c r="AC78" i="3"/>
  <c r="AC47" i="3"/>
  <c r="AC15" i="3"/>
  <c r="AC13" i="3"/>
  <c r="AC85" i="3"/>
  <c r="AC54" i="3"/>
  <c r="AC121" i="3"/>
  <c r="AC58" i="3"/>
  <c r="AC150" i="3"/>
  <c r="AC56" i="3"/>
  <c r="AC24" i="3"/>
  <c r="AC115" i="3"/>
  <c r="AC137" i="3"/>
  <c r="AC105" i="3"/>
  <c r="AC146" i="3"/>
  <c r="AC114" i="3"/>
  <c r="AC19" i="3"/>
  <c r="AC94" i="3"/>
  <c r="AC154" i="3"/>
  <c r="AC123" i="3"/>
  <c r="AC91" i="3"/>
  <c r="AC28" i="3"/>
  <c r="AC148" i="3"/>
  <c r="AC68" i="3"/>
  <c r="AC37" i="3"/>
  <c r="AC63" i="3"/>
  <c r="AC46" i="3"/>
  <c r="AC26" i="3"/>
  <c r="BE73" i="3" l="1"/>
  <c r="BE74" i="3"/>
  <c r="BE76" i="3"/>
  <c r="BE75" i="3"/>
  <c r="BE77" i="3"/>
  <c r="BF121" i="3"/>
  <c r="BF120" i="3"/>
  <c r="BF119" i="3"/>
  <c r="BF122" i="3"/>
  <c r="BF118" i="3"/>
  <c r="BF26" i="3"/>
  <c r="BF27" i="3"/>
  <c r="BF29" i="3"/>
  <c r="BF28" i="3"/>
  <c r="BF30" i="3"/>
  <c r="BF47" i="3"/>
  <c r="BF49" i="3"/>
  <c r="BF48" i="3"/>
  <c r="BF46" i="3"/>
  <c r="BF50" i="3"/>
  <c r="BE130" i="3"/>
  <c r="BE128" i="3"/>
  <c r="BE131" i="3"/>
  <c r="BE132" i="3"/>
  <c r="BE129" i="3"/>
  <c r="BE113" i="3"/>
  <c r="BE115" i="3"/>
  <c r="BE116" i="3"/>
  <c r="BE114" i="3"/>
  <c r="BE117" i="3"/>
  <c r="BE9" i="3"/>
  <c r="BE10" i="3"/>
  <c r="BE43" i="3"/>
  <c r="BE44" i="3"/>
  <c r="BE41" i="3"/>
  <c r="BE42" i="3"/>
  <c r="BE45" i="3"/>
  <c r="BF63" i="3"/>
  <c r="BF64" i="3"/>
  <c r="BF65" i="3"/>
  <c r="BF66" i="3"/>
  <c r="BF67" i="3"/>
  <c r="BE58" i="3"/>
  <c r="BE56" i="3"/>
  <c r="BE59" i="3"/>
  <c r="BE57" i="3"/>
  <c r="BF72" i="3"/>
  <c r="BF68" i="3"/>
  <c r="BF70" i="3"/>
  <c r="BF69" i="3"/>
  <c r="BF71" i="3"/>
  <c r="BE68" i="3"/>
  <c r="BE70" i="3"/>
  <c r="BE71" i="3"/>
  <c r="BE72" i="3"/>
  <c r="BE69" i="3"/>
  <c r="BF60" i="3"/>
  <c r="BF62" i="3"/>
  <c r="BF61" i="3"/>
  <c r="BE82" i="3"/>
  <c r="BE80" i="3"/>
  <c r="BE81" i="3"/>
  <c r="BE79" i="3"/>
  <c r="BE78" i="3"/>
  <c r="BF123" i="3"/>
  <c r="BF127" i="3"/>
  <c r="BF124" i="3"/>
  <c r="BF125" i="3"/>
  <c r="BF126" i="3"/>
  <c r="BF152" i="3"/>
  <c r="BF153" i="3"/>
  <c r="BF154" i="3"/>
  <c r="BF155" i="3"/>
  <c r="BF156" i="3"/>
  <c r="BF157" i="3"/>
  <c r="BF158" i="3"/>
  <c r="BF160" i="3"/>
  <c r="BF159" i="3"/>
  <c r="BF161" i="3"/>
  <c r="BF55" i="3"/>
  <c r="BF52" i="3"/>
  <c r="BF53" i="3"/>
  <c r="BF54" i="3"/>
  <c r="BF51" i="3"/>
  <c r="BE134" i="3"/>
  <c r="BE135" i="3"/>
  <c r="BE136" i="3"/>
  <c r="BE137" i="3"/>
  <c r="BE133" i="3"/>
  <c r="BF74" i="3"/>
  <c r="BF73" i="3"/>
  <c r="BF76" i="3"/>
  <c r="BF77" i="3"/>
  <c r="BF75" i="3"/>
  <c r="BE84" i="3"/>
  <c r="BE83" i="3"/>
  <c r="BE85" i="3"/>
  <c r="BE86" i="3"/>
  <c r="BE87" i="3"/>
  <c r="BF131" i="3"/>
  <c r="BF128" i="3"/>
  <c r="BF132" i="3"/>
  <c r="BF130" i="3"/>
  <c r="BF129" i="3"/>
  <c r="BE15" i="3"/>
  <c r="BE11" i="3"/>
  <c r="BE12" i="3"/>
  <c r="BE13" i="3"/>
  <c r="BE14" i="3"/>
  <c r="BF57" i="3"/>
  <c r="BF56" i="3"/>
  <c r="BF59" i="3"/>
  <c r="BF58" i="3"/>
  <c r="BE139" i="3"/>
  <c r="BE140" i="3"/>
  <c r="BE141" i="3"/>
  <c r="BE138" i="3"/>
  <c r="BE142" i="3"/>
  <c r="BE67" i="3"/>
  <c r="BE64" i="3"/>
  <c r="BE66" i="3"/>
  <c r="BE65" i="3"/>
  <c r="BE63" i="3"/>
  <c r="BF82" i="3"/>
  <c r="BF78" i="3"/>
  <c r="BF79" i="3"/>
  <c r="BF80" i="3"/>
  <c r="BF81" i="3"/>
  <c r="BE88" i="3"/>
  <c r="BE89" i="3"/>
  <c r="BE90" i="3"/>
  <c r="BE91" i="3"/>
  <c r="BE92" i="3"/>
  <c r="BF135" i="3"/>
  <c r="BF134" i="3"/>
  <c r="BF137" i="3"/>
  <c r="BF136" i="3"/>
  <c r="BF133" i="3"/>
  <c r="BF87" i="3"/>
  <c r="BF85" i="3"/>
  <c r="BF86" i="3"/>
  <c r="BF83" i="3"/>
  <c r="BF84" i="3"/>
  <c r="BF111" i="3"/>
  <c r="BF108" i="3"/>
  <c r="BF109" i="3"/>
  <c r="BF110" i="3"/>
  <c r="BF112" i="3"/>
  <c r="BF116" i="3"/>
  <c r="BF117" i="3"/>
  <c r="BF115" i="3"/>
  <c r="BF113" i="3"/>
  <c r="BF114" i="3"/>
  <c r="BE18" i="3"/>
  <c r="BE19" i="3"/>
  <c r="BE16" i="3"/>
  <c r="BE17" i="3"/>
  <c r="BE20" i="3"/>
  <c r="BE145" i="3"/>
  <c r="BE143" i="3"/>
  <c r="BE146" i="3"/>
  <c r="BE144" i="3"/>
  <c r="BE108" i="3"/>
  <c r="BE110" i="3"/>
  <c r="BE111" i="3"/>
  <c r="BE109" i="3"/>
  <c r="BE112" i="3"/>
  <c r="BF35" i="3"/>
  <c r="BF34" i="3"/>
  <c r="BF31" i="3"/>
  <c r="BF32" i="3"/>
  <c r="BF33" i="3"/>
  <c r="BF15" i="3"/>
  <c r="BF13" i="3"/>
  <c r="BF11" i="3"/>
  <c r="BF14" i="3"/>
  <c r="BF12" i="3"/>
  <c r="BE93" i="3"/>
  <c r="BE97" i="3"/>
  <c r="BE96" i="3"/>
  <c r="BE95" i="3"/>
  <c r="BE94" i="3"/>
  <c r="BF138" i="3"/>
  <c r="BF139" i="3"/>
  <c r="BF140" i="3"/>
  <c r="BF141" i="3"/>
  <c r="BF142" i="3"/>
  <c r="BE22" i="3"/>
  <c r="BE24" i="3"/>
  <c r="BE21" i="3"/>
  <c r="BE25" i="3"/>
  <c r="BE23" i="3"/>
  <c r="BE150" i="3"/>
  <c r="BE151" i="3"/>
  <c r="BE147" i="3"/>
  <c r="BE148" i="3"/>
  <c r="BE149" i="3"/>
  <c r="BF89" i="3"/>
  <c r="BF90" i="3"/>
  <c r="BF91" i="3"/>
  <c r="BF88" i="3"/>
  <c r="BF92" i="3"/>
  <c r="BF16" i="3"/>
  <c r="BF17" i="3"/>
  <c r="BF18" i="3"/>
  <c r="BF19" i="3"/>
  <c r="BF20" i="3"/>
  <c r="BE101" i="3"/>
  <c r="BE102" i="3"/>
  <c r="BE98" i="3"/>
  <c r="BE100" i="3"/>
  <c r="BE99" i="3"/>
  <c r="BF145" i="3"/>
  <c r="BF143" i="3"/>
  <c r="BF144" i="3"/>
  <c r="BF146" i="3"/>
  <c r="BE30" i="3"/>
  <c r="BE27" i="3"/>
  <c r="BE28" i="3"/>
  <c r="BE29" i="3"/>
  <c r="BE26" i="3"/>
  <c r="BE156" i="3"/>
  <c r="BE154" i="3"/>
  <c r="BE155" i="3"/>
  <c r="BE152" i="3"/>
  <c r="BE153" i="3"/>
  <c r="BF97" i="3"/>
  <c r="BF93" i="3"/>
  <c r="BF95" i="3"/>
  <c r="BF94" i="3"/>
  <c r="BF96" i="3"/>
  <c r="BF25" i="3"/>
  <c r="BF23" i="3"/>
  <c r="BF24" i="3"/>
  <c r="BF21" i="3"/>
  <c r="BF22" i="3"/>
  <c r="BE107" i="3"/>
  <c r="BE105" i="3"/>
  <c r="BE103" i="3"/>
  <c r="BE104" i="3"/>
  <c r="BE106" i="3"/>
  <c r="BF148" i="3"/>
  <c r="BF149" i="3"/>
  <c r="BF147" i="3"/>
  <c r="BF151" i="3"/>
  <c r="BF150" i="3"/>
  <c r="BE34" i="3"/>
  <c r="BE35" i="3"/>
  <c r="BE31" i="3"/>
  <c r="BE32" i="3"/>
  <c r="BE33" i="3"/>
  <c r="BE157" i="3"/>
  <c r="BE159" i="3"/>
  <c r="BE160" i="3"/>
  <c r="BE158" i="3"/>
  <c r="BE161" i="3"/>
  <c r="BF100" i="3"/>
  <c r="BF101" i="3"/>
  <c r="BF98" i="3"/>
  <c r="BF99" i="3"/>
  <c r="BF102" i="3"/>
  <c r="BE40" i="3"/>
  <c r="BE36" i="3"/>
  <c r="BE37" i="3"/>
  <c r="BE38" i="3"/>
  <c r="BE39" i="3"/>
  <c r="BE165" i="3"/>
  <c r="BE164" i="3"/>
  <c r="BE166" i="3"/>
  <c r="BE162" i="3"/>
  <c r="BE163" i="3"/>
  <c r="BF107" i="3"/>
  <c r="BF103" i="3"/>
  <c r="BF104" i="3"/>
  <c r="BF105" i="3"/>
  <c r="BF106" i="3"/>
  <c r="BF39" i="3"/>
  <c r="BF40" i="3"/>
  <c r="BF36" i="3"/>
  <c r="BF37" i="3"/>
  <c r="BF38" i="3"/>
  <c r="BE120" i="3"/>
  <c r="BE121" i="3"/>
  <c r="BE118" i="3"/>
  <c r="BE119" i="3"/>
  <c r="BE122" i="3"/>
  <c r="BF162" i="3"/>
  <c r="BF166" i="3"/>
  <c r="BF165" i="3"/>
  <c r="BF164" i="3"/>
  <c r="BF163" i="3"/>
  <c r="BE48" i="3"/>
  <c r="BE50" i="3"/>
  <c r="BE49" i="3"/>
  <c r="BE47" i="3"/>
  <c r="BE46" i="3"/>
  <c r="BE55" i="3"/>
  <c r="BE51" i="3"/>
  <c r="BE52" i="3"/>
  <c r="BE53" i="3"/>
  <c r="BE54" i="3"/>
  <c r="BF9" i="3"/>
  <c r="BF10" i="3"/>
  <c r="BF45" i="3"/>
  <c r="BF41" i="3"/>
  <c r="BF42" i="3"/>
  <c r="BF43" i="3"/>
  <c r="BF44" i="3"/>
  <c r="BE60" i="3"/>
  <c r="BE61" i="3"/>
  <c r="BE62" i="3"/>
  <c r="BE124" i="3"/>
  <c r="BE125" i="3"/>
  <c r="BE127" i="3"/>
  <c r="BE126" i="3"/>
  <c r="BE123" i="3"/>
  <c r="AK164" i="3" l="1"/>
  <c r="AK50" i="3"/>
  <c r="AK67" i="3"/>
  <c r="AK68" i="3"/>
  <c r="AK113" i="3"/>
  <c r="AK48" i="3"/>
  <c r="AK64" i="3"/>
  <c r="AK158" i="3"/>
  <c r="AK16" i="3"/>
  <c r="AK40" i="3"/>
  <c r="AK96" i="3"/>
  <c r="AK127" i="3"/>
  <c r="AK136" i="3"/>
  <c r="AK114" i="3"/>
  <c r="AK46" i="3"/>
  <c r="AK65" i="3"/>
  <c r="AK38" i="3"/>
  <c r="AK56" i="3"/>
  <c r="AK129" i="3"/>
  <c r="AK57" i="3"/>
  <c r="AK86" i="3"/>
  <c r="AK152" i="3"/>
  <c r="AK84" i="3"/>
  <c r="AK31" i="3"/>
  <c r="AK47" i="3"/>
  <c r="AK157" i="3"/>
  <c r="AK117" i="3"/>
  <c r="AK44" i="3"/>
  <c r="AK159" i="3"/>
  <c r="AK25" i="3"/>
  <c r="AK91" i="3"/>
  <c r="AK109" i="3"/>
  <c r="AK147" i="3"/>
  <c r="AK165" i="3"/>
  <c r="AK69" i="3"/>
  <c r="AK51" i="3"/>
  <c r="AK153" i="3"/>
  <c r="AK143" i="3"/>
  <c r="AK54" i="3"/>
  <c r="AK144" i="3"/>
  <c r="AK140" i="3"/>
  <c r="AK97" i="3"/>
  <c r="AK94" i="3"/>
  <c r="AK162" i="3"/>
  <c r="AK27" i="3"/>
  <c r="AK106" i="3"/>
  <c r="AK110" i="3"/>
  <c r="AK87" i="3"/>
  <c r="AK37" i="3"/>
  <c r="AK98" i="3"/>
  <c r="AK22" i="3"/>
  <c r="AK131" i="3"/>
  <c r="AK36" i="3"/>
  <c r="AK33" i="3"/>
  <c r="AK130" i="3"/>
  <c r="AK49" i="3"/>
  <c r="AK137" i="3"/>
  <c r="AK151" i="3"/>
  <c r="AK154" i="3"/>
  <c r="AK29" i="3"/>
  <c r="AK155" i="3"/>
  <c r="AK100" i="3"/>
  <c r="AK63" i="3"/>
  <c r="AK13" i="3"/>
  <c r="AK15" i="3"/>
  <c r="AK77" i="3"/>
  <c r="AK111" i="3"/>
  <c r="AK17" i="3"/>
  <c r="AK92" i="3"/>
  <c r="AK10" i="3"/>
  <c r="AK89" i="3"/>
  <c r="AK39" i="3"/>
  <c r="AK32" i="3"/>
  <c r="AK112" i="3"/>
  <c r="AK161" i="3"/>
  <c r="AK81" i="3"/>
  <c r="AK104" i="3"/>
  <c r="AK12" i="3"/>
  <c r="AK43" i="3"/>
  <c r="AK124" i="3"/>
  <c r="AK119" i="3"/>
  <c r="AK20" i="3"/>
  <c r="AK138" i="3"/>
  <c r="AK101" i="3"/>
  <c r="AK42" i="3"/>
  <c r="AK95" i="3"/>
  <c r="AK80" i="3"/>
  <c r="AK58" i="3"/>
  <c r="AK82" i="3"/>
  <c r="AK141" i="3"/>
  <c r="AK107" i="3"/>
  <c r="AK83" i="3"/>
  <c r="AK126" i="3"/>
  <c r="AK121" i="3"/>
  <c r="AK74" i="3"/>
  <c r="AK102" i="3"/>
  <c r="AK73" i="3"/>
  <c r="AK156" i="3"/>
  <c r="AK120" i="3"/>
  <c r="AK55" i="3"/>
  <c r="AK90" i="3"/>
  <c r="AK21" i="3"/>
  <c r="AK35" i="3"/>
  <c r="AK76" i="3"/>
  <c r="AK128" i="3"/>
  <c r="AK34" i="3"/>
  <c r="AK52" i="3"/>
  <c r="AK60" i="3"/>
  <c r="AK163" i="3"/>
  <c r="AK14" i="3"/>
  <c r="AK134" i="3"/>
  <c r="AK53" i="3"/>
  <c r="AK99" i="3"/>
  <c r="AK70" i="3"/>
  <c r="AK72" i="3"/>
  <c r="AK59" i="3"/>
  <c r="AK148" i="3"/>
  <c r="AK146" i="3"/>
  <c r="AK93" i="3"/>
  <c r="AK41" i="3"/>
  <c r="AK88" i="3"/>
  <c r="AK71" i="3"/>
  <c r="AK145" i="3"/>
  <c r="AK132" i="3"/>
  <c r="AK123" i="3"/>
  <c r="AK133" i="3"/>
  <c r="AK160" i="3"/>
  <c r="AK66" i="3"/>
  <c r="AK122" i="3"/>
  <c r="AK75" i="3"/>
  <c r="AK118" i="3"/>
  <c r="AK62" i="3"/>
  <c r="AK108" i="3"/>
  <c r="AK115" i="3"/>
  <c r="AK11" i="3"/>
  <c r="AK116" i="3"/>
  <c r="AK78" i="3"/>
  <c r="AK23" i="3"/>
  <c r="AK135" i="3"/>
  <c r="AK142" i="3"/>
  <c r="AK79" i="3"/>
  <c r="AK26" i="3"/>
  <c r="AK45" i="3"/>
  <c r="AK19" i="3"/>
  <c r="AK85" i="3"/>
  <c r="AK139" i="3"/>
  <c r="AK149" i="3"/>
  <c r="AK24" i="3"/>
  <c r="AK103" i="3"/>
  <c r="AK30" i="3"/>
  <c r="AK125" i="3"/>
  <c r="AK18" i="3"/>
  <c r="AK28" i="3"/>
  <c r="AK105" i="3"/>
  <c r="AK61" i="3"/>
  <c r="AK150" i="3"/>
  <c r="AK9" i="3" l="1"/>
</calcChain>
</file>

<file path=xl/sharedStrings.xml><?xml version="1.0" encoding="utf-8"?>
<sst xmlns="http://schemas.openxmlformats.org/spreadsheetml/2006/main" count="309" uniqueCount="250">
  <si>
    <t>CRUDES:</t>
  </si>
  <si>
    <t>Azeri FOB Ceyhan</t>
  </si>
  <si>
    <t>Azeri Light</t>
  </si>
  <si>
    <t>Urals P</t>
  </si>
  <si>
    <t>Urals N</t>
  </si>
  <si>
    <t>Saharan Blend</t>
  </si>
  <si>
    <t>CPC Blend</t>
  </si>
  <si>
    <t>Sib Light CIF Aug</t>
  </si>
  <si>
    <t>AAUFL00</t>
  </si>
  <si>
    <t>AAHPM00</t>
  </si>
  <si>
    <t>AAGXJ00</t>
  </si>
  <si>
    <t>AAGXX00</t>
  </si>
  <si>
    <t>AAHPN00</t>
  </si>
  <si>
    <t>AAHPL00</t>
  </si>
  <si>
    <t>AAHPK00</t>
  </si>
  <si>
    <t>Last_quote.timestamp</t>
  </si>
  <si>
    <t>last_quote.close</t>
  </si>
  <si>
    <t>Timestamp</t>
  </si>
  <si>
    <t>Last Quote Close</t>
  </si>
  <si>
    <t>PFAJP10</t>
  </si>
  <si>
    <t>XMED 80</t>
  </si>
  <si>
    <t>CPC</t>
  </si>
  <si>
    <t>Qua</t>
  </si>
  <si>
    <t>Cabinda</t>
  </si>
  <si>
    <t>Saharan CIF</t>
  </si>
  <si>
    <t>Azeri Ciff</t>
  </si>
  <si>
    <t>CPC Ciff</t>
  </si>
  <si>
    <t>Freight Algeria-Aug</t>
  </si>
  <si>
    <t>MED Basé Blend Costs</t>
  </si>
  <si>
    <t>Urals</t>
  </si>
  <si>
    <t>Azeri</t>
  </si>
  <si>
    <t>Saharan</t>
  </si>
  <si>
    <t>Sum:</t>
  </si>
  <si>
    <t>Azeri+ Basé Blend Costs</t>
  </si>
  <si>
    <t>Gasoline</t>
  </si>
  <si>
    <t>Jet</t>
  </si>
  <si>
    <t>Naphtha</t>
  </si>
  <si>
    <t>VGO 0.5%</t>
  </si>
  <si>
    <t>VGO 2%</t>
  </si>
  <si>
    <t>Propane</t>
  </si>
  <si>
    <t>Butane</t>
  </si>
  <si>
    <t>CPC+ Basé Blend Costs</t>
  </si>
  <si>
    <t>Saharan+ Basé Blend Costs</t>
  </si>
  <si>
    <t>1 W 2014</t>
  </si>
  <si>
    <t>2 W 2014</t>
  </si>
  <si>
    <t>3 W 2014</t>
  </si>
  <si>
    <t>4 W 2014</t>
  </si>
  <si>
    <t>5 W 2014</t>
  </si>
  <si>
    <t>6 W 2014</t>
  </si>
  <si>
    <t>7 W 2014</t>
  </si>
  <si>
    <t>8 W 2014</t>
  </si>
  <si>
    <t>9 W 2014</t>
  </si>
  <si>
    <t>10 W 2014</t>
  </si>
  <si>
    <t>11 W 2014</t>
  </si>
  <si>
    <t>12 W 2014</t>
  </si>
  <si>
    <t>13 W 2014</t>
  </si>
  <si>
    <t>14 W 2014</t>
  </si>
  <si>
    <t>15 W 2014</t>
  </si>
  <si>
    <t>16 W 2014</t>
  </si>
  <si>
    <t>17 W 2014</t>
  </si>
  <si>
    <t>18 W 2014</t>
  </si>
  <si>
    <t>19 W 2014</t>
  </si>
  <si>
    <t>20 W 2014</t>
  </si>
  <si>
    <t>21 W 2014</t>
  </si>
  <si>
    <t>22 W 2014</t>
  </si>
  <si>
    <t>23 W 2014</t>
  </si>
  <si>
    <t>24 W 2014</t>
  </si>
  <si>
    <t>25 W 2014</t>
  </si>
  <si>
    <t>26 W 2014</t>
  </si>
  <si>
    <t>27 W 2014</t>
  </si>
  <si>
    <t>28 W 2014</t>
  </si>
  <si>
    <t>29 W 2014</t>
  </si>
  <si>
    <t>30 W 2014</t>
  </si>
  <si>
    <t>31 W 2014</t>
  </si>
  <si>
    <t>32 W 2014</t>
  </si>
  <si>
    <t>33 W 2014</t>
  </si>
  <si>
    <t>34 W 2014</t>
  </si>
  <si>
    <t>35 W 2014</t>
  </si>
  <si>
    <t>36 W 2014</t>
  </si>
  <si>
    <t>37 W 2014</t>
  </si>
  <si>
    <t>38 W 2014</t>
  </si>
  <si>
    <t>39 W 2014</t>
  </si>
  <si>
    <t>40 W 2014</t>
  </si>
  <si>
    <t>41 W 2014</t>
  </si>
  <si>
    <t>42 W 2014</t>
  </si>
  <si>
    <t>43 W 2014</t>
  </si>
  <si>
    <t>44 W 2014</t>
  </si>
  <si>
    <t>45 W 2014</t>
  </si>
  <si>
    <t>46 W 2014</t>
  </si>
  <si>
    <t>47 W 2014</t>
  </si>
  <si>
    <t>48 W 2014</t>
  </si>
  <si>
    <t>49 W 2014</t>
  </si>
  <si>
    <t>50 W 2014</t>
  </si>
  <si>
    <t>51 W 2014</t>
  </si>
  <si>
    <t>52 W 2014</t>
  </si>
  <si>
    <t>53 W 2014</t>
  </si>
  <si>
    <t>1 W 2015</t>
  </si>
  <si>
    <t>2 W 2015</t>
  </si>
  <si>
    <t>3 W 2015</t>
  </si>
  <si>
    <t>4 W 2015</t>
  </si>
  <si>
    <t>5 W 2015</t>
  </si>
  <si>
    <t>6 W 2015</t>
  </si>
  <si>
    <t>7 W 2015</t>
  </si>
  <si>
    <t>8 W 2015</t>
  </si>
  <si>
    <t>9 W 2015</t>
  </si>
  <si>
    <t>10 W 2015</t>
  </si>
  <si>
    <t>11 W 2015</t>
  </si>
  <si>
    <t>12 W 2015</t>
  </si>
  <si>
    <t>13 W 2015</t>
  </si>
  <si>
    <t>14 W 2015</t>
  </si>
  <si>
    <t>15 W 2015</t>
  </si>
  <si>
    <t>16 W 2015</t>
  </si>
  <si>
    <t>17 W 2015</t>
  </si>
  <si>
    <t>18 W 2015</t>
  </si>
  <si>
    <t>19 W 2015</t>
  </si>
  <si>
    <t>20 W 2015</t>
  </si>
  <si>
    <t>21 W 2015</t>
  </si>
  <si>
    <t>22 W 2015</t>
  </si>
  <si>
    <t>23 W 2015</t>
  </si>
  <si>
    <t>24 W 2015</t>
  </si>
  <si>
    <t>25 W 2015</t>
  </si>
  <si>
    <t>26 W 2015</t>
  </si>
  <si>
    <t>27 W 2015</t>
  </si>
  <si>
    <t>28 W 2015</t>
  </si>
  <si>
    <t>29 W 2015</t>
  </si>
  <si>
    <t>30 W 2015</t>
  </si>
  <si>
    <t>31 W 2015</t>
  </si>
  <si>
    <t>32 W 2015</t>
  </si>
  <si>
    <t>33 W 2015</t>
  </si>
  <si>
    <t>34 W 2015</t>
  </si>
  <si>
    <t>35 W 2015</t>
  </si>
  <si>
    <t>36 W 2015</t>
  </si>
  <si>
    <t>37 W 2015</t>
  </si>
  <si>
    <t>38 W 2015</t>
  </si>
  <si>
    <t>39 W 2015</t>
  </si>
  <si>
    <t>40 W 2015</t>
  </si>
  <si>
    <t>41 W 2015</t>
  </si>
  <si>
    <t>42 W 2015</t>
  </si>
  <si>
    <t>43 W 2015</t>
  </si>
  <si>
    <t>44 W 2015</t>
  </si>
  <si>
    <t>45 W 2015</t>
  </si>
  <si>
    <t>46 W 2015</t>
  </si>
  <si>
    <t>47 W 2015</t>
  </si>
  <si>
    <t>48 W 2015</t>
  </si>
  <si>
    <t>49 W 2015</t>
  </si>
  <si>
    <t>50 W 2015</t>
  </si>
  <si>
    <t>51 W 2015</t>
  </si>
  <si>
    <t>52 W 2015</t>
  </si>
  <si>
    <t>53 W 2015</t>
  </si>
  <si>
    <t>2 W 2016</t>
  </si>
  <si>
    <t>3 W 2016</t>
  </si>
  <si>
    <t>4 W 2016</t>
  </si>
  <si>
    <t>5 W 2016</t>
  </si>
  <si>
    <t>6 W 2016</t>
  </si>
  <si>
    <t>7 W 2016</t>
  </si>
  <si>
    <t>8 W 2016</t>
  </si>
  <si>
    <t>9 W 2016</t>
  </si>
  <si>
    <t>10 W 2016</t>
  </si>
  <si>
    <t>11 W 2016</t>
  </si>
  <si>
    <t>12 W 2016</t>
  </si>
  <si>
    <t>13 W 2016</t>
  </si>
  <si>
    <t>14 W 2016</t>
  </si>
  <si>
    <t>15 W 2016</t>
  </si>
  <si>
    <t>16 W 2016</t>
  </si>
  <si>
    <t>17 W 2016</t>
  </si>
  <si>
    <t>18 W 2016</t>
  </si>
  <si>
    <t>19 W 2016</t>
  </si>
  <si>
    <t>20 W 2016</t>
  </si>
  <si>
    <t>21 W 2016</t>
  </si>
  <si>
    <t>22 W 2016</t>
  </si>
  <si>
    <t>23 W 2016</t>
  </si>
  <si>
    <t>24 W 2016</t>
  </si>
  <si>
    <t>25 W 2016</t>
  </si>
  <si>
    <t>26 W 2016</t>
  </si>
  <si>
    <t>27 W 2016</t>
  </si>
  <si>
    <t>28 W 2016</t>
  </si>
  <si>
    <t>29 W 2016</t>
  </si>
  <si>
    <t>30 W 2016</t>
  </si>
  <si>
    <t>31 W 2016</t>
  </si>
  <si>
    <t>32 W 2016</t>
  </si>
  <si>
    <t>33 W 2016</t>
  </si>
  <si>
    <t>34 W 2016</t>
  </si>
  <si>
    <t>35 W 2016</t>
  </si>
  <si>
    <t>36 W 2016</t>
  </si>
  <si>
    <t>37 W 2016</t>
  </si>
  <si>
    <t>38 W 2016</t>
  </si>
  <si>
    <t>39 W 2016</t>
  </si>
  <si>
    <t>40 W 2016</t>
  </si>
  <si>
    <t>41 W 2016</t>
  </si>
  <si>
    <t>42 W 2016</t>
  </si>
  <si>
    <t>43 W 2016</t>
  </si>
  <si>
    <t>44 W 2016</t>
  </si>
  <si>
    <t>45 W 2016</t>
  </si>
  <si>
    <t>46 W 2016</t>
  </si>
  <si>
    <t>47 W 2016</t>
  </si>
  <si>
    <t>48 W 2016</t>
  </si>
  <si>
    <t>49 W 2016</t>
  </si>
  <si>
    <t>50 W 2016</t>
  </si>
  <si>
    <t>51 W 2016</t>
  </si>
  <si>
    <t>52 W 2016</t>
  </si>
  <si>
    <t>53 W 2016</t>
  </si>
  <si>
    <t>weekly prices</t>
  </si>
  <si>
    <t>PCAAS00</t>
  </si>
  <si>
    <t>Dated Brent</t>
  </si>
  <si>
    <t>Ekofisk</t>
  </si>
  <si>
    <t>Statfjord</t>
  </si>
  <si>
    <t>Eagle Ford Condy</t>
  </si>
  <si>
    <t>Terra Nova</t>
  </si>
  <si>
    <t>Hibernia</t>
  </si>
  <si>
    <t>Amna</t>
  </si>
  <si>
    <t>Zarzaitine</t>
  </si>
  <si>
    <t>Olmeca</t>
  </si>
  <si>
    <t>Sweet Index</t>
  </si>
  <si>
    <t>Eko</t>
  </si>
  <si>
    <t>Stat</t>
  </si>
  <si>
    <t>Fort</t>
  </si>
  <si>
    <t>Gullf</t>
  </si>
  <si>
    <t>Forties</t>
  </si>
  <si>
    <t>Gullfaks</t>
  </si>
  <si>
    <t>Margins vs Sweet Index</t>
  </si>
  <si>
    <t>Weekly Crude Diffs</t>
  </si>
  <si>
    <t>EsSider</t>
  </si>
  <si>
    <t>ElSharara</t>
  </si>
  <si>
    <t>Flotta</t>
  </si>
  <si>
    <t>Jubilee</t>
  </si>
  <si>
    <t>FO 180 3.5%</t>
  </si>
  <si>
    <t>FO 380 3.5%</t>
  </si>
  <si>
    <t>AAVKS00</t>
  </si>
  <si>
    <t>Unleaded rbob</t>
  </si>
  <si>
    <t>AATGX00</t>
  </si>
  <si>
    <t>POAED00</t>
  </si>
  <si>
    <t>Pipeline</t>
  </si>
  <si>
    <t>ULSD</t>
  </si>
  <si>
    <t>No.2 Heating Oil/Gasoil</t>
  </si>
  <si>
    <t>PUAAO00</t>
  </si>
  <si>
    <t>PUAAX00</t>
  </si>
  <si>
    <t>Delivered Cargo</t>
  </si>
  <si>
    <t>Jet 55</t>
  </si>
  <si>
    <t>PJABP00</t>
  </si>
  <si>
    <t>AAXJP00</t>
  </si>
  <si>
    <t>FOB Cargo</t>
  </si>
  <si>
    <t>PMAAY00</t>
  </si>
  <si>
    <t>Propane Mt Belv non-TET Cargo</t>
  </si>
  <si>
    <t>PMAAI00</t>
  </si>
  <si>
    <t>Butane Mt Belv non-TET</t>
  </si>
  <si>
    <t>AAYMW00</t>
  </si>
  <si>
    <t>CIF USGC</t>
  </si>
  <si>
    <t>AUVGO00</t>
  </si>
  <si>
    <t>AALGO00</t>
  </si>
  <si>
    <t>HSSR 2-3.5%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</si>
</sst>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 * #,##0.00_ ;_ * \-#,##0.00_ ;_ * &quot;-&quot;??_ ;_ @_ "/>
    <numFmt numFmtId="165" formatCode="[$€]#,##0;[Red]\-[$€]#,##0"/>
    <numFmt numFmtId="166" formatCode="g/&quot;通&quot;&quot;用&quot;&quot;格&quot;&quot;式&quot;"/>
    <numFmt numFmtId="167" formatCode="0.000_)"/>
    <numFmt numFmtId="168" formatCode="_-[$€-2]* #,##0.00_-;\-[$€-2]* #,##0.00_-;_-[$€-2]* &quot;-&quot;??_-"/>
    <numFmt numFmtId="169" formatCode="0.00_)"/>
    <numFmt numFmtId="170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color theme="1"/>
      <name val="MS Sans Serif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MS Sans Serif"/>
      <family val="2"/>
    </font>
    <font>
      <sz val="11"/>
      <name val="Tms Rmn"/>
    </font>
    <font>
      <b/>
      <sz val="12"/>
      <name val="Arial"/>
      <family val="2"/>
    </font>
    <font>
      <b/>
      <i/>
      <sz val="16"/>
      <name val="Helv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E3D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34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50" borderId="0" applyNumberFormat="0" applyBorder="0" applyAlignment="0" applyProtection="0"/>
    <xf numFmtId="0" fontId="40" fillId="54" borderId="0" applyNumberFormat="0" applyBorder="0" applyAlignment="0" applyProtection="0"/>
    <xf numFmtId="0" fontId="29" fillId="49" borderId="0" applyNumberFormat="0" applyBorder="0" applyAlignment="0" applyProtection="0"/>
    <xf numFmtId="0" fontId="28" fillId="43" borderId="0" applyNumberFormat="0" applyBorder="0" applyAlignment="0" applyProtection="0"/>
    <xf numFmtId="0" fontId="28" fillId="38" borderId="0" applyNumberFormat="0" applyBorder="0" applyAlignment="0" applyProtection="0"/>
    <xf numFmtId="0" fontId="42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41" borderId="0" applyNumberFormat="0" applyBorder="0" applyAlignment="0" applyProtection="0"/>
    <xf numFmtId="0" fontId="37" fillId="0" borderId="17" applyNumberFormat="0" applyFill="0" applyAlignment="0" applyProtection="0"/>
    <xf numFmtId="0" fontId="29" fillId="51" borderId="0" applyNumberFormat="0" applyBorder="0" applyAlignment="0" applyProtection="0"/>
    <xf numFmtId="0" fontId="29" fillId="41" borderId="0" applyNumberFormat="0" applyBorder="0" applyAlignment="0" applyProtection="0"/>
    <xf numFmtId="0" fontId="28" fillId="42" borderId="0" applyNumberFormat="0" applyBorder="0" applyAlignment="0" applyProtection="0"/>
    <xf numFmtId="0" fontId="32" fillId="53" borderId="14" applyNumberFormat="0" applyAlignment="0" applyProtection="0"/>
    <xf numFmtId="0" fontId="39" fillId="0" borderId="18" applyNumberFormat="0" applyFill="0" applyAlignment="0" applyProtection="0"/>
    <xf numFmtId="0" fontId="38" fillId="39" borderId="13" applyNumberFormat="0" applyAlignment="0" applyProtection="0"/>
    <xf numFmtId="0" fontId="28" fillId="40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1" fillId="0" borderId="0">
      <alignment horizontal="center"/>
    </xf>
    <xf numFmtId="164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33" borderId="10"/>
    <xf numFmtId="0" fontId="23" fillId="0" borderId="0"/>
    <xf numFmtId="165" fontId="2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6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11" applyNumberFormat="0" applyAlignment="0" applyProtection="0">
      <alignment horizontal="left" vertical="center"/>
    </xf>
    <xf numFmtId="167" fontId="24" fillId="0" borderId="0"/>
    <xf numFmtId="0" fontId="19" fillId="0" borderId="0"/>
    <xf numFmtId="167" fontId="24" fillId="0" borderId="0"/>
    <xf numFmtId="0" fontId="19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0" fontId="25" fillId="0" borderId="12">
      <alignment horizontal="left" vertical="center"/>
    </xf>
    <xf numFmtId="168" fontId="19" fillId="0" borderId="0" applyFont="0" applyFill="0" applyBorder="0" applyAlignment="0" applyProtection="0"/>
    <xf numFmtId="167" fontId="24" fillId="0" borderId="0"/>
    <xf numFmtId="167" fontId="24" fillId="0" borderId="0"/>
    <xf numFmtId="0" fontId="22" fillId="0" borderId="0" applyBorder="0"/>
    <xf numFmtId="169" fontId="26" fillId="0" borderId="0"/>
    <xf numFmtId="9" fontId="19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0" fontId="27" fillId="0" borderId="0" applyNumberFormat="0" applyFill="0" applyBorder="0" applyAlignment="0" applyProtection="0"/>
    <xf numFmtId="0" fontId="19" fillId="55" borderId="19" applyNumberFormat="0" applyFont="0" applyAlignment="0" applyProtection="0"/>
    <xf numFmtId="0" fontId="35" fillId="0" borderId="15" applyNumberFormat="0" applyFill="0" applyAlignment="0" applyProtection="0"/>
    <xf numFmtId="0" fontId="31" fillId="52" borderId="13" applyNumberFormat="0" applyAlignment="0" applyProtection="0"/>
    <xf numFmtId="0" fontId="28" fillId="35" borderId="0" applyNumberFormat="0" applyBorder="0" applyAlignment="0" applyProtection="0"/>
    <xf numFmtId="0" fontId="28" fillId="34" borderId="0" applyNumberFormat="0" applyBorder="0" applyAlignment="0" applyProtection="0"/>
    <xf numFmtId="0" fontId="28" fillId="36" borderId="0" applyNumberFormat="0" applyBorder="0" applyAlignment="0" applyProtection="0"/>
    <xf numFmtId="0" fontId="29" fillId="48" borderId="0" applyNumberFormat="0" applyBorder="0" applyAlignment="0" applyProtection="0"/>
    <xf numFmtId="0" fontId="19" fillId="0" borderId="0"/>
    <xf numFmtId="0" fontId="28" fillId="40" borderId="0" applyNumberFormat="0" applyBorder="0" applyAlignment="0" applyProtection="0"/>
    <xf numFmtId="0" fontId="3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9" fillId="42" borderId="0" applyNumberFormat="0" applyBorder="0" applyAlignment="0" applyProtection="0"/>
    <xf numFmtId="0" fontId="1" fillId="0" borderId="0"/>
    <xf numFmtId="0" fontId="28" fillId="39" borderId="0" applyNumberFormat="0" applyBorder="0" applyAlignment="0" applyProtection="0"/>
    <xf numFmtId="0" fontId="43" fillId="0" borderId="21" applyNumberFormat="0" applyFill="0" applyAlignment="0" applyProtection="0"/>
    <xf numFmtId="0" fontId="29" fillId="45" borderId="0" applyNumberFormat="0" applyBorder="0" applyAlignment="0" applyProtection="0"/>
    <xf numFmtId="0" fontId="41" fillId="52" borderId="20" applyNumberFormat="0" applyAlignment="0" applyProtection="0"/>
    <xf numFmtId="0" fontId="29" fillId="45" borderId="0" applyNumberFormat="0" applyBorder="0" applyAlignment="0" applyProtection="0"/>
    <xf numFmtId="0" fontId="30" fillId="35" borderId="0" applyNumberFormat="0" applyBorder="0" applyAlignment="0" applyProtection="0"/>
    <xf numFmtId="0" fontId="28" fillId="37" borderId="0" applyNumberFormat="0" applyBorder="0" applyAlignment="0" applyProtection="0"/>
    <xf numFmtId="0" fontId="29" fillId="46" borderId="0" applyNumberFormat="0" applyBorder="0" applyAlignment="0" applyProtection="0"/>
    <xf numFmtId="0" fontId="44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</cellStyleXfs>
  <cellXfs count="40">
    <xf numFmtId="0" fontId="0" fillId="0" borderId="0" xfId="0"/>
    <xf numFmtId="0" fontId="0" fillId="0" borderId="0" xfId="0"/>
    <xf numFmtId="2" fontId="0" fillId="0" borderId="0" xfId="0" applyNumberFormat="1" applyBorder="1"/>
    <xf numFmtId="14" fontId="0" fillId="0" borderId="0" xfId="0" applyNumberFormat="1" applyBorder="1"/>
    <xf numFmtId="0" fontId="21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8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0" fillId="0" borderId="0" xfId="0" applyBorder="1"/>
    <xf numFmtId="9" fontId="16" fillId="0" borderId="0" xfId="0" applyNumberFormat="1" applyFont="1"/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left" wrapText="1"/>
    </xf>
    <xf numFmtId="14" fontId="0" fillId="0" borderId="0" xfId="0" applyNumberFormat="1" applyAlignment="1">
      <alignment wrapText="1"/>
    </xf>
    <xf numFmtId="2" fontId="0" fillId="56" borderId="0" xfId="0" applyNumberFormat="1" applyFill="1"/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9" fontId="0" fillId="56" borderId="0" xfId="1" applyFont="1" applyFill="1"/>
    <xf numFmtId="0" fontId="0" fillId="56" borderId="0" xfId="0" applyFill="1" applyAlignment="1">
      <alignment horizontal="left" wrapText="1"/>
    </xf>
    <xf numFmtId="9" fontId="0" fillId="56" borderId="0" xfId="0" applyNumberFormat="1" applyFill="1" applyAlignment="1">
      <alignment wrapText="1"/>
    </xf>
    <xf numFmtId="0" fontId="0" fillId="56" borderId="0" xfId="0" applyFill="1"/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</cellXfs>
  <cellStyles count="149">
    <cellStyle name="_Margin Now" xfId="91"/>
    <cellStyle name="_Margin Now 2" xfId="108"/>
    <cellStyle name="_Sheet1" xfId="89"/>
    <cellStyle name="_Sheet1 2" xfId="109"/>
    <cellStyle name="20% - Accent1" xfId="20" builtinId="30" customBuiltin="1"/>
    <cellStyle name="20% - Accent1 2" xfId="125"/>
    <cellStyle name="20% - Accent2" xfId="24" builtinId="34" customBuiltin="1"/>
    <cellStyle name="20% - Accent2 2" xfId="124"/>
    <cellStyle name="20% - Accent3" xfId="28" builtinId="38" customBuiltin="1"/>
    <cellStyle name="20% - Accent3 2" xfId="126"/>
    <cellStyle name="20% - Accent4" xfId="32" builtinId="42" customBuiltin="1"/>
    <cellStyle name="20% - Accent4 2" xfId="140"/>
    <cellStyle name="20% - Accent5" xfId="36" builtinId="46" customBuiltin="1"/>
    <cellStyle name="20% - Accent5 2" xfId="50"/>
    <cellStyle name="20% - Accent6" xfId="40" builtinId="50" customBuiltin="1"/>
    <cellStyle name="20% - Accent6 2" xfId="134"/>
    <cellStyle name="40% - Accent1" xfId="21" builtinId="31" customBuiltin="1"/>
    <cellStyle name="40% - Accent1 2" xfId="129"/>
    <cellStyle name="40% - Accent2" xfId="25" builtinId="35" customBuiltin="1"/>
    <cellStyle name="40% - Accent2 2" xfId="53"/>
    <cellStyle name="40% - Accent3" xfId="29" builtinId="39" customBuiltin="1"/>
    <cellStyle name="40% - Accent3 2" xfId="57"/>
    <cellStyle name="40% - Accent4" xfId="33" builtinId="43" customBuiltin="1"/>
    <cellStyle name="40% - Accent4 2" xfId="52"/>
    <cellStyle name="40% - Accent5" xfId="37" builtinId="47" customBuiltin="1"/>
    <cellStyle name="40% - Accent5 2" xfId="61"/>
    <cellStyle name="40% - Accent6" xfId="41" builtinId="51" customBuiltin="1"/>
    <cellStyle name="40% - Accent6 2" xfId="49"/>
    <cellStyle name="60% - Accent1" xfId="22" builtinId="32" customBuiltin="1"/>
    <cellStyle name="60% - Accent1 2" xfId="45"/>
    <cellStyle name="60% - Accent2" xfId="26" builtinId="36" customBuiltin="1"/>
    <cellStyle name="60% - Accent2 2" xfId="56"/>
    <cellStyle name="60% - Accent3" xfId="30" builtinId="40" customBuiltin="1"/>
    <cellStyle name="60% - Accent3 2" xfId="132"/>
    <cellStyle name="60% - Accent4" xfId="34" builtinId="44" customBuiltin="1"/>
    <cellStyle name="60% - Accent4 2" xfId="138"/>
    <cellStyle name="60% - Accent5" xfId="38" builtinId="48" customBuiltin="1"/>
    <cellStyle name="60% - Accent5 2" xfId="62"/>
    <cellStyle name="60% - Accent6" xfId="42" builtinId="52" customBuiltin="1"/>
    <cellStyle name="60% - Accent6 2" xfId="63"/>
    <cellStyle name="Accent1" xfId="19" builtinId="29" customBuiltin="1"/>
    <cellStyle name="Accent1 2" xfId="127"/>
    <cellStyle name="Accent2" xfId="23" builtinId="33" customBuiltin="1"/>
    <cellStyle name="Accent2 2" xfId="48"/>
    <cellStyle name="Accent3" xfId="27" builtinId="37" customBuiltin="1"/>
    <cellStyle name="Accent3 2" xfId="46"/>
    <cellStyle name="Accent4" xfId="31" builtinId="41" customBuiltin="1"/>
    <cellStyle name="Accent4 2" xfId="136"/>
    <cellStyle name="Accent5" xfId="35" builtinId="45" customBuiltin="1"/>
    <cellStyle name="Accent5 2" xfId="141"/>
    <cellStyle name="Accent6" xfId="39" builtinId="49" customBuiltin="1"/>
    <cellStyle name="Accent6 2" xfId="55"/>
    <cellStyle name="Bad" xfId="8" builtinId="27" customBuiltin="1"/>
    <cellStyle name="Bad 2" xfId="139"/>
    <cellStyle name="Calculation" xfId="12" builtinId="22" customBuiltin="1"/>
    <cellStyle name="Calculation 2" xfId="123"/>
    <cellStyle name="Check Cell" xfId="14" builtinId="23" customBuiltin="1"/>
    <cellStyle name="Check Cell 2" xfId="58"/>
    <cellStyle name="Comma  - Style1" xfId="90"/>
    <cellStyle name="Comma  - Style2" xfId="99"/>
    <cellStyle name="Comma  - Style3" xfId="88"/>
    <cellStyle name="Comma  - Style4" xfId="93"/>
    <cellStyle name="Comma  - Style5" xfId="95"/>
    <cellStyle name="Comma  - Style6" xfId="94"/>
    <cellStyle name="Comma  - Style7" xfId="98"/>
    <cellStyle name="Comma  - Style8" xfId="92"/>
    <cellStyle name="Comma 2" xfId="65"/>
    <cellStyle name="Comma 2 2" xfId="73"/>
    <cellStyle name="Comma 3" xfId="106"/>
    <cellStyle name="Comma 4" xfId="111"/>
    <cellStyle name="Comma 5" xfId="112"/>
    <cellStyle name="Comma 6" xfId="110"/>
    <cellStyle name="Comma 7" xfId="117"/>
    <cellStyle name="Comma 8" xfId="118"/>
    <cellStyle name="Currency 2" xfId="81"/>
    <cellStyle name="Euro" xfId="71"/>
    <cellStyle name="Euro 2" xfId="97"/>
    <cellStyle name="Explanatory Text" xfId="17" builtinId="53" customBuiltin="1"/>
    <cellStyle name="Explanatory Text 2" xfId="131"/>
    <cellStyle name="Good" xfId="7" builtinId="26" customBuiltin="1"/>
    <cellStyle name="Good 2" xfId="44"/>
    <cellStyle name="Header1" xfId="87"/>
    <cellStyle name="Header2" xfId="96"/>
    <cellStyle name="Heading 1" xfId="3" builtinId="16" customBuiltin="1"/>
    <cellStyle name="Heading 1 2" xfId="122"/>
    <cellStyle name="Heading 2" xfId="4" builtinId="17" customBuiltin="1"/>
    <cellStyle name="Heading 2 2" xfId="143"/>
    <cellStyle name="Heading 3" xfId="5" builtinId="18" customBuiltin="1"/>
    <cellStyle name="Heading 3 2" xfId="54"/>
    <cellStyle name="Heading 4" xfId="6" builtinId="19" customBuiltin="1"/>
    <cellStyle name="Heading 4 2" xfId="130"/>
    <cellStyle name="Input" xfId="10" builtinId="20" customBuiltin="1"/>
    <cellStyle name="Input 2" xfId="60"/>
    <cellStyle name="Linked Cell" xfId="13" builtinId="24" customBuiltin="1"/>
    <cellStyle name="Linked Cell 2" xfId="59"/>
    <cellStyle name="Neutral" xfId="9" builtinId="28" customBuiltin="1"/>
    <cellStyle name="Neutral 2" xfId="47"/>
    <cellStyle name="Normal" xfId="0" builtinId="0"/>
    <cellStyle name="Normal - Style1" xfId="101"/>
    <cellStyle name="Normal 10" xfId="144"/>
    <cellStyle name="Normal 100 2" xfId="66"/>
    <cellStyle name="Normal 11" xfId="145"/>
    <cellStyle name="Normal 12" xfId="148"/>
    <cellStyle name="Normal 17" xfId="68"/>
    <cellStyle name="Normal 2" xfId="67"/>
    <cellStyle name="Normal 2 2" xfId="113"/>
    <cellStyle name="Normal 2 3" xfId="133"/>
    <cellStyle name="Normal 2 4" xfId="147"/>
    <cellStyle name="Normal 3" xfId="69"/>
    <cellStyle name="Normal 3 2" xfId="78"/>
    <cellStyle name="Normal 3 2 2" xfId="107"/>
    <cellStyle name="Normal 3 3" xfId="72"/>
    <cellStyle name="Normal 30 9 2" xfId="128"/>
    <cellStyle name="Normal 38" xfId="100"/>
    <cellStyle name="Normal 4" xfId="64"/>
    <cellStyle name="Normal 4 2" xfId="80"/>
    <cellStyle name="Normal 4 2 2" xfId="85"/>
    <cellStyle name="Normal 4 3" xfId="79"/>
    <cellStyle name="Normal 4 4" xfId="114"/>
    <cellStyle name="Normal 4 5" xfId="74"/>
    <cellStyle name="Normal 5" xfId="76"/>
    <cellStyle name="Normal 5 2" xfId="82"/>
    <cellStyle name="Normal 6" xfId="77"/>
    <cellStyle name="Normal 6 2" xfId="83"/>
    <cellStyle name="Normal 7" xfId="84"/>
    <cellStyle name="Normal 7 2" xfId="86"/>
    <cellStyle name="Normal 8" xfId="119"/>
    <cellStyle name="Normal 9" xfId="43"/>
    <cellStyle name="Normale_OSP2008" xfId="70"/>
    <cellStyle name="Note" xfId="16" builtinId="10" customBuiltin="1"/>
    <cellStyle name="Note 2" xfId="121"/>
    <cellStyle name="Output" xfId="11" builtinId="21" customBuiltin="1"/>
    <cellStyle name="Output 2" xfId="137"/>
    <cellStyle name="Percent" xfId="1" builtinId="5"/>
    <cellStyle name="Percent 2" xfId="102"/>
    <cellStyle name="Percent 3" xfId="146"/>
    <cellStyle name="Standard_Blending 004 (Plan)" xfId="103"/>
    <cellStyle name="Style 1" xfId="104"/>
    <cellStyle name="Style 1 2" xfId="115"/>
    <cellStyle name="Style 2" xfId="105"/>
    <cellStyle name="Style 2 2" xfId="116"/>
    <cellStyle name="Title" xfId="2" builtinId="15" customBuiltin="1"/>
    <cellStyle name="Title 2" xfId="120"/>
    <cellStyle name="Title 3" xfId="51"/>
    <cellStyle name="Total" xfId="18" builtinId="25" customBuiltin="1"/>
    <cellStyle name="Total 2" xfId="135"/>
    <cellStyle name="Warning Text" xfId="15" builtinId="11" customBuiltin="1"/>
    <cellStyle name="Warning Text 2" xfId="142"/>
    <cellStyle name="常规_Daily priceload spreadsheet by algean" xfId="75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17:49:25</v>
        <stp/>
        <stp>{C8260220-6722-4472-B283-247045446944}_x0000_</stp>
        <tr r="A5" s="3"/>
      </tp>
      <tp t="s">
        <v>Updated at 15:41:02</v>
        <stp/>
        <stp>{E13F08CF-45C5-4742-8F9A-8A348452B146}_x0000_</stp>
        <tr r="A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'Pecking Order'!#REF!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'Pecking Order'!#REF!</c:f>
            </c:numRef>
          </c:cat>
          <c:val>
            <c:numRef>
              <c:f>'Pecking Order'!#REF!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29216"/>
        <c:axId val="254330752"/>
      </c:lineChart>
      <c:catAx>
        <c:axId val="254329216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crossAx val="254330752"/>
        <c:crosses val="autoZero"/>
        <c:auto val="1"/>
        <c:lblAlgn val="ctr"/>
        <c:lblOffset val="100"/>
        <c:noMultiLvlLbl val="1"/>
      </c:catAx>
      <c:valAx>
        <c:axId val="254330752"/>
        <c:scaling>
          <c:orientation val="minMax"/>
          <c:max val="2.5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533400</xdr:colOff>
      <xdr:row>11</xdr:row>
      <xdr:rowOff>323849</xdr:rowOff>
    </xdr:from>
    <xdr:to>
      <xdr:col>97</xdr:col>
      <xdr:colOff>133350</xdr:colOff>
      <xdr:row>39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12"/>
  <sheetViews>
    <sheetView workbookViewId="0">
      <selection activeCell="M7" sqref="M7:M8"/>
    </sheetView>
  </sheetViews>
  <sheetFormatPr defaultRowHeight="15" x14ac:dyDescent="0.25"/>
  <cols>
    <col min="1" max="1" width="18.5703125" bestFit="1" customWidth="1"/>
    <col min="20" max="20" width="12" customWidth="1"/>
    <col min="21" max="21" width="12" style="14" customWidth="1"/>
    <col min="27" max="27" width="9.140625" style="14"/>
    <col min="28" max="28" width="10.7109375" bestFit="1" customWidth="1"/>
    <col min="29" max="29" width="10.140625" customWidth="1"/>
    <col min="37" max="37" width="9.140625" style="14"/>
  </cols>
  <sheetData>
    <row r="1" spans="1:41" x14ac:dyDescent="0.25">
      <c r="A1" s="9">
        <v>1</v>
      </c>
      <c r="B1" s="9">
        <v>2</v>
      </c>
      <c r="C1" s="9">
        <v>3</v>
      </c>
      <c r="D1" s="9">
        <v>7</v>
      </c>
      <c r="E1" s="9">
        <v>8</v>
      </c>
      <c r="F1" s="9">
        <v>9</v>
      </c>
      <c r="G1" s="9">
        <v>10</v>
      </c>
      <c r="H1" s="9">
        <v>15</v>
      </c>
      <c r="I1" s="9">
        <v>16</v>
      </c>
      <c r="J1" s="9">
        <v>17</v>
      </c>
    </row>
    <row r="2" spans="1:41" s="14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AB2" s="14" t="s">
        <v>29</v>
      </c>
      <c r="AC2" s="11">
        <v>0.4</v>
      </c>
      <c r="AD2" s="11">
        <v>0.32</v>
      </c>
      <c r="AE2" s="11">
        <v>0.32</v>
      </c>
      <c r="AF2" s="11">
        <v>0.32</v>
      </c>
    </row>
    <row r="3" spans="1:41" s="14" customForma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AB3" s="14" t="s">
        <v>30</v>
      </c>
      <c r="AC3" s="11">
        <v>0.2</v>
      </c>
      <c r="AD3" s="11">
        <v>0.36</v>
      </c>
      <c r="AE3" s="11">
        <v>0.16</v>
      </c>
      <c r="AF3" s="11">
        <v>0.16</v>
      </c>
    </row>
    <row r="4" spans="1:4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AB4" s="14" t="s">
        <v>21</v>
      </c>
      <c r="AC4" s="11">
        <v>0.2</v>
      </c>
      <c r="AD4" s="11">
        <v>0.16</v>
      </c>
      <c r="AE4" s="11">
        <v>0.36</v>
      </c>
      <c r="AF4" s="11">
        <v>0.16</v>
      </c>
    </row>
    <row r="5" spans="1:41" s="14" customForma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AB5" s="14" t="s">
        <v>31</v>
      </c>
      <c r="AC5" s="11">
        <v>0.2</v>
      </c>
      <c r="AD5" s="11">
        <v>0.16</v>
      </c>
      <c r="AE5" s="11">
        <v>0.16</v>
      </c>
      <c r="AF5" s="11">
        <v>0.36</v>
      </c>
      <c r="AK5" s="32" t="s">
        <v>201</v>
      </c>
      <c r="AL5" s="33"/>
      <c r="AM5" s="33"/>
      <c r="AN5" s="33"/>
      <c r="AO5" s="34"/>
    </row>
    <row r="6" spans="1:41" s="14" customForma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AB6" s="14" t="s">
        <v>32</v>
      </c>
      <c r="AC6" s="10">
        <f>SUM(AC2:AC5)</f>
        <v>1</v>
      </c>
      <c r="AD6" s="10">
        <f>SUM(AD2:AD5)</f>
        <v>1</v>
      </c>
      <c r="AE6" s="10">
        <f>SUM(AE2:AE5)</f>
        <v>1</v>
      </c>
      <c r="AF6" s="10">
        <f>SUM(AF2:AF5)</f>
        <v>1</v>
      </c>
    </row>
    <row r="7" spans="1:41" ht="60" x14ac:dyDescent="0.25">
      <c r="A7" s="5" t="s">
        <v>0</v>
      </c>
      <c r="B7" s="5"/>
      <c r="C7" s="5"/>
      <c r="D7" s="8" t="s">
        <v>1</v>
      </c>
      <c r="E7" s="5" t="s">
        <v>2</v>
      </c>
      <c r="F7" s="5" t="s">
        <v>3</v>
      </c>
      <c r="G7" s="5" t="s">
        <v>4</v>
      </c>
      <c r="H7" s="5" t="s">
        <v>5</v>
      </c>
      <c r="I7" s="7" t="s">
        <v>6</v>
      </c>
      <c r="J7" s="6" t="s">
        <v>7</v>
      </c>
      <c r="M7" t="s">
        <v>203</v>
      </c>
      <c r="R7" s="13" t="s">
        <v>20</v>
      </c>
      <c r="T7" s="17" t="s">
        <v>27</v>
      </c>
      <c r="U7" s="17"/>
      <c r="V7" s="17" t="s">
        <v>24</v>
      </c>
      <c r="W7" s="17" t="s">
        <v>25</v>
      </c>
      <c r="X7" s="17" t="s">
        <v>26</v>
      </c>
      <c r="Y7" s="17" t="s">
        <v>4</v>
      </c>
      <c r="AC7" s="17" t="s">
        <v>28</v>
      </c>
      <c r="AD7" s="17" t="s">
        <v>33</v>
      </c>
      <c r="AE7" s="17" t="s">
        <v>41</v>
      </c>
      <c r="AF7" s="17" t="s">
        <v>42</v>
      </c>
      <c r="AK7" s="14" t="s">
        <v>203</v>
      </c>
      <c r="AL7" s="17" t="s">
        <v>28</v>
      </c>
      <c r="AM7" s="17" t="s">
        <v>33</v>
      </c>
      <c r="AN7" s="17" t="s">
        <v>41</v>
      </c>
      <c r="AO7" s="17" t="s">
        <v>42</v>
      </c>
    </row>
    <row r="8" spans="1:41" x14ac:dyDescent="0.25">
      <c r="A8" s="3">
        <f ca="1">TODAY()-1</f>
        <v>43201</v>
      </c>
      <c r="B8" s="1"/>
      <c r="C8" s="1"/>
      <c r="D8" s="4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M8" s="14" t="s">
        <v>202</v>
      </c>
      <c r="R8" s="12" t="s">
        <v>19</v>
      </c>
    </row>
    <row r="9" spans="1:41" x14ac:dyDescent="0.25">
      <c r="A9" s="1" t="str">
        <f ca="1">_xll.RHistory(B8:R8,B9:C9,"NBROWS:761 END:"&amp;$A$8&amp;" INTERVAL:1D",,"SORT:ASC TSREPEAT:N NULL:NA CH:IN;Fd",A11)</f>
        <v>Updated at 15:41:02</v>
      </c>
      <c r="B9" s="1" t="s">
        <v>15</v>
      </c>
      <c r="C9" s="1" t="s">
        <v>16</v>
      </c>
      <c r="D9" s="4"/>
      <c r="E9" s="1"/>
      <c r="F9" s="1"/>
      <c r="G9" s="1"/>
      <c r="H9" s="1"/>
      <c r="I9" s="1"/>
      <c r="J9" s="1"/>
      <c r="T9">
        <v>7.85</v>
      </c>
    </row>
    <row r="10" spans="1:41" x14ac:dyDescent="0.25">
      <c r="A10" s="3"/>
      <c r="B10" s="1"/>
      <c r="C10" s="1"/>
      <c r="D10" s="4"/>
      <c r="E10" s="1"/>
      <c r="F10" s="1"/>
      <c r="G10" s="1"/>
      <c r="H10" s="1"/>
      <c r="I10" s="1"/>
      <c r="J10" s="1"/>
    </row>
    <row r="11" spans="1:41" x14ac:dyDescent="0.25">
      <c r="A11" s="3"/>
      <c r="B11" s="1"/>
      <c r="C11" s="1"/>
      <c r="D11" s="4" t="s">
        <v>8</v>
      </c>
      <c r="E11" s="9" t="s">
        <v>9</v>
      </c>
      <c r="F11" s="9" t="s">
        <v>10</v>
      </c>
      <c r="G11" s="9" t="s">
        <v>11</v>
      </c>
      <c r="H11" s="9" t="s">
        <v>12</v>
      </c>
      <c r="I11" s="9" t="s">
        <v>13</v>
      </c>
      <c r="J11" s="9" t="s">
        <v>14</v>
      </c>
      <c r="M11" t="s">
        <v>202</v>
      </c>
      <c r="R11" t="s">
        <v>19</v>
      </c>
    </row>
    <row r="12" spans="1:41" x14ac:dyDescent="0.25">
      <c r="A12" s="3" t="s">
        <v>17</v>
      </c>
      <c r="B12" s="1"/>
      <c r="C12" s="1"/>
      <c r="D12" s="4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M12" t="s">
        <v>18</v>
      </c>
      <c r="R12" t="s">
        <v>18</v>
      </c>
    </row>
    <row r="13" spans="1:41" x14ac:dyDescent="0.25">
      <c r="A13" s="3">
        <v>42103</v>
      </c>
      <c r="B13" s="1"/>
      <c r="C13" s="2"/>
      <c r="D13" s="2">
        <v>1.375</v>
      </c>
      <c r="E13" s="9">
        <v>2.4500000000000002</v>
      </c>
      <c r="F13" s="2">
        <v>-1.95</v>
      </c>
      <c r="G13" s="2">
        <v>-0.45</v>
      </c>
      <c r="H13" s="2">
        <v>-0.1</v>
      </c>
      <c r="I13" s="9">
        <v>-0.29499999999999998</v>
      </c>
      <c r="J13" s="9">
        <v>0.65</v>
      </c>
      <c r="M13">
        <v>56.06</v>
      </c>
      <c r="R13">
        <v>97.5</v>
      </c>
      <c r="T13" s="16" t="e">
        <f>(#REF!*'Crude Diffs'!R13/100)/$T$9</f>
        <v>#REF!</v>
      </c>
      <c r="U13" s="16"/>
      <c r="V13" s="16" t="e">
        <f>H13+T13</f>
        <v>#REF!</v>
      </c>
      <c r="W13">
        <f>E13</f>
        <v>2.4500000000000002</v>
      </c>
      <c r="X13" s="16">
        <f>I13</f>
        <v>-0.29499999999999998</v>
      </c>
      <c r="Y13" s="16">
        <f>G13</f>
        <v>-0.45</v>
      </c>
      <c r="AA13" s="14" t="str">
        <f t="shared" ref="AA13:AA76" si="0">WEEKNUM(AB13,) &amp;" W "&amp;YEAR(AB13)</f>
        <v>15 W 2015</v>
      </c>
      <c r="AB13" s="15">
        <f>A13</f>
        <v>42103</v>
      </c>
      <c r="AC13" s="16" t="e">
        <f>AC$2*$Y13+AC$3*$W13+AC$4*$X13+AC$5*$V13</f>
        <v>#REF!</v>
      </c>
      <c r="AD13" s="16" t="e">
        <f>AD$2*$Y13+AD$3*$W13+AD$4*$X13+AD$5*$V13</f>
        <v>#REF!</v>
      </c>
      <c r="AE13" s="16" t="e">
        <f>AE$2*$Y13+AE$3*$W13+AE$4*$X13+AE$5*$V13</f>
        <v>#REF!</v>
      </c>
      <c r="AF13" s="16" t="e">
        <f>AF$2*$Y13+AF$3*$W13+AF$4*$X13+AF$5*$V13</f>
        <v>#REF!</v>
      </c>
      <c r="AJ13" s="14" t="s">
        <v>43</v>
      </c>
      <c r="AK13" s="16" t="e">
        <f>AVERAGEIF($AA$13:$AA$1003,$AJ13,M$13:M$1003)</f>
        <v>#DIV/0!</v>
      </c>
      <c r="AL13" s="16" t="e">
        <f>AVERAGEIF($AA$13:$AA$1003,$AJ13,AC$13:AC$1003)+AK13</f>
        <v>#DIV/0!</v>
      </c>
      <c r="AM13" s="16" t="e">
        <f>AVERAGEIF($AA$13:$AA$1003,$AJ13,AD$13:AD$1003)+AK13</f>
        <v>#DIV/0!</v>
      </c>
      <c r="AN13" s="16" t="e">
        <f>AVERAGEIF($AA$13:$AA$1003,$AJ13,AE$13:AE$1003)+AK13</f>
        <v>#DIV/0!</v>
      </c>
      <c r="AO13" s="16" t="e">
        <f>AVERAGEIF($AA$13:$AA$1003,$AJ13,AF$13:AF$1003)+AK13</f>
        <v>#DIV/0!</v>
      </c>
    </row>
    <row r="14" spans="1:41" x14ac:dyDescent="0.25">
      <c r="A14" s="3">
        <v>42104</v>
      </c>
      <c r="B14" s="1"/>
      <c r="C14" s="2"/>
      <c r="D14" s="2">
        <v>1.35</v>
      </c>
      <c r="E14" s="9">
        <v>2.4500000000000002</v>
      </c>
      <c r="F14" s="2">
        <v>-1.95</v>
      </c>
      <c r="G14" s="2">
        <v>-0.45</v>
      </c>
      <c r="H14" s="2">
        <v>-0.1</v>
      </c>
      <c r="I14" s="9">
        <v>-0.29499999999999998</v>
      </c>
      <c r="J14" s="9">
        <v>0.65</v>
      </c>
      <c r="M14">
        <v>57.045000000000002</v>
      </c>
      <c r="R14">
        <v>100</v>
      </c>
      <c r="T14" s="16" t="e">
        <f>(#REF!*'Crude Diffs'!R14/100)/$T$9</f>
        <v>#REF!</v>
      </c>
      <c r="U14" s="16"/>
      <c r="V14" s="16" t="e">
        <f t="shared" ref="V14:V77" si="1">H14+T14</f>
        <v>#REF!</v>
      </c>
      <c r="W14" s="14">
        <f t="shared" ref="W14:W77" si="2">E14</f>
        <v>2.4500000000000002</v>
      </c>
      <c r="X14" s="16">
        <f t="shared" ref="X14:X77" si="3">I14</f>
        <v>-0.29499999999999998</v>
      </c>
      <c r="Y14" s="16">
        <f t="shared" ref="Y14:Y77" si="4">G14</f>
        <v>-0.45</v>
      </c>
      <c r="AA14" s="14" t="str">
        <f t="shared" si="0"/>
        <v>15 W 2015</v>
      </c>
      <c r="AB14" s="15">
        <f t="shared" ref="AB14:AB77" si="5">A14</f>
        <v>42104</v>
      </c>
      <c r="AC14" s="16" t="e">
        <f t="shared" ref="AC14:AF77" si="6">AC$2*$Y14+AC$3*$W14+AC$4*$X14+AC$5*$V14</f>
        <v>#REF!</v>
      </c>
      <c r="AD14" s="16" t="e">
        <f t="shared" si="6"/>
        <v>#REF!</v>
      </c>
      <c r="AE14" s="16" t="e">
        <f t="shared" si="6"/>
        <v>#REF!</v>
      </c>
      <c r="AF14" s="16" t="e">
        <f t="shared" si="6"/>
        <v>#REF!</v>
      </c>
      <c r="AH14" s="16"/>
      <c r="AJ14" s="14" t="s">
        <v>44</v>
      </c>
      <c r="AK14" s="16" t="e">
        <f t="shared" ref="AK14:AK77" si="7">AVERAGEIF($AA$13:$AA$1003,$AJ14,M$13:M$1003)</f>
        <v>#DIV/0!</v>
      </c>
      <c r="AL14" s="16" t="e">
        <f t="shared" ref="AL14:AL77" si="8">AVERAGEIF($AA$13:$AA$1003,$AJ14,AC$13:AC$1003)+AK14</f>
        <v>#DIV/0!</v>
      </c>
      <c r="AM14" s="16" t="e">
        <f t="shared" ref="AM14:AM77" si="9">AVERAGEIF($AA$13:$AA$1003,$AJ14,AD$13:AD$1003)+AK14</f>
        <v>#DIV/0!</v>
      </c>
      <c r="AN14" s="16" t="e">
        <f t="shared" ref="AN14:AN77" si="10">AVERAGEIF($AA$13:$AA$1003,$AJ14,AE$13:AE$1003)+AK14</f>
        <v>#DIV/0!</v>
      </c>
      <c r="AO14" s="16" t="e">
        <f t="shared" ref="AO14:AO77" si="11">AVERAGEIF($AA$13:$AA$1003,$AJ14,AF$13:AF$1003)+AK14</f>
        <v>#DIV/0!</v>
      </c>
    </row>
    <row r="15" spans="1:41" x14ac:dyDescent="0.25">
      <c r="A15" s="3">
        <v>42107</v>
      </c>
      <c r="B15" s="1"/>
      <c r="C15" s="2"/>
      <c r="D15" s="2">
        <v>1.2450000000000001</v>
      </c>
      <c r="E15" s="9">
        <v>2.4</v>
      </c>
      <c r="F15" s="2">
        <v>-2.15</v>
      </c>
      <c r="G15" s="2">
        <v>-1.02</v>
      </c>
      <c r="H15" s="2">
        <v>-0.1</v>
      </c>
      <c r="I15" s="9">
        <v>-0.32</v>
      </c>
      <c r="J15" s="9">
        <v>0.45</v>
      </c>
      <c r="M15">
        <v>57.13</v>
      </c>
      <c r="R15">
        <v>105</v>
      </c>
      <c r="T15" s="16" t="e">
        <f>(#REF!*'Crude Diffs'!R15/100)/$T$9</f>
        <v>#REF!</v>
      </c>
      <c r="U15" s="16"/>
      <c r="V15" s="16" t="e">
        <f t="shared" si="1"/>
        <v>#REF!</v>
      </c>
      <c r="W15" s="14">
        <f t="shared" si="2"/>
        <v>2.4</v>
      </c>
      <c r="X15" s="16">
        <f t="shared" si="3"/>
        <v>-0.32</v>
      </c>
      <c r="Y15" s="16">
        <f t="shared" si="4"/>
        <v>-1.02</v>
      </c>
      <c r="AA15" s="14" t="str">
        <f t="shared" si="0"/>
        <v>16 W 2015</v>
      </c>
      <c r="AB15" s="15">
        <f t="shared" si="5"/>
        <v>42107</v>
      </c>
      <c r="AC15" s="16" t="e">
        <f t="shared" si="6"/>
        <v>#REF!</v>
      </c>
      <c r="AD15" s="16" t="e">
        <f t="shared" si="6"/>
        <v>#REF!</v>
      </c>
      <c r="AE15" s="16" t="e">
        <f t="shared" si="6"/>
        <v>#REF!</v>
      </c>
      <c r="AF15" s="16" t="e">
        <f t="shared" si="6"/>
        <v>#REF!</v>
      </c>
      <c r="AJ15" s="14" t="s">
        <v>45</v>
      </c>
      <c r="AK15" s="16" t="e">
        <f t="shared" si="7"/>
        <v>#DIV/0!</v>
      </c>
      <c r="AL15" s="16" t="e">
        <f t="shared" si="8"/>
        <v>#DIV/0!</v>
      </c>
      <c r="AM15" s="16" t="e">
        <f t="shared" si="9"/>
        <v>#DIV/0!</v>
      </c>
      <c r="AN15" s="16" t="e">
        <f t="shared" si="10"/>
        <v>#DIV/0!</v>
      </c>
      <c r="AO15" s="16" t="e">
        <f t="shared" si="11"/>
        <v>#DIV/0!</v>
      </c>
    </row>
    <row r="16" spans="1:41" x14ac:dyDescent="0.25">
      <c r="A16" s="3">
        <v>42108</v>
      </c>
      <c r="B16" s="1"/>
      <c r="C16" s="2"/>
      <c r="D16" s="2">
        <v>0.96</v>
      </c>
      <c r="E16" s="9">
        <v>2.2000000000000002</v>
      </c>
      <c r="F16" s="2">
        <v>-1.825</v>
      </c>
      <c r="G16" s="2">
        <v>-1.02</v>
      </c>
      <c r="H16" s="2">
        <v>-0.1</v>
      </c>
      <c r="I16" s="9">
        <v>-0.4</v>
      </c>
      <c r="J16" s="9">
        <v>0.35</v>
      </c>
      <c r="M16">
        <v>57.54</v>
      </c>
      <c r="R16">
        <v>112.5</v>
      </c>
      <c r="T16" s="16" t="e">
        <f>(#REF!*'Crude Diffs'!R16/100)/$T$9</f>
        <v>#REF!</v>
      </c>
      <c r="U16" s="16"/>
      <c r="V16" s="16" t="e">
        <f t="shared" si="1"/>
        <v>#REF!</v>
      </c>
      <c r="W16" s="14">
        <f t="shared" si="2"/>
        <v>2.2000000000000002</v>
      </c>
      <c r="X16" s="16">
        <f t="shared" si="3"/>
        <v>-0.4</v>
      </c>
      <c r="Y16" s="16">
        <f t="shared" si="4"/>
        <v>-1.02</v>
      </c>
      <c r="AA16" s="14" t="str">
        <f t="shared" si="0"/>
        <v>16 W 2015</v>
      </c>
      <c r="AB16" s="15">
        <f t="shared" si="5"/>
        <v>42108</v>
      </c>
      <c r="AC16" s="16" t="e">
        <f t="shared" si="6"/>
        <v>#REF!</v>
      </c>
      <c r="AD16" s="16" t="e">
        <f t="shared" si="6"/>
        <v>#REF!</v>
      </c>
      <c r="AE16" s="16" t="e">
        <f t="shared" si="6"/>
        <v>#REF!</v>
      </c>
      <c r="AF16" s="16" t="e">
        <f t="shared" si="6"/>
        <v>#REF!</v>
      </c>
      <c r="AJ16" s="14" t="s">
        <v>46</v>
      </c>
      <c r="AK16" s="16" t="e">
        <f t="shared" si="7"/>
        <v>#DIV/0!</v>
      </c>
      <c r="AL16" s="16" t="e">
        <f t="shared" si="8"/>
        <v>#DIV/0!</v>
      </c>
      <c r="AM16" s="16" t="e">
        <f t="shared" si="9"/>
        <v>#DIV/0!</v>
      </c>
      <c r="AN16" s="16" t="e">
        <f t="shared" si="10"/>
        <v>#DIV/0!</v>
      </c>
      <c r="AO16" s="16" t="e">
        <f t="shared" si="11"/>
        <v>#DIV/0!</v>
      </c>
    </row>
    <row r="17" spans="1:41" x14ac:dyDescent="0.25">
      <c r="A17" s="3">
        <v>42109</v>
      </c>
      <c r="B17" s="1"/>
      <c r="C17" s="2"/>
      <c r="D17" s="2">
        <v>0.94</v>
      </c>
      <c r="E17" s="9">
        <v>2.15</v>
      </c>
      <c r="F17" s="2">
        <v>-1.7350000000000001</v>
      </c>
      <c r="G17" s="2">
        <v>-1</v>
      </c>
      <c r="H17" s="2">
        <v>-0.1</v>
      </c>
      <c r="I17" s="9">
        <v>-0.4</v>
      </c>
      <c r="J17" s="9">
        <v>0.35</v>
      </c>
      <c r="M17">
        <v>58.86</v>
      </c>
      <c r="R17">
        <v>110</v>
      </c>
      <c r="T17" s="16" t="e">
        <f>(#REF!*'Crude Diffs'!R17/100)/$T$9</f>
        <v>#REF!</v>
      </c>
      <c r="U17" s="16"/>
      <c r="V17" s="16" t="e">
        <f t="shared" si="1"/>
        <v>#REF!</v>
      </c>
      <c r="W17" s="14">
        <f t="shared" si="2"/>
        <v>2.15</v>
      </c>
      <c r="X17" s="16">
        <f t="shared" si="3"/>
        <v>-0.4</v>
      </c>
      <c r="Y17" s="16">
        <f t="shared" si="4"/>
        <v>-1</v>
      </c>
      <c r="AA17" s="14" t="str">
        <f t="shared" si="0"/>
        <v>16 W 2015</v>
      </c>
      <c r="AB17" s="15">
        <f t="shared" si="5"/>
        <v>42109</v>
      </c>
      <c r="AC17" s="16" t="e">
        <f t="shared" si="6"/>
        <v>#REF!</v>
      </c>
      <c r="AD17" s="16" t="e">
        <f t="shared" si="6"/>
        <v>#REF!</v>
      </c>
      <c r="AE17" s="16" t="e">
        <f t="shared" si="6"/>
        <v>#REF!</v>
      </c>
      <c r="AF17" s="16" t="e">
        <f t="shared" si="6"/>
        <v>#REF!</v>
      </c>
      <c r="AJ17" s="14" t="s">
        <v>47</v>
      </c>
      <c r="AK17" s="16" t="e">
        <f t="shared" si="7"/>
        <v>#DIV/0!</v>
      </c>
      <c r="AL17" s="16" t="e">
        <f t="shared" si="8"/>
        <v>#DIV/0!</v>
      </c>
      <c r="AM17" s="16" t="e">
        <f t="shared" si="9"/>
        <v>#DIV/0!</v>
      </c>
      <c r="AN17" s="16" t="e">
        <f t="shared" si="10"/>
        <v>#DIV/0!</v>
      </c>
      <c r="AO17" s="16" t="e">
        <f t="shared" si="11"/>
        <v>#DIV/0!</v>
      </c>
    </row>
    <row r="18" spans="1:41" x14ac:dyDescent="0.25">
      <c r="A18" s="3">
        <v>42110</v>
      </c>
      <c r="B18" s="1"/>
      <c r="C18" s="2"/>
      <c r="D18" s="2">
        <v>0.71499999999999997</v>
      </c>
      <c r="E18" s="9">
        <v>1.9</v>
      </c>
      <c r="F18" s="2">
        <v>-1.7350000000000001</v>
      </c>
      <c r="G18" s="2">
        <v>-0.67</v>
      </c>
      <c r="H18" s="2">
        <v>-0.25</v>
      </c>
      <c r="I18" s="9">
        <v>-0.45</v>
      </c>
      <c r="J18" s="9">
        <v>0.3</v>
      </c>
      <c r="M18">
        <v>60.46</v>
      </c>
      <c r="R18">
        <v>107.5</v>
      </c>
      <c r="T18" s="16" t="e">
        <f>(#REF!*'Crude Diffs'!R18/100)/$T$9</f>
        <v>#REF!</v>
      </c>
      <c r="U18" s="16"/>
      <c r="V18" s="16" t="e">
        <f t="shared" si="1"/>
        <v>#REF!</v>
      </c>
      <c r="W18" s="14">
        <f t="shared" si="2"/>
        <v>1.9</v>
      </c>
      <c r="X18" s="16">
        <f t="shared" si="3"/>
        <v>-0.45</v>
      </c>
      <c r="Y18" s="16">
        <f t="shared" si="4"/>
        <v>-0.67</v>
      </c>
      <c r="AA18" s="14" t="str">
        <f t="shared" si="0"/>
        <v>16 W 2015</v>
      </c>
      <c r="AB18" s="15">
        <f t="shared" si="5"/>
        <v>42110</v>
      </c>
      <c r="AC18" s="16" t="e">
        <f t="shared" si="6"/>
        <v>#REF!</v>
      </c>
      <c r="AD18" s="16" t="e">
        <f t="shared" si="6"/>
        <v>#REF!</v>
      </c>
      <c r="AE18" s="16" t="e">
        <f t="shared" si="6"/>
        <v>#REF!</v>
      </c>
      <c r="AF18" s="16" t="e">
        <f t="shared" si="6"/>
        <v>#REF!</v>
      </c>
      <c r="AJ18" s="14" t="s">
        <v>48</v>
      </c>
      <c r="AK18" s="16" t="e">
        <f t="shared" si="7"/>
        <v>#DIV/0!</v>
      </c>
      <c r="AL18" s="16" t="e">
        <f t="shared" si="8"/>
        <v>#DIV/0!</v>
      </c>
      <c r="AM18" s="16" t="e">
        <f t="shared" si="9"/>
        <v>#DIV/0!</v>
      </c>
      <c r="AN18" s="16" t="e">
        <f t="shared" si="10"/>
        <v>#DIV/0!</v>
      </c>
      <c r="AO18" s="16" t="e">
        <f t="shared" si="11"/>
        <v>#DIV/0!</v>
      </c>
    </row>
    <row r="19" spans="1:41" x14ac:dyDescent="0.25">
      <c r="A19" s="3">
        <v>42111</v>
      </c>
      <c r="B19" s="1"/>
      <c r="C19" s="2"/>
      <c r="D19" s="2">
        <v>0.67</v>
      </c>
      <c r="E19" s="9">
        <v>1.8</v>
      </c>
      <c r="F19" s="2">
        <v>-1.5</v>
      </c>
      <c r="G19" s="2">
        <v>-0.28499999999999998</v>
      </c>
      <c r="H19" s="2">
        <v>-0.35</v>
      </c>
      <c r="I19" s="9">
        <v>-0.5</v>
      </c>
      <c r="J19" s="9">
        <v>0.3</v>
      </c>
      <c r="M19">
        <v>61.774999999999999</v>
      </c>
      <c r="R19">
        <v>102.5</v>
      </c>
      <c r="T19" s="16" t="e">
        <f>(#REF!*'Crude Diffs'!R19/100)/$T$9</f>
        <v>#REF!</v>
      </c>
      <c r="U19" s="16"/>
      <c r="V19" s="16" t="e">
        <f t="shared" si="1"/>
        <v>#REF!</v>
      </c>
      <c r="W19" s="14">
        <f t="shared" si="2"/>
        <v>1.8</v>
      </c>
      <c r="X19" s="16">
        <f t="shared" si="3"/>
        <v>-0.5</v>
      </c>
      <c r="Y19" s="16">
        <f t="shared" si="4"/>
        <v>-0.28499999999999998</v>
      </c>
      <c r="AA19" s="14" t="str">
        <f t="shared" si="0"/>
        <v>16 W 2015</v>
      </c>
      <c r="AB19" s="15">
        <f t="shared" si="5"/>
        <v>42111</v>
      </c>
      <c r="AC19" s="16" t="e">
        <f t="shared" si="6"/>
        <v>#REF!</v>
      </c>
      <c r="AD19" s="16" t="e">
        <f t="shared" si="6"/>
        <v>#REF!</v>
      </c>
      <c r="AE19" s="16" t="e">
        <f t="shared" si="6"/>
        <v>#REF!</v>
      </c>
      <c r="AF19" s="16" t="e">
        <f t="shared" si="6"/>
        <v>#REF!</v>
      </c>
      <c r="AJ19" s="14" t="s">
        <v>49</v>
      </c>
      <c r="AK19" s="16" t="e">
        <f t="shared" si="7"/>
        <v>#DIV/0!</v>
      </c>
      <c r="AL19" s="16" t="e">
        <f t="shared" si="8"/>
        <v>#DIV/0!</v>
      </c>
      <c r="AM19" s="16" t="e">
        <f t="shared" si="9"/>
        <v>#DIV/0!</v>
      </c>
      <c r="AN19" s="16" t="e">
        <f t="shared" si="10"/>
        <v>#DIV/0!</v>
      </c>
      <c r="AO19" s="16" t="e">
        <f t="shared" si="11"/>
        <v>#DIV/0!</v>
      </c>
    </row>
    <row r="20" spans="1:41" x14ac:dyDescent="0.25">
      <c r="A20" s="3">
        <v>42114</v>
      </c>
      <c r="B20" s="1"/>
      <c r="C20" s="2"/>
      <c r="D20" s="2">
        <v>0.42</v>
      </c>
      <c r="E20" s="9">
        <v>1.55</v>
      </c>
      <c r="F20" s="2">
        <v>-1.35</v>
      </c>
      <c r="G20" s="2">
        <v>-0.26500000000000001</v>
      </c>
      <c r="H20" s="2">
        <v>-0.45</v>
      </c>
      <c r="I20" s="9">
        <v>-0.6</v>
      </c>
      <c r="J20" s="9">
        <v>0.25</v>
      </c>
      <c r="M20">
        <v>61.16</v>
      </c>
      <c r="R20">
        <v>102.5</v>
      </c>
      <c r="T20" s="16" t="e">
        <f>(#REF!*'Crude Diffs'!R20/100)/$T$9</f>
        <v>#REF!</v>
      </c>
      <c r="U20" s="16"/>
      <c r="V20" s="16" t="e">
        <f t="shared" si="1"/>
        <v>#REF!</v>
      </c>
      <c r="W20" s="14">
        <f t="shared" si="2"/>
        <v>1.55</v>
      </c>
      <c r="X20" s="16">
        <f t="shared" si="3"/>
        <v>-0.6</v>
      </c>
      <c r="Y20" s="16">
        <f t="shared" si="4"/>
        <v>-0.26500000000000001</v>
      </c>
      <c r="AA20" s="14" t="str">
        <f t="shared" si="0"/>
        <v>17 W 2015</v>
      </c>
      <c r="AB20" s="15">
        <f t="shared" si="5"/>
        <v>42114</v>
      </c>
      <c r="AC20" s="16" t="e">
        <f t="shared" si="6"/>
        <v>#REF!</v>
      </c>
      <c r="AD20" s="16" t="e">
        <f t="shared" si="6"/>
        <v>#REF!</v>
      </c>
      <c r="AE20" s="16" t="e">
        <f t="shared" si="6"/>
        <v>#REF!</v>
      </c>
      <c r="AF20" s="16" t="e">
        <f t="shared" si="6"/>
        <v>#REF!</v>
      </c>
      <c r="AJ20" s="14" t="s">
        <v>50</v>
      </c>
      <c r="AK20" s="16" t="e">
        <f t="shared" si="7"/>
        <v>#DIV/0!</v>
      </c>
      <c r="AL20" s="16" t="e">
        <f t="shared" si="8"/>
        <v>#DIV/0!</v>
      </c>
      <c r="AM20" s="16" t="e">
        <f t="shared" si="9"/>
        <v>#DIV/0!</v>
      </c>
      <c r="AN20" s="16" t="e">
        <f t="shared" si="10"/>
        <v>#DIV/0!</v>
      </c>
      <c r="AO20" s="16" t="e">
        <f t="shared" si="11"/>
        <v>#DIV/0!</v>
      </c>
    </row>
    <row r="21" spans="1:41" x14ac:dyDescent="0.25">
      <c r="A21" s="3">
        <v>42115</v>
      </c>
      <c r="B21" s="1"/>
      <c r="C21" s="2"/>
      <c r="D21" s="2">
        <v>0.4</v>
      </c>
      <c r="E21" s="9">
        <v>1.5</v>
      </c>
      <c r="F21" s="2">
        <v>-1.45</v>
      </c>
      <c r="G21" s="2">
        <v>-0.15</v>
      </c>
      <c r="H21" s="2">
        <v>-0.45</v>
      </c>
      <c r="I21" s="9">
        <v>-0.6</v>
      </c>
      <c r="J21" s="9">
        <v>0.25</v>
      </c>
      <c r="M21">
        <v>60.64</v>
      </c>
      <c r="R21">
        <v>100</v>
      </c>
      <c r="T21" s="16" t="e">
        <f>(#REF!*'Crude Diffs'!R21/100)/$T$9</f>
        <v>#REF!</v>
      </c>
      <c r="U21" s="16"/>
      <c r="V21" s="16" t="e">
        <f t="shared" si="1"/>
        <v>#REF!</v>
      </c>
      <c r="W21" s="14">
        <f t="shared" si="2"/>
        <v>1.5</v>
      </c>
      <c r="X21" s="16">
        <f t="shared" si="3"/>
        <v>-0.6</v>
      </c>
      <c r="Y21" s="16">
        <f t="shared" si="4"/>
        <v>-0.15</v>
      </c>
      <c r="AA21" s="14" t="str">
        <f t="shared" si="0"/>
        <v>17 W 2015</v>
      </c>
      <c r="AB21" s="15">
        <f t="shared" si="5"/>
        <v>42115</v>
      </c>
      <c r="AC21" s="16" t="e">
        <f t="shared" si="6"/>
        <v>#REF!</v>
      </c>
      <c r="AD21" s="16" t="e">
        <f t="shared" si="6"/>
        <v>#REF!</v>
      </c>
      <c r="AE21" s="16" t="e">
        <f t="shared" si="6"/>
        <v>#REF!</v>
      </c>
      <c r="AF21" s="16" t="e">
        <f t="shared" si="6"/>
        <v>#REF!</v>
      </c>
      <c r="AJ21" s="14" t="s">
        <v>51</v>
      </c>
      <c r="AK21" s="16" t="e">
        <f t="shared" si="7"/>
        <v>#DIV/0!</v>
      </c>
      <c r="AL21" s="16" t="e">
        <f t="shared" si="8"/>
        <v>#DIV/0!</v>
      </c>
      <c r="AM21" s="16" t="e">
        <f t="shared" si="9"/>
        <v>#DIV/0!</v>
      </c>
      <c r="AN21" s="16" t="e">
        <f t="shared" si="10"/>
        <v>#DIV/0!</v>
      </c>
      <c r="AO21" s="16" t="e">
        <f t="shared" si="11"/>
        <v>#DIV/0!</v>
      </c>
    </row>
    <row r="22" spans="1:41" x14ac:dyDescent="0.25">
      <c r="A22" s="3">
        <v>42116</v>
      </c>
      <c r="B22" s="1"/>
      <c r="C22" s="2"/>
      <c r="D22" s="2">
        <v>0.3</v>
      </c>
      <c r="E22" s="9">
        <v>1.4</v>
      </c>
      <c r="F22" s="2">
        <v>-1.45</v>
      </c>
      <c r="G22" s="2">
        <v>-0.2</v>
      </c>
      <c r="H22" s="2">
        <v>-0.45</v>
      </c>
      <c r="I22" s="9">
        <v>-0.6</v>
      </c>
      <c r="J22" s="9">
        <v>0.25</v>
      </c>
      <c r="M22">
        <v>60.755000000000003</v>
      </c>
      <c r="R22">
        <v>100</v>
      </c>
      <c r="T22" s="16" t="e">
        <f>(#REF!*'Crude Diffs'!R22/100)/$T$9</f>
        <v>#REF!</v>
      </c>
      <c r="U22" s="16"/>
      <c r="V22" s="16" t="e">
        <f t="shared" si="1"/>
        <v>#REF!</v>
      </c>
      <c r="W22" s="14">
        <f t="shared" si="2"/>
        <v>1.4</v>
      </c>
      <c r="X22" s="16">
        <f t="shared" si="3"/>
        <v>-0.6</v>
      </c>
      <c r="Y22" s="16">
        <f t="shared" si="4"/>
        <v>-0.2</v>
      </c>
      <c r="AA22" s="14" t="str">
        <f t="shared" si="0"/>
        <v>17 W 2015</v>
      </c>
      <c r="AB22" s="15">
        <f t="shared" si="5"/>
        <v>42116</v>
      </c>
      <c r="AC22" s="16" t="e">
        <f t="shared" si="6"/>
        <v>#REF!</v>
      </c>
      <c r="AD22" s="16" t="e">
        <f t="shared" si="6"/>
        <v>#REF!</v>
      </c>
      <c r="AE22" s="16" t="e">
        <f t="shared" si="6"/>
        <v>#REF!</v>
      </c>
      <c r="AF22" s="16" t="e">
        <f t="shared" si="6"/>
        <v>#REF!</v>
      </c>
      <c r="AJ22" s="14" t="s">
        <v>52</v>
      </c>
      <c r="AK22" s="16" t="e">
        <f t="shared" si="7"/>
        <v>#DIV/0!</v>
      </c>
      <c r="AL22" s="16" t="e">
        <f t="shared" si="8"/>
        <v>#DIV/0!</v>
      </c>
      <c r="AM22" s="16" t="e">
        <f t="shared" si="9"/>
        <v>#DIV/0!</v>
      </c>
      <c r="AN22" s="16" t="e">
        <f t="shared" si="10"/>
        <v>#DIV/0!</v>
      </c>
      <c r="AO22" s="16" t="e">
        <f t="shared" si="11"/>
        <v>#DIV/0!</v>
      </c>
    </row>
    <row r="23" spans="1:41" x14ac:dyDescent="0.25">
      <c r="A23" s="3">
        <v>42117</v>
      </c>
      <c r="B23" s="1"/>
      <c r="C23" s="2"/>
      <c r="D23" s="2">
        <v>0.17</v>
      </c>
      <c r="E23" s="9">
        <v>1.38</v>
      </c>
      <c r="F23" s="2">
        <v>-1.45</v>
      </c>
      <c r="G23" s="2">
        <v>-0.2</v>
      </c>
      <c r="H23" s="2">
        <v>-0.45</v>
      </c>
      <c r="I23" s="9">
        <v>-0.6</v>
      </c>
      <c r="J23" s="9">
        <v>0.25</v>
      </c>
      <c r="M23">
        <v>62.975000000000001</v>
      </c>
      <c r="R23">
        <v>110</v>
      </c>
      <c r="T23" s="16" t="e">
        <f>(#REF!*'Crude Diffs'!R23/100)/$T$9</f>
        <v>#REF!</v>
      </c>
      <c r="U23" s="16"/>
      <c r="V23" s="16" t="e">
        <f t="shared" si="1"/>
        <v>#REF!</v>
      </c>
      <c r="W23" s="14">
        <f t="shared" si="2"/>
        <v>1.38</v>
      </c>
      <c r="X23" s="16">
        <f t="shared" si="3"/>
        <v>-0.6</v>
      </c>
      <c r="Y23" s="16">
        <f t="shared" si="4"/>
        <v>-0.2</v>
      </c>
      <c r="AA23" s="14" t="str">
        <f t="shared" si="0"/>
        <v>17 W 2015</v>
      </c>
      <c r="AB23" s="15">
        <f t="shared" si="5"/>
        <v>42117</v>
      </c>
      <c r="AC23" s="16" t="e">
        <f t="shared" si="6"/>
        <v>#REF!</v>
      </c>
      <c r="AD23" s="16" t="e">
        <f t="shared" si="6"/>
        <v>#REF!</v>
      </c>
      <c r="AE23" s="16" t="e">
        <f t="shared" si="6"/>
        <v>#REF!</v>
      </c>
      <c r="AF23" s="16" t="e">
        <f t="shared" si="6"/>
        <v>#REF!</v>
      </c>
      <c r="AJ23" s="14" t="s">
        <v>53</v>
      </c>
      <c r="AK23" s="16" t="e">
        <f t="shared" si="7"/>
        <v>#DIV/0!</v>
      </c>
      <c r="AL23" s="16" t="e">
        <f t="shared" si="8"/>
        <v>#DIV/0!</v>
      </c>
      <c r="AM23" s="16" t="e">
        <f t="shared" si="9"/>
        <v>#DIV/0!</v>
      </c>
      <c r="AN23" s="16" t="e">
        <f t="shared" si="10"/>
        <v>#DIV/0!</v>
      </c>
      <c r="AO23" s="16" t="e">
        <f t="shared" si="11"/>
        <v>#DIV/0!</v>
      </c>
    </row>
    <row r="24" spans="1:41" x14ac:dyDescent="0.25">
      <c r="A24" s="3">
        <v>42118</v>
      </c>
      <c r="B24" s="1"/>
      <c r="C24" s="2"/>
      <c r="D24" s="2">
        <v>0.14000000000000001</v>
      </c>
      <c r="E24" s="9">
        <v>1.35</v>
      </c>
      <c r="F24" s="2">
        <v>-1.05</v>
      </c>
      <c r="G24" s="2">
        <v>-0.2</v>
      </c>
      <c r="H24" s="2">
        <v>-0.45</v>
      </c>
      <c r="I24" s="9">
        <v>-0.6</v>
      </c>
      <c r="J24" s="9">
        <v>0.25</v>
      </c>
      <c r="M24">
        <v>62.865000000000002</v>
      </c>
      <c r="R24">
        <v>110</v>
      </c>
      <c r="T24" s="16" t="e">
        <f>(#REF!*'Crude Diffs'!R24/100)/$T$9</f>
        <v>#REF!</v>
      </c>
      <c r="U24" s="16"/>
      <c r="V24" s="16" t="e">
        <f t="shared" si="1"/>
        <v>#REF!</v>
      </c>
      <c r="W24" s="14">
        <f t="shared" si="2"/>
        <v>1.35</v>
      </c>
      <c r="X24" s="16">
        <f t="shared" si="3"/>
        <v>-0.6</v>
      </c>
      <c r="Y24" s="16">
        <f t="shared" si="4"/>
        <v>-0.2</v>
      </c>
      <c r="AA24" s="14" t="str">
        <f t="shared" si="0"/>
        <v>17 W 2015</v>
      </c>
      <c r="AB24" s="15">
        <f t="shared" si="5"/>
        <v>42118</v>
      </c>
      <c r="AC24" s="16" t="e">
        <f t="shared" si="6"/>
        <v>#REF!</v>
      </c>
      <c r="AD24" s="16" t="e">
        <f t="shared" si="6"/>
        <v>#REF!</v>
      </c>
      <c r="AE24" s="16" t="e">
        <f t="shared" si="6"/>
        <v>#REF!</v>
      </c>
      <c r="AF24" s="16" t="e">
        <f t="shared" si="6"/>
        <v>#REF!</v>
      </c>
      <c r="AJ24" s="14" t="s">
        <v>54</v>
      </c>
      <c r="AK24" s="16" t="e">
        <f t="shared" si="7"/>
        <v>#DIV/0!</v>
      </c>
      <c r="AL24" s="16" t="e">
        <f t="shared" si="8"/>
        <v>#DIV/0!</v>
      </c>
      <c r="AM24" s="16" t="e">
        <f t="shared" si="9"/>
        <v>#DIV/0!</v>
      </c>
      <c r="AN24" s="16" t="e">
        <f t="shared" si="10"/>
        <v>#DIV/0!</v>
      </c>
      <c r="AO24" s="16" t="e">
        <f t="shared" si="11"/>
        <v>#DIV/0!</v>
      </c>
    </row>
    <row r="25" spans="1:41" x14ac:dyDescent="0.25">
      <c r="A25" s="3">
        <v>42121</v>
      </c>
      <c r="B25" s="1"/>
      <c r="C25" s="2"/>
      <c r="D25" s="2">
        <v>0.09</v>
      </c>
      <c r="E25" s="9">
        <v>1.3</v>
      </c>
      <c r="F25" s="2">
        <v>-1.05</v>
      </c>
      <c r="G25" s="2">
        <v>-0.2</v>
      </c>
      <c r="H25" s="2">
        <v>-0.45</v>
      </c>
      <c r="I25" s="9">
        <v>-0.6</v>
      </c>
      <c r="J25" s="9">
        <v>0.25</v>
      </c>
      <c r="M25">
        <v>62.98</v>
      </c>
      <c r="R25">
        <v>110</v>
      </c>
      <c r="T25" s="16" t="e">
        <f>(#REF!*'Crude Diffs'!R25/100)/$T$9</f>
        <v>#REF!</v>
      </c>
      <c r="U25" s="16"/>
      <c r="V25" s="16" t="e">
        <f t="shared" si="1"/>
        <v>#REF!</v>
      </c>
      <c r="W25" s="14">
        <f t="shared" si="2"/>
        <v>1.3</v>
      </c>
      <c r="X25" s="16">
        <f t="shared" si="3"/>
        <v>-0.6</v>
      </c>
      <c r="Y25" s="16">
        <f t="shared" si="4"/>
        <v>-0.2</v>
      </c>
      <c r="AA25" s="14" t="str">
        <f t="shared" si="0"/>
        <v>18 W 2015</v>
      </c>
      <c r="AB25" s="15">
        <f t="shared" si="5"/>
        <v>42121</v>
      </c>
      <c r="AC25" s="16" t="e">
        <f t="shared" si="6"/>
        <v>#REF!</v>
      </c>
      <c r="AD25" s="16" t="e">
        <f t="shared" si="6"/>
        <v>#REF!</v>
      </c>
      <c r="AE25" s="16" t="e">
        <f t="shared" si="6"/>
        <v>#REF!</v>
      </c>
      <c r="AF25" s="16" t="e">
        <f t="shared" si="6"/>
        <v>#REF!</v>
      </c>
      <c r="AJ25" s="14" t="s">
        <v>55</v>
      </c>
      <c r="AK25" s="16" t="e">
        <f t="shared" si="7"/>
        <v>#DIV/0!</v>
      </c>
      <c r="AL25" s="16" t="e">
        <f t="shared" si="8"/>
        <v>#DIV/0!</v>
      </c>
      <c r="AM25" s="16" t="e">
        <f t="shared" si="9"/>
        <v>#DIV/0!</v>
      </c>
      <c r="AN25" s="16" t="e">
        <f t="shared" si="10"/>
        <v>#DIV/0!</v>
      </c>
      <c r="AO25" s="16" t="e">
        <f t="shared" si="11"/>
        <v>#DIV/0!</v>
      </c>
    </row>
    <row r="26" spans="1:41" x14ac:dyDescent="0.25">
      <c r="A26" s="3">
        <v>42122</v>
      </c>
      <c r="B26" s="1"/>
      <c r="C26" s="2"/>
      <c r="D26" s="2">
        <v>0.09</v>
      </c>
      <c r="E26" s="9">
        <v>1.3</v>
      </c>
      <c r="F26" s="2">
        <v>-1</v>
      </c>
      <c r="G26" s="2">
        <v>-0.2</v>
      </c>
      <c r="H26" s="2">
        <v>-0.45</v>
      </c>
      <c r="I26" s="9">
        <v>-0.6</v>
      </c>
      <c r="J26" s="9">
        <v>0.3</v>
      </c>
      <c r="M26">
        <v>62.8</v>
      </c>
      <c r="R26">
        <v>110</v>
      </c>
      <c r="T26" s="16" t="e">
        <f>(#REF!*'Crude Diffs'!R26/100)/$T$9</f>
        <v>#REF!</v>
      </c>
      <c r="U26" s="16"/>
      <c r="V26" s="16" t="e">
        <f t="shared" si="1"/>
        <v>#REF!</v>
      </c>
      <c r="W26" s="14">
        <f t="shared" si="2"/>
        <v>1.3</v>
      </c>
      <c r="X26" s="16">
        <f t="shared" si="3"/>
        <v>-0.6</v>
      </c>
      <c r="Y26" s="16">
        <f t="shared" si="4"/>
        <v>-0.2</v>
      </c>
      <c r="AA26" s="14" t="str">
        <f t="shared" si="0"/>
        <v>18 W 2015</v>
      </c>
      <c r="AB26" s="15">
        <f t="shared" si="5"/>
        <v>42122</v>
      </c>
      <c r="AC26" s="16" t="e">
        <f t="shared" si="6"/>
        <v>#REF!</v>
      </c>
      <c r="AD26" s="16" t="e">
        <f t="shared" si="6"/>
        <v>#REF!</v>
      </c>
      <c r="AE26" s="16" t="e">
        <f t="shared" si="6"/>
        <v>#REF!</v>
      </c>
      <c r="AF26" s="16" t="e">
        <f t="shared" si="6"/>
        <v>#REF!</v>
      </c>
      <c r="AJ26" s="14" t="s">
        <v>56</v>
      </c>
      <c r="AK26" s="16" t="e">
        <f t="shared" si="7"/>
        <v>#DIV/0!</v>
      </c>
      <c r="AL26" s="16" t="e">
        <f t="shared" si="8"/>
        <v>#DIV/0!</v>
      </c>
      <c r="AM26" s="16" t="e">
        <f t="shared" si="9"/>
        <v>#DIV/0!</v>
      </c>
      <c r="AN26" s="16" t="e">
        <f t="shared" si="10"/>
        <v>#DIV/0!</v>
      </c>
      <c r="AO26" s="16" t="e">
        <f t="shared" si="11"/>
        <v>#DIV/0!</v>
      </c>
    </row>
    <row r="27" spans="1:41" x14ac:dyDescent="0.25">
      <c r="A27" s="3">
        <v>42123</v>
      </c>
      <c r="B27" s="1"/>
      <c r="C27" s="2"/>
      <c r="D27" s="2">
        <v>0.06</v>
      </c>
      <c r="E27" s="9">
        <v>1.3</v>
      </c>
      <c r="F27" s="2">
        <v>-0.95</v>
      </c>
      <c r="G27" s="2">
        <v>-0.25</v>
      </c>
      <c r="H27" s="2">
        <v>-0.45</v>
      </c>
      <c r="I27" s="9">
        <v>-0.55000000000000004</v>
      </c>
      <c r="J27" s="9">
        <v>0.25</v>
      </c>
      <c r="M27">
        <v>64.05</v>
      </c>
      <c r="R27">
        <v>112.5</v>
      </c>
      <c r="T27" s="16" t="e">
        <f>(#REF!*'Crude Diffs'!R27/100)/$T$9</f>
        <v>#REF!</v>
      </c>
      <c r="U27" s="16"/>
      <c r="V27" s="16" t="e">
        <f t="shared" si="1"/>
        <v>#REF!</v>
      </c>
      <c r="W27" s="14">
        <f t="shared" si="2"/>
        <v>1.3</v>
      </c>
      <c r="X27" s="16">
        <f t="shared" si="3"/>
        <v>-0.55000000000000004</v>
      </c>
      <c r="Y27" s="16">
        <f t="shared" si="4"/>
        <v>-0.25</v>
      </c>
      <c r="AA27" s="14" t="str">
        <f t="shared" si="0"/>
        <v>18 W 2015</v>
      </c>
      <c r="AB27" s="15">
        <f t="shared" si="5"/>
        <v>42123</v>
      </c>
      <c r="AC27" s="16" t="e">
        <f t="shared" si="6"/>
        <v>#REF!</v>
      </c>
      <c r="AD27" s="16" t="e">
        <f t="shared" si="6"/>
        <v>#REF!</v>
      </c>
      <c r="AE27" s="16" t="e">
        <f t="shared" si="6"/>
        <v>#REF!</v>
      </c>
      <c r="AF27" s="16" t="e">
        <f t="shared" si="6"/>
        <v>#REF!</v>
      </c>
      <c r="AJ27" s="14" t="s">
        <v>57</v>
      </c>
      <c r="AK27" s="16" t="e">
        <f t="shared" si="7"/>
        <v>#DIV/0!</v>
      </c>
      <c r="AL27" s="16" t="e">
        <f t="shared" si="8"/>
        <v>#DIV/0!</v>
      </c>
      <c r="AM27" s="16" t="e">
        <f t="shared" si="9"/>
        <v>#DIV/0!</v>
      </c>
      <c r="AN27" s="16" t="e">
        <f t="shared" si="10"/>
        <v>#DIV/0!</v>
      </c>
      <c r="AO27" s="16" t="e">
        <f t="shared" si="11"/>
        <v>#DIV/0!</v>
      </c>
    </row>
    <row r="28" spans="1:41" x14ac:dyDescent="0.25">
      <c r="A28" s="3">
        <v>42124</v>
      </c>
      <c r="B28" s="1"/>
      <c r="C28" s="2"/>
      <c r="D28" s="2">
        <v>0.09</v>
      </c>
      <c r="E28" s="9">
        <v>1.3</v>
      </c>
      <c r="F28" s="2">
        <v>-1.1000000000000001</v>
      </c>
      <c r="G28" s="2">
        <v>-0.8</v>
      </c>
      <c r="H28" s="2">
        <v>-0.45</v>
      </c>
      <c r="I28" s="9">
        <v>-0.22</v>
      </c>
      <c r="J28" s="9">
        <v>0.25</v>
      </c>
      <c r="M28">
        <v>64.42</v>
      </c>
      <c r="R28">
        <v>110</v>
      </c>
      <c r="T28" s="16" t="e">
        <f>(#REF!*'Crude Diffs'!R28/100)/$T$9</f>
        <v>#REF!</v>
      </c>
      <c r="U28" s="16"/>
      <c r="V28" s="16" t="e">
        <f t="shared" si="1"/>
        <v>#REF!</v>
      </c>
      <c r="W28" s="14">
        <f t="shared" si="2"/>
        <v>1.3</v>
      </c>
      <c r="X28" s="16">
        <f t="shared" si="3"/>
        <v>-0.22</v>
      </c>
      <c r="Y28" s="16">
        <f t="shared" si="4"/>
        <v>-0.8</v>
      </c>
      <c r="AA28" s="14" t="str">
        <f t="shared" si="0"/>
        <v>18 W 2015</v>
      </c>
      <c r="AB28" s="15">
        <f t="shared" si="5"/>
        <v>42124</v>
      </c>
      <c r="AC28" s="16" t="e">
        <f t="shared" si="6"/>
        <v>#REF!</v>
      </c>
      <c r="AD28" s="16" t="e">
        <f t="shared" si="6"/>
        <v>#REF!</v>
      </c>
      <c r="AE28" s="16" t="e">
        <f t="shared" si="6"/>
        <v>#REF!</v>
      </c>
      <c r="AF28" s="16" t="e">
        <f t="shared" si="6"/>
        <v>#REF!</v>
      </c>
      <c r="AJ28" s="14" t="s">
        <v>58</v>
      </c>
      <c r="AK28" s="16" t="e">
        <f t="shared" si="7"/>
        <v>#DIV/0!</v>
      </c>
      <c r="AL28" s="16" t="e">
        <f t="shared" si="8"/>
        <v>#DIV/0!</v>
      </c>
      <c r="AM28" s="16" t="e">
        <f t="shared" si="9"/>
        <v>#DIV/0!</v>
      </c>
      <c r="AN28" s="16" t="e">
        <f t="shared" si="10"/>
        <v>#DIV/0!</v>
      </c>
      <c r="AO28" s="16" t="e">
        <f t="shared" si="11"/>
        <v>#DIV/0!</v>
      </c>
    </row>
    <row r="29" spans="1:41" x14ac:dyDescent="0.25">
      <c r="A29" s="3">
        <v>42125</v>
      </c>
      <c r="B29" s="1"/>
      <c r="C29" s="2"/>
      <c r="D29" s="2">
        <v>0.14499999999999999</v>
      </c>
      <c r="E29" s="9">
        <v>1.3</v>
      </c>
      <c r="F29" s="2">
        <v>-1.1000000000000001</v>
      </c>
      <c r="G29" s="2">
        <v>-0.8</v>
      </c>
      <c r="H29" s="2">
        <v>-0.5</v>
      </c>
      <c r="I29" s="9">
        <v>-0.22</v>
      </c>
      <c r="J29" s="9">
        <v>0.25</v>
      </c>
      <c r="M29">
        <v>64.39</v>
      </c>
      <c r="R29">
        <v>105</v>
      </c>
      <c r="T29" s="16" t="e">
        <f>(#REF!*'Crude Diffs'!R29/100)/$T$9</f>
        <v>#REF!</v>
      </c>
      <c r="U29" s="16"/>
      <c r="V29" s="16" t="e">
        <f t="shared" si="1"/>
        <v>#REF!</v>
      </c>
      <c r="W29" s="14">
        <f t="shared" si="2"/>
        <v>1.3</v>
      </c>
      <c r="X29" s="16">
        <f t="shared" si="3"/>
        <v>-0.22</v>
      </c>
      <c r="Y29" s="16">
        <f t="shared" si="4"/>
        <v>-0.8</v>
      </c>
      <c r="AA29" s="14" t="str">
        <f t="shared" si="0"/>
        <v>18 W 2015</v>
      </c>
      <c r="AB29" s="15">
        <f t="shared" si="5"/>
        <v>42125</v>
      </c>
      <c r="AC29" s="16" t="e">
        <f t="shared" si="6"/>
        <v>#REF!</v>
      </c>
      <c r="AD29" s="16" t="e">
        <f t="shared" si="6"/>
        <v>#REF!</v>
      </c>
      <c r="AE29" s="16" t="e">
        <f t="shared" si="6"/>
        <v>#REF!</v>
      </c>
      <c r="AF29" s="16" t="e">
        <f t="shared" si="6"/>
        <v>#REF!</v>
      </c>
      <c r="AJ29" s="14" t="s">
        <v>59</v>
      </c>
      <c r="AK29" s="16" t="e">
        <f t="shared" si="7"/>
        <v>#DIV/0!</v>
      </c>
      <c r="AL29" s="16" t="e">
        <f t="shared" si="8"/>
        <v>#DIV/0!</v>
      </c>
      <c r="AM29" s="16" t="e">
        <f t="shared" si="9"/>
        <v>#DIV/0!</v>
      </c>
      <c r="AN29" s="16" t="e">
        <f t="shared" si="10"/>
        <v>#DIV/0!</v>
      </c>
      <c r="AO29" s="16" t="e">
        <f t="shared" si="11"/>
        <v>#DIV/0!</v>
      </c>
    </row>
    <row r="30" spans="1:41" x14ac:dyDescent="0.25">
      <c r="A30" s="3">
        <v>42129</v>
      </c>
      <c r="B30" s="1"/>
      <c r="C30" s="2"/>
      <c r="D30" s="2">
        <v>0.14499999999999999</v>
      </c>
      <c r="E30" s="9">
        <v>1.3</v>
      </c>
      <c r="F30" s="2">
        <v>-1.27</v>
      </c>
      <c r="G30" s="2">
        <v>-1.07</v>
      </c>
      <c r="H30" s="2">
        <v>-0.5</v>
      </c>
      <c r="I30" s="9">
        <v>-0.2</v>
      </c>
      <c r="J30" s="9">
        <v>0.25</v>
      </c>
      <c r="M30">
        <v>66.114999999999995</v>
      </c>
      <c r="R30">
        <v>105</v>
      </c>
      <c r="T30" s="16" t="e">
        <f>(#REF!*'Crude Diffs'!R30/100)/$T$9</f>
        <v>#REF!</v>
      </c>
      <c r="U30" s="16"/>
      <c r="V30" s="16" t="e">
        <f t="shared" si="1"/>
        <v>#REF!</v>
      </c>
      <c r="W30" s="14">
        <f t="shared" si="2"/>
        <v>1.3</v>
      </c>
      <c r="X30" s="16">
        <f t="shared" si="3"/>
        <v>-0.2</v>
      </c>
      <c r="Y30" s="16">
        <f t="shared" si="4"/>
        <v>-1.07</v>
      </c>
      <c r="AA30" s="14" t="str">
        <f t="shared" si="0"/>
        <v>19 W 2015</v>
      </c>
      <c r="AB30" s="15">
        <f t="shared" si="5"/>
        <v>42129</v>
      </c>
      <c r="AC30" s="16" t="e">
        <f t="shared" si="6"/>
        <v>#REF!</v>
      </c>
      <c r="AD30" s="16" t="e">
        <f t="shared" si="6"/>
        <v>#REF!</v>
      </c>
      <c r="AE30" s="16" t="e">
        <f t="shared" si="6"/>
        <v>#REF!</v>
      </c>
      <c r="AF30" s="16" t="e">
        <f t="shared" si="6"/>
        <v>#REF!</v>
      </c>
      <c r="AJ30" s="14" t="s">
        <v>60</v>
      </c>
      <c r="AK30" s="16" t="e">
        <f t="shared" si="7"/>
        <v>#DIV/0!</v>
      </c>
      <c r="AL30" s="16" t="e">
        <f t="shared" si="8"/>
        <v>#DIV/0!</v>
      </c>
      <c r="AM30" s="16" t="e">
        <f t="shared" si="9"/>
        <v>#DIV/0!</v>
      </c>
      <c r="AN30" s="16" t="e">
        <f t="shared" si="10"/>
        <v>#DIV/0!</v>
      </c>
      <c r="AO30" s="16" t="e">
        <f t="shared" si="11"/>
        <v>#DIV/0!</v>
      </c>
    </row>
    <row r="31" spans="1:41" x14ac:dyDescent="0.25">
      <c r="A31" s="3">
        <v>42130</v>
      </c>
      <c r="B31" s="1"/>
      <c r="C31" s="2"/>
      <c r="D31" s="2">
        <v>0.19500000000000001</v>
      </c>
      <c r="E31" s="9">
        <v>1.35</v>
      </c>
      <c r="F31" s="2">
        <v>-1.4</v>
      </c>
      <c r="G31" s="2">
        <v>-1.22</v>
      </c>
      <c r="H31" s="2">
        <v>-0.4</v>
      </c>
      <c r="I31" s="9">
        <v>-0.15</v>
      </c>
      <c r="J31" s="9">
        <v>0.25</v>
      </c>
      <c r="M31">
        <v>66.62</v>
      </c>
      <c r="R31">
        <v>105</v>
      </c>
      <c r="T31" s="16" t="e">
        <f>(#REF!*'Crude Diffs'!R31/100)/$T$9</f>
        <v>#REF!</v>
      </c>
      <c r="U31" s="16"/>
      <c r="V31" s="16" t="e">
        <f t="shared" si="1"/>
        <v>#REF!</v>
      </c>
      <c r="W31" s="14">
        <f t="shared" si="2"/>
        <v>1.35</v>
      </c>
      <c r="X31" s="16">
        <f t="shared" si="3"/>
        <v>-0.15</v>
      </c>
      <c r="Y31" s="16">
        <f t="shared" si="4"/>
        <v>-1.22</v>
      </c>
      <c r="AA31" s="14" t="str">
        <f t="shared" si="0"/>
        <v>19 W 2015</v>
      </c>
      <c r="AB31" s="15">
        <f t="shared" si="5"/>
        <v>42130</v>
      </c>
      <c r="AC31" s="16" t="e">
        <f t="shared" si="6"/>
        <v>#REF!</v>
      </c>
      <c r="AD31" s="16" t="e">
        <f t="shared" si="6"/>
        <v>#REF!</v>
      </c>
      <c r="AE31" s="16" t="e">
        <f t="shared" si="6"/>
        <v>#REF!</v>
      </c>
      <c r="AF31" s="16" t="e">
        <f t="shared" si="6"/>
        <v>#REF!</v>
      </c>
      <c r="AJ31" s="14" t="s">
        <v>61</v>
      </c>
      <c r="AK31" s="16" t="e">
        <f t="shared" si="7"/>
        <v>#DIV/0!</v>
      </c>
      <c r="AL31" s="16" t="e">
        <f t="shared" si="8"/>
        <v>#DIV/0!</v>
      </c>
      <c r="AM31" s="16" t="e">
        <f t="shared" si="9"/>
        <v>#DIV/0!</v>
      </c>
      <c r="AN31" s="16" t="e">
        <f t="shared" si="10"/>
        <v>#DIV/0!</v>
      </c>
      <c r="AO31" s="16" t="e">
        <f t="shared" si="11"/>
        <v>#DIV/0!</v>
      </c>
    </row>
    <row r="32" spans="1:41" x14ac:dyDescent="0.25">
      <c r="A32" s="3">
        <v>42131</v>
      </c>
      <c r="B32" s="1"/>
      <c r="C32" s="2"/>
      <c r="D32" s="2">
        <v>0.19500000000000001</v>
      </c>
      <c r="E32" s="9">
        <v>1.35</v>
      </c>
      <c r="F32" s="2">
        <v>-1.4</v>
      </c>
      <c r="G32" s="2">
        <v>-1.08</v>
      </c>
      <c r="H32" s="2">
        <v>-0.4</v>
      </c>
      <c r="I32" s="9">
        <v>-0.15</v>
      </c>
      <c r="J32" s="9">
        <v>0.3</v>
      </c>
      <c r="M32">
        <v>64.84</v>
      </c>
      <c r="R32">
        <v>105</v>
      </c>
      <c r="T32" s="16" t="e">
        <f>(#REF!*'Crude Diffs'!R32/100)/$T$9</f>
        <v>#REF!</v>
      </c>
      <c r="U32" s="16"/>
      <c r="V32" s="16" t="e">
        <f t="shared" si="1"/>
        <v>#REF!</v>
      </c>
      <c r="W32" s="14">
        <f t="shared" si="2"/>
        <v>1.35</v>
      </c>
      <c r="X32" s="16">
        <f t="shared" si="3"/>
        <v>-0.15</v>
      </c>
      <c r="Y32" s="16">
        <f t="shared" si="4"/>
        <v>-1.08</v>
      </c>
      <c r="AA32" s="14" t="str">
        <f t="shared" si="0"/>
        <v>19 W 2015</v>
      </c>
      <c r="AB32" s="15">
        <f t="shared" si="5"/>
        <v>42131</v>
      </c>
      <c r="AC32" s="16" t="e">
        <f t="shared" si="6"/>
        <v>#REF!</v>
      </c>
      <c r="AD32" s="16" t="e">
        <f t="shared" si="6"/>
        <v>#REF!</v>
      </c>
      <c r="AE32" s="16" t="e">
        <f t="shared" si="6"/>
        <v>#REF!</v>
      </c>
      <c r="AF32" s="16" t="e">
        <f t="shared" si="6"/>
        <v>#REF!</v>
      </c>
      <c r="AJ32" s="14" t="s">
        <v>62</v>
      </c>
      <c r="AK32" s="16" t="e">
        <f t="shared" si="7"/>
        <v>#DIV/0!</v>
      </c>
      <c r="AL32" s="16" t="e">
        <f t="shared" si="8"/>
        <v>#DIV/0!</v>
      </c>
      <c r="AM32" s="16" t="e">
        <f t="shared" si="9"/>
        <v>#DIV/0!</v>
      </c>
      <c r="AN32" s="16" t="e">
        <f t="shared" si="10"/>
        <v>#DIV/0!</v>
      </c>
      <c r="AO32" s="16" t="e">
        <f t="shared" si="11"/>
        <v>#DIV/0!</v>
      </c>
    </row>
    <row r="33" spans="1:41" x14ac:dyDescent="0.25">
      <c r="A33" s="3">
        <v>42132</v>
      </c>
      <c r="B33" s="1"/>
      <c r="C33" s="2"/>
      <c r="D33" s="2">
        <v>0.2</v>
      </c>
      <c r="E33" s="9">
        <v>1.3</v>
      </c>
      <c r="F33" s="2">
        <v>-1.4</v>
      </c>
      <c r="G33" s="2">
        <v>-0.92500000000000004</v>
      </c>
      <c r="H33" s="2">
        <v>-0.4</v>
      </c>
      <c r="I33" s="9">
        <v>-0.1</v>
      </c>
      <c r="J33" s="9">
        <v>0.35</v>
      </c>
      <c r="M33">
        <v>64.025000000000006</v>
      </c>
      <c r="R33">
        <v>100</v>
      </c>
      <c r="T33" s="16" t="e">
        <f>(#REF!*'Crude Diffs'!R33/100)/$T$9</f>
        <v>#REF!</v>
      </c>
      <c r="U33" s="16"/>
      <c r="V33" s="16" t="e">
        <f t="shared" si="1"/>
        <v>#REF!</v>
      </c>
      <c r="W33" s="14">
        <f t="shared" si="2"/>
        <v>1.3</v>
      </c>
      <c r="X33" s="16">
        <f t="shared" si="3"/>
        <v>-0.1</v>
      </c>
      <c r="Y33" s="16">
        <f t="shared" si="4"/>
        <v>-0.92500000000000004</v>
      </c>
      <c r="AA33" s="14" t="str">
        <f t="shared" si="0"/>
        <v>19 W 2015</v>
      </c>
      <c r="AB33" s="15">
        <f t="shared" si="5"/>
        <v>42132</v>
      </c>
      <c r="AC33" s="16" t="e">
        <f t="shared" si="6"/>
        <v>#REF!</v>
      </c>
      <c r="AD33" s="16" t="e">
        <f t="shared" si="6"/>
        <v>#REF!</v>
      </c>
      <c r="AE33" s="16" t="e">
        <f t="shared" si="6"/>
        <v>#REF!</v>
      </c>
      <c r="AF33" s="16" t="e">
        <f t="shared" si="6"/>
        <v>#REF!</v>
      </c>
      <c r="AJ33" s="14" t="s">
        <v>63</v>
      </c>
      <c r="AK33" s="16" t="e">
        <f t="shared" si="7"/>
        <v>#DIV/0!</v>
      </c>
      <c r="AL33" s="16" t="e">
        <f t="shared" si="8"/>
        <v>#DIV/0!</v>
      </c>
      <c r="AM33" s="16" t="e">
        <f t="shared" si="9"/>
        <v>#DIV/0!</v>
      </c>
      <c r="AN33" s="16" t="e">
        <f t="shared" si="10"/>
        <v>#DIV/0!</v>
      </c>
      <c r="AO33" s="16" t="e">
        <f t="shared" si="11"/>
        <v>#DIV/0!</v>
      </c>
    </row>
    <row r="34" spans="1:41" x14ac:dyDescent="0.25">
      <c r="A34" s="3">
        <v>42135</v>
      </c>
      <c r="B34" s="1"/>
      <c r="C34" s="2"/>
      <c r="D34" s="2">
        <v>0.22500000000000001</v>
      </c>
      <c r="E34" s="9">
        <v>1.3</v>
      </c>
      <c r="F34" s="2">
        <v>-1.35</v>
      </c>
      <c r="G34" s="2">
        <v>-0.72499999999999998</v>
      </c>
      <c r="H34" s="2">
        <v>-0.4</v>
      </c>
      <c r="I34" s="9">
        <v>-0.05</v>
      </c>
      <c r="J34" s="9">
        <v>0.35</v>
      </c>
      <c r="M34">
        <v>62.954999999999998</v>
      </c>
      <c r="R34">
        <v>97.5</v>
      </c>
      <c r="T34" s="16" t="e">
        <f>(#REF!*'Crude Diffs'!R34/100)/$T$9</f>
        <v>#REF!</v>
      </c>
      <c r="U34" s="16"/>
      <c r="V34" s="16" t="e">
        <f t="shared" si="1"/>
        <v>#REF!</v>
      </c>
      <c r="W34" s="14">
        <f t="shared" si="2"/>
        <v>1.3</v>
      </c>
      <c r="X34" s="16">
        <f t="shared" si="3"/>
        <v>-0.05</v>
      </c>
      <c r="Y34" s="16">
        <f t="shared" si="4"/>
        <v>-0.72499999999999998</v>
      </c>
      <c r="AA34" s="14" t="str">
        <f t="shared" si="0"/>
        <v>20 W 2015</v>
      </c>
      <c r="AB34" s="15">
        <f t="shared" si="5"/>
        <v>42135</v>
      </c>
      <c r="AC34" s="16" t="e">
        <f t="shared" si="6"/>
        <v>#REF!</v>
      </c>
      <c r="AD34" s="16" t="e">
        <f t="shared" si="6"/>
        <v>#REF!</v>
      </c>
      <c r="AE34" s="16" t="e">
        <f t="shared" si="6"/>
        <v>#REF!</v>
      </c>
      <c r="AF34" s="16" t="e">
        <f t="shared" si="6"/>
        <v>#REF!</v>
      </c>
      <c r="AJ34" s="14" t="s">
        <v>64</v>
      </c>
      <c r="AK34" s="16" t="e">
        <f t="shared" si="7"/>
        <v>#DIV/0!</v>
      </c>
      <c r="AL34" s="16" t="e">
        <f t="shared" si="8"/>
        <v>#DIV/0!</v>
      </c>
      <c r="AM34" s="16" t="e">
        <f t="shared" si="9"/>
        <v>#DIV/0!</v>
      </c>
      <c r="AN34" s="16" t="e">
        <f t="shared" si="10"/>
        <v>#DIV/0!</v>
      </c>
      <c r="AO34" s="16" t="e">
        <f t="shared" si="11"/>
        <v>#DIV/0!</v>
      </c>
    </row>
    <row r="35" spans="1:41" x14ac:dyDescent="0.25">
      <c r="A35" s="3">
        <v>42136</v>
      </c>
      <c r="B35" s="1"/>
      <c r="C35" s="2"/>
      <c r="D35" s="2">
        <v>0.22500000000000001</v>
      </c>
      <c r="E35" s="9">
        <v>1.3</v>
      </c>
      <c r="F35" s="2">
        <v>-1.35</v>
      </c>
      <c r="G35" s="2">
        <v>-0.60499999999999998</v>
      </c>
      <c r="H35" s="2">
        <v>-0.4</v>
      </c>
      <c r="I35" s="9">
        <v>-0.05</v>
      </c>
      <c r="J35" s="9">
        <v>0.35</v>
      </c>
      <c r="M35">
        <v>65.314999999999998</v>
      </c>
      <c r="R35">
        <v>97.5</v>
      </c>
      <c r="T35" s="16" t="e">
        <f>(#REF!*'Crude Diffs'!R35/100)/$T$9</f>
        <v>#REF!</v>
      </c>
      <c r="U35" s="16"/>
      <c r="V35" s="16" t="e">
        <f t="shared" si="1"/>
        <v>#REF!</v>
      </c>
      <c r="W35" s="14">
        <f t="shared" si="2"/>
        <v>1.3</v>
      </c>
      <c r="X35" s="16">
        <f t="shared" si="3"/>
        <v>-0.05</v>
      </c>
      <c r="Y35" s="16">
        <f t="shared" si="4"/>
        <v>-0.60499999999999998</v>
      </c>
      <c r="AA35" s="14" t="str">
        <f t="shared" si="0"/>
        <v>20 W 2015</v>
      </c>
      <c r="AB35" s="15">
        <f t="shared" si="5"/>
        <v>42136</v>
      </c>
      <c r="AC35" s="16" t="e">
        <f t="shared" si="6"/>
        <v>#REF!</v>
      </c>
      <c r="AD35" s="16" t="e">
        <f t="shared" si="6"/>
        <v>#REF!</v>
      </c>
      <c r="AE35" s="16" t="e">
        <f t="shared" si="6"/>
        <v>#REF!</v>
      </c>
      <c r="AF35" s="16" t="e">
        <f t="shared" si="6"/>
        <v>#REF!</v>
      </c>
      <c r="AJ35" s="14" t="s">
        <v>65</v>
      </c>
      <c r="AK35" s="16" t="e">
        <f t="shared" si="7"/>
        <v>#DIV/0!</v>
      </c>
      <c r="AL35" s="16" t="e">
        <f t="shared" si="8"/>
        <v>#DIV/0!</v>
      </c>
      <c r="AM35" s="16" t="e">
        <f t="shared" si="9"/>
        <v>#DIV/0!</v>
      </c>
      <c r="AN35" s="16" t="e">
        <f t="shared" si="10"/>
        <v>#DIV/0!</v>
      </c>
      <c r="AO35" s="16" t="e">
        <f t="shared" si="11"/>
        <v>#DIV/0!</v>
      </c>
    </row>
    <row r="36" spans="1:41" x14ac:dyDescent="0.25">
      <c r="A36" s="3">
        <v>42137</v>
      </c>
      <c r="B36" s="1"/>
      <c r="C36" s="2"/>
      <c r="D36" s="2">
        <v>0.255</v>
      </c>
      <c r="E36" s="9">
        <v>1.3</v>
      </c>
      <c r="F36" s="2">
        <v>-1.35</v>
      </c>
      <c r="G36" s="2">
        <v>-0.52</v>
      </c>
      <c r="H36" s="2">
        <v>-0.4</v>
      </c>
      <c r="I36" s="9">
        <v>0</v>
      </c>
      <c r="J36" s="9">
        <v>0.3</v>
      </c>
      <c r="M36">
        <v>66.650000000000006</v>
      </c>
      <c r="R36">
        <v>95</v>
      </c>
      <c r="T36" s="16" t="e">
        <f>(#REF!*'Crude Diffs'!R36/100)/$T$9</f>
        <v>#REF!</v>
      </c>
      <c r="U36" s="16"/>
      <c r="V36" s="16" t="e">
        <f t="shared" si="1"/>
        <v>#REF!</v>
      </c>
      <c r="W36" s="14">
        <f t="shared" si="2"/>
        <v>1.3</v>
      </c>
      <c r="X36" s="16">
        <f t="shared" si="3"/>
        <v>0</v>
      </c>
      <c r="Y36" s="16">
        <f t="shared" si="4"/>
        <v>-0.52</v>
      </c>
      <c r="AA36" s="14" t="str">
        <f t="shared" si="0"/>
        <v>20 W 2015</v>
      </c>
      <c r="AB36" s="15">
        <f t="shared" si="5"/>
        <v>42137</v>
      </c>
      <c r="AC36" s="16" t="e">
        <f t="shared" si="6"/>
        <v>#REF!</v>
      </c>
      <c r="AD36" s="16" t="e">
        <f t="shared" si="6"/>
        <v>#REF!</v>
      </c>
      <c r="AE36" s="16" t="e">
        <f t="shared" si="6"/>
        <v>#REF!</v>
      </c>
      <c r="AF36" s="16" t="e">
        <f t="shared" si="6"/>
        <v>#REF!</v>
      </c>
      <c r="AJ36" s="14" t="s">
        <v>66</v>
      </c>
      <c r="AK36" s="16" t="e">
        <f t="shared" si="7"/>
        <v>#DIV/0!</v>
      </c>
      <c r="AL36" s="16" t="e">
        <f t="shared" si="8"/>
        <v>#DIV/0!</v>
      </c>
      <c r="AM36" s="16" t="e">
        <f t="shared" si="9"/>
        <v>#DIV/0!</v>
      </c>
      <c r="AN36" s="16" t="e">
        <f t="shared" si="10"/>
        <v>#DIV/0!</v>
      </c>
      <c r="AO36" s="16" t="e">
        <f t="shared" si="11"/>
        <v>#DIV/0!</v>
      </c>
    </row>
    <row r="37" spans="1:41" x14ac:dyDescent="0.25">
      <c r="A37" s="3">
        <v>42138</v>
      </c>
      <c r="B37" s="1"/>
      <c r="C37" s="2"/>
      <c r="D37" s="2">
        <v>0.28000000000000003</v>
      </c>
      <c r="E37" s="9">
        <v>1.3</v>
      </c>
      <c r="F37" s="2">
        <v>-1.35</v>
      </c>
      <c r="G37" s="2">
        <v>-0.52</v>
      </c>
      <c r="H37" s="2">
        <v>-0.4</v>
      </c>
      <c r="I37" s="9">
        <v>0</v>
      </c>
      <c r="J37" s="9">
        <v>0.3</v>
      </c>
      <c r="M37">
        <v>65.66</v>
      </c>
      <c r="R37">
        <v>92.5</v>
      </c>
      <c r="T37" s="16" t="e">
        <f>(#REF!*'Crude Diffs'!R37/100)/$T$9</f>
        <v>#REF!</v>
      </c>
      <c r="U37" s="16"/>
      <c r="V37" s="16" t="e">
        <f t="shared" si="1"/>
        <v>#REF!</v>
      </c>
      <c r="W37" s="14">
        <f t="shared" si="2"/>
        <v>1.3</v>
      </c>
      <c r="X37" s="16">
        <f t="shared" si="3"/>
        <v>0</v>
      </c>
      <c r="Y37" s="16">
        <f t="shared" si="4"/>
        <v>-0.52</v>
      </c>
      <c r="AA37" s="14" t="str">
        <f t="shared" si="0"/>
        <v>20 W 2015</v>
      </c>
      <c r="AB37" s="15">
        <f t="shared" si="5"/>
        <v>42138</v>
      </c>
      <c r="AC37" s="16" t="e">
        <f t="shared" si="6"/>
        <v>#REF!</v>
      </c>
      <c r="AD37" s="16" t="e">
        <f t="shared" si="6"/>
        <v>#REF!</v>
      </c>
      <c r="AE37" s="16" t="e">
        <f t="shared" si="6"/>
        <v>#REF!</v>
      </c>
      <c r="AF37" s="16" t="e">
        <f t="shared" si="6"/>
        <v>#REF!</v>
      </c>
      <c r="AJ37" s="14" t="s">
        <v>67</v>
      </c>
      <c r="AK37" s="16" t="e">
        <f t="shared" si="7"/>
        <v>#DIV/0!</v>
      </c>
      <c r="AL37" s="16" t="e">
        <f t="shared" si="8"/>
        <v>#DIV/0!</v>
      </c>
      <c r="AM37" s="16" t="e">
        <f t="shared" si="9"/>
        <v>#DIV/0!</v>
      </c>
      <c r="AN37" s="16" t="e">
        <f t="shared" si="10"/>
        <v>#DIV/0!</v>
      </c>
      <c r="AO37" s="16" t="e">
        <f t="shared" si="11"/>
        <v>#DIV/0!</v>
      </c>
    </row>
    <row r="38" spans="1:41" x14ac:dyDescent="0.25">
      <c r="A38" s="3">
        <v>42139</v>
      </c>
      <c r="B38" s="1"/>
      <c r="C38" s="2"/>
      <c r="D38" s="2">
        <v>0.23</v>
      </c>
      <c r="E38" s="9">
        <v>1.25</v>
      </c>
      <c r="F38" s="2">
        <v>-1.35</v>
      </c>
      <c r="G38" s="2">
        <v>-0.52</v>
      </c>
      <c r="H38" s="2">
        <v>-0.2</v>
      </c>
      <c r="I38" s="9">
        <v>0.33</v>
      </c>
      <c r="J38" s="9">
        <v>0.35</v>
      </c>
      <c r="M38">
        <v>65.17</v>
      </c>
      <c r="R38">
        <v>92.5</v>
      </c>
      <c r="T38" s="16" t="e">
        <f>(#REF!*'Crude Diffs'!R38/100)/$T$9</f>
        <v>#REF!</v>
      </c>
      <c r="U38" s="16"/>
      <c r="V38" s="16" t="e">
        <f t="shared" si="1"/>
        <v>#REF!</v>
      </c>
      <c r="W38" s="14">
        <f t="shared" si="2"/>
        <v>1.25</v>
      </c>
      <c r="X38" s="16">
        <f t="shared" si="3"/>
        <v>0.33</v>
      </c>
      <c r="Y38" s="16">
        <f t="shared" si="4"/>
        <v>-0.52</v>
      </c>
      <c r="AA38" s="14" t="str">
        <f t="shared" si="0"/>
        <v>20 W 2015</v>
      </c>
      <c r="AB38" s="15">
        <f t="shared" si="5"/>
        <v>42139</v>
      </c>
      <c r="AC38" s="16" t="e">
        <f t="shared" si="6"/>
        <v>#REF!</v>
      </c>
      <c r="AD38" s="16" t="e">
        <f t="shared" si="6"/>
        <v>#REF!</v>
      </c>
      <c r="AE38" s="16" t="e">
        <f t="shared" si="6"/>
        <v>#REF!</v>
      </c>
      <c r="AF38" s="16" t="e">
        <f t="shared" si="6"/>
        <v>#REF!</v>
      </c>
      <c r="AJ38" s="14" t="s">
        <v>68</v>
      </c>
      <c r="AK38" s="16" t="e">
        <f t="shared" si="7"/>
        <v>#DIV/0!</v>
      </c>
      <c r="AL38" s="16" t="e">
        <f t="shared" si="8"/>
        <v>#DIV/0!</v>
      </c>
      <c r="AM38" s="16" t="e">
        <f t="shared" si="9"/>
        <v>#DIV/0!</v>
      </c>
      <c r="AN38" s="16" t="e">
        <f t="shared" si="10"/>
        <v>#DIV/0!</v>
      </c>
      <c r="AO38" s="16" t="e">
        <f t="shared" si="11"/>
        <v>#DIV/0!</v>
      </c>
    </row>
    <row r="39" spans="1:41" x14ac:dyDescent="0.25">
      <c r="A39" s="3">
        <v>42142</v>
      </c>
      <c r="B39" s="1"/>
      <c r="C39" s="2"/>
      <c r="D39" s="2">
        <v>0.17499999999999999</v>
      </c>
      <c r="E39" s="9">
        <v>1.25</v>
      </c>
      <c r="F39" s="2">
        <v>-1.4</v>
      </c>
      <c r="G39" s="2">
        <v>-0.55000000000000004</v>
      </c>
      <c r="H39" s="2">
        <v>-0.1</v>
      </c>
      <c r="I39" s="9">
        <v>0.33</v>
      </c>
      <c r="J39" s="9">
        <v>0.35</v>
      </c>
      <c r="M39">
        <v>65.22</v>
      </c>
      <c r="R39">
        <v>97.5</v>
      </c>
      <c r="T39" s="16" t="e">
        <f>(#REF!*'Crude Diffs'!R39/100)/$T$9</f>
        <v>#REF!</v>
      </c>
      <c r="U39" s="16"/>
      <c r="V39" s="16" t="e">
        <f t="shared" si="1"/>
        <v>#REF!</v>
      </c>
      <c r="W39" s="14">
        <f t="shared" si="2"/>
        <v>1.25</v>
      </c>
      <c r="X39" s="16">
        <f t="shared" si="3"/>
        <v>0.33</v>
      </c>
      <c r="Y39" s="16">
        <f t="shared" si="4"/>
        <v>-0.55000000000000004</v>
      </c>
      <c r="AA39" s="14" t="str">
        <f t="shared" si="0"/>
        <v>21 W 2015</v>
      </c>
      <c r="AB39" s="15">
        <f t="shared" si="5"/>
        <v>42142</v>
      </c>
      <c r="AC39" s="16" t="e">
        <f t="shared" si="6"/>
        <v>#REF!</v>
      </c>
      <c r="AD39" s="16" t="e">
        <f t="shared" si="6"/>
        <v>#REF!</v>
      </c>
      <c r="AE39" s="16" t="e">
        <f t="shared" si="6"/>
        <v>#REF!</v>
      </c>
      <c r="AF39" s="16" t="e">
        <f t="shared" si="6"/>
        <v>#REF!</v>
      </c>
      <c r="AJ39" s="14" t="s">
        <v>69</v>
      </c>
      <c r="AK39" s="16" t="e">
        <f t="shared" si="7"/>
        <v>#DIV/0!</v>
      </c>
      <c r="AL39" s="16" t="e">
        <f t="shared" si="8"/>
        <v>#DIV/0!</v>
      </c>
      <c r="AM39" s="16" t="e">
        <f t="shared" si="9"/>
        <v>#DIV/0!</v>
      </c>
      <c r="AN39" s="16" t="e">
        <f t="shared" si="10"/>
        <v>#DIV/0!</v>
      </c>
      <c r="AO39" s="16" t="e">
        <f t="shared" si="11"/>
        <v>#DIV/0!</v>
      </c>
    </row>
    <row r="40" spans="1:41" x14ac:dyDescent="0.25">
      <c r="A40" s="3">
        <v>42143</v>
      </c>
      <c r="B40" s="1"/>
      <c r="C40" s="2"/>
      <c r="D40" s="2">
        <v>-5.5E-2</v>
      </c>
      <c r="E40" s="9">
        <v>1.21</v>
      </c>
      <c r="F40" s="2">
        <v>-1.4</v>
      </c>
      <c r="G40" s="2">
        <v>-0.55000000000000004</v>
      </c>
      <c r="H40" s="2">
        <v>-0.05</v>
      </c>
      <c r="I40" s="9">
        <v>0.33</v>
      </c>
      <c r="J40" s="9">
        <v>0.45</v>
      </c>
      <c r="M40">
        <v>63.524999999999999</v>
      </c>
      <c r="R40">
        <v>115</v>
      </c>
      <c r="T40" s="16" t="e">
        <f>(#REF!*'Crude Diffs'!R40/100)/$T$9</f>
        <v>#REF!</v>
      </c>
      <c r="U40" s="16"/>
      <c r="V40" s="16" t="e">
        <f t="shared" si="1"/>
        <v>#REF!</v>
      </c>
      <c r="W40" s="14">
        <f t="shared" si="2"/>
        <v>1.21</v>
      </c>
      <c r="X40" s="16">
        <f t="shared" si="3"/>
        <v>0.33</v>
      </c>
      <c r="Y40" s="16">
        <f t="shared" si="4"/>
        <v>-0.55000000000000004</v>
      </c>
      <c r="AA40" s="14" t="str">
        <f t="shared" si="0"/>
        <v>21 W 2015</v>
      </c>
      <c r="AB40" s="15">
        <f t="shared" si="5"/>
        <v>42143</v>
      </c>
      <c r="AC40" s="16" t="e">
        <f t="shared" si="6"/>
        <v>#REF!</v>
      </c>
      <c r="AD40" s="16" t="e">
        <f t="shared" si="6"/>
        <v>#REF!</v>
      </c>
      <c r="AE40" s="16" t="e">
        <f t="shared" si="6"/>
        <v>#REF!</v>
      </c>
      <c r="AF40" s="16" t="e">
        <f t="shared" si="6"/>
        <v>#REF!</v>
      </c>
      <c r="AJ40" s="14" t="s">
        <v>70</v>
      </c>
      <c r="AK40" s="16" t="e">
        <f t="shared" si="7"/>
        <v>#DIV/0!</v>
      </c>
      <c r="AL40" s="16" t="e">
        <f t="shared" si="8"/>
        <v>#DIV/0!</v>
      </c>
      <c r="AM40" s="16" t="e">
        <f t="shared" si="9"/>
        <v>#DIV/0!</v>
      </c>
      <c r="AN40" s="16" t="e">
        <f t="shared" si="10"/>
        <v>#DIV/0!</v>
      </c>
      <c r="AO40" s="16" t="e">
        <f t="shared" si="11"/>
        <v>#DIV/0!</v>
      </c>
    </row>
    <row r="41" spans="1:41" x14ac:dyDescent="0.25">
      <c r="A41" s="3">
        <v>42144</v>
      </c>
      <c r="B41" s="1"/>
      <c r="C41" s="2"/>
      <c r="D41" s="2">
        <v>-0.30499999999999999</v>
      </c>
      <c r="E41" s="9">
        <v>1.21</v>
      </c>
      <c r="F41" s="2">
        <v>-1.4</v>
      </c>
      <c r="G41" s="2">
        <v>-0.55000000000000004</v>
      </c>
      <c r="H41" s="2">
        <v>-0.05</v>
      </c>
      <c r="I41" s="9">
        <v>0.3</v>
      </c>
      <c r="J41" s="9">
        <v>0.5</v>
      </c>
      <c r="M41">
        <v>63.59</v>
      </c>
      <c r="R41">
        <v>137.5</v>
      </c>
      <c r="T41" s="16" t="e">
        <f>(#REF!*'Crude Diffs'!R41/100)/$T$9</f>
        <v>#REF!</v>
      </c>
      <c r="U41" s="16"/>
      <c r="V41" s="16" t="e">
        <f t="shared" si="1"/>
        <v>#REF!</v>
      </c>
      <c r="W41" s="14">
        <f t="shared" si="2"/>
        <v>1.21</v>
      </c>
      <c r="X41" s="16">
        <f t="shared" si="3"/>
        <v>0.3</v>
      </c>
      <c r="Y41" s="16">
        <f t="shared" si="4"/>
        <v>-0.55000000000000004</v>
      </c>
      <c r="AA41" s="14" t="str">
        <f t="shared" si="0"/>
        <v>21 W 2015</v>
      </c>
      <c r="AB41" s="15">
        <f t="shared" si="5"/>
        <v>42144</v>
      </c>
      <c r="AC41" s="16" t="e">
        <f t="shared" si="6"/>
        <v>#REF!</v>
      </c>
      <c r="AD41" s="16" t="e">
        <f t="shared" si="6"/>
        <v>#REF!</v>
      </c>
      <c r="AE41" s="16" t="e">
        <f t="shared" si="6"/>
        <v>#REF!</v>
      </c>
      <c r="AF41" s="16" t="e">
        <f t="shared" si="6"/>
        <v>#REF!</v>
      </c>
      <c r="AJ41" s="14" t="s">
        <v>71</v>
      </c>
      <c r="AK41" s="16" t="e">
        <f t="shared" si="7"/>
        <v>#DIV/0!</v>
      </c>
      <c r="AL41" s="16" t="e">
        <f t="shared" si="8"/>
        <v>#DIV/0!</v>
      </c>
      <c r="AM41" s="16" t="e">
        <f t="shared" si="9"/>
        <v>#DIV/0!</v>
      </c>
      <c r="AN41" s="16" t="e">
        <f t="shared" si="10"/>
        <v>#DIV/0!</v>
      </c>
      <c r="AO41" s="16" t="e">
        <f t="shared" si="11"/>
        <v>#DIV/0!</v>
      </c>
    </row>
    <row r="42" spans="1:41" x14ac:dyDescent="0.25">
      <c r="A42" s="3">
        <v>42145</v>
      </c>
      <c r="B42" s="1"/>
      <c r="C42" s="2"/>
      <c r="D42" s="2">
        <v>-0.39</v>
      </c>
      <c r="E42" s="9">
        <v>1.1499999999999999</v>
      </c>
      <c r="F42" s="2">
        <v>-1.4</v>
      </c>
      <c r="G42" s="2">
        <v>-0.55000000000000004</v>
      </c>
      <c r="H42" s="2">
        <v>-0.15</v>
      </c>
      <c r="I42" s="9">
        <v>-0.22</v>
      </c>
      <c r="J42" s="9">
        <v>0.45</v>
      </c>
      <c r="M42">
        <v>65.650000000000006</v>
      </c>
      <c r="R42">
        <v>140</v>
      </c>
      <c r="T42" s="16" t="e">
        <f>(#REF!*'Crude Diffs'!R42/100)/$T$9</f>
        <v>#REF!</v>
      </c>
      <c r="U42" s="16"/>
      <c r="V42" s="16" t="e">
        <f t="shared" si="1"/>
        <v>#REF!</v>
      </c>
      <c r="W42" s="14">
        <f t="shared" si="2"/>
        <v>1.1499999999999999</v>
      </c>
      <c r="X42" s="16">
        <f t="shared" si="3"/>
        <v>-0.22</v>
      </c>
      <c r="Y42" s="16">
        <f t="shared" si="4"/>
        <v>-0.55000000000000004</v>
      </c>
      <c r="AA42" s="14" t="str">
        <f t="shared" si="0"/>
        <v>21 W 2015</v>
      </c>
      <c r="AB42" s="15">
        <f t="shared" si="5"/>
        <v>42145</v>
      </c>
      <c r="AC42" s="16" t="e">
        <f t="shared" si="6"/>
        <v>#REF!</v>
      </c>
      <c r="AD42" s="16" t="e">
        <f t="shared" si="6"/>
        <v>#REF!</v>
      </c>
      <c r="AE42" s="16" t="e">
        <f t="shared" si="6"/>
        <v>#REF!</v>
      </c>
      <c r="AF42" s="16" t="e">
        <f t="shared" si="6"/>
        <v>#REF!</v>
      </c>
      <c r="AJ42" s="14" t="s">
        <v>72</v>
      </c>
      <c r="AK42" s="16" t="e">
        <f t="shared" si="7"/>
        <v>#DIV/0!</v>
      </c>
      <c r="AL42" s="16" t="e">
        <f t="shared" si="8"/>
        <v>#DIV/0!</v>
      </c>
      <c r="AM42" s="16" t="e">
        <f t="shared" si="9"/>
        <v>#DIV/0!</v>
      </c>
      <c r="AN42" s="16" t="e">
        <f t="shared" si="10"/>
        <v>#DIV/0!</v>
      </c>
      <c r="AO42" s="16" t="e">
        <f t="shared" si="11"/>
        <v>#DIV/0!</v>
      </c>
    </row>
    <row r="43" spans="1:41" x14ac:dyDescent="0.25">
      <c r="A43" s="3">
        <v>42146</v>
      </c>
      <c r="B43" s="1"/>
      <c r="C43" s="2"/>
      <c r="D43" s="2">
        <v>-0.44500000000000001</v>
      </c>
      <c r="E43" s="9">
        <v>1.1499999999999999</v>
      </c>
      <c r="F43" s="2">
        <v>-1.4</v>
      </c>
      <c r="G43" s="2">
        <v>-0.55000000000000004</v>
      </c>
      <c r="H43" s="2">
        <v>-0.15</v>
      </c>
      <c r="I43" s="9">
        <v>-0.20499999999999999</v>
      </c>
      <c r="J43" s="9">
        <v>0.45</v>
      </c>
      <c r="M43">
        <v>64.290000000000006</v>
      </c>
      <c r="R43">
        <v>145</v>
      </c>
      <c r="T43" s="16" t="e">
        <f>(#REF!*'Crude Diffs'!R43/100)/$T$9</f>
        <v>#REF!</v>
      </c>
      <c r="U43" s="16"/>
      <c r="V43" s="16" t="e">
        <f t="shared" si="1"/>
        <v>#REF!</v>
      </c>
      <c r="W43" s="14">
        <f t="shared" si="2"/>
        <v>1.1499999999999999</v>
      </c>
      <c r="X43" s="16">
        <f t="shared" si="3"/>
        <v>-0.20499999999999999</v>
      </c>
      <c r="Y43" s="16">
        <f t="shared" si="4"/>
        <v>-0.55000000000000004</v>
      </c>
      <c r="AA43" s="14" t="str">
        <f t="shared" si="0"/>
        <v>21 W 2015</v>
      </c>
      <c r="AB43" s="15">
        <f t="shared" si="5"/>
        <v>42146</v>
      </c>
      <c r="AC43" s="16" t="e">
        <f t="shared" si="6"/>
        <v>#REF!</v>
      </c>
      <c r="AD43" s="16" t="e">
        <f t="shared" si="6"/>
        <v>#REF!</v>
      </c>
      <c r="AE43" s="16" t="e">
        <f t="shared" si="6"/>
        <v>#REF!</v>
      </c>
      <c r="AF43" s="16" t="e">
        <f t="shared" si="6"/>
        <v>#REF!</v>
      </c>
      <c r="AJ43" s="14" t="s">
        <v>73</v>
      </c>
      <c r="AK43" s="16" t="e">
        <f t="shared" si="7"/>
        <v>#DIV/0!</v>
      </c>
      <c r="AL43" s="16" t="e">
        <f t="shared" si="8"/>
        <v>#DIV/0!</v>
      </c>
      <c r="AM43" s="16" t="e">
        <f t="shared" si="9"/>
        <v>#DIV/0!</v>
      </c>
      <c r="AN43" s="16" t="e">
        <f t="shared" si="10"/>
        <v>#DIV/0!</v>
      </c>
      <c r="AO43" s="16" t="e">
        <f t="shared" si="11"/>
        <v>#DIV/0!</v>
      </c>
    </row>
    <row r="44" spans="1:41" x14ac:dyDescent="0.25">
      <c r="A44" s="3">
        <v>42150</v>
      </c>
      <c r="B44" s="1"/>
      <c r="C44" s="2"/>
      <c r="D44" s="2">
        <v>-0.38500000000000001</v>
      </c>
      <c r="E44" s="9">
        <v>1.1000000000000001</v>
      </c>
      <c r="F44" s="2">
        <v>-1.6</v>
      </c>
      <c r="G44" s="2">
        <v>-0.77</v>
      </c>
      <c r="H44" s="2">
        <v>-0.2</v>
      </c>
      <c r="I44" s="9">
        <v>-0.25</v>
      </c>
      <c r="J44" s="9">
        <v>0.45</v>
      </c>
      <c r="M44">
        <v>62.055</v>
      </c>
      <c r="R44">
        <v>135</v>
      </c>
      <c r="T44" s="16" t="e">
        <f>(#REF!*'Crude Diffs'!R44/100)/$T$9</f>
        <v>#REF!</v>
      </c>
      <c r="U44" s="16"/>
      <c r="V44" s="16" t="e">
        <f t="shared" si="1"/>
        <v>#REF!</v>
      </c>
      <c r="W44" s="14">
        <f t="shared" si="2"/>
        <v>1.1000000000000001</v>
      </c>
      <c r="X44" s="16">
        <f t="shared" si="3"/>
        <v>-0.25</v>
      </c>
      <c r="Y44" s="16">
        <f t="shared" si="4"/>
        <v>-0.77</v>
      </c>
      <c r="AA44" s="14" t="str">
        <f t="shared" si="0"/>
        <v>22 W 2015</v>
      </c>
      <c r="AB44" s="15">
        <f t="shared" si="5"/>
        <v>42150</v>
      </c>
      <c r="AC44" s="16" t="e">
        <f t="shared" si="6"/>
        <v>#REF!</v>
      </c>
      <c r="AD44" s="16" t="e">
        <f t="shared" si="6"/>
        <v>#REF!</v>
      </c>
      <c r="AE44" s="16" t="e">
        <f t="shared" si="6"/>
        <v>#REF!</v>
      </c>
      <c r="AF44" s="16" t="e">
        <f t="shared" si="6"/>
        <v>#REF!</v>
      </c>
      <c r="AJ44" s="14" t="s">
        <v>74</v>
      </c>
      <c r="AK44" s="16" t="e">
        <f t="shared" si="7"/>
        <v>#DIV/0!</v>
      </c>
      <c r="AL44" s="16" t="e">
        <f t="shared" si="8"/>
        <v>#DIV/0!</v>
      </c>
      <c r="AM44" s="16" t="e">
        <f t="shared" si="9"/>
        <v>#DIV/0!</v>
      </c>
      <c r="AN44" s="16" t="e">
        <f t="shared" si="10"/>
        <v>#DIV/0!</v>
      </c>
      <c r="AO44" s="16" t="e">
        <f t="shared" si="11"/>
        <v>#DIV/0!</v>
      </c>
    </row>
    <row r="45" spans="1:41" x14ac:dyDescent="0.25">
      <c r="A45" s="3">
        <v>42151</v>
      </c>
      <c r="B45" s="1"/>
      <c r="C45" s="2"/>
      <c r="D45" s="2">
        <v>-0.38500000000000001</v>
      </c>
      <c r="E45" s="9">
        <v>1.1000000000000001</v>
      </c>
      <c r="F45" s="2">
        <v>-1.6</v>
      </c>
      <c r="G45" s="2">
        <v>-0.77</v>
      </c>
      <c r="H45" s="2">
        <v>-0.2</v>
      </c>
      <c r="I45" s="9">
        <v>-0.25</v>
      </c>
      <c r="J45" s="9">
        <v>0.45</v>
      </c>
      <c r="M45">
        <v>61.755000000000003</v>
      </c>
      <c r="R45">
        <v>135</v>
      </c>
      <c r="T45" s="16" t="e">
        <f>(#REF!*'Crude Diffs'!R45/100)/$T$9</f>
        <v>#REF!</v>
      </c>
      <c r="U45" s="16"/>
      <c r="V45" s="16" t="e">
        <f t="shared" si="1"/>
        <v>#REF!</v>
      </c>
      <c r="W45" s="14">
        <f t="shared" si="2"/>
        <v>1.1000000000000001</v>
      </c>
      <c r="X45" s="16">
        <f t="shared" si="3"/>
        <v>-0.25</v>
      </c>
      <c r="Y45" s="16">
        <f t="shared" si="4"/>
        <v>-0.77</v>
      </c>
      <c r="AA45" s="14" t="str">
        <f t="shared" si="0"/>
        <v>22 W 2015</v>
      </c>
      <c r="AB45" s="15">
        <f t="shared" si="5"/>
        <v>42151</v>
      </c>
      <c r="AC45" s="16" t="e">
        <f t="shared" si="6"/>
        <v>#REF!</v>
      </c>
      <c r="AD45" s="16" t="e">
        <f t="shared" si="6"/>
        <v>#REF!</v>
      </c>
      <c r="AE45" s="16" t="e">
        <f t="shared" si="6"/>
        <v>#REF!</v>
      </c>
      <c r="AF45" s="16" t="e">
        <f t="shared" si="6"/>
        <v>#REF!</v>
      </c>
      <c r="AJ45" s="14" t="s">
        <v>75</v>
      </c>
      <c r="AK45" s="16" t="e">
        <f t="shared" si="7"/>
        <v>#DIV/0!</v>
      </c>
      <c r="AL45" s="16" t="e">
        <f t="shared" si="8"/>
        <v>#DIV/0!</v>
      </c>
      <c r="AM45" s="16" t="e">
        <f t="shared" si="9"/>
        <v>#DIV/0!</v>
      </c>
      <c r="AN45" s="16" t="e">
        <f t="shared" si="10"/>
        <v>#DIV/0!</v>
      </c>
      <c r="AO45" s="16" t="e">
        <f t="shared" si="11"/>
        <v>#DIV/0!</v>
      </c>
    </row>
    <row r="46" spans="1:41" x14ac:dyDescent="0.25">
      <c r="A46" s="3">
        <v>42152</v>
      </c>
      <c r="B46" s="1"/>
      <c r="C46" s="2"/>
      <c r="D46" s="2">
        <v>-0.44</v>
      </c>
      <c r="E46" s="9">
        <v>1.1000000000000001</v>
      </c>
      <c r="F46" s="2">
        <v>-1.6</v>
      </c>
      <c r="G46" s="2">
        <v>-0.77</v>
      </c>
      <c r="H46" s="2">
        <v>-0.3</v>
      </c>
      <c r="I46" s="9">
        <v>-0.61</v>
      </c>
      <c r="J46" s="9">
        <v>0.45</v>
      </c>
      <c r="M46">
        <v>60.725000000000001</v>
      </c>
      <c r="R46">
        <v>140</v>
      </c>
      <c r="T46" s="16" t="e">
        <f>(#REF!*'Crude Diffs'!R46/100)/$T$9</f>
        <v>#REF!</v>
      </c>
      <c r="U46" s="16"/>
      <c r="V46" s="16" t="e">
        <f t="shared" si="1"/>
        <v>#REF!</v>
      </c>
      <c r="W46" s="14">
        <f t="shared" si="2"/>
        <v>1.1000000000000001</v>
      </c>
      <c r="X46" s="16">
        <f t="shared" si="3"/>
        <v>-0.61</v>
      </c>
      <c r="Y46" s="16">
        <f t="shared" si="4"/>
        <v>-0.77</v>
      </c>
      <c r="AA46" s="14" t="str">
        <f t="shared" si="0"/>
        <v>22 W 2015</v>
      </c>
      <c r="AB46" s="15">
        <f t="shared" si="5"/>
        <v>42152</v>
      </c>
      <c r="AC46" s="16" t="e">
        <f t="shared" si="6"/>
        <v>#REF!</v>
      </c>
      <c r="AD46" s="16" t="e">
        <f t="shared" si="6"/>
        <v>#REF!</v>
      </c>
      <c r="AE46" s="16" t="e">
        <f t="shared" si="6"/>
        <v>#REF!</v>
      </c>
      <c r="AF46" s="16" t="e">
        <f t="shared" si="6"/>
        <v>#REF!</v>
      </c>
      <c r="AJ46" s="14" t="s">
        <v>76</v>
      </c>
      <c r="AK46" s="16" t="e">
        <f t="shared" si="7"/>
        <v>#DIV/0!</v>
      </c>
      <c r="AL46" s="16" t="e">
        <f t="shared" si="8"/>
        <v>#DIV/0!</v>
      </c>
      <c r="AM46" s="16" t="e">
        <f t="shared" si="9"/>
        <v>#DIV/0!</v>
      </c>
      <c r="AN46" s="16" t="e">
        <f t="shared" si="10"/>
        <v>#DIV/0!</v>
      </c>
      <c r="AO46" s="16" t="e">
        <f t="shared" si="11"/>
        <v>#DIV/0!</v>
      </c>
    </row>
    <row r="47" spans="1:41" x14ac:dyDescent="0.25">
      <c r="A47" s="3">
        <v>42153</v>
      </c>
      <c r="B47" s="1"/>
      <c r="C47" s="2"/>
      <c r="D47" s="2">
        <v>-0.44</v>
      </c>
      <c r="E47" s="9">
        <v>1.1000000000000001</v>
      </c>
      <c r="F47" s="2">
        <v>-1.5</v>
      </c>
      <c r="G47" s="2">
        <v>-0.77</v>
      </c>
      <c r="H47" s="2">
        <v>-0.35</v>
      </c>
      <c r="I47" s="9">
        <v>-0.65</v>
      </c>
      <c r="J47" s="9">
        <v>0.45</v>
      </c>
      <c r="M47">
        <v>63.49</v>
      </c>
      <c r="R47">
        <v>140</v>
      </c>
      <c r="T47" s="16" t="e">
        <f>(#REF!*'Crude Diffs'!R47/100)/$T$9</f>
        <v>#REF!</v>
      </c>
      <c r="U47" s="16"/>
      <c r="V47" s="16" t="e">
        <f t="shared" si="1"/>
        <v>#REF!</v>
      </c>
      <c r="W47" s="14">
        <f t="shared" si="2"/>
        <v>1.1000000000000001</v>
      </c>
      <c r="X47" s="16">
        <f t="shared" si="3"/>
        <v>-0.65</v>
      </c>
      <c r="Y47" s="16">
        <f t="shared" si="4"/>
        <v>-0.77</v>
      </c>
      <c r="AA47" s="14" t="str">
        <f t="shared" si="0"/>
        <v>22 W 2015</v>
      </c>
      <c r="AB47" s="15">
        <f t="shared" si="5"/>
        <v>42153</v>
      </c>
      <c r="AC47" s="16" t="e">
        <f t="shared" si="6"/>
        <v>#REF!</v>
      </c>
      <c r="AD47" s="16" t="e">
        <f t="shared" si="6"/>
        <v>#REF!</v>
      </c>
      <c r="AE47" s="16" t="e">
        <f t="shared" si="6"/>
        <v>#REF!</v>
      </c>
      <c r="AF47" s="16" t="e">
        <f t="shared" si="6"/>
        <v>#REF!</v>
      </c>
      <c r="AJ47" s="14" t="s">
        <v>77</v>
      </c>
      <c r="AK47" s="16" t="e">
        <f t="shared" si="7"/>
        <v>#DIV/0!</v>
      </c>
      <c r="AL47" s="16" t="e">
        <f t="shared" si="8"/>
        <v>#DIV/0!</v>
      </c>
      <c r="AM47" s="16" t="e">
        <f t="shared" si="9"/>
        <v>#DIV/0!</v>
      </c>
      <c r="AN47" s="16" t="e">
        <f t="shared" si="10"/>
        <v>#DIV/0!</v>
      </c>
      <c r="AO47" s="16" t="e">
        <f t="shared" si="11"/>
        <v>#DIV/0!</v>
      </c>
    </row>
    <row r="48" spans="1:41" x14ac:dyDescent="0.25">
      <c r="A48" s="3">
        <v>42156</v>
      </c>
      <c r="B48" s="1"/>
      <c r="C48" s="2"/>
      <c r="D48" s="2">
        <v>-0.2</v>
      </c>
      <c r="E48" s="9">
        <v>1.1499999999999999</v>
      </c>
      <c r="F48" s="2">
        <v>-1.47</v>
      </c>
      <c r="G48" s="2">
        <v>-0.39</v>
      </c>
      <c r="H48" s="2">
        <v>-0.35</v>
      </c>
      <c r="I48" s="9">
        <v>-0.73</v>
      </c>
      <c r="J48" s="9">
        <v>0.55000000000000004</v>
      </c>
      <c r="M48">
        <v>62.89</v>
      </c>
      <c r="R48">
        <v>122.5</v>
      </c>
      <c r="T48" s="16" t="e">
        <f>(#REF!*'Crude Diffs'!R48/100)/$T$9</f>
        <v>#REF!</v>
      </c>
      <c r="U48" s="16"/>
      <c r="V48" s="16" t="e">
        <f t="shared" si="1"/>
        <v>#REF!</v>
      </c>
      <c r="W48" s="14">
        <f t="shared" si="2"/>
        <v>1.1499999999999999</v>
      </c>
      <c r="X48" s="16">
        <f t="shared" si="3"/>
        <v>-0.73</v>
      </c>
      <c r="Y48" s="16">
        <f t="shared" si="4"/>
        <v>-0.39</v>
      </c>
      <c r="AA48" s="14" t="str">
        <f t="shared" si="0"/>
        <v>23 W 2015</v>
      </c>
      <c r="AB48" s="15">
        <f t="shared" si="5"/>
        <v>42156</v>
      </c>
      <c r="AC48" s="16" t="e">
        <f t="shared" si="6"/>
        <v>#REF!</v>
      </c>
      <c r="AD48" s="16" t="e">
        <f t="shared" si="6"/>
        <v>#REF!</v>
      </c>
      <c r="AE48" s="16" t="e">
        <f t="shared" si="6"/>
        <v>#REF!</v>
      </c>
      <c r="AF48" s="16" t="e">
        <f t="shared" si="6"/>
        <v>#REF!</v>
      </c>
      <c r="AJ48" s="14" t="s">
        <v>78</v>
      </c>
      <c r="AK48" s="16" t="e">
        <f t="shared" si="7"/>
        <v>#DIV/0!</v>
      </c>
      <c r="AL48" s="16" t="e">
        <f t="shared" si="8"/>
        <v>#DIV/0!</v>
      </c>
      <c r="AM48" s="16" t="e">
        <f t="shared" si="9"/>
        <v>#DIV/0!</v>
      </c>
      <c r="AN48" s="16" t="e">
        <f t="shared" si="10"/>
        <v>#DIV/0!</v>
      </c>
      <c r="AO48" s="16" t="e">
        <f t="shared" si="11"/>
        <v>#DIV/0!</v>
      </c>
    </row>
    <row r="49" spans="1:41" x14ac:dyDescent="0.25">
      <c r="A49" s="3">
        <v>42157</v>
      </c>
      <c r="B49" s="1"/>
      <c r="C49" s="2"/>
      <c r="D49" s="2">
        <v>-0.12</v>
      </c>
      <c r="E49" s="9">
        <v>1.2</v>
      </c>
      <c r="F49" s="2">
        <v>-1.35</v>
      </c>
      <c r="G49" s="2">
        <v>-7.4999999999999997E-2</v>
      </c>
      <c r="H49" s="2">
        <v>-0.35</v>
      </c>
      <c r="I49" s="9">
        <v>-0.73</v>
      </c>
      <c r="J49" s="9">
        <v>0.65</v>
      </c>
      <c r="M49">
        <v>63.55</v>
      </c>
      <c r="R49">
        <v>120</v>
      </c>
      <c r="T49" s="16" t="e">
        <f>(#REF!*'Crude Diffs'!R49/100)/$T$9</f>
        <v>#REF!</v>
      </c>
      <c r="U49" s="16"/>
      <c r="V49" s="16" t="e">
        <f t="shared" si="1"/>
        <v>#REF!</v>
      </c>
      <c r="W49" s="14">
        <f t="shared" si="2"/>
        <v>1.2</v>
      </c>
      <c r="X49" s="16">
        <f t="shared" si="3"/>
        <v>-0.73</v>
      </c>
      <c r="Y49" s="16">
        <f t="shared" si="4"/>
        <v>-7.4999999999999997E-2</v>
      </c>
      <c r="AA49" s="14" t="str">
        <f t="shared" si="0"/>
        <v>23 W 2015</v>
      </c>
      <c r="AB49" s="15">
        <f t="shared" si="5"/>
        <v>42157</v>
      </c>
      <c r="AC49" s="16" t="e">
        <f t="shared" si="6"/>
        <v>#REF!</v>
      </c>
      <c r="AD49" s="16" t="e">
        <f t="shared" si="6"/>
        <v>#REF!</v>
      </c>
      <c r="AE49" s="16" t="e">
        <f t="shared" si="6"/>
        <v>#REF!</v>
      </c>
      <c r="AF49" s="16" t="e">
        <f t="shared" si="6"/>
        <v>#REF!</v>
      </c>
      <c r="AJ49" s="14" t="s">
        <v>79</v>
      </c>
      <c r="AK49" s="16" t="e">
        <f t="shared" si="7"/>
        <v>#DIV/0!</v>
      </c>
      <c r="AL49" s="16" t="e">
        <f t="shared" si="8"/>
        <v>#DIV/0!</v>
      </c>
      <c r="AM49" s="16" t="e">
        <f t="shared" si="9"/>
        <v>#DIV/0!</v>
      </c>
      <c r="AN49" s="16" t="e">
        <f t="shared" si="10"/>
        <v>#DIV/0!</v>
      </c>
      <c r="AO49" s="16" t="e">
        <f t="shared" si="11"/>
        <v>#DIV/0!</v>
      </c>
    </row>
    <row r="50" spans="1:41" x14ac:dyDescent="0.25">
      <c r="A50" s="3">
        <v>42158</v>
      </c>
      <c r="B50" s="1"/>
      <c r="C50" s="2"/>
      <c r="D50" s="2">
        <v>-0.12</v>
      </c>
      <c r="E50" s="9">
        <v>1.2</v>
      </c>
      <c r="F50" s="2">
        <v>-1.3</v>
      </c>
      <c r="G50" s="2">
        <v>-5.0000000000000001E-3</v>
      </c>
      <c r="H50" s="2">
        <v>-0.35</v>
      </c>
      <c r="I50" s="9">
        <v>-0.75</v>
      </c>
      <c r="J50" s="9">
        <v>0.65</v>
      </c>
      <c r="M50">
        <v>62.524999999999999</v>
      </c>
      <c r="R50">
        <v>120</v>
      </c>
      <c r="T50" s="16" t="e">
        <f>(#REF!*'Crude Diffs'!R50/100)/$T$9</f>
        <v>#REF!</v>
      </c>
      <c r="U50" s="16"/>
      <c r="V50" s="16" t="e">
        <f t="shared" si="1"/>
        <v>#REF!</v>
      </c>
      <c r="W50" s="14">
        <f t="shared" si="2"/>
        <v>1.2</v>
      </c>
      <c r="X50" s="16">
        <f t="shared" si="3"/>
        <v>-0.75</v>
      </c>
      <c r="Y50" s="16">
        <f t="shared" si="4"/>
        <v>-5.0000000000000001E-3</v>
      </c>
      <c r="AA50" s="14" t="str">
        <f t="shared" si="0"/>
        <v>23 W 2015</v>
      </c>
      <c r="AB50" s="15">
        <f t="shared" si="5"/>
        <v>42158</v>
      </c>
      <c r="AC50" s="16" t="e">
        <f t="shared" si="6"/>
        <v>#REF!</v>
      </c>
      <c r="AD50" s="16" t="e">
        <f t="shared" si="6"/>
        <v>#REF!</v>
      </c>
      <c r="AE50" s="16" t="e">
        <f t="shared" si="6"/>
        <v>#REF!</v>
      </c>
      <c r="AF50" s="16" t="e">
        <f t="shared" si="6"/>
        <v>#REF!</v>
      </c>
      <c r="AJ50" s="14" t="s">
        <v>80</v>
      </c>
      <c r="AK50" s="16" t="e">
        <f t="shared" si="7"/>
        <v>#DIV/0!</v>
      </c>
      <c r="AL50" s="16" t="e">
        <f t="shared" si="8"/>
        <v>#DIV/0!</v>
      </c>
      <c r="AM50" s="16" t="e">
        <f t="shared" si="9"/>
        <v>#DIV/0!</v>
      </c>
      <c r="AN50" s="16" t="e">
        <f t="shared" si="10"/>
        <v>#DIV/0!</v>
      </c>
      <c r="AO50" s="16" t="e">
        <f t="shared" si="11"/>
        <v>#DIV/0!</v>
      </c>
    </row>
    <row r="51" spans="1:41" x14ac:dyDescent="0.25">
      <c r="A51" s="3">
        <v>42159</v>
      </c>
      <c r="B51" s="1"/>
      <c r="C51" s="2"/>
      <c r="D51" s="2">
        <v>-0.15</v>
      </c>
      <c r="E51" s="9">
        <v>1.2</v>
      </c>
      <c r="F51" s="2">
        <v>-1.4</v>
      </c>
      <c r="G51" s="2">
        <v>-0.215</v>
      </c>
      <c r="H51" s="2">
        <v>-0.3</v>
      </c>
      <c r="I51" s="9">
        <v>-0.7</v>
      </c>
      <c r="J51" s="9">
        <v>0.65</v>
      </c>
      <c r="M51">
        <v>60.354999999999997</v>
      </c>
      <c r="R51">
        <v>122.5</v>
      </c>
      <c r="T51" s="16" t="e">
        <f>(#REF!*'Crude Diffs'!R51/100)/$T$9</f>
        <v>#REF!</v>
      </c>
      <c r="U51" s="16"/>
      <c r="V51" s="16" t="e">
        <f t="shared" si="1"/>
        <v>#REF!</v>
      </c>
      <c r="W51" s="14">
        <f t="shared" si="2"/>
        <v>1.2</v>
      </c>
      <c r="X51" s="16">
        <f t="shared" si="3"/>
        <v>-0.7</v>
      </c>
      <c r="Y51" s="16">
        <f t="shared" si="4"/>
        <v>-0.215</v>
      </c>
      <c r="AA51" s="14" t="str">
        <f t="shared" si="0"/>
        <v>23 W 2015</v>
      </c>
      <c r="AB51" s="15">
        <f t="shared" si="5"/>
        <v>42159</v>
      </c>
      <c r="AC51" s="16" t="e">
        <f t="shared" si="6"/>
        <v>#REF!</v>
      </c>
      <c r="AD51" s="16" t="e">
        <f t="shared" si="6"/>
        <v>#REF!</v>
      </c>
      <c r="AE51" s="16" t="e">
        <f t="shared" si="6"/>
        <v>#REF!</v>
      </c>
      <c r="AF51" s="16" t="e">
        <f t="shared" si="6"/>
        <v>#REF!</v>
      </c>
      <c r="AJ51" s="14" t="s">
        <v>81</v>
      </c>
      <c r="AK51" s="16" t="e">
        <f t="shared" si="7"/>
        <v>#DIV/0!</v>
      </c>
      <c r="AL51" s="16" t="e">
        <f t="shared" si="8"/>
        <v>#DIV/0!</v>
      </c>
      <c r="AM51" s="16" t="e">
        <f t="shared" si="9"/>
        <v>#DIV/0!</v>
      </c>
      <c r="AN51" s="16" t="e">
        <f t="shared" si="10"/>
        <v>#DIV/0!</v>
      </c>
      <c r="AO51" s="16" t="e">
        <f t="shared" si="11"/>
        <v>#DIV/0!</v>
      </c>
    </row>
    <row r="52" spans="1:41" x14ac:dyDescent="0.25">
      <c r="A52" s="3">
        <v>42160</v>
      </c>
      <c r="B52" s="1"/>
      <c r="C52" s="2"/>
      <c r="D52" s="2">
        <v>-0.17499999999999999</v>
      </c>
      <c r="E52" s="9">
        <v>1.2</v>
      </c>
      <c r="F52" s="2">
        <v>-1.3</v>
      </c>
      <c r="G52" s="2">
        <v>-0.245</v>
      </c>
      <c r="H52" s="2">
        <v>-0.3</v>
      </c>
      <c r="I52" s="9">
        <v>-0.65</v>
      </c>
      <c r="J52" s="9">
        <v>0.65</v>
      </c>
      <c r="M52">
        <v>60.18</v>
      </c>
      <c r="R52">
        <v>125</v>
      </c>
      <c r="T52" s="16" t="e">
        <f>(#REF!*'Crude Diffs'!R52/100)/$T$9</f>
        <v>#REF!</v>
      </c>
      <c r="U52" s="16"/>
      <c r="V52" s="16" t="e">
        <f t="shared" si="1"/>
        <v>#REF!</v>
      </c>
      <c r="W52" s="14">
        <f t="shared" si="2"/>
        <v>1.2</v>
      </c>
      <c r="X52" s="16">
        <f t="shared" si="3"/>
        <v>-0.65</v>
      </c>
      <c r="Y52" s="16">
        <f t="shared" si="4"/>
        <v>-0.245</v>
      </c>
      <c r="AA52" s="14" t="str">
        <f t="shared" si="0"/>
        <v>23 W 2015</v>
      </c>
      <c r="AB52" s="15">
        <f t="shared" si="5"/>
        <v>42160</v>
      </c>
      <c r="AC52" s="16" t="e">
        <f t="shared" si="6"/>
        <v>#REF!</v>
      </c>
      <c r="AD52" s="16" t="e">
        <f t="shared" si="6"/>
        <v>#REF!</v>
      </c>
      <c r="AE52" s="16" t="e">
        <f t="shared" si="6"/>
        <v>#REF!</v>
      </c>
      <c r="AF52" s="16" t="e">
        <f t="shared" si="6"/>
        <v>#REF!</v>
      </c>
      <c r="AJ52" s="14" t="s">
        <v>82</v>
      </c>
      <c r="AK52" s="16" t="e">
        <f t="shared" si="7"/>
        <v>#DIV/0!</v>
      </c>
      <c r="AL52" s="16" t="e">
        <f t="shared" si="8"/>
        <v>#DIV/0!</v>
      </c>
      <c r="AM52" s="16" t="e">
        <f t="shared" si="9"/>
        <v>#DIV/0!</v>
      </c>
      <c r="AN52" s="16" t="e">
        <f t="shared" si="10"/>
        <v>#DIV/0!</v>
      </c>
      <c r="AO52" s="16" t="e">
        <f t="shared" si="11"/>
        <v>#DIV/0!</v>
      </c>
    </row>
    <row r="53" spans="1:41" x14ac:dyDescent="0.25">
      <c r="A53" s="3">
        <v>42163</v>
      </c>
      <c r="B53" s="1"/>
      <c r="C53" s="2"/>
      <c r="D53" s="2">
        <v>-0.20499999999999999</v>
      </c>
      <c r="E53" s="9">
        <v>1.2</v>
      </c>
      <c r="F53" s="2">
        <v>-1.57</v>
      </c>
      <c r="G53" s="2">
        <v>-0.19</v>
      </c>
      <c r="H53" s="2">
        <v>-0.3</v>
      </c>
      <c r="I53" s="9">
        <v>-0.65</v>
      </c>
      <c r="J53" s="9">
        <v>0.6</v>
      </c>
      <c r="M53">
        <v>61.155000000000001</v>
      </c>
      <c r="R53">
        <v>127.5</v>
      </c>
      <c r="T53" s="16" t="e">
        <f>(#REF!*'Crude Diffs'!R53/100)/$T$9</f>
        <v>#REF!</v>
      </c>
      <c r="U53" s="16"/>
      <c r="V53" s="16" t="e">
        <f t="shared" si="1"/>
        <v>#REF!</v>
      </c>
      <c r="W53" s="14">
        <f t="shared" si="2"/>
        <v>1.2</v>
      </c>
      <c r="X53" s="16">
        <f t="shared" si="3"/>
        <v>-0.65</v>
      </c>
      <c r="Y53" s="16">
        <f t="shared" si="4"/>
        <v>-0.19</v>
      </c>
      <c r="AA53" s="14" t="str">
        <f t="shared" si="0"/>
        <v>24 W 2015</v>
      </c>
      <c r="AB53" s="15">
        <f t="shared" si="5"/>
        <v>42163</v>
      </c>
      <c r="AC53" s="16" t="e">
        <f t="shared" si="6"/>
        <v>#REF!</v>
      </c>
      <c r="AD53" s="16" t="e">
        <f t="shared" si="6"/>
        <v>#REF!</v>
      </c>
      <c r="AE53" s="16" t="e">
        <f t="shared" si="6"/>
        <v>#REF!</v>
      </c>
      <c r="AF53" s="16" t="e">
        <f t="shared" si="6"/>
        <v>#REF!</v>
      </c>
      <c r="AJ53" s="14" t="s">
        <v>83</v>
      </c>
      <c r="AK53" s="16" t="e">
        <f t="shared" si="7"/>
        <v>#DIV/0!</v>
      </c>
      <c r="AL53" s="16" t="e">
        <f t="shared" si="8"/>
        <v>#DIV/0!</v>
      </c>
      <c r="AM53" s="16" t="e">
        <f t="shared" si="9"/>
        <v>#DIV/0!</v>
      </c>
      <c r="AN53" s="16" t="e">
        <f t="shared" si="10"/>
        <v>#DIV/0!</v>
      </c>
      <c r="AO53" s="16" t="e">
        <f t="shared" si="11"/>
        <v>#DIV/0!</v>
      </c>
    </row>
    <row r="54" spans="1:41" x14ac:dyDescent="0.25">
      <c r="A54" s="3">
        <v>42164</v>
      </c>
      <c r="B54" s="1"/>
      <c r="C54" s="2"/>
      <c r="D54" s="2">
        <v>-0.26</v>
      </c>
      <c r="E54" s="9">
        <v>1.2</v>
      </c>
      <c r="F54" s="2">
        <v>-1.57</v>
      </c>
      <c r="G54" s="2">
        <v>-0.33500000000000002</v>
      </c>
      <c r="H54" s="2">
        <v>-0.3</v>
      </c>
      <c r="I54" s="9">
        <v>-0.7</v>
      </c>
      <c r="J54" s="9">
        <v>0.315</v>
      </c>
      <c r="M54">
        <v>63.33</v>
      </c>
      <c r="R54">
        <v>132.5</v>
      </c>
      <c r="T54" s="16" t="e">
        <f>(#REF!*'Crude Diffs'!R54/100)/$T$9</f>
        <v>#REF!</v>
      </c>
      <c r="U54" s="16"/>
      <c r="V54" s="16" t="e">
        <f t="shared" si="1"/>
        <v>#REF!</v>
      </c>
      <c r="W54" s="14">
        <f t="shared" si="2"/>
        <v>1.2</v>
      </c>
      <c r="X54" s="16">
        <f t="shared" si="3"/>
        <v>-0.7</v>
      </c>
      <c r="Y54" s="16">
        <f t="shared" si="4"/>
        <v>-0.33500000000000002</v>
      </c>
      <c r="AA54" s="14" t="str">
        <f t="shared" si="0"/>
        <v>24 W 2015</v>
      </c>
      <c r="AB54" s="15">
        <f t="shared" si="5"/>
        <v>42164</v>
      </c>
      <c r="AC54" s="16" t="e">
        <f t="shared" si="6"/>
        <v>#REF!</v>
      </c>
      <c r="AD54" s="16" t="e">
        <f t="shared" si="6"/>
        <v>#REF!</v>
      </c>
      <c r="AE54" s="16" t="e">
        <f t="shared" si="6"/>
        <v>#REF!</v>
      </c>
      <c r="AF54" s="16" t="e">
        <f t="shared" si="6"/>
        <v>#REF!</v>
      </c>
      <c r="AJ54" s="14" t="s">
        <v>84</v>
      </c>
      <c r="AK54" s="16" t="e">
        <f t="shared" si="7"/>
        <v>#DIV/0!</v>
      </c>
      <c r="AL54" s="16" t="e">
        <f t="shared" si="8"/>
        <v>#DIV/0!</v>
      </c>
      <c r="AM54" s="16" t="e">
        <f t="shared" si="9"/>
        <v>#DIV/0!</v>
      </c>
      <c r="AN54" s="16" t="e">
        <f t="shared" si="10"/>
        <v>#DIV/0!</v>
      </c>
      <c r="AO54" s="16" t="e">
        <f t="shared" si="11"/>
        <v>#DIV/0!</v>
      </c>
    </row>
    <row r="55" spans="1:41" x14ac:dyDescent="0.25">
      <c r="A55" s="3">
        <v>42165</v>
      </c>
      <c r="B55" s="1"/>
      <c r="C55" s="2"/>
      <c r="D55" s="2">
        <v>-0.34</v>
      </c>
      <c r="E55" s="9">
        <v>1.2</v>
      </c>
      <c r="F55" s="2">
        <v>-1.62</v>
      </c>
      <c r="G55" s="2">
        <v>-0.33500000000000002</v>
      </c>
      <c r="H55" s="2">
        <v>-0.3</v>
      </c>
      <c r="I55" s="9">
        <v>-0.6</v>
      </c>
      <c r="J55" s="9">
        <v>0.3</v>
      </c>
      <c r="M55">
        <v>63.87</v>
      </c>
      <c r="R55">
        <v>140</v>
      </c>
      <c r="T55" s="16" t="e">
        <f>(#REF!*'Crude Diffs'!R55/100)/$T$9</f>
        <v>#REF!</v>
      </c>
      <c r="U55" s="16"/>
      <c r="V55" s="16" t="e">
        <f t="shared" si="1"/>
        <v>#REF!</v>
      </c>
      <c r="W55" s="14">
        <f t="shared" si="2"/>
        <v>1.2</v>
      </c>
      <c r="X55" s="16">
        <f t="shared" si="3"/>
        <v>-0.6</v>
      </c>
      <c r="Y55" s="16">
        <f t="shared" si="4"/>
        <v>-0.33500000000000002</v>
      </c>
      <c r="AA55" s="14" t="str">
        <f t="shared" si="0"/>
        <v>24 W 2015</v>
      </c>
      <c r="AB55" s="15">
        <f t="shared" si="5"/>
        <v>42165</v>
      </c>
      <c r="AC55" s="16" t="e">
        <f t="shared" si="6"/>
        <v>#REF!</v>
      </c>
      <c r="AD55" s="16" t="e">
        <f t="shared" si="6"/>
        <v>#REF!</v>
      </c>
      <c r="AE55" s="16" t="e">
        <f t="shared" si="6"/>
        <v>#REF!</v>
      </c>
      <c r="AF55" s="16" t="e">
        <f t="shared" si="6"/>
        <v>#REF!</v>
      </c>
      <c r="AJ55" s="14" t="s">
        <v>85</v>
      </c>
      <c r="AK55" s="16" t="e">
        <f t="shared" si="7"/>
        <v>#DIV/0!</v>
      </c>
      <c r="AL55" s="16" t="e">
        <f t="shared" si="8"/>
        <v>#DIV/0!</v>
      </c>
      <c r="AM55" s="16" t="e">
        <f t="shared" si="9"/>
        <v>#DIV/0!</v>
      </c>
      <c r="AN55" s="16" t="e">
        <f t="shared" si="10"/>
        <v>#DIV/0!</v>
      </c>
      <c r="AO55" s="16" t="e">
        <f t="shared" si="11"/>
        <v>#DIV/0!</v>
      </c>
    </row>
    <row r="56" spans="1:41" x14ac:dyDescent="0.25">
      <c r="A56" s="3">
        <v>42166</v>
      </c>
      <c r="B56" s="1"/>
      <c r="C56" s="2"/>
      <c r="D56" s="2">
        <v>-0.28999999999999998</v>
      </c>
      <c r="E56" s="9">
        <v>1.25</v>
      </c>
      <c r="F56" s="2">
        <v>-1.72</v>
      </c>
      <c r="G56" s="2">
        <v>-0.30499999999999999</v>
      </c>
      <c r="H56" s="2">
        <v>-0.25</v>
      </c>
      <c r="I56" s="9">
        <v>-0.55000000000000004</v>
      </c>
      <c r="J56" s="9">
        <v>0.3</v>
      </c>
      <c r="M56">
        <v>63.475000000000001</v>
      </c>
      <c r="R56">
        <v>140</v>
      </c>
      <c r="T56" s="16" t="e">
        <f>(#REF!*'Crude Diffs'!R56/100)/$T$9</f>
        <v>#REF!</v>
      </c>
      <c r="U56" s="16"/>
      <c r="V56" s="16" t="e">
        <f t="shared" si="1"/>
        <v>#REF!</v>
      </c>
      <c r="W56" s="14">
        <f t="shared" si="2"/>
        <v>1.25</v>
      </c>
      <c r="X56" s="16">
        <f t="shared" si="3"/>
        <v>-0.55000000000000004</v>
      </c>
      <c r="Y56" s="16">
        <f t="shared" si="4"/>
        <v>-0.30499999999999999</v>
      </c>
      <c r="AA56" s="14" t="str">
        <f t="shared" si="0"/>
        <v>24 W 2015</v>
      </c>
      <c r="AB56" s="15">
        <f t="shared" si="5"/>
        <v>42166</v>
      </c>
      <c r="AC56" s="16" t="e">
        <f t="shared" si="6"/>
        <v>#REF!</v>
      </c>
      <c r="AD56" s="16" t="e">
        <f t="shared" si="6"/>
        <v>#REF!</v>
      </c>
      <c r="AE56" s="16" t="e">
        <f t="shared" si="6"/>
        <v>#REF!</v>
      </c>
      <c r="AF56" s="16" t="e">
        <f t="shared" si="6"/>
        <v>#REF!</v>
      </c>
      <c r="AJ56" s="14" t="s">
        <v>86</v>
      </c>
      <c r="AK56" s="16" t="e">
        <f t="shared" si="7"/>
        <v>#DIV/0!</v>
      </c>
      <c r="AL56" s="16" t="e">
        <f t="shared" si="8"/>
        <v>#DIV/0!</v>
      </c>
      <c r="AM56" s="16" t="e">
        <f t="shared" si="9"/>
        <v>#DIV/0!</v>
      </c>
      <c r="AN56" s="16" t="e">
        <f t="shared" si="10"/>
        <v>#DIV/0!</v>
      </c>
      <c r="AO56" s="16" t="e">
        <f t="shared" si="11"/>
        <v>#DIV/0!</v>
      </c>
    </row>
    <row r="57" spans="1:41" x14ac:dyDescent="0.25">
      <c r="A57" s="3">
        <v>42167</v>
      </c>
      <c r="B57" s="1"/>
      <c r="C57" s="2"/>
      <c r="D57" s="2">
        <v>-0.28999999999999998</v>
      </c>
      <c r="E57" s="9">
        <v>1.25</v>
      </c>
      <c r="F57" s="2">
        <v>-1.72</v>
      </c>
      <c r="G57" s="2">
        <v>-0.30499999999999999</v>
      </c>
      <c r="H57" s="2">
        <v>-0.25</v>
      </c>
      <c r="I57" s="9">
        <v>-0.5</v>
      </c>
      <c r="J57" s="9">
        <v>0.3</v>
      </c>
      <c r="M57">
        <v>63.05</v>
      </c>
      <c r="R57">
        <v>140</v>
      </c>
      <c r="T57" s="16" t="e">
        <f>(#REF!*'Crude Diffs'!R57/100)/$T$9</f>
        <v>#REF!</v>
      </c>
      <c r="U57" s="16"/>
      <c r="V57" s="16" t="e">
        <f t="shared" si="1"/>
        <v>#REF!</v>
      </c>
      <c r="W57" s="14">
        <f t="shared" si="2"/>
        <v>1.25</v>
      </c>
      <c r="X57" s="16">
        <f t="shared" si="3"/>
        <v>-0.5</v>
      </c>
      <c r="Y57" s="16">
        <f t="shared" si="4"/>
        <v>-0.30499999999999999</v>
      </c>
      <c r="AA57" s="14" t="str">
        <f t="shared" si="0"/>
        <v>24 W 2015</v>
      </c>
      <c r="AB57" s="15">
        <f t="shared" si="5"/>
        <v>42167</v>
      </c>
      <c r="AC57" s="16" t="e">
        <f t="shared" si="6"/>
        <v>#REF!</v>
      </c>
      <c r="AD57" s="16" t="e">
        <f t="shared" si="6"/>
        <v>#REF!</v>
      </c>
      <c r="AE57" s="16" t="e">
        <f t="shared" si="6"/>
        <v>#REF!</v>
      </c>
      <c r="AF57" s="16" t="e">
        <f t="shared" si="6"/>
        <v>#REF!</v>
      </c>
      <c r="AJ57" s="14" t="s">
        <v>87</v>
      </c>
      <c r="AK57" s="16" t="e">
        <f t="shared" si="7"/>
        <v>#DIV/0!</v>
      </c>
      <c r="AL57" s="16" t="e">
        <f t="shared" si="8"/>
        <v>#DIV/0!</v>
      </c>
      <c r="AM57" s="16" t="e">
        <f t="shared" si="9"/>
        <v>#DIV/0!</v>
      </c>
      <c r="AN57" s="16" t="e">
        <f t="shared" si="10"/>
        <v>#DIV/0!</v>
      </c>
      <c r="AO57" s="16" t="e">
        <f t="shared" si="11"/>
        <v>#DIV/0!</v>
      </c>
    </row>
    <row r="58" spans="1:41" x14ac:dyDescent="0.25">
      <c r="A58" s="3">
        <v>42170</v>
      </c>
      <c r="B58" s="1"/>
      <c r="C58" s="2"/>
      <c r="D58" s="2">
        <v>-0.24</v>
      </c>
      <c r="E58" s="9">
        <v>1.3</v>
      </c>
      <c r="F58" s="2">
        <v>-1.72</v>
      </c>
      <c r="G58" s="2">
        <v>-0.30499999999999999</v>
      </c>
      <c r="H58" s="2">
        <v>-0.25</v>
      </c>
      <c r="I58" s="9">
        <v>-0.5</v>
      </c>
      <c r="J58" s="9">
        <v>0.3</v>
      </c>
      <c r="M58">
        <v>61.59</v>
      </c>
      <c r="R58">
        <v>140</v>
      </c>
      <c r="T58" s="16" t="e">
        <f>(#REF!*'Crude Diffs'!R58/100)/$T$9</f>
        <v>#REF!</v>
      </c>
      <c r="U58" s="16"/>
      <c r="V58" s="16" t="e">
        <f t="shared" si="1"/>
        <v>#REF!</v>
      </c>
      <c r="W58" s="14">
        <f t="shared" si="2"/>
        <v>1.3</v>
      </c>
      <c r="X58" s="16">
        <f t="shared" si="3"/>
        <v>-0.5</v>
      </c>
      <c r="Y58" s="16">
        <f t="shared" si="4"/>
        <v>-0.30499999999999999</v>
      </c>
      <c r="AA58" s="14" t="str">
        <f t="shared" si="0"/>
        <v>25 W 2015</v>
      </c>
      <c r="AB58" s="15">
        <f t="shared" si="5"/>
        <v>42170</v>
      </c>
      <c r="AC58" s="16" t="e">
        <f t="shared" si="6"/>
        <v>#REF!</v>
      </c>
      <c r="AD58" s="16" t="e">
        <f t="shared" si="6"/>
        <v>#REF!</v>
      </c>
      <c r="AE58" s="16" t="e">
        <f t="shared" si="6"/>
        <v>#REF!</v>
      </c>
      <c r="AF58" s="16" t="e">
        <f t="shared" si="6"/>
        <v>#REF!</v>
      </c>
      <c r="AJ58" s="14" t="s">
        <v>88</v>
      </c>
      <c r="AK58" s="16" t="e">
        <f t="shared" si="7"/>
        <v>#DIV/0!</v>
      </c>
      <c r="AL58" s="16" t="e">
        <f t="shared" si="8"/>
        <v>#DIV/0!</v>
      </c>
      <c r="AM58" s="16" t="e">
        <f t="shared" si="9"/>
        <v>#DIV/0!</v>
      </c>
      <c r="AN58" s="16" t="e">
        <f t="shared" si="10"/>
        <v>#DIV/0!</v>
      </c>
      <c r="AO58" s="16" t="e">
        <f t="shared" si="11"/>
        <v>#DIV/0!</v>
      </c>
    </row>
    <row r="59" spans="1:41" x14ac:dyDescent="0.25">
      <c r="A59" s="3">
        <v>42171</v>
      </c>
      <c r="B59" s="1"/>
      <c r="C59" s="2"/>
      <c r="D59" s="2">
        <v>-0.23499999999999999</v>
      </c>
      <c r="E59" s="9">
        <v>1.25</v>
      </c>
      <c r="F59" s="2">
        <v>-1.75</v>
      </c>
      <c r="G59" s="2">
        <v>-0.30499999999999999</v>
      </c>
      <c r="H59" s="2">
        <v>-0.35</v>
      </c>
      <c r="I59" s="9">
        <v>-0.55000000000000004</v>
      </c>
      <c r="J59" s="9">
        <v>0.3</v>
      </c>
      <c r="M59">
        <v>61.465000000000003</v>
      </c>
      <c r="R59">
        <v>135</v>
      </c>
      <c r="T59" s="16" t="e">
        <f>(#REF!*'Crude Diffs'!R59/100)/$T$9</f>
        <v>#REF!</v>
      </c>
      <c r="U59" s="16"/>
      <c r="V59" s="16" t="e">
        <f t="shared" si="1"/>
        <v>#REF!</v>
      </c>
      <c r="W59" s="14">
        <f t="shared" si="2"/>
        <v>1.25</v>
      </c>
      <c r="X59" s="16">
        <f t="shared" si="3"/>
        <v>-0.55000000000000004</v>
      </c>
      <c r="Y59" s="16">
        <f t="shared" si="4"/>
        <v>-0.30499999999999999</v>
      </c>
      <c r="AA59" s="14" t="str">
        <f t="shared" si="0"/>
        <v>25 W 2015</v>
      </c>
      <c r="AB59" s="15">
        <f t="shared" si="5"/>
        <v>42171</v>
      </c>
      <c r="AC59" s="16" t="e">
        <f t="shared" si="6"/>
        <v>#REF!</v>
      </c>
      <c r="AD59" s="16" t="e">
        <f t="shared" si="6"/>
        <v>#REF!</v>
      </c>
      <c r="AE59" s="16" t="e">
        <f t="shared" si="6"/>
        <v>#REF!</v>
      </c>
      <c r="AF59" s="16" t="e">
        <f t="shared" si="6"/>
        <v>#REF!</v>
      </c>
      <c r="AJ59" s="14" t="s">
        <v>89</v>
      </c>
      <c r="AK59" s="16" t="e">
        <f t="shared" si="7"/>
        <v>#DIV/0!</v>
      </c>
      <c r="AL59" s="16" t="e">
        <f t="shared" si="8"/>
        <v>#DIV/0!</v>
      </c>
      <c r="AM59" s="16" t="e">
        <f t="shared" si="9"/>
        <v>#DIV/0!</v>
      </c>
      <c r="AN59" s="16" t="e">
        <f t="shared" si="10"/>
        <v>#DIV/0!</v>
      </c>
      <c r="AO59" s="16" t="e">
        <f t="shared" si="11"/>
        <v>#DIV/0!</v>
      </c>
    </row>
    <row r="60" spans="1:41" x14ac:dyDescent="0.25">
      <c r="A60" s="3">
        <v>42172</v>
      </c>
      <c r="B60" s="1"/>
      <c r="C60" s="2"/>
      <c r="D60" s="2">
        <v>-0.23499999999999999</v>
      </c>
      <c r="E60" s="9">
        <v>1.25</v>
      </c>
      <c r="F60" s="2">
        <v>-1.85</v>
      </c>
      <c r="G60" s="2">
        <v>-0.30499999999999999</v>
      </c>
      <c r="H60" s="2">
        <v>-0.45</v>
      </c>
      <c r="I60" s="9">
        <v>-0.6</v>
      </c>
      <c r="J60" s="9">
        <v>0.25</v>
      </c>
      <c r="M60">
        <v>61.35</v>
      </c>
      <c r="R60">
        <v>135</v>
      </c>
      <c r="T60" s="16" t="e">
        <f>(#REF!*'Crude Diffs'!R60/100)/$T$9</f>
        <v>#REF!</v>
      </c>
      <c r="U60" s="16"/>
      <c r="V60" s="16" t="e">
        <f t="shared" si="1"/>
        <v>#REF!</v>
      </c>
      <c r="W60" s="14">
        <f t="shared" si="2"/>
        <v>1.25</v>
      </c>
      <c r="X60" s="16">
        <f t="shared" si="3"/>
        <v>-0.6</v>
      </c>
      <c r="Y60" s="16">
        <f t="shared" si="4"/>
        <v>-0.30499999999999999</v>
      </c>
      <c r="AA60" s="14" t="str">
        <f t="shared" si="0"/>
        <v>25 W 2015</v>
      </c>
      <c r="AB60" s="15">
        <f t="shared" si="5"/>
        <v>42172</v>
      </c>
      <c r="AC60" s="16" t="e">
        <f t="shared" si="6"/>
        <v>#REF!</v>
      </c>
      <c r="AD60" s="16" t="e">
        <f t="shared" si="6"/>
        <v>#REF!</v>
      </c>
      <c r="AE60" s="16" t="e">
        <f t="shared" si="6"/>
        <v>#REF!</v>
      </c>
      <c r="AF60" s="16" t="e">
        <f t="shared" si="6"/>
        <v>#REF!</v>
      </c>
      <c r="AJ60" s="14" t="s">
        <v>90</v>
      </c>
      <c r="AK60" s="16" t="e">
        <f t="shared" si="7"/>
        <v>#DIV/0!</v>
      </c>
      <c r="AL60" s="16" t="e">
        <f t="shared" si="8"/>
        <v>#DIV/0!</v>
      </c>
      <c r="AM60" s="16" t="e">
        <f t="shared" si="9"/>
        <v>#DIV/0!</v>
      </c>
      <c r="AN60" s="16" t="e">
        <f t="shared" si="10"/>
        <v>#DIV/0!</v>
      </c>
      <c r="AO60" s="16" t="e">
        <f t="shared" si="11"/>
        <v>#DIV/0!</v>
      </c>
    </row>
    <row r="61" spans="1:41" x14ac:dyDescent="0.25">
      <c r="A61" s="3">
        <v>42173</v>
      </c>
      <c r="B61" s="1"/>
      <c r="C61" s="2"/>
      <c r="D61" s="2">
        <v>-0.185</v>
      </c>
      <c r="E61" s="9">
        <v>1.3</v>
      </c>
      <c r="F61" s="2">
        <v>-1.595</v>
      </c>
      <c r="G61" s="2">
        <v>-0.12</v>
      </c>
      <c r="H61" s="2">
        <v>-0.4</v>
      </c>
      <c r="I61" s="9">
        <v>-0.55000000000000004</v>
      </c>
      <c r="J61" s="9">
        <v>0.25</v>
      </c>
      <c r="M61">
        <v>61.96</v>
      </c>
      <c r="R61">
        <v>135</v>
      </c>
      <c r="T61" s="16" t="e">
        <f>(#REF!*'Crude Diffs'!R61/100)/$T$9</f>
        <v>#REF!</v>
      </c>
      <c r="U61" s="16"/>
      <c r="V61" s="16" t="e">
        <f t="shared" si="1"/>
        <v>#REF!</v>
      </c>
      <c r="W61" s="14">
        <f t="shared" si="2"/>
        <v>1.3</v>
      </c>
      <c r="X61" s="16">
        <f t="shared" si="3"/>
        <v>-0.55000000000000004</v>
      </c>
      <c r="Y61" s="16">
        <f t="shared" si="4"/>
        <v>-0.12</v>
      </c>
      <c r="AA61" s="14" t="str">
        <f t="shared" si="0"/>
        <v>25 W 2015</v>
      </c>
      <c r="AB61" s="15">
        <f t="shared" si="5"/>
        <v>42173</v>
      </c>
      <c r="AC61" s="16" t="e">
        <f t="shared" si="6"/>
        <v>#REF!</v>
      </c>
      <c r="AD61" s="16" t="e">
        <f t="shared" si="6"/>
        <v>#REF!</v>
      </c>
      <c r="AE61" s="16" t="e">
        <f t="shared" si="6"/>
        <v>#REF!</v>
      </c>
      <c r="AF61" s="16" t="e">
        <f t="shared" si="6"/>
        <v>#REF!</v>
      </c>
      <c r="AJ61" s="14" t="s">
        <v>91</v>
      </c>
      <c r="AK61" s="16" t="e">
        <f t="shared" si="7"/>
        <v>#DIV/0!</v>
      </c>
      <c r="AL61" s="16" t="e">
        <f t="shared" si="8"/>
        <v>#DIV/0!</v>
      </c>
      <c r="AM61" s="16" t="e">
        <f t="shared" si="9"/>
        <v>#DIV/0!</v>
      </c>
      <c r="AN61" s="16" t="e">
        <f t="shared" si="10"/>
        <v>#DIV/0!</v>
      </c>
      <c r="AO61" s="16" t="e">
        <f t="shared" si="11"/>
        <v>#DIV/0!</v>
      </c>
    </row>
    <row r="62" spans="1:41" x14ac:dyDescent="0.25">
      <c r="A62" s="3">
        <v>42174</v>
      </c>
      <c r="B62" s="1"/>
      <c r="C62" s="2"/>
      <c r="D62" s="2">
        <v>-0.06</v>
      </c>
      <c r="E62" s="9">
        <v>1.4</v>
      </c>
      <c r="F62" s="2">
        <v>-1.595</v>
      </c>
      <c r="G62" s="2">
        <v>-0.12</v>
      </c>
      <c r="H62" s="2">
        <v>-0.35</v>
      </c>
      <c r="I62" s="9">
        <v>-0.45</v>
      </c>
      <c r="J62" s="9">
        <v>0.25</v>
      </c>
      <c r="M62">
        <v>60.47</v>
      </c>
      <c r="R62">
        <v>132.5</v>
      </c>
      <c r="T62" s="16" t="e">
        <f>(#REF!*'Crude Diffs'!R62/100)/$T$9</f>
        <v>#REF!</v>
      </c>
      <c r="U62" s="16"/>
      <c r="V62" s="16" t="e">
        <f t="shared" si="1"/>
        <v>#REF!</v>
      </c>
      <c r="W62" s="14">
        <f t="shared" si="2"/>
        <v>1.4</v>
      </c>
      <c r="X62" s="16">
        <f t="shared" si="3"/>
        <v>-0.45</v>
      </c>
      <c r="Y62" s="16">
        <f t="shared" si="4"/>
        <v>-0.12</v>
      </c>
      <c r="AA62" s="14" t="str">
        <f t="shared" si="0"/>
        <v>25 W 2015</v>
      </c>
      <c r="AB62" s="15">
        <f t="shared" si="5"/>
        <v>42174</v>
      </c>
      <c r="AC62" s="16" t="e">
        <f t="shared" si="6"/>
        <v>#REF!</v>
      </c>
      <c r="AD62" s="16" t="e">
        <f t="shared" si="6"/>
        <v>#REF!</v>
      </c>
      <c r="AE62" s="16" t="e">
        <f t="shared" si="6"/>
        <v>#REF!</v>
      </c>
      <c r="AF62" s="16" t="e">
        <f t="shared" si="6"/>
        <v>#REF!</v>
      </c>
      <c r="AJ62" s="14" t="s">
        <v>92</v>
      </c>
      <c r="AK62" s="16" t="e">
        <f t="shared" si="7"/>
        <v>#DIV/0!</v>
      </c>
      <c r="AL62" s="16" t="e">
        <f t="shared" si="8"/>
        <v>#DIV/0!</v>
      </c>
      <c r="AM62" s="16" t="e">
        <f t="shared" si="9"/>
        <v>#DIV/0!</v>
      </c>
      <c r="AN62" s="16" t="e">
        <f t="shared" si="10"/>
        <v>#DIV/0!</v>
      </c>
      <c r="AO62" s="16" t="e">
        <f t="shared" si="11"/>
        <v>#DIV/0!</v>
      </c>
    </row>
    <row r="63" spans="1:41" x14ac:dyDescent="0.25">
      <c r="A63" s="3">
        <v>42177</v>
      </c>
      <c r="B63" s="1"/>
      <c r="C63" s="2"/>
      <c r="D63" s="2">
        <v>-8.5000000000000006E-2</v>
      </c>
      <c r="E63" s="9">
        <v>1.4</v>
      </c>
      <c r="F63" s="2">
        <v>-1.595</v>
      </c>
      <c r="G63" s="2">
        <v>-0.12</v>
      </c>
      <c r="H63" s="2">
        <v>-0.4</v>
      </c>
      <c r="I63" s="9">
        <v>-0.45</v>
      </c>
      <c r="J63" s="9">
        <v>0.25</v>
      </c>
      <c r="M63">
        <v>60.204999999999998</v>
      </c>
      <c r="R63">
        <v>135</v>
      </c>
      <c r="T63" s="16" t="e">
        <f>(#REF!*'Crude Diffs'!R63/100)/$T$9</f>
        <v>#REF!</v>
      </c>
      <c r="U63" s="16"/>
      <c r="V63" s="16" t="e">
        <f t="shared" si="1"/>
        <v>#REF!</v>
      </c>
      <c r="W63" s="14">
        <f t="shared" si="2"/>
        <v>1.4</v>
      </c>
      <c r="X63" s="16">
        <f t="shared" si="3"/>
        <v>-0.45</v>
      </c>
      <c r="Y63" s="16">
        <f t="shared" si="4"/>
        <v>-0.12</v>
      </c>
      <c r="AA63" s="14" t="str">
        <f t="shared" si="0"/>
        <v>26 W 2015</v>
      </c>
      <c r="AB63" s="15">
        <f t="shared" si="5"/>
        <v>42177</v>
      </c>
      <c r="AC63" s="16" t="e">
        <f t="shared" si="6"/>
        <v>#REF!</v>
      </c>
      <c r="AD63" s="16" t="e">
        <f t="shared" si="6"/>
        <v>#REF!</v>
      </c>
      <c r="AE63" s="16" t="e">
        <f t="shared" si="6"/>
        <v>#REF!</v>
      </c>
      <c r="AF63" s="16" t="e">
        <f t="shared" si="6"/>
        <v>#REF!</v>
      </c>
      <c r="AJ63" s="14" t="s">
        <v>93</v>
      </c>
      <c r="AK63" s="16" t="e">
        <f t="shared" si="7"/>
        <v>#DIV/0!</v>
      </c>
      <c r="AL63" s="16" t="e">
        <f t="shared" si="8"/>
        <v>#DIV/0!</v>
      </c>
      <c r="AM63" s="16" t="e">
        <f t="shared" si="9"/>
        <v>#DIV/0!</v>
      </c>
      <c r="AN63" s="16" t="e">
        <f t="shared" si="10"/>
        <v>#DIV/0!</v>
      </c>
      <c r="AO63" s="16" t="e">
        <f t="shared" si="11"/>
        <v>#DIV/0!</v>
      </c>
    </row>
    <row r="64" spans="1:41" x14ac:dyDescent="0.25">
      <c r="A64" s="3">
        <v>42178</v>
      </c>
      <c r="B64" s="1"/>
      <c r="C64" s="2"/>
      <c r="D64" s="2">
        <v>-0.19500000000000001</v>
      </c>
      <c r="E64" s="9">
        <v>1.4</v>
      </c>
      <c r="F64" s="2">
        <v>-1.5</v>
      </c>
      <c r="G64" s="2">
        <v>-0.12</v>
      </c>
      <c r="H64" s="2">
        <v>-0.4</v>
      </c>
      <c r="I64" s="9">
        <v>-0.45</v>
      </c>
      <c r="J64" s="9">
        <v>0.25</v>
      </c>
      <c r="M64">
        <v>61.674999999999997</v>
      </c>
      <c r="R64">
        <v>145</v>
      </c>
      <c r="T64" s="16" t="e">
        <f>(#REF!*'Crude Diffs'!R64/100)/$T$9</f>
        <v>#REF!</v>
      </c>
      <c r="U64" s="16"/>
      <c r="V64" s="16" t="e">
        <f t="shared" si="1"/>
        <v>#REF!</v>
      </c>
      <c r="W64" s="14">
        <f t="shared" si="2"/>
        <v>1.4</v>
      </c>
      <c r="X64" s="16">
        <f t="shared" si="3"/>
        <v>-0.45</v>
      </c>
      <c r="Y64" s="16">
        <f t="shared" si="4"/>
        <v>-0.12</v>
      </c>
      <c r="AA64" s="14" t="str">
        <f t="shared" si="0"/>
        <v>26 W 2015</v>
      </c>
      <c r="AB64" s="15">
        <f t="shared" si="5"/>
        <v>42178</v>
      </c>
      <c r="AC64" s="16" t="e">
        <f t="shared" si="6"/>
        <v>#REF!</v>
      </c>
      <c r="AD64" s="16" t="e">
        <f t="shared" si="6"/>
        <v>#REF!</v>
      </c>
      <c r="AE64" s="16" t="e">
        <f t="shared" si="6"/>
        <v>#REF!</v>
      </c>
      <c r="AF64" s="16" t="e">
        <f t="shared" si="6"/>
        <v>#REF!</v>
      </c>
      <c r="AJ64" s="14" t="s">
        <v>94</v>
      </c>
      <c r="AK64" s="16" t="e">
        <f t="shared" si="7"/>
        <v>#DIV/0!</v>
      </c>
      <c r="AL64" s="16" t="e">
        <f t="shared" si="8"/>
        <v>#DIV/0!</v>
      </c>
      <c r="AM64" s="16" t="e">
        <f t="shared" si="9"/>
        <v>#DIV/0!</v>
      </c>
      <c r="AN64" s="16" t="e">
        <f t="shared" si="10"/>
        <v>#DIV/0!</v>
      </c>
      <c r="AO64" s="16" t="e">
        <f t="shared" si="11"/>
        <v>#DIV/0!</v>
      </c>
    </row>
    <row r="65" spans="1:41" x14ac:dyDescent="0.25">
      <c r="A65" s="3">
        <v>42179</v>
      </c>
      <c r="B65" s="1"/>
      <c r="C65" s="2"/>
      <c r="D65" s="2">
        <v>-0.30499999999999999</v>
      </c>
      <c r="E65" s="9">
        <v>1.4</v>
      </c>
      <c r="F65" s="2">
        <v>-1.4</v>
      </c>
      <c r="G65" s="2">
        <v>-0.12</v>
      </c>
      <c r="H65" s="2">
        <v>-0.4</v>
      </c>
      <c r="I65" s="9">
        <v>-0.5</v>
      </c>
      <c r="J65" s="9">
        <v>0.25</v>
      </c>
      <c r="M65">
        <v>61.774999999999999</v>
      </c>
      <c r="R65">
        <v>155</v>
      </c>
      <c r="T65" s="16" t="e">
        <f>(#REF!*'Crude Diffs'!R65/100)/$T$9</f>
        <v>#REF!</v>
      </c>
      <c r="U65" s="16"/>
      <c r="V65" s="16" t="e">
        <f t="shared" si="1"/>
        <v>#REF!</v>
      </c>
      <c r="W65" s="14">
        <f t="shared" si="2"/>
        <v>1.4</v>
      </c>
      <c r="X65" s="16">
        <f t="shared" si="3"/>
        <v>-0.5</v>
      </c>
      <c r="Y65" s="16">
        <f t="shared" si="4"/>
        <v>-0.12</v>
      </c>
      <c r="AA65" s="14" t="str">
        <f t="shared" si="0"/>
        <v>26 W 2015</v>
      </c>
      <c r="AB65" s="15">
        <f t="shared" si="5"/>
        <v>42179</v>
      </c>
      <c r="AC65" s="16" t="e">
        <f t="shared" si="6"/>
        <v>#REF!</v>
      </c>
      <c r="AD65" s="16" t="e">
        <f t="shared" si="6"/>
        <v>#REF!</v>
      </c>
      <c r="AE65" s="16" t="e">
        <f t="shared" si="6"/>
        <v>#REF!</v>
      </c>
      <c r="AF65" s="16" t="e">
        <f t="shared" si="6"/>
        <v>#REF!</v>
      </c>
      <c r="AJ65" s="14" t="s">
        <v>95</v>
      </c>
      <c r="AK65" s="16" t="e">
        <f t="shared" si="7"/>
        <v>#DIV/0!</v>
      </c>
      <c r="AL65" s="16" t="e">
        <f t="shared" si="8"/>
        <v>#DIV/0!</v>
      </c>
      <c r="AM65" s="16" t="e">
        <f t="shared" si="9"/>
        <v>#DIV/0!</v>
      </c>
      <c r="AN65" s="16" t="e">
        <f t="shared" si="10"/>
        <v>#DIV/0!</v>
      </c>
      <c r="AO65" s="16" t="e">
        <f t="shared" si="11"/>
        <v>#DIV/0!</v>
      </c>
    </row>
    <row r="66" spans="1:41" x14ac:dyDescent="0.25">
      <c r="A66" s="3">
        <v>42180</v>
      </c>
      <c r="B66" s="1"/>
      <c r="C66" s="2"/>
      <c r="D66" s="2">
        <v>-0.28000000000000003</v>
      </c>
      <c r="E66" s="9">
        <v>1.4</v>
      </c>
      <c r="F66" s="2">
        <v>-1.4</v>
      </c>
      <c r="G66" s="2">
        <v>-0.12</v>
      </c>
      <c r="H66" s="2">
        <v>-0.4</v>
      </c>
      <c r="I66" s="9">
        <v>-0.5</v>
      </c>
      <c r="J66" s="9">
        <v>0.25</v>
      </c>
      <c r="M66">
        <v>60.594999999999999</v>
      </c>
      <c r="R66">
        <v>152.5</v>
      </c>
      <c r="T66" s="16" t="e">
        <f>(#REF!*'Crude Diffs'!R66/100)/$T$9</f>
        <v>#REF!</v>
      </c>
      <c r="U66" s="16"/>
      <c r="V66" s="16" t="e">
        <f t="shared" si="1"/>
        <v>#REF!</v>
      </c>
      <c r="W66" s="14">
        <f t="shared" si="2"/>
        <v>1.4</v>
      </c>
      <c r="X66" s="16">
        <f t="shared" si="3"/>
        <v>-0.5</v>
      </c>
      <c r="Y66" s="16">
        <f t="shared" si="4"/>
        <v>-0.12</v>
      </c>
      <c r="AA66" s="14" t="str">
        <f t="shared" si="0"/>
        <v>26 W 2015</v>
      </c>
      <c r="AB66" s="15">
        <f t="shared" si="5"/>
        <v>42180</v>
      </c>
      <c r="AC66" s="16" t="e">
        <f t="shared" si="6"/>
        <v>#REF!</v>
      </c>
      <c r="AD66" s="16" t="e">
        <f t="shared" si="6"/>
        <v>#REF!</v>
      </c>
      <c r="AE66" s="16" t="e">
        <f t="shared" si="6"/>
        <v>#REF!</v>
      </c>
      <c r="AF66" s="16" t="e">
        <f t="shared" si="6"/>
        <v>#REF!</v>
      </c>
      <c r="AJ66" s="14" t="s">
        <v>96</v>
      </c>
      <c r="AK66" s="16" t="e">
        <f t="shared" si="7"/>
        <v>#DIV/0!</v>
      </c>
      <c r="AL66" s="16" t="e">
        <f t="shared" si="8"/>
        <v>#DIV/0!</v>
      </c>
      <c r="AM66" s="16" t="e">
        <f t="shared" si="9"/>
        <v>#DIV/0!</v>
      </c>
      <c r="AN66" s="16" t="e">
        <f t="shared" si="10"/>
        <v>#DIV/0!</v>
      </c>
      <c r="AO66" s="16" t="e">
        <f t="shared" si="11"/>
        <v>#DIV/0!</v>
      </c>
    </row>
    <row r="67" spans="1:41" x14ac:dyDescent="0.25">
      <c r="A67" s="3">
        <v>42181</v>
      </c>
      <c r="B67" s="1"/>
      <c r="C67" s="2"/>
      <c r="D67" s="2">
        <v>-0.19500000000000001</v>
      </c>
      <c r="E67" s="9">
        <v>1.4</v>
      </c>
      <c r="F67" s="2">
        <v>-1.35</v>
      </c>
      <c r="G67" s="2">
        <v>-0.12</v>
      </c>
      <c r="H67" s="2">
        <v>-0.4</v>
      </c>
      <c r="I67" s="9">
        <v>-0.45</v>
      </c>
      <c r="J67" s="9">
        <v>0.25</v>
      </c>
      <c r="M67">
        <v>60.74</v>
      </c>
      <c r="R67">
        <v>145</v>
      </c>
      <c r="T67" s="16" t="e">
        <f>(#REF!*'Crude Diffs'!R67/100)/$T$9</f>
        <v>#REF!</v>
      </c>
      <c r="U67" s="16"/>
      <c r="V67" s="16" t="e">
        <f t="shared" si="1"/>
        <v>#REF!</v>
      </c>
      <c r="W67" s="14">
        <f t="shared" si="2"/>
        <v>1.4</v>
      </c>
      <c r="X67" s="16">
        <f t="shared" si="3"/>
        <v>-0.45</v>
      </c>
      <c r="Y67" s="16">
        <f t="shared" si="4"/>
        <v>-0.12</v>
      </c>
      <c r="AA67" s="14" t="str">
        <f t="shared" si="0"/>
        <v>26 W 2015</v>
      </c>
      <c r="AB67" s="15">
        <f t="shared" si="5"/>
        <v>42181</v>
      </c>
      <c r="AC67" s="16" t="e">
        <f t="shared" si="6"/>
        <v>#REF!</v>
      </c>
      <c r="AD67" s="16" t="e">
        <f t="shared" si="6"/>
        <v>#REF!</v>
      </c>
      <c r="AE67" s="16" t="e">
        <f t="shared" si="6"/>
        <v>#REF!</v>
      </c>
      <c r="AF67" s="16" t="e">
        <f t="shared" si="6"/>
        <v>#REF!</v>
      </c>
      <c r="AJ67" s="14" t="s">
        <v>97</v>
      </c>
      <c r="AK67" s="16" t="e">
        <f t="shared" si="7"/>
        <v>#DIV/0!</v>
      </c>
      <c r="AL67" s="16" t="e">
        <f t="shared" si="8"/>
        <v>#DIV/0!</v>
      </c>
      <c r="AM67" s="16" t="e">
        <f t="shared" si="9"/>
        <v>#DIV/0!</v>
      </c>
      <c r="AN67" s="16" t="e">
        <f t="shared" si="10"/>
        <v>#DIV/0!</v>
      </c>
      <c r="AO67" s="16" t="e">
        <f t="shared" si="11"/>
        <v>#DIV/0!</v>
      </c>
    </row>
    <row r="68" spans="1:41" x14ac:dyDescent="0.25">
      <c r="A68" s="3">
        <v>42184</v>
      </c>
      <c r="B68" s="1"/>
      <c r="C68" s="2"/>
      <c r="D68" s="2">
        <v>0.02</v>
      </c>
      <c r="E68" s="9">
        <v>1.45</v>
      </c>
      <c r="F68" s="2">
        <v>-1.3</v>
      </c>
      <c r="G68" s="2">
        <v>-7.0000000000000007E-2</v>
      </c>
      <c r="H68" s="2">
        <v>-0.35</v>
      </c>
      <c r="I68" s="9">
        <v>-0.35</v>
      </c>
      <c r="J68" s="9">
        <v>0.3</v>
      </c>
      <c r="M68">
        <v>59.825000000000003</v>
      </c>
      <c r="R68">
        <v>130</v>
      </c>
      <c r="T68" s="16" t="e">
        <f>(#REF!*'Crude Diffs'!R68/100)/$T$9</f>
        <v>#REF!</v>
      </c>
      <c r="U68" s="16"/>
      <c r="V68" s="16" t="e">
        <f t="shared" si="1"/>
        <v>#REF!</v>
      </c>
      <c r="W68" s="14">
        <f t="shared" si="2"/>
        <v>1.45</v>
      </c>
      <c r="X68" s="16">
        <f t="shared" si="3"/>
        <v>-0.35</v>
      </c>
      <c r="Y68" s="16">
        <f t="shared" si="4"/>
        <v>-7.0000000000000007E-2</v>
      </c>
      <c r="AA68" s="14" t="str">
        <f t="shared" si="0"/>
        <v>27 W 2015</v>
      </c>
      <c r="AB68" s="15">
        <f t="shared" si="5"/>
        <v>42184</v>
      </c>
      <c r="AC68" s="16" t="e">
        <f t="shared" si="6"/>
        <v>#REF!</v>
      </c>
      <c r="AD68" s="16" t="e">
        <f t="shared" si="6"/>
        <v>#REF!</v>
      </c>
      <c r="AE68" s="16" t="e">
        <f t="shared" si="6"/>
        <v>#REF!</v>
      </c>
      <c r="AF68" s="16" t="e">
        <f t="shared" si="6"/>
        <v>#REF!</v>
      </c>
      <c r="AJ68" s="14" t="s">
        <v>98</v>
      </c>
      <c r="AK68" s="16" t="e">
        <f t="shared" si="7"/>
        <v>#DIV/0!</v>
      </c>
      <c r="AL68" s="16" t="e">
        <f t="shared" si="8"/>
        <v>#DIV/0!</v>
      </c>
      <c r="AM68" s="16" t="e">
        <f t="shared" si="9"/>
        <v>#DIV/0!</v>
      </c>
      <c r="AN68" s="16" t="e">
        <f t="shared" si="10"/>
        <v>#DIV/0!</v>
      </c>
      <c r="AO68" s="16" t="e">
        <f t="shared" si="11"/>
        <v>#DIV/0!</v>
      </c>
    </row>
    <row r="69" spans="1:41" x14ac:dyDescent="0.25">
      <c r="A69" s="3">
        <v>42185</v>
      </c>
      <c r="B69" s="1"/>
      <c r="C69" s="2"/>
      <c r="D69" s="2">
        <v>0.23</v>
      </c>
      <c r="E69" s="9">
        <v>1.55</v>
      </c>
      <c r="F69" s="2">
        <v>-1.1499999999999999</v>
      </c>
      <c r="G69" s="2">
        <v>0</v>
      </c>
      <c r="H69" s="2">
        <v>-0.35</v>
      </c>
      <c r="I69" s="9">
        <v>-0.25</v>
      </c>
      <c r="J69" s="9">
        <v>0.45</v>
      </c>
      <c r="M69">
        <v>61.05</v>
      </c>
      <c r="R69">
        <v>120</v>
      </c>
      <c r="T69" s="16" t="e">
        <f>(#REF!*'Crude Diffs'!R69/100)/$T$9</f>
        <v>#REF!</v>
      </c>
      <c r="U69" s="16"/>
      <c r="V69" s="16" t="e">
        <f t="shared" si="1"/>
        <v>#REF!</v>
      </c>
      <c r="W69" s="14">
        <f t="shared" si="2"/>
        <v>1.55</v>
      </c>
      <c r="X69" s="16">
        <f t="shared" si="3"/>
        <v>-0.25</v>
      </c>
      <c r="Y69" s="16">
        <f t="shared" si="4"/>
        <v>0</v>
      </c>
      <c r="AA69" s="14" t="str">
        <f t="shared" si="0"/>
        <v>27 W 2015</v>
      </c>
      <c r="AB69" s="15">
        <f t="shared" si="5"/>
        <v>42185</v>
      </c>
      <c r="AC69" s="16" t="e">
        <f t="shared" si="6"/>
        <v>#REF!</v>
      </c>
      <c r="AD69" s="16" t="e">
        <f t="shared" si="6"/>
        <v>#REF!</v>
      </c>
      <c r="AE69" s="16" t="e">
        <f t="shared" si="6"/>
        <v>#REF!</v>
      </c>
      <c r="AF69" s="16" t="e">
        <f t="shared" si="6"/>
        <v>#REF!</v>
      </c>
      <c r="AJ69" s="14" t="s">
        <v>99</v>
      </c>
      <c r="AK69" s="16" t="e">
        <f t="shared" si="7"/>
        <v>#DIV/0!</v>
      </c>
      <c r="AL69" s="16" t="e">
        <f t="shared" si="8"/>
        <v>#DIV/0!</v>
      </c>
      <c r="AM69" s="16" t="e">
        <f t="shared" si="9"/>
        <v>#DIV/0!</v>
      </c>
      <c r="AN69" s="16" t="e">
        <f t="shared" si="10"/>
        <v>#DIV/0!</v>
      </c>
      <c r="AO69" s="16" t="e">
        <f t="shared" si="11"/>
        <v>#DIV/0!</v>
      </c>
    </row>
    <row r="70" spans="1:41" x14ac:dyDescent="0.25">
      <c r="A70" s="3">
        <v>42186</v>
      </c>
      <c r="B70" s="1"/>
      <c r="C70" s="2"/>
      <c r="D70" s="2">
        <v>0.255</v>
      </c>
      <c r="E70" s="9">
        <v>1.55</v>
      </c>
      <c r="F70" s="2">
        <v>-1.1499999999999999</v>
      </c>
      <c r="G70" s="2">
        <v>0</v>
      </c>
      <c r="H70" s="2">
        <v>-0.35</v>
      </c>
      <c r="I70" s="9">
        <v>-0.25</v>
      </c>
      <c r="J70" s="9">
        <v>0.45</v>
      </c>
      <c r="M70">
        <v>61.67</v>
      </c>
      <c r="R70">
        <v>117.5</v>
      </c>
      <c r="T70" s="16" t="e">
        <f>(#REF!*'Crude Diffs'!R70/100)/$T$9</f>
        <v>#REF!</v>
      </c>
      <c r="U70" s="16"/>
      <c r="V70" s="16" t="e">
        <f t="shared" si="1"/>
        <v>#REF!</v>
      </c>
      <c r="W70" s="14">
        <f t="shared" si="2"/>
        <v>1.55</v>
      </c>
      <c r="X70" s="16">
        <f t="shared" si="3"/>
        <v>-0.25</v>
      </c>
      <c r="Y70" s="16">
        <f t="shared" si="4"/>
        <v>0</v>
      </c>
      <c r="AA70" s="14" t="str">
        <f t="shared" si="0"/>
        <v>27 W 2015</v>
      </c>
      <c r="AB70" s="15">
        <f t="shared" si="5"/>
        <v>42186</v>
      </c>
      <c r="AC70" s="16" t="e">
        <f t="shared" si="6"/>
        <v>#REF!</v>
      </c>
      <c r="AD70" s="16" t="e">
        <f t="shared" si="6"/>
        <v>#REF!</v>
      </c>
      <c r="AE70" s="16" t="e">
        <f t="shared" si="6"/>
        <v>#REF!</v>
      </c>
      <c r="AF70" s="16" t="e">
        <f t="shared" si="6"/>
        <v>#REF!</v>
      </c>
      <c r="AJ70" s="14" t="s">
        <v>100</v>
      </c>
      <c r="AK70" s="16" t="e">
        <f t="shared" si="7"/>
        <v>#DIV/0!</v>
      </c>
      <c r="AL70" s="16" t="e">
        <f t="shared" si="8"/>
        <v>#DIV/0!</v>
      </c>
      <c r="AM70" s="16" t="e">
        <f t="shared" si="9"/>
        <v>#DIV/0!</v>
      </c>
      <c r="AN70" s="16" t="e">
        <f t="shared" si="10"/>
        <v>#DIV/0!</v>
      </c>
      <c r="AO70" s="16" t="e">
        <f t="shared" si="11"/>
        <v>#DIV/0!</v>
      </c>
    </row>
    <row r="71" spans="1:41" x14ac:dyDescent="0.25">
      <c r="A71" s="3">
        <v>42187</v>
      </c>
      <c r="B71" s="1"/>
      <c r="C71" s="2"/>
      <c r="D71" s="2">
        <v>0.36</v>
      </c>
      <c r="E71" s="9">
        <v>1.6</v>
      </c>
      <c r="F71" s="2">
        <v>-1.1499999999999999</v>
      </c>
      <c r="G71" s="2">
        <v>0</v>
      </c>
      <c r="H71" s="2">
        <v>-0.3</v>
      </c>
      <c r="I71" s="9">
        <v>-0.15</v>
      </c>
      <c r="J71" s="9">
        <v>0.55000000000000004</v>
      </c>
      <c r="M71">
        <v>61.51</v>
      </c>
      <c r="R71">
        <v>112.5</v>
      </c>
      <c r="T71" s="16" t="e">
        <f>(#REF!*'Crude Diffs'!R71/100)/$T$9</f>
        <v>#REF!</v>
      </c>
      <c r="U71" s="16"/>
      <c r="V71" s="16" t="e">
        <f t="shared" si="1"/>
        <v>#REF!</v>
      </c>
      <c r="W71" s="14">
        <f t="shared" si="2"/>
        <v>1.6</v>
      </c>
      <c r="X71" s="16">
        <f t="shared" si="3"/>
        <v>-0.15</v>
      </c>
      <c r="Y71" s="16">
        <f t="shared" si="4"/>
        <v>0</v>
      </c>
      <c r="AA71" s="14" t="str">
        <f t="shared" si="0"/>
        <v>27 W 2015</v>
      </c>
      <c r="AB71" s="15">
        <f t="shared" si="5"/>
        <v>42187</v>
      </c>
      <c r="AC71" s="16" t="e">
        <f t="shared" si="6"/>
        <v>#REF!</v>
      </c>
      <c r="AD71" s="16" t="e">
        <f t="shared" si="6"/>
        <v>#REF!</v>
      </c>
      <c r="AE71" s="16" t="e">
        <f t="shared" si="6"/>
        <v>#REF!</v>
      </c>
      <c r="AF71" s="16" t="e">
        <f t="shared" si="6"/>
        <v>#REF!</v>
      </c>
      <c r="AJ71" s="14" t="s">
        <v>101</v>
      </c>
      <c r="AK71" s="16" t="e">
        <f t="shared" si="7"/>
        <v>#DIV/0!</v>
      </c>
      <c r="AL71" s="16" t="e">
        <f t="shared" si="8"/>
        <v>#DIV/0!</v>
      </c>
      <c r="AM71" s="16" t="e">
        <f t="shared" si="9"/>
        <v>#DIV/0!</v>
      </c>
      <c r="AN71" s="16" t="e">
        <f t="shared" si="10"/>
        <v>#DIV/0!</v>
      </c>
      <c r="AO71" s="16" t="e">
        <f t="shared" si="11"/>
        <v>#DIV/0!</v>
      </c>
    </row>
    <row r="72" spans="1:41" x14ac:dyDescent="0.25">
      <c r="A72" s="3">
        <v>42188</v>
      </c>
      <c r="B72" s="1"/>
      <c r="C72" s="2"/>
      <c r="D72" s="2">
        <v>0.56499999999999995</v>
      </c>
      <c r="E72" s="9">
        <v>1.75</v>
      </c>
      <c r="F72" s="2">
        <v>-1.0349999999999999</v>
      </c>
      <c r="G72" s="2">
        <v>0</v>
      </c>
      <c r="H72" s="2">
        <v>-0.3</v>
      </c>
      <c r="I72" s="9">
        <v>-0.1</v>
      </c>
      <c r="J72" s="9">
        <v>0.65</v>
      </c>
      <c r="M72">
        <v>59.104999999999997</v>
      </c>
      <c r="R72">
        <v>107.5</v>
      </c>
      <c r="T72" s="16" t="e">
        <f>(#REF!*'Crude Diffs'!R72/100)/$T$9</f>
        <v>#REF!</v>
      </c>
      <c r="U72" s="16"/>
      <c r="V72" s="16" t="e">
        <f t="shared" si="1"/>
        <v>#REF!</v>
      </c>
      <c r="W72" s="14">
        <f t="shared" si="2"/>
        <v>1.75</v>
      </c>
      <c r="X72" s="16">
        <f t="shared" si="3"/>
        <v>-0.1</v>
      </c>
      <c r="Y72" s="16">
        <f t="shared" si="4"/>
        <v>0</v>
      </c>
      <c r="AA72" s="14" t="str">
        <f t="shared" si="0"/>
        <v>27 W 2015</v>
      </c>
      <c r="AB72" s="15">
        <f t="shared" si="5"/>
        <v>42188</v>
      </c>
      <c r="AC72" s="16" t="e">
        <f t="shared" si="6"/>
        <v>#REF!</v>
      </c>
      <c r="AD72" s="16" t="e">
        <f t="shared" si="6"/>
        <v>#REF!</v>
      </c>
      <c r="AE72" s="16" t="e">
        <f t="shared" si="6"/>
        <v>#REF!</v>
      </c>
      <c r="AF72" s="16" t="e">
        <f t="shared" si="6"/>
        <v>#REF!</v>
      </c>
      <c r="AJ72" s="14" t="s">
        <v>102</v>
      </c>
      <c r="AK72" s="16" t="e">
        <f t="shared" si="7"/>
        <v>#DIV/0!</v>
      </c>
      <c r="AL72" s="16" t="e">
        <f t="shared" si="8"/>
        <v>#DIV/0!</v>
      </c>
      <c r="AM72" s="16" t="e">
        <f t="shared" si="9"/>
        <v>#DIV/0!</v>
      </c>
      <c r="AN72" s="16" t="e">
        <f t="shared" si="10"/>
        <v>#DIV/0!</v>
      </c>
      <c r="AO72" s="16" t="e">
        <f t="shared" si="11"/>
        <v>#DIV/0!</v>
      </c>
    </row>
    <row r="73" spans="1:41" x14ac:dyDescent="0.25">
      <c r="A73" s="3">
        <v>42191</v>
      </c>
      <c r="B73" s="1"/>
      <c r="C73" s="2"/>
      <c r="D73" s="2">
        <v>0.72</v>
      </c>
      <c r="E73" s="9">
        <v>1.85</v>
      </c>
      <c r="F73" s="2">
        <v>-1.0349999999999999</v>
      </c>
      <c r="G73" s="2">
        <v>0.05</v>
      </c>
      <c r="H73" s="2">
        <v>-0.2</v>
      </c>
      <c r="I73" s="9">
        <v>0</v>
      </c>
      <c r="J73" s="9">
        <v>0.7</v>
      </c>
      <c r="M73">
        <v>57.075000000000003</v>
      </c>
      <c r="R73">
        <v>102.5</v>
      </c>
      <c r="T73" s="16" t="e">
        <f>(#REF!*'Crude Diffs'!R73/100)/$T$9</f>
        <v>#REF!</v>
      </c>
      <c r="U73" s="16"/>
      <c r="V73" s="16" t="e">
        <f t="shared" si="1"/>
        <v>#REF!</v>
      </c>
      <c r="W73" s="14">
        <f t="shared" si="2"/>
        <v>1.85</v>
      </c>
      <c r="X73" s="16">
        <f t="shared" si="3"/>
        <v>0</v>
      </c>
      <c r="Y73" s="16">
        <f t="shared" si="4"/>
        <v>0.05</v>
      </c>
      <c r="AA73" s="14" t="str">
        <f t="shared" si="0"/>
        <v>28 W 2015</v>
      </c>
      <c r="AB73" s="15">
        <f t="shared" si="5"/>
        <v>42191</v>
      </c>
      <c r="AC73" s="16" t="e">
        <f t="shared" si="6"/>
        <v>#REF!</v>
      </c>
      <c r="AD73" s="16" t="e">
        <f t="shared" si="6"/>
        <v>#REF!</v>
      </c>
      <c r="AE73" s="16" t="e">
        <f t="shared" si="6"/>
        <v>#REF!</v>
      </c>
      <c r="AF73" s="16" t="e">
        <f t="shared" si="6"/>
        <v>#REF!</v>
      </c>
      <c r="AJ73" s="14" t="s">
        <v>103</v>
      </c>
      <c r="AK73" s="16" t="e">
        <f t="shared" si="7"/>
        <v>#DIV/0!</v>
      </c>
      <c r="AL73" s="16" t="e">
        <f t="shared" si="8"/>
        <v>#DIV/0!</v>
      </c>
      <c r="AM73" s="16" t="e">
        <f t="shared" si="9"/>
        <v>#DIV/0!</v>
      </c>
      <c r="AN73" s="16" t="e">
        <f t="shared" si="10"/>
        <v>#DIV/0!</v>
      </c>
      <c r="AO73" s="16" t="e">
        <f t="shared" si="11"/>
        <v>#DIV/0!</v>
      </c>
    </row>
    <row r="74" spans="1:41" x14ac:dyDescent="0.25">
      <c r="A74" s="3">
        <v>42192</v>
      </c>
      <c r="B74" s="1"/>
      <c r="C74" s="2"/>
      <c r="D74" s="2">
        <v>1.1100000000000001</v>
      </c>
      <c r="E74" s="9">
        <v>2.1</v>
      </c>
      <c r="F74" s="2">
        <v>-0.78</v>
      </c>
      <c r="G74" s="2">
        <v>0.1</v>
      </c>
      <c r="H74" s="2">
        <v>-0.05</v>
      </c>
      <c r="I74" s="9">
        <v>0.1</v>
      </c>
      <c r="J74" s="9">
        <v>1</v>
      </c>
      <c r="M74">
        <v>54.73</v>
      </c>
      <c r="R74">
        <v>90</v>
      </c>
      <c r="T74" s="16" t="e">
        <f>(#REF!*'Crude Diffs'!R74/100)/$T$9</f>
        <v>#REF!</v>
      </c>
      <c r="U74" s="16"/>
      <c r="V74" s="16" t="e">
        <f t="shared" si="1"/>
        <v>#REF!</v>
      </c>
      <c r="W74" s="14">
        <f t="shared" si="2"/>
        <v>2.1</v>
      </c>
      <c r="X74" s="16">
        <f t="shared" si="3"/>
        <v>0.1</v>
      </c>
      <c r="Y74" s="16">
        <f t="shared" si="4"/>
        <v>0.1</v>
      </c>
      <c r="AA74" s="14" t="str">
        <f t="shared" si="0"/>
        <v>28 W 2015</v>
      </c>
      <c r="AB74" s="15">
        <f t="shared" si="5"/>
        <v>42192</v>
      </c>
      <c r="AC74" s="16" t="e">
        <f t="shared" si="6"/>
        <v>#REF!</v>
      </c>
      <c r="AD74" s="16" t="e">
        <f t="shared" si="6"/>
        <v>#REF!</v>
      </c>
      <c r="AE74" s="16" t="e">
        <f t="shared" si="6"/>
        <v>#REF!</v>
      </c>
      <c r="AF74" s="16" t="e">
        <f t="shared" si="6"/>
        <v>#REF!</v>
      </c>
      <c r="AJ74" s="14" t="s">
        <v>104</v>
      </c>
      <c r="AK74" s="16" t="e">
        <f t="shared" si="7"/>
        <v>#DIV/0!</v>
      </c>
      <c r="AL74" s="16" t="e">
        <f t="shared" si="8"/>
        <v>#DIV/0!</v>
      </c>
      <c r="AM74" s="16" t="e">
        <f t="shared" si="9"/>
        <v>#DIV/0!</v>
      </c>
      <c r="AN74" s="16" t="e">
        <f t="shared" si="10"/>
        <v>#DIV/0!</v>
      </c>
      <c r="AO74" s="16" t="e">
        <f t="shared" si="11"/>
        <v>#DIV/0!</v>
      </c>
    </row>
    <row r="75" spans="1:41" x14ac:dyDescent="0.25">
      <c r="A75" s="3">
        <v>42193</v>
      </c>
      <c r="B75" s="1"/>
      <c r="C75" s="2"/>
      <c r="D75" s="2">
        <v>1.27</v>
      </c>
      <c r="E75" s="9">
        <v>2.15</v>
      </c>
      <c r="F75" s="2">
        <v>-0.78</v>
      </c>
      <c r="G75" s="2">
        <v>0.15</v>
      </c>
      <c r="H75" s="2">
        <v>-0.05</v>
      </c>
      <c r="I75" s="9">
        <v>0.1</v>
      </c>
      <c r="J75" s="9">
        <v>1.1499999999999999</v>
      </c>
      <c r="M75">
        <v>55.704999999999998</v>
      </c>
      <c r="R75">
        <v>80</v>
      </c>
      <c r="T75" s="16" t="e">
        <f>(#REF!*'Crude Diffs'!R75/100)/$T$9</f>
        <v>#REF!</v>
      </c>
      <c r="U75" s="16"/>
      <c r="V75" s="16" t="e">
        <f t="shared" si="1"/>
        <v>#REF!</v>
      </c>
      <c r="W75" s="14">
        <f t="shared" si="2"/>
        <v>2.15</v>
      </c>
      <c r="X75" s="16">
        <f t="shared" si="3"/>
        <v>0.1</v>
      </c>
      <c r="Y75" s="16">
        <f t="shared" si="4"/>
        <v>0.15</v>
      </c>
      <c r="AA75" s="14" t="str">
        <f t="shared" si="0"/>
        <v>28 W 2015</v>
      </c>
      <c r="AB75" s="15">
        <f t="shared" si="5"/>
        <v>42193</v>
      </c>
      <c r="AC75" s="16" t="e">
        <f t="shared" si="6"/>
        <v>#REF!</v>
      </c>
      <c r="AD75" s="16" t="e">
        <f t="shared" si="6"/>
        <v>#REF!</v>
      </c>
      <c r="AE75" s="16" t="e">
        <f t="shared" si="6"/>
        <v>#REF!</v>
      </c>
      <c r="AF75" s="16" t="e">
        <f t="shared" si="6"/>
        <v>#REF!</v>
      </c>
      <c r="AJ75" s="14" t="s">
        <v>105</v>
      </c>
      <c r="AK75" s="16" t="e">
        <f t="shared" si="7"/>
        <v>#DIV/0!</v>
      </c>
      <c r="AL75" s="16" t="e">
        <f t="shared" si="8"/>
        <v>#DIV/0!</v>
      </c>
      <c r="AM75" s="16" t="e">
        <f t="shared" si="9"/>
        <v>#DIV/0!</v>
      </c>
      <c r="AN75" s="16" t="e">
        <f t="shared" si="10"/>
        <v>#DIV/0!</v>
      </c>
      <c r="AO75" s="16" t="e">
        <f t="shared" si="11"/>
        <v>#DIV/0!</v>
      </c>
    </row>
    <row r="76" spans="1:41" x14ac:dyDescent="0.25">
      <c r="A76" s="3">
        <v>42194</v>
      </c>
      <c r="B76" s="1"/>
      <c r="C76" s="2"/>
      <c r="D76" s="2">
        <v>1.375</v>
      </c>
      <c r="E76" s="9">
        <v>2.2000000000000002</v>
      </c>
      <c r="F76" s="2">
        <v>-0.85</v>
      </c>
      <c r="G76" s="2">
        <v>-0.245</v>
      </c>
      <c r="H76" s="2">
        <v>0</v>
      </c>
      <c r="I76" s="9">
        <v>0.1</v>
      </c>
      <c r="J76" s="9">
        <v>1.1499999999999999</v>
      </c>
      <c r="M76">
        <v>58.024999999999999</v>
      </c>
      <c r="R76">
        <v>75</v>
      </c>
      <c r="T76" s="16" t="e">
        <f>(#REF!*'Crude Diffs'!R76/100)/$T$9</f>
        <v>#REF!</v>
      </c>
      <c r="U76" s="16"/>
      <c r="V76" s="16" t="e">
        <f t="shared" si="1"/>
        <v>#REF!</v>
      </c>
      <c r="W76" s="14">
        <f t="shared" si="2"/>
        <v>2.2000000000000002</v>
      </c>
      <c r="X76" s="16">
        <f t="shared" si="3"/>
        <v>0.1</v>
      </c>
      <c r="Y76" s="16">
        <f t="shared" si="4"/>
        <v>-0.245</v>
      </c>
      <c r="AA76" s="14" t="str">
        <f t="shared" si="0"/>
        <v>28 W 2015</v>
      </c>
      <c r="AB76" s="15">
        <f t="shared" si="5"/>
        <v>42194</v>
      </c>
      <c r="AC76" s="16" t="e">
        <f t="shared" si="6"/>
        <v>#REF!</v>
      </c>
      <c r="AD76" s="16" t="e">
        <f t="shared" si="6"/>
        <v>#REF!</v>
      </c>
      <c r="AE76" s="16" t="e">
        <f t="shared" si="6"/>
        <v>#REF!</v>
      </c>
      <c r="AF76" s="16" t="e">
        <f t="shared" si="6"/>
        <v>#REF!</v>
      </c>
      <c r="AJ76" s="14" t="s">
        <v>106</v>
      </c>
      <c r="AK76" s="16" t="e">
        <f t="shared" si="7"/>
        <v>#DIV/0!</v>
      </c>
      <c r="AL76" s="16" t="e">
        <f t="shared" si="8"/>
        <v>#DIV/0!</v>
      </c>
      <c r="AM76" s="16" t="e">
        <f t="shared" si="9"/>
        <v>#DIV/0!</v>
      </c>
      <c r="AN76" s="16" t="e">
        <f t="shared" si="10"/>
        <v>#DIV/0!</v>
      </c>
      <c r="AO76" s="16" t="e">
        <f t="shared" si="11"/>
        <v>#DIV/0!</v>
      </c>
    </row>
    <row r="77" spans="1:41" x14ac:dyDescent="0.25">
      <c r="A77" s="3">
        <v>42195</v>
      </c>
      <c r="B77" s="1"/>
      <c r="C77" s="2"/>
      <c r="D77" s="2">
        <v>1.5249999999999999</v>
      </c>
      <c r="E77" s="9">
        <v>2.35</v>
      </c>
      <c r="F77" s="2">
        <v>-0.9</v>
      </c>
      <c r="G77" s="2">
        <v>-0.245</v>
      </c>
      <c r="H77" s="2">
        <v>0.1</v>
      </c>
      <c r="I77" s="9">
        <v>0.1</v>
      </c>
      <c r="J77" s="9">
        <v>1.2</v>
      </c>
      <c r="M77">
        <v>57.454999999999998</v>
      </c>
      <c r="R77">
        <v>75</v>
      </c>
      <c r="T77" s="16" t="e">
        <f>(#REF!*'Crude Diffs'!R77/100)/$T$9</f>
        <v>#REF!</v>
      </c>
      <c r="U77" s="16"/>
      <c r="V77" s="16" t="e">
        <f t="shared" si="1"/>
        <v>#REF!</v>
      </c>
      <c r="W77" s="14">
        <f t="shared" si="2"/>
        <v>2.35</v>
      </c>
      <c r="X77" s="16">
        <f t="shared" si="3"/>
        <v>0.1</v>
      </c>
      <c r="Y77" s="16">
        <f t="shared" si="4"/>
        <v>-0.245</v>
      </c>
      <c r="AA77" s="14" t="str">
        <f t="shared" ref="AA77:AA140" si="12">WEEKNUM(AB77,) &amp;" W "&amp;YEAR(AB77)</f>
        <v>28 W 2015</v>
      </c>
      <c r="AB77" s="15">
        <f t="shared" si="5"/>
        <v>42195</v>
      </c>
      <c r="AC77" s="16" t="e">
        <f t="shared" si="6"/>
        <v>#REF!</v>
      </c>
      <c r="AD77" s="16" t="e">
        <f t="shared" si="6"/>
        <v>#REF!</v>
      </c>
      <c r="AE77" s="16" t="e">
        <f t="shared" si="6"/>
        <v>#REF!</v>
      </c>
      <c r="AF77" s="16" t="e">
        <f t="shared" ref="AF77:AF140" si="13">AF$2*$Y77+AF$3*$W77+AF$4*$X77+AF$5*$V77</f>
        <v>#REF!</v>
      </c>
      <c r="AJ77" s="14" t="s">
        <v>107</v>
      </c>
      <c r="AK77" s="16" t="e">
        <f t="shared" si="7"/>
        <v>#DIV/0!</v>
      </c>
      <c r="AL77" s="16" t="e">
        <f t="shared" si="8"/>
        <v>#DIV/0!</v>
      </c>
      <c r="AM77" s="16" t="e">
        <f t="shared" si="9"/>
        <v>#DIV/0!</v>
      </c>
      <c r="AN77" s="16" t="e">
        <f t="shared" si="10"/>
        <v>#DIV/0!</v>
      </c>
      <c r="AO77" s="16" t="e">
        <f t="shared" si="11"/>
        <v>#DIV/0!</v>
      </c>
    </row>
    <row r="78" spans="1:41" x14ac:dyDescent="0.25">
      <c r="A78" s="3">
        <v>42198</v>
      </c>
      <c r="B78" s="1"/>
      <c r="C78" s="2"/>
      <c r="D78" s="2">
        <v>1.6</v>
      </c>
      <c r="E78" s="9">
        <v>2.4</v>
      </c>
      <c r="F78" s="2">
        <v>-1.27</v>
      </c>
      <c r="G78" s="2">
        <v>-0.245</v>
      </c>
      <c r="H78" s="2">
        <v>0.15</v>
      </c>
      <c r="I78" s="9">
        <v>0.2</v>
      </c>
      <c r="J78" s="9">
        <v>1.25</v>
      </c>
      <c r="M78">
        <v>57.56</v>
      </c>
      <c r="R78">
        <v>72.5</v>
      </c>
      <c r="T78" s="16" t="e">
        <f>(#REF!*'Crude Diffs'!R78/100)/$T$9</f>
        <v>#REF!</v>
      </c>
      <c r="U78" s="16"/>
      <c r="V78" s="16" t="e">
        <f t="shared" ref="V78:V141" si="14">H78+T78</f>
        <v>#REF!</v>
      </c>
      <c r="W78" s="14">
        <f t="shared" ref="W78:W141" si="15">E78</f>
        <v>2.4</v>
      </c>
      <c r="X78" s="16">
        <f t="shared" ref="X78:X141" si="16">I78</f>
        <v>0.2</v>
      </c>
      <c r="Y78" s="16">
        <f t="shared" ref="Y78:Y141" si="17">G78</f>
        <v>-0.245</v>
      </c>
      <c r="AA78" s="14" t="str">
        <f t="shared" si="12"/>
        <v>29 W 2015</v>
      </c>
      <c r="AB78" s="15">
        <f t="shared" ref="AB78:AB141" si="18">A78</f>
        <v>42198</v>
      </c>
      <c r="AC78" s="16" t="e">
        <f t="shared" ref="AC78:AF141" si="19">AC$2*$Y78+AC$3*$W78+AC$4*$X78+AC$5*$V78</f>
        <v>#REF!</v>
      </c>
      <c r="AD78" s="16" t="e">
        <f t="shared" si="19"/>
        <v>#REF!</v>
      </c>
      <c r="AE78" s="16" t="e">
        <f t="shared" si="19"/>
        <v>#REF!</v>
      </c>
      <c r="AF78" s="16" t="e">
        <f t="shared" si="13"/>
        <v>#REF!</v>
      </c>
      <c r="AJ78" s="14" t="s">
        <v>108</v>
      </c>
      <c r="AK78" s="16" t="e">
        <f t="shared" ref="AK78:AK141" si="20">AVERAGEIF($AA$13:$AA$1003,$AJ78,M$13:M$1003)</f>
        <v>#DIV/0!</v>
      </c>
      <c r="AL78" s="16" t="e">
        <f t="shared" ref="AL78:AL141" si="21">AVERAGEIF($AA$13:$AA$1003,$AJ78,AC$13:AC$1003)+AK78</f>
        <v>#DIV/0!</v>
      </c>
      <c r="AM78" s="16" t="e">
        <f t="shared" ref="AM78:AM141" si="22">AVERAGEIF($AA$13:$AA$1003,$AJ78,AD$13:AD$1003)+AK78</f>
        <v>#DIV/0!</v>
      </c>
      <c r="AN78" s="16" t="e">
        <f t="shared" ref="AN78:AN141" si="23">AVERAGEIF($AA$13:$AA$1003,$AJ78,AE$13:AE$1003)+AK78</f>
        <v>#DIV/0!</v>
      </c>
      <c r="AO78" s="16" t="e">
        <f t="shared" ref="AO78:AO141" si="24">AVERAGEIF($AA$13:$AA$1003,$AJ78,AF$13:AF$1003)+AK78</f>
        <v>#DIV/0!</v>
      </c>
    </row>
    <row r="79" spans="1:41" x14ac:dyDescent="0.25">
      <c r="A79" s="3">
        <v>42199</v>
      </c>
      <c r="B79" s="1"/>
      <c r="C79" s="2"/>
      <c r="D79" s="2">
        <v>1.7450000000000001</v>
      </c>
      <c r="E79" s="9">
        <v>2.6</v>
      </c>
      <c r="F79" s="2">
        <v>-1.5149999999999999</v>
      </c>
      <c r="G79" s="2">
        <v>-0.2</v>
      </c>
      <c r="H79" s="2">
        <v>0.2</v>
      </c>
      <c r="I79" s="9">
        <v>0.25</v>
      </c>
      <c r="J79" s="9">
        <v>1.35</v>
      </c>
      <c r="M79">
        <v>57.344999999999999</v>
      </c>
      <c r="R79">
        <v>77.5</v>
      </c>
      <c r="T79" s="16" t="e">
        <f>(#REF!*'Crude Diffs'!R79/100)/$T$9</f>
        <v>#REF!</v>
      </c>
      <c r="U79" s="16"/>
      <c r="V79" s="16" t="e">
        <f t="shared" si="14"/>
        <v>#REF!</v>
      </c>
      <c r="W79" s="14">
        <f t="shared" si="15"/>
        <v>2.6</v>
      </c>
      <c r="X79" s="16">
        <f t="shared" si="16"/>
        <v>0.25</v>
      </c>
      <c r="Y79" s="16">
        <f t="shared" si="17"/>
        <v>-0.2</v>
      </c>
      <c r="AA79" s="14" t="str">
        <f t="shared" si="12"/>
        <v>29 W 2015</v>
      </c>
      <c r="AB79" s="15">
        <f t="shared" si="18"/>
        <v>42199</v>
      </c>
      <c r="AC79" s="16" t="e">
        <f t="shared" si="19"/>
        <v>#REF!</v>
      </c>
      <c r="AD79" s="16" t="e">
        <f t="shared" si="19"/>
        <v>#REF!</v>
      </c>
      <c r="AE79" s="16" t="e">
        <f t="shared" si="19"/>
        <v>#REF!</v>
      </c>
      <c r="AF79" s="16" t="e">
        <f t="shared" si="13"/>
        <v>#REF!</v>
      </c>
      <c r="AJ79" s="14" t="s">
        <v>109</v>
      </c>
      <c r="AK79" s="16" t="e">
        <f t="shared" si="20"/>
        <v>#DIV/0!</v>
      </c>
      <c r="AL79" s="16" t="e">
        <f t="shared" si="21"/>
        <v>#DIV/0!</v>
      </c>
      <c r="AM79" s="16" t="e">
        <f t="shared" si="22"/>
        <v>#DIV/0!</v>
      </c>
      <c r="AN79" s="16" t="e">
        <f t="shared" si="23"/>
        <v>#DIV/0!</v>
      </c>
      <c r="AO79" s="16" t="e">
        <f t="shared" si="24"/>
        <v>#DIV/0!</v>
      </c>
    </row>
    <row r="80" spans="1:41" x14ac:dyDescent="0.25">
      <c r="A80" s="3">
        <v>42200</v>
      </c>
      <c r="B80" s="1"/>
      <c r="C80" s="2"/>
      <c r="D80" s="2">
        <v>1.7949999999999999</v>
      </c>
      <c r="E80" s="9">
        <v>2.65</v>
      </c>
      <c r="F80" s="2">
        <v>-1.55</v>
      </c>
      <c r="G80" s="2">
        <v>-0.53500000000000003</v>
      </c>
      <c r="H80" s="2">
        <v>0.25</v>
      </c>
      <c r="I80" s="9">
        <v>0.25</v>
      </c>
      <c r="J80" s="9">
        <v>1.35</v>
      </c>
      <c r="M80">
        <v>57.59</v>
      </c>
      <c r="R80">
        <v>77.5</v>
      </c>
      <c r="T80" s="16" t="e">
        <f>(#REF!*'Crude Diffs'!R80/100)/$T$9</f>
        <v>#REF!</v>
      </c>
      <c r="U80" s="16"/>
      <c r="V80" s="16" t="e">
        <f t="shared" si="14"/>
        <v>#REF!</v>
      </c>
      <c r="W80" s="14">
        <f t="shared" si="15"/>
        <v>2.65</v>
      </c>
      <c r="X80" s="16">
        <f t="shared" si="16"/>
        <v>0.25</v>
      </c>
      <c r="Y80" s="16">
        <f t="shared" si="17"/>
        <v>-0.53500000000000003</v>
      </c>
      <c r="AA80" s="14" t="str">
        <f t="shared" si="12"/>
        <v>29 W 2015</v>
      </c>
      <c r="AB80" s="15">
        <f t="shared" si="18"/>
        <v>42200</v>
      </c>
      <c r="AC80" s="16" t="e">
        <f t="shared" si="19"/>
        <v>#REF!</v>
      </c>
      <c r="AD80" s="16" t="e">
        <f t="shared" si="19"/>
        <v>#REF!</v>
      </c>
      <c r="AE80" s="16" t="e">
        <f t="shared" si="19"/>
        <v>#REF!</v>
      </c>
      <c r="AF80" s="16" t="e">
        <f t="shared" si="13"/>
        <v>#REF!</v>
      </c>
      <c r="AJ80" s="14" t="s">
        <v>110</v>
      </c>
      <c r="AK80" s="16">
        <f t="shared" si="20"/>
        <v>56.552500000000002</v>
      </c>
      <c r="AL80" s="16" t="e">
        <f t="shared" si="21"/>
        <v>#REF!</v>
      </c>
      <c r="AM80" s="16" t="e">
        <f t="shared" si="22"/>
        <v>#REF!</v>
      </c>
      <c r="AN80" s="16" t="e">
        <f t="shared" si="23"/>
        <v>#REF!</v>
      </c>
      <c r="AO80" s="16" t="e">
        <f t="shared" si="24"/>
        <v>#REF!</v>
      </c>
    </row>
    <row r="81" spans="1:41" x14ac:dyDescent="0.25">
      <c r="A81" s="3">
        <v>42201</v>
      </c>
      <c r="B81" s="1"/>
      <c r="C81" s="2"/>
      <c r="D81" s="2">
        <v>1.77</v>
      </c>
      <c r="E81" s="9">
        <v>2.65</v>
      </c>
      <c r="F81" s="2">
        <v>-1.55</v>
      </c>
      <c r="G81" s="2">
        <v>-0.53500000000000003</v>
      </c>
      <c r="H81" s="2">
        <v>0.25</v>
      </c>
      <c r="I81" s="9">
        <v>0.25</v>
      </c>
      <c r="J81" s="9">
        <v>1.35</v>
      </c>
      <c r="M81">
        <v>57.354999999999997</v>
      </c>
      <c r="R81">
        <v>80</v>
      </c>
      <c r="T81" s="16" t="e">
        <f>(#REF!*'Crude Diffs'!R81/100)/$T$9</f>
        <v>#REF!</v>
      </c>
      <c r="U81" s="16"/>
      <c r="V81" s="16" t="e">
        <f t="shared" si="14"/>
        <v>#REF!</v>
      </c>
      <c r="W81" s="14">
        <f t="shared" si="15"/>
        <v>2.65</v>
      </c>
      <c r="X81" s="16">
        <f t="shared" si="16"/>
        <v>0.25</v>
      </c>
      <c r="Y81" s="16">
        <f t="shared" si="17"/>
        <v>-0.53500000000000003</v>
      </c>
      <c r="AA81" s="14" t="str">
        <f t="shared" si="12"/>
        <v>29 W 2015</v>
      </c>
      <c r="AB81" s="15">
        <f t="shared" si="18"/>
        <v>42201</v>
      </c>
      <c r="AC81" s="16" t="e">
        <f t="shared" si="19"/>
        <v>#REF!</v>
      </c>
      <c r="AD81" s="16" t="e">
        <f t="shared" si="19"/>
        <v>#REF!</v>
      </c>
      <c r="AE81" s="16" t="e">
        <f t="shared" si="19"/>
        <v>#REF!</v>
      </c>
      <c r="AF81" s="16" t="e">
        <f t="shared" si="13"/>
        <v>#REF!</v>
      </c>
      <c r="AJ81" s="14" t="s">
        <v>111</v>
      </c>
      <c r="AK81" s="16">
        <f t="shared" si="20"/>
        <v>59.152999999999999</v>
      </c>
      <c r="AL81" s="16" t="e">
        <f t="shared" si="21"/>
        <v>#REF!</v>
      </c>
      <c r="AM81" s="16" t="e">
        <f t="shared" si="22"/>
        <v>#REF!</v>
      </c>
      <c r="AN81" s="16" t="e">
        <f t="shared" si="23"/>
        <v>#REF!</v>
      </c>
      <c r="AO81" s="16" t="e">
        <f t="shared" si="24"/>
        <v>#REF!</v>
      </c>
    </row>
    <row r="82" spans="1:41" x14ac:dyDescent="0.25">
      <c r="A82" s="3">
        <v>42202</v>
      </c>
      <c r="B82" s="1"/>
      <c r="C82" s="2"/>
      <c r="D82" s="2">
        <v>1.74</v>
      </c>
      <c r="E82" s="9">
        <v>2.65</v>
      </c>
      <c r="F82" s="2">
        <v>-1.55</v>
      </c>
      <c r="G82" s="2">
        <v>-0.53500000000000003</v>
      </c>
      <c r="H82" s="2">
        <v>0.35</v>
      </c>
      <c r="I82" s="9">
        <v>0.35</v>
      </c>
      <c r="J82" s="9">
        <v>1.35</v>
      </c>
      <c r="M82">
        <v>56.475000000000001</v>
      </c>
      <c r="R82">
        <v>82.5</v>
      </c>
      <c r="T82" s="16" t="e">
        <f>(#REF!*'Crude Diffs'!R82/100)/$T$9</f>
        <v>#REF!</v>
      </c>
      <c r="U82" s="16"/>
      <c r="V82" s="16" t="e">
        <f t="shared" si="14"/>
        <v>#REF!</v>
      </c>
      <c r="W82" s="14">
        <f t="shared" si="15"/>
        <v>2.65</v>
      </c>
      <c r="X82" s="16">
        <f t="shared" si="16"/>
        <v>0.35</v>
      </c>
      <c r="Y82" s="16">
        <f t="shared" si="17"/>
        <v>-0.53500000000000003</v>
      </c>
      <c r="AA82" s="14" t="str">
        <f t="shared" si="12"/>
        <v>29 W 2015</v>
      </c>
      <c r="AB82" s="15">
        <f t="shared" si="18"/>
        <v>42202</v>
      </c>
      <c r="AC82" s="16" t="e">
        <f t="shared" si="19"/>
        <v>#REF!</v>
      </c>
      <c r="AD82" s="16" t="e">
        <f t="shared" si="19"/>
        <v>#REF!</v>
      </c>
      <c r="AE82" s="16" t="e">
        <f t="shared" si="19"/>
        <v>#REF!</v>
      </c>
      <c r="AF82" s="16" t="e">
        <f t="shared" si="13"/>
        <v>#REF!</v>
      </c>
      <c r="AJ82" s="14" t="s">
        <v>112</v>
      </c>
      <c r="AK82" s="16">
        <f t="shared" si="20"/>
        <v>61.678999999999995</v>
      </c>
      <c r="AL82" s="16" t="e">
        <f t="shared" si="21"/>
        <v>#REF!</v>
      </c>
      <c r="AM82" s="16" t="e">
        <f t="shared" si="22"/>
        <v>#REF!</v>
      </c>
      <c r="AN82" s="16" t="e">
        <f t="shared" si="23"/>
        <v>#REF!</v>
      </c>
      <c r="AO82" s="16" t="e">
        <f t="shared" si="24"/>
        <v>#REF!</v>
      </c>
    </row>
    <row r="83" spans="1:41" x14ac:dyDescent="0.25">
      <c r="A83" s="3">
        <v>42205</v>
      </c>
      <c r="B83" s="1"/>
      <c r="C83" s="2"/>
      <c r="D83" s="2">
        <v>1.51</v>
      </c>
      <c r="E83" s="9">
        <v>2.5</v>
      </c>
      <c r="F83" s="2">
        <v>-1.55</v>
      </c>
      <c r="G83" s="2">
        <v>-0.67500000000000004</v>
      </c>
      <c r="H83" s="2">
        <v>0.35</v>
      </c>
      <c r="I83" s="9">
        <v>0.3</v>
      </c>
      <c r="J83" s="9">
        <v>1.3</v>
      </c>
      <c r="M83">
        <v>56.41</v>
      </c>
      <c r="R83">
        <v>90</v>
      </c>
      <c r="T83" s="16" t="e">
        <f>(#REF!*'Crude Diffs'!R83/100)/$T$9</f>
        <v>#REF!</v>
      </c>
      <c r="U83" s="16"/>
      <c r="V83" s="16" t="e">
        <f t="shared" si="14"/>
        <v>#REF!</v>
      </c>
      <c r="W83" s="14">
        <f t="shared" si="15"/>
        <v>2.5</v>
      </c>
      <c r="X83" s="16">
        <f t="shared" si="16"/>
        <v>0.3</v>
      </c>
      <c r="Y83" s="16">
        <f t="shared" si="17"/>
        <v>-0.67500000000000004</v>
      </c>
      <c r="AA83" s="14" t="str">
        <f t="shared" si="12"/>
        <v>30 W 2015</v>
      </c>
      <c r="AB83" s="15">
        <f t="shared" si="18"/>
        <v>42205</v>
      </c>
      <c r="AC83" s="16" t="e">
        <f t="shared" si="19"/>
        <v>#REF!</v>
      </c>
      <c r="AD83" s="16" t="e">
        <f t="shared" si="19"/>
        <v>#REF!</v>
      </c>
      <c r="AE83" s="16" t="e">
        <f t="shared" si="19"/>
        <v>#REF!</v>
      </c>
      <c r="AF83" s="16" t="e">
        <f t="shared" si="13"/>
        <v>#REF!</v>
      </c>
      <c r="AJ83" s="14" t="s">
        <v>113</v>
      </c>
      <c r="AK83" s="16">
        <f t="shared" si="20"/>
        <v>63.727999999999994</v>
      </c>
      <c r="AL83" s="16" t="e">
        <f t="shared" si="21"/>
        <v>#REF!</v>
      </c>
      <c r="AM83" s="16" t="e">
        <f t="shared" si="22"/>
        <v>#REF!</v>
      </c>
      <c r="AN83" s="16" t="e">
        <f t="shared" si="23"/>
        <v>#REF!</v>
      </c>
      <c r="AO83" s="16" t="e">
        <f t="shared" si="24"/>
        <v>#REF!</v>
      </c>
    </row>
    <row r="84" spans="1:41" x14ac:dyDescent="0.25">
      <c r="A84" s="3">
        <v>42206</v>
      </c>
      <c r="B84" s="1"/>
      <c r="C84" s="2"/>
      <c r="D84" s="2">
        <v>1.3</v>
      </c>
      <c r="E84" s="9">
        <v>2.4</v>
      </c>
      <c r="F84" s="2">
        <v>-1.635</v>
      </c>
      <c r="G84" s="2">
        <v>-0.77500000000000002</v>
      </c>
      <c r="H84" s="2">
        <v>0.35</v>
      </c>
      <c r="I84" s="9">
        <v>0.35</v>
      </c>
      <c r="J84" s="9">
        <v>1.1499999999999999</v>
      </c>
      <c r="M84">
        <v>56.05</v>
      </c>
      <c r="R84">
        <v>100</v>
      </c>
      <c r="T84" s="16" t="e">
        <f>(#REF!*'Crude Diffs'!R84/100)/$T$9</f>
        <v>#REF!</v>
      </c>
      <c r="U84" s="16"/>
      <c r="V84" s="16" t="e">
        <f t="shared" si="14"/>
        <v>#REF!</v>
      </c>
      <c r="W84" s="14">
        <f t="shared" si="15"/>
        <v>2.4</v>
      </c>
      <c r="X84" s="16">
        <f t="shared" si="16"/>
        <v>0.35</v>
      </c>
      <c r="Y84" s="16">
        <f t="shared" si="17"/>
        <v>-0.77500000000000002</v>
      </c>
      <c r="AA84" s="14" t="str">
        <f t="shared" si="12"/>
        <v>30 W 2015</v>
      </c>
      <c r="AB84" s="15">
        <f t="shared" si="18"/>
        <v>42206</v>
      </c>
      <c r="AC84" s="16" t="e">
        <f t="shared" si="19"/>
        <v>#REF!</v>
      </c>
      <c r="AD84" s="16" t="e">
        <f t="shared" si="19"/>
        <v>#REF!</v>
      </c>
      <c r="AE84" s="16" t="e">
        <f t="shared" si="19"/>
        <v>#REF!</v>
      </c>
      <c r="AF84" s="16" t="e">
        <f t="shared" si="13"/>
        <v>#REF!</v>
      </c>
      <c r="AJ84" s="14" t="s">
        <v>114</v>
      </c>
      <c r="AK84" s="16">
        <f t="shared" si="20"/>
        <v>65.400000000000006</v>
      </c>
      <c r="AL84" s="16" t="e">
        <f t="shared" si="21"/>
        <v>#REF!</v>
      </c>
      <c r="AM84" s="16" t="e">
        <f t="shared" si="22"/>
        <v>#REF!</v>
      </c>
      <c r="AN84" s="16" t="e">
        <f t="shared" si="23"/>
        <v>#REF!</v>
      </c>
      <c r="AO84" s="16" t="e">
        <f t="shared" si="24"/>
        <v>#REF!</v>
      </c>
    </row>
    <row r="85" spans="1:41" x14ac:dyDescent="0.25">
      <c r="A85" s="3">
        <v>42207</v>
      </c>
      <c r="B85" s="1"/>
      <c r="C85" s="2"/>
      <c r="D85" s="2">
        <v>1.095</v>
      </c>
      <c r="E85" s="9">
        <v>2.25</v>
      </c>
      <c r="F85" s="2">
        <v>-1.55</v>
      </c>
      <c r="G85" s="2">
        <v>-1.075</v>
      </c>
      <c r="H85" s="2">
        <v>0.25</v>
      </c>
      <c r="I85" s="9">
        <v>-4.4999999999999998E-2</v>
      </c>
      <c r="J85" s="9">
        <v>0.9</v>
      </c>
      <c r="M85">
        <v>56.545000000000002</v>
      </c>
      <c r="R85">
        <v>105</v>
      </c>
      <c r="T85" s="16" t="e">
        <f>(#REF!*'Crude Diffs'!R85/100)/$T$9</f>
        <v>#REF!</v>
      </c>
      <c r="U85" s="16"/>
      <c r="V85" s="16" t="e">
        <f t="shared" si="14"/>
        <v>#REF!</v>
      </c>
      <c r="W85" s="14">
        <f t="shared" si="15"/>
        <v>2.25</v>
      </c>
      <c r="X85" s="16">
        <f t="shared" si="16"/>
        <v>-4.4999999999999998E-2</v>
      </c>
      <c r="Y85" s="16">
        <f t="shared" si="17"/>
        <v>-1.075</v>
      </c>
      <c r="AA85" s="14" t="str">
        <f t="shared" si="12"/>
        <v>30 W 2015</v>
      </c>
      <c r="AB85" s="15">
        <f t="shared" si="18"/>
        <v>42207</v>
      </c>
      <c r="AC85" s="16" t="e">
        <f t="shared" si="19"/>
        <v>#REF!</v>
      </c>
      <c r="AD85" s="16" t="e">
        <f t="shared" si="19"/>
        <v>#REF!</v>
      </c>
      <c r="AE85" s="16" t="e">
        <f t="shared" si="19"/>
        <v>#REF!</v>
      </c>
      <c r="AF85" s="16" t="e">
        <f t="shared" si="13"/>
        <v>#REF!</v>
      </c>
      <c r="AJ85" s="14" t="s">
        <v>115</v>
      </c>
      <c r="AK85" s="16">
        <f t="shared" si="20"/>
        <v>65.150000000000006</v>
      </c>
      <c r="AL85" s="16" t="e">
        <f t="shared" si="21"/>
        <v>#REF!</v>
      </c>
      <c r="AM85" s="16" t="e">
        <f t="shared" si="22"/>
        <v>#REF!</v>
      </c>
      <c r="AN85" s="16" t="e">
        <f t="shared" si="23"/>
        <v>#REF!</v>
      </c>
      <c r="AO85" s="16" t="e">
        <f t="shared" si="24"/>
        <v>#REF!</v>
      </c>
    </row>
    <row r="86" spans="1:41" x14ac:dyDescent="0.25">
      <c r="A86" s="3">
        <v>42208</v>
      </c>
      <c r="B86" s="1"/>
      <c r="C86" s="2"/>
      <c r="D86" s="2">
        <v>0.93</v>
      </c>
      <c r="E86" s="9">
        <v>2.1</v>
      </c>
      <c r="F86" s="2">
        <v>-1.65</v>
      </c>
      <c r="G86" s="2">
        <v>-1.075</v>
      </c>
      <c r="H86" s="2">
        <v>0.2</v>
      </c>
      <c r="I86" s="9">
        <v>-0.3</v>
      </c>
      <c r="J86" s="9">
        <v>0.9</v>
      </c>
      <c r="M86">
        <v>55.965000000000003</v>
      </c>
      <c r="R86">
        <v>106.25</v>
      </c>
      <c r="T86" s="16" t="e">
        <f>(#REF!*'Crude Diffs'!R86/100)/$T$9</f>
        <v>#REF!</v>
      </c>
      <c r="U86" s="16"/>
      <c r="V86" s="16" t="e">
        <f t="shared" si="14"/>
        <v>#REF!</v>
      </c>
      <c r="W86" s="14">
        <f t="shared" si="15"/>
        <v>2.1</v>
      </c>
      <c r="X86" s="16">
        <f t="shared" si="16"/>
        <v>-0.3</v>
      </c>
      <c r="Y86" s="16">
        <f t="shared" si="17"/>
        <v>-1.075</v>
      </c>
      <c r="AA86" s="14" t="str">
        <f t="shared" si="12"/>
        <v>30 W 2015</v>
      </c>
      <c r="AB86" s="15">
        <f t="shared" si="18"/>
        <v>42208</v>
      </c>
      <c r="AC86" s="16" t="e">
        <f t="shared" si="19"/>
        <v>#REF!</v>
      </c>
      <c r="AD86" s="16" t="e">
        <f t="shared" si="19"/>
        <v>#REF!</v>
      </c>
      <c r="AE86" s="16" t="e">
        <f t="shared" si="19"/>
        <v>#REF!</v>
      </c>
      <c r="AF86" s="16" t="e">
        <f t="shared" si="13"/>
        <v>#REF!</v>
      </c>
      <c r="AJ86" s="14" t="s">
        <v>116</v>
      </c>
      <c r="AK86" s="16">
        <f t="shared" si="20"/>
        <v>64.455000000000013</v>
      </c>
      <c r="AL86" s="16" t="e">
        <f t="shared" si="21"/>
        <v>#REF!</v>
      </c>
      <c r="AM86" s="16" t="e">
        <f t="shared" si="22"/>
        <v>#REF!</v>
      </c>
      <c r="AN86" s="16" t="e">
        <f t="shared" si="23"/>
        <v>#REF!</v>
      </c>
      <c r="AO86" s="16" t="e">
        <f t="shared" si="24"/>
        <v>#REF!</v>
      </c>
    </row>
    <row r="87" spans="1:41" x14ac:dyDescent="0.25">
      <c r="A87" s="3">
        <v>42209</v>
      </c>
      <c r="B87" s="1"/>
      <c r="C87" s="2"/>
      <c r="D87" s="2">
        <v>0.92</v>
      </c>
      <c r="E87" s="9">
        <v>2.0499999999999998</v>
      </c>
      <c r="F87" s="2">
        <v>-1.65</v>
      </c>
      <c r="G87" s="2">
        <v>-1.36</v>
      </c>
      <c r="H87" s="2">
        <v>0.2</v>
      </c>
      <c r="I87" s="9">
        <v>-0.3</v>
      </c>
      <c r="J87" s="9">
        <v>0.85</v>
      </c>
      <c r="M87">
        <v>54.575000000000003</v>
      </c>
      <c r="R87">
        <v>102.5</v>
      </c>
      <c r="T87" s="16" t="e">
        <f>(#REF!*'Crude Diffs'!R87/100)/$T$9</f>
        <v>#REF!</v>
      </c>
      <c r="U87" s="16"/>
      <c r="V87" s="16" t="e">
        <f t="shared" si="14"/>
        <v>#REF!</v>
      </c>
      <c r="W87" s="14">
        <f t="shared" si="15"/>
        <v>2.0499999999999998</v>
      </c>
      <c r="X87" s="16">
        <f t="shared" si="16"/>
        <v>-0.3</v>
      </c>
      <c r="Y87" s="16">
        <f t="shared" si="17"/>
        <v>-1.36</v>
      </c>
      <c r="AA87" s="14" t="str">
        <f t="shared" si="12"/>
        <v>30 W 2015</v>
      </c>
      <c r="AB87" s="15">
        <f t="shared" si="18"/>
        <v>42209</v>
      </c>
      <c r="AC87" s="16" t="e">
        <f t="shared" si="19"/>
        <v>#REF!</v>
      </c>
      <c r="AD87" s="16" t="e">
        <f t="shared" si="19"/>
        <v>#REF!</v>
      </c>
      <c r="AE87" s="16" t="e">
        <f t="shared" si="19"/>
        <v>#REF!</v>
      </c>
      <c r="AF87" s="16" t="e">
        <f t="shared" si="13"/>
        <v>#REF!</v>
      </c>
      <c r="AJ87" s="14" t="s">
        <v>117</v>
      </c>
      <c r="AK87" s="16">
        <f t="shared" si="20"/>
        <v>62.006250000000001</v>
      </c>
      <c r="AL87" s="16" t="e">
        <f t="shared" si="21"/>
        <v>#REF!</v>
      </c>
      <c r="AM87" s="16" t="e">
        <f t="shared" si="22"/>
        <v>#REF!</v>
      </c>
      <c r="AN87" s="16" t="e">
        <f t="shared" si="23"/>
        <v>#REF!</v>
      </c>
      <c r="AO87" s="16" t="e">
        <f t="shared" si="24"/>
        <v>#REF!</v>
      </c>
    </row>
    <row r="88" spans="1:41" x14ac:dyDescent="0.25">
      <c r="A88" s="3">
        <v>42212</v>
      </c>
      <c r="B88" s="1"/>
      <c r="C88" s="2"/>
      <c r="D88" s="2">
        <v>0.94499999999999995</v>
      </c>
      <c r="E88" s="9">
        <v>2.1</v>
      </c>
      <c r="F88" s="2">
        <v>-1.6</v>
      </c>
      <c r="G88" s="2">
        <v>-1.36</v>
      </c>
      <c r="H88" s="2">
        <v>0.25</v>
      </c>
      <c r="I88" s="9">
        <v>-0.25</v>
      </c>
      <c r="J88" s="9">
        <v>0.85</v>
      </c>
      <c r="M88">
        <v>54.13</v>
      </c>
      <c r="R88">
        <v>105</v>
      </c>
      <c r="T88" s="16" t="e">
        <f>(#REF!*'Crude Diffs'!R88/100)/$T$9</f>
        <v>#REF!</v>
      </c>
      <c r="U88" s="16"/>
      <c r="V88" s="16" t="e">
        <f t="shared" si="14"/>
        <v>#REF!</v>
      </c>
      <c r="W88" s="14">
        <f t="shared" si="15"/>
        <v>2.1</v>
      </c>
      <c r="X88" s="16">
        <f t="shared" si="16"/>
        <v>-0.25</v>
      </c>
      <c r="Y88" s="16">
        <f t="shared" si="17"/>
        <v>-1.36</v>
      </c>
      <c r="AA88" s="14" t="str">
        <f t="shared" si="12"/>
        <v>31 W 2015</v>
      </c>
      <c r="AB88" s="15">
        <f t="shared" si="18"/>
        <v>42212</v>
      </c>
      <c r="AC88" s="16" t="e">
        <f t="shared" si="19"/>
        <v>#REF!</v>
      </c>
      <c r="AD88" s="16" t="e">
        <f t="shared" si="19"/>
        <v>#REF!</v>
      </c>
      <c r="AE88" s="16" t="e">
        <f t="shared" si="19"/>
        <v>#REF!</v>
      </c>
      <c r="AF88" s="16" t="e">
        <f t="shared" si="13"/>
        <v>#REF!</v>
      </c>
      <c r="AJ88" s="14" t="s">
        <v>118</v>
      </c>
      <c r="AK88" s="16">
        <f t="shared" si="20"/>
        <v>61.9</v>
      </c>
      <c r="AL88" s="16" t="e">
        <f t="shared" si="21"/>
        <v>#REF!</v>
      </c>
      <c r="AM88" s="16" t="e">
        <f t="shared" si="22"/>
        <v>#REF!</v>
      </c>
      <c r="AN88" s="16" t="e">
        <f t="shared" si="23"/>
        <v>#REF!</v>
      </c>
      <c r="AO88" s="16" t="e">
        <f t="shared" si="24"/>
        <v>#REF!</v>
      </c>
    </row>
    <row r="89" spans="1:41" x14ac:dyDescent="0.25">
      <c r="A89" s="3">
        <v>42213</v>
      </c>
      <c r="B89" s="1"/>
      <c r="C89" s="2"/>
      <c r="D89" s="2">
        <v>0.63500000000000001</v>
      </c>
      <c r="E89" s="9">
        <v>1.79</v>
      </c>
      <c r="F89" s="2">
        <v>-1.5</v>
      </c>
      <c r="G89" s="2">
        <v>-1.36</v>
      </c>
      <c r="H89" s="2">
        <v>0.25</v>
      </c>
      <c r="I89" s="9">
        <v>-0.25</v>
      </c>
      <c r="J89" s="9">
        <v>0.8</v>
      </c>
      <c r="M89">
        <v>54.424999999999997</v>
      </c>
      <c r="R89">
        <v>105</v>
      </c>
      <c r="T89" s="16" t="e">
        <f>(#REF!*'Crude Diffs'!R89/100)/$T$9</f>
        <v>#REF!</v>
      </c>
      <c r="U89" s="16"/>
      <c r="V89" s="16" t="e">
        <f t="shared" si="14"/>
        <v>#REF!</v>
      </c>
      <c r="W89" s="14">
        <f t="shared" si="15"/>
        <v>1.79</v>
      </c>
      <c r="X89" s="16">
        <f t="shared" si="16"/>
        <v>-0.25</v>
      </c>
      <c r="Y89" s="16">
        <f t="shared" si="17"/>
        <v>-1.36</v>
      </c>
      <c r="AA89" s="14" t="str">
        <f t="shared" si="12"/>
        <v>31 W 2015</v>
      </c>
      <c r="AB89" s="15">
        <f t="shared" si="18"/>
        <v>42213</v>
      </c>
      <c r="AC89" s="16" t="e">
        <f t="shared" si="19"/>
        <v>#REF!</v>
      </c>
      <c r="AD89" s="16" t="e">
        <f t="shared" si="19"/>
        <v>#REF!</v>
      </c>
      <c r="AE89" s="16" t="e">
        <f t="shared" si="19"/>
        <v>#REF!</v>
      </c>
      <c r="AF89" s="16" t="e">
        <f t="shared" si="13"/>
        <v>#REF!</v>
      </c>
      <c r="AJ89" s="14" t="s">
        <v>119</v>
      </c>
      <c r="AK89" s="16">
        <f t="shared" si="20"/>
        <v>62.975999999999999</v>
      </c>
      <c r="AL89" s="16" t="e">
        <f t="shared" si="21"/>
        <v>#REF!</v>
      </c>
      <c r="AM89" s="16" t="e">
        <f t="shared" si="22"/>
        <v>#REF!</v>
      </c>
      <c r="AN89" s="16" t="e">
        <f t="shared" si="23"/>
        <v>#REF!</v>
      </c>
      <c r="AO89" s="16" t="e">
        <f t="shared" si="24"/>
        <v>#REF!</v>
      </c>
    </row>
    <row r="90" spans="1:41" x14ac:dyDescent="0.25">
      <c r="A90" s="3">
        <v>42214</v>
      </c>
      <c r="B90" s="1"/>
      <c r="C90" s="2"/>
      <c r="D90" s="2">
        <v>0.59499999999999997</v>
      </c>
      <c r="E90" s="9">
        <v>1.75</v>
      </c>
      <c r="F90" s="2">
        <v>-1.45</v>
      </c>
      <c r="G90" s="2">
        <v>-1.36</v>
      </c>
      <c r="H90" s="2">
        <v>0.2</v>
      </c>
      <c r="I90" s="9">
        <v>-0.3</v>
      </c>
      <c r="J90" s="9">
        <v>0.7</v>
      </c>
      <c r="M90">
        <v>54.38</v>
      </c>
      <c r="R90">
        <v>105</v>
      </c>
      <c r="T90" s="16" t="e">
        <f>(#REF!*'Crude Diffs'!R90/100)/$T$9</f>
        <v>#REF!</v>
      </c>
      <c r="U90" s="16"/>
      <c r="V90" s="16" t="e">
        <f t="shared" si="14"/>
        <v>#REF!</v>
      </c>
      <c r="W90" s="14">
        <f t="shared" si="15"/>
        <v>1.75</v>
      </c>
      <c r="X90" s="16">
        <f t="shared" si="16"/>
        <v>-0.3</v>
      </c>
      <c r="Y90" s="16">
        <f t="shared" si="17"/>
        <v>-1.36</v>
      </c>
      <c r="AA90" s="14" t="str">
        <f t="shared" si="12"/>
        <v>31 W 2015</v>
      </c>
      <c r="AB90" s="15">
        <f t="shared" si="18"/>
        <v>42214</v>
      </c>
      <c r="AC90" s="16" t="e">
        <f t="shared" si="19"/>
        <v>#REF!</v>
      </c>
      <c r="AD90" s="16" t="e">
        <f t="shared" si="19"/>
        <v>#REF!</v>
      </c>
      <c r="AE90" s="16" t="e">
        <f t="shared" si="19"/>
        <v>#REF!</v>
      </c>
      <c r="AF90" s="16" t="e">
        <f t="shared" si="13"/>
        <v>#REF!</v>
      </c>
      <c r="AJ90" s="14" t="s">
        <v>120</v>
      </c>
      <c r="AK90" s="16">
        <f t="shared" si="20"/>
        <v>61.367000000000004</v>
      </c>
      <c r="AL90" s="16" t="e">
        <f t="shared" si="21"/>
        <v>#REF!</v>
      </c>
      <c r="AM90" s="16" t="e">
        <f t="shared" si="22"/>
        <v>#REF!</v>
      </c>
      <c r="AN90" s="16" t="e">
        <f t="shared" si="23"/>
        <v>#REF!</v>
      </c>
      <c r="AO90" s="16" t="e">
        <f t="shared" si="24"/>
        <v>#REF!</v>
      </c>
    </row>
    <row r="91" spans="1:41" x14ac:dyDescent="0.25">
      <c r="A91" s="3">
        <v>42215</v>
      </c>
      <c r="B91" s="1"/>
      <c r="C91" s="2"/>
      <c r="D91" s="2">
        <v>0.64500000000000002</v>
      </c>
      <c r="E91" s="9">
        <v>1.8</v>
      </c>
      <c r="F91" s="2">
        <v>-1.4</v>
      </c>
      <c r="G91" s="2">
        <v>-1.36</v>
      </c>
      <c r="H91" s="2">
        <v>0.2</v>
      </c>
      <c r="I91" s="9">
        <v>-0.25</v>
      </c>
      <c r="J91" s="9">
        <v>0.7</v>
      </c>
      <c r="M91">
        <v>53.715000000000003</v>
      </c>
      <c r="R91">
        <v>105</v>
      </c>
      <c r="T91" s="16" t="e">
        <f>(#REF!*'Crude Diffs'!R91/100)/$T$9</f>
        <v>#REF!</v>
      </c>
      <c r="U91" s="16"/>
      <c r="V91" s="16" t="e">
        <f t="shared" si="14"/>
        <v>#REF!</v>
      </c>
      <c r="W91" s="14">
        <f t="shared" si="15"/>
        <v>1.8</v>
      </c>
      <c r="X91" s="16">
        <f t="shared" si="16"/>
        <v>-0.25</v>
      </c>
      <c r="Y91" s="16">
        <f t="shared" si="17"/>
        <v>-1.36</v>
      </c>
      <c r="AA91" s="14" t="str">
        <f t="shared" si="12"/>
        <v>31 W 2015</v>
      </c>
      <c r="AB91" s="15">
        <f t="shared" si="18"/>
        <v>42215</v>
      </c>
      <c r="AC91" s="16" t="e">
        <f t="shared" si="19"/>
        <v>#REF!</v>
      </c>
      <c r="AD91" s="16" t="e">
        <f t="shared" si="19"/>
        <v>#REF!</v>
      </c>
      <c r="AE91" s="16" t="e">
        <f t="shared" si="19"/>
        <v>#REF!</v>
      </c>
      <c r="AF91" s="16" t="e">
        <f t="shared" si="13"/>
        <v>#REF!</v>
      </c>
      <c r="AJ91" s="14" t="s">
        <v>121</v>
      </c>
      <c r="AK91" s="16">
        <f t="shared" si="20"/>
        <v>60.998000000000005</v>
      </c>
      <c r="AL91" s="16" t="e">
        <f t="shared" si="21"/>
        <v>#REF!</v>
      </c>
      <c r="AM91" s="16" t="e">
        <f t="shared" si="22"/>
        <v>#REF!</v>
      </c>
      <c r="AN91" s="16" t="e">
        <f t="shared" si="23"/>
        <v>#REF!</v>
      </c>
      <c r="AO91" s="16" t="e">
        <f t="shared" si="24"/>
        <v>#REF!</v>
      </c>
    </row>
    <row r="92" spans="1:41" x14ac:dyDescent="0.25">
      <c r="A92" s="3">
        <v>42216</v>
      </c>
      <c r="B92" s="1"/>
      <c r="C92" s="2"/>
      <c r="D92" s="2">
        <v>0.69499999999999995</v>
      </c>
      <c r="E92" s="9">
        <v>1.85</v>
      </c>
      <c r="F92" s="2">
        <v>-1.35</v>
      </c>
      <c r="G92" s="2">
        <v>-1.3</v>
      </c>
      <c r="H92" s="2">
        <v>0.25</v>
      </c>
      <c r="I92" s="9">
        <v>-0.1</v>
      </c>
      <c r="J92" s="9">
        <v>0.75</v>
      </c>
      <c r="M92">
        <v>52.53</v>
      </c>
      <c r="R92">
        <v>105</v>
      </c>
      <c r="T92" s="16" t="e">
        <f>(#REF!*'Crude Diffs'!R92/100)/$T$9</f>
        <v>#REF!</v>
      </c>
      <c r="U92" s="16"/>
      <c r="V92" s="16" t="e">
        <f t="shared" si="14"/>
        <v>#REF!</v>
      </c>
      <c r="W92" s="14">
        <f t="shared" si="15"/>
        <v>1.85</v>
      </c>
      <c r="X92" s="16">
        <f t="shared" si="16"/>
        <v>-0.1</v>
      </c>
      <c r="Y92" s="16">
        <f t="shared" si="17"/>
        <v>-1.3</v>
      </c>
      <c r="AA92" s="14" t="str">
        <f t="shared" si="12"/>
        <v>31 W 2015</v>
      </c>
      <c r="AB92" s="15">
        <f t="shared" si="18"/>
        <v>42216</v>
      </c>
      <c r="AC92" s="16" t="e">
        <f t="shared" si="19"/>
        <v>#REF!</v>
      </c>
      <c r="AD92" s="16" t="e">
        <f t="shared" si="19"/>
        <v>#REF!</v>
      </c>
      <c r="AE92" s="16" t="e">
        <f t="shared" si="19"/>
        <v>#REF!</v>
      </c>
      <c r="AF92" s="16" t="e">
        <f t="shared" si="13"/>
        <v>#REF!</v>
      </c>
      <c r="AJ92" s="14" t="s">
        <v>122</v>
      </c>
      <c r="AK92" s="16">
        <f t="shared" si="20"/>
        <v>60.632000000000005</v>
      </c>
      <c r="AL92" s="16" t="e">
        <f t="shared" si="21"/>
        <v>#REF!</v>
      </c>
      <c r="AM92" s="16" t="e">
        <f t="shared" si="22"/>
        <v>#REF!</v>
      </c>
      <c r="AN92" s="16" t="e">
        <f t="shared" si="23"/>
        <v>#REF!</v>
      </c>
      <c r="AO92" s="16" t="e">
        <f t="shared" si="24"/>
        <v>#REF!</v>
      </c>
    </row>
    <row r="93" spans="1:41" x14ac:dyDescent="0.25">
      <c r="A93" s="3">
        <v>42219</v>
      </c>
      <c r="B93" s="1"/>
      <c r="C93" s="2"/>
      <c r="D93" s="2">
        <v>0.69499999999999995</v>
      </c>
      <c r="E93" s="9">
        <v>1.85</v>
      </c>
      <c r="F93" s="2">
        <v>-1.4</v>
      </c>
      <c r="G93" s="2">
        <v>-1.25</v>
      </c>
      <c r="H93" s="2">
        <v>0.3</v>
      </c>
      <c r="I93" s="9">
        <v>-0.1</v>
      </c>
      <c r="J93" s="9">
        <v>0.75</v>
      </c>
      <c r="M93">
        <v>49.145000000000003</v>
      </c>
      <c r="R93">
        <v>105</v>
      </c>
      <c r="T93" s="16" t="e">
        <f>(#REF!*'Crude Diffs'!R93/100)/$T$9</f>
        <v>#REF!</v>
      </c>
      <c r="U93" s="16"/>
      <c r="V93" s="16" t="e">
        <f t="shared" si="14"/>
        <v>#REF!</v>
      </c>
      <c r="W93" s="14">
        <f t="shared" si="15"/>
        <v>1.85</v>
      </c>
      <c r="X93" s="16">
        <f t="shared" si="16"/>
        <v>-0.1</v>
      </c>
      <c r="Y93" s="16">
        <f t="shared" si="17"/>
        <v>-1.25</v>
      </c>
      <c r="AA93" s="14" t="str">
        <f t="shared" si="12"/>
        <v>32 W 2015</v>
      </c>
      <c r="AB93" s="15">
        <f t="shared" si="18"/>
        <v>42219</v>
      </c>
      <c r="AC93" s="16" t="e">
        <f t="shared" si="19"/>
        <v>#REF!</v>
      </c>
      <c r="AD93" s="16" t="e">
        <f t="shared" si="19"/>
        <v>#REF!</v>
      </c>
      <c r="AE93" s="16" t="e">
        <f t="shared" si="19"/>
        <v>#REF!</v>
      </c>
      <c r="AF93" s="16" t="e">
        <f t="shared" si="13"/>
        <v>#REF!</v>
      </c>
      <c r="AJ93" s="14" t="s">
        <v>123</v>
      </c>
      <c r="AK93" s="16">
        <f t="shared" si="20"/>
        <v>56.597999999999999</v>
      </c>
      <c r="AL93" s="16" t="e">
        <f t="shared" si="21"/>
        <v>#REF!</v>
      </c>
      <c r="AM93" s="16" t="e">
        <f t="shared" si="22"/>
        <v>#REF!</v>
      </c>
      <c r="AN93" s="16" t="e">
        <f t="shared" si="23"/>
        <v>#REF!</v>
      </c>
      <c r="AO93" s="16" t="e">
        <f t="shared" si="24"/>
        <v>#REF!</v>
      </c>
    </row>
    <row r="94" spans="1:41" x14ac:dyDescent="0.25">
      <c r="A94" s="3">
        <v>42220</v>
      </c>
      <c r="B94" s="1"/>
      <c r="C94" s="2"/>
      <c r="D94" s="2">
        <v>0.745</v>
      </c>
      <c r="E94" s="9">
        <v>1.9</v>
      </c>
      <c r="F94" s="2">
        <v>-1.45</v>
      </c>
      <c r="G94" s="2">
        <v>-1.25</v>
      </c>
      <c r="H94" s="2">
        <v>0.35</v>
      </c>
      <c r="I94" s="9">
        <v>-0.05</v>
      </c>
      <c r="J94" s="9">
        <v>0.75</v>
      </c>
      <c r="M94">
        <v>48.86</v>
      </c>
      <c r="R94">
        <v>105</v>
      </c>
      <c r="T94" s="16" t="e">
        <f>(#REF!*'Crude Diffs'!R94/100)/$T$9</f>
        <v>#REF!</v>
      </c>
      <c r="U94" s="16"/>
      <c r="V94" s="16" t="e">
        <f t="shared" si="14"/>
        <v>#REF!</v>
      </c>
      <c r="W94" s="14">
        <f t="shared" si="15"/>
        <v>1.9</v>
      </c>
      <c r="X94" s="16">
        <f t="shared" si="16"/>
        <v>-0.05</v>
      </c>
      <c r="Y94" s="16">
        <f t="shared" si="17"/>
        <v>-1.25</v>
      </c>
      <c r="AA94" s="14" t="str">
        <f t="shared" si="12"/>
        <v>32 W 2015</v>
      </c>
      <c r="AB94" s="15">
        <f t="shared" si="18"/>
        <v>42220</v>
      </c>
      <c r="AC94" s="16" t="e">
        <f t="shared" si="19"/>
        <v>#REF!</v>
      </c>
      <c r="AD94" s="16" t="e">
        <f t="shared" si="19"/>
        <v>#REF!</v>
      </c>
      <c r="AE94" s="16" t="e">
        <f t="shared" si="19"/>
        <v>#REF!</v>
      </c>
      <c r="AF94" s="16" t="e">
        <f t="shared" si="13"/>
        <v>#REF!</v>
      </c>
      <c r="AJ94" s="14" t="s">
        <v>124</v>
      </c>
      <c r="AK94" s="16">
        <f t="shared" si="20"/>
        <v>57.265000000000001</v>
      </c>
      <c r="AL94" s="16" t="e">
        <f t="shared" si="21"/>
        <v>#REF!</v>
      </c>
      <c r="AM94" s="16" t="e">
        <f t="shared" si="22"/>
        <v>#REF!</v>
      </c>
      <c r="AN94" s="16" t="e">
        <f t="shared" si="23"/>
        <v>#REF!</v>
      </c>
      <c r="AO94" s="16" t="e">
        <f t="shared" si="24"/>
        <v>#REF!</v>
      </c>
    </row>
    <row r="95" spans="1:41" x14ac:dyDescent="0.25">
      <c r="A95" s="3">
        <v>42221</v>
      </c>
      <c r="B95" s="1"/>
      <c r="C95" s="2"/>
      <c r="D95" s="2">
        <v>0.79500000000000004</v>
      </c>
      <c r="E95" s="9">
        <v>1.95</v>
      </c>
      <c r="F95" s="2">
        <v>-1.45</v>
      </c>
      <c r="G95" s="2">
        <v>-1.25</v>
      </c>
      <c r="H95" s="2">
        <v>0.35</v>
      </c>
      <c r="I95" s="9">
        <v>0</v>
      </c>
      <c r="J95" s="9">
        <v>0.8</v>
      </c>
      <c r="M95">
        <v>49.32</v>
      </c>
      <c r="R95">
        <v>105</v>
      </c>
      <c r="T95" s="16" t="e">
        <f>(#REF!*'Crude Diffs'!R95/100)/$T$9</f>
        <v>#REF!</v>
      </c>
      <c r="U95" s="16"/>
      <c r="V95" s="16" t="e">
        <f t="shared" si="14"/>
        <v>#REF!</v>
      </c>
      <c r="W95" s="14">
        <f t="shared" si="15"/>
        <v>1.95</v>
      </c>
      <c r="X95" s="16">
        <f t="shared" si="16"/>
        <v>0</v>
      </c>
      <c r="Y95" s="16">
        <f t="shared" si="17"/>
        <v>-1.25</v>
      </c>
      <c r="AA95" s="14" t="str">
        <f t="shared" si="12"/>
        <v>32 W 2015</v>
      </c>
      <c r="AB95" s="15">
        <f t="shared" si="18"/>
        <v>42221</v>
      </c>
      <c r="AC95" s="16" t="e">
        <f t="shared" si="19"/>
        <v>#REF!</v>
      </c>
      <c r="AD95" s="16" t="e">
        <f t="shared" si="19"/>
        <v>#REF!</v>
      </c>
      <c r="AE95" s="16" t="e">
        <f t="shared" si="19"/>
        <v>#REF!</v>
      </c>
      <c r="AF95" s="16" t="e">
        <f t="shared" si="13"/>
        <v>#REF!</v>
      </c>
      <c r="AJ95" s="14" t="s">
        <v>125</v>
      </c>
      <c r="AK95" s="16">
        <f t="shared" si="20"/>
        <v>55.909000000000006</v>
      </c>
      <c r="AL95" s="16" t="e">
        <f t="shared" si="21"/>
        <v>#REF!</v>
      </c>
      <c r="AM95" s="16" t="e">
        <f t="shared" si="22"/>
        <v>#REF!</v>
      </c>
      <c r="AN95" s="16" t="e">
        <f t="shared" si="23"/>
        <v>#REF!</v>
      </c>
      <c r="AO95" s="16" t="e">
        <f t="shared" si="24"/>
        <v>#REF!</v>
      </c>
    </row>
    <row r="96" spans="1:41" x14ac:dyDescent="0.25">
      <c r="A96" s="3">
        <v>42222</v>
      </c>
      <c r="B96" s="1"/>
      <c r="C96" s="2"/>
      <c r="D96" s="2">
        <v>0.84499999999999997</v>
      </c>
      <c r="E96" s="9">
        <v>2</v>
      </c>
      <c r="F96" s="2">
        <v>-1.4</v>
      </c>
      <c r="G96" s="2">
        <v>-1.1499999999999999</v>
      </c>
      <c r="H96" s="2">
        <v>0.35</v>
      </c>
      <c r="I96" s="9">
        <v>0.1</v>
      </c>
      <c r="J96" s="9">
        <v>0.75</v>
      </c>
      <c r="M96">
        <v>47.83</v>
      </c>
      <c r="R96">
        <v>105</v>
      </c>
      <c r="T96" s="16" t="e">
        <f>(#REF!*'Crude Diffs'!R96/100)/$T$9</f>
        <v>#REF!</v>
      </c>
      <c r="U96" s="16"/>
      <c r="V96" s="16" t="e">
        <f t="shared" si="14"/>
        <v>#REF!</v>
      </c>
      <c r="W96" s="14">
        <f t="shared" si="15"/>
        <v>2</v>
      </c>
      <c r="X96" s="16">
        <f t="shared" si="16"/>
        <v>0.1</v>
      </c>
      <c r="Y96" s="16">
        <f t="shared" si="17"/>
        <v>-1.1499999999999999</v>
      </c>
      <c r="AA96" s="14" t="str">
        <f t="shared" si="12"/>
        <v>32 W 2015</v>
      </c>
      <c r="AB96" s="15">
        <f t="shared" si="18"/>
        <v>42222</v>
      </c>
      <c r="AC96" s="16" t="e">
        <f t="shared" si="19"/>
        <v>#REF!</v>
      </c>
      <c r="AD96" s="16" t="e">
        <f t="shared" si="19"/>
        <v>#REF!</v>
      </c>
      <c r="AE96" s="16" t="e">
        <f t="shared" si="19"/>
        <v>#REF!</v>
      </c>
      <c r="AF96" s="16" t="e">
        <f t="shared" si="13"/>
        <v>#REF!</v>
      </c>
      <c r="AJ96" s="14" t="s">
        <v>126</v>
      </c>
      <c r="AK96" s="16">
        <f t="shared" si="20"/>
        <v>53.835999999999999</v>
      </c>
      <c r="AL96" s="16" t="e">
        <f t="shared" si="21"/>
        <v>#REF!</v>
      </c>
      <c r="AM96" s="16" t="e">
        <f t="shared" si="22"/>
        <v>#REF!</v>
      </c>
      <c r="AN96" s="16" t="e">
        <f t="shared" si="23"/>
        <v>#REF!</v>
      </c>
      <c r="AO96" s="16" t="e">
        <f t="shared" si="24"/>
        <v>#REF!</v>
      </c>
    </row>
    <row r="97" spans="1:41" x14ac:dyDescent="0.25">
      <c r="A97" s="3">
        <v>42223</v>
      </c>
      <c r="B97" s="1"/>
      <c r="C97" s="2"/>
      <c r="D97" s="2">
        <v>0.89500000000000002</v>
      </c>
      <c r="E97" s="9">
        <v>2.0499999999999998</v>
      </c>
      <c r="F97" s="2">
        <v>-1.4</v>
      </c>
      <c r="G97" s="2">
        <v>-1.05</v>
      </c>
      <c r="H97" s="2">
        <v>0.4</v>
      </c>
      <c r="I97" s="9">
        <v>0.15</v>
      </c>
      <c r="J97" s="9">
        <v>0.75</v>
      </c>
      <c r="M97">
        <v>47.685000000000002</v>
      </c>
      <c r="R97">
        <v>105</v>
      </c>
      <c r="T97" s="16" t="e">
        <f>(#REF!*'Crude Diffs'!R97/100)/$T$9</f>
        <v>#REF!</v>
      </c>
      <c r="U97" s="16"/>
      <c r="V97" s="16" t="e">
        <f t="shared" si="14"/>
        <v>#REF!</v>
      </c>
      <c r="W97" s="14">
        <f t="shared" si="15"/>
        <v>2.0499999999999998</v>
      </c>
      <c r="X97" s="16">
        <f t="shared" si="16"/>
        <v>0.15</v>
      </c>
      <c r="Y97" s="16">
        <f t="shared" si="17"/>
        <v>-1.05</v>
      </c>
      <c r="AA97" s="14" t="str">
        <f t="shared" si="12"/>
        <v>32 W 2015</v>
      </c>
      <c r="AB97" s="15">
        <f t="shared" si="18"/>
        <v>42223</v>
      </c>
      <c r="AC97" s="16" t="e">
        <f t="shared" si="19"/>
        <v>#REF!</v>
      </c>
      <c r="AD97" s="16" t="e">
        <f t="shared" si="19"/>
        <v>#REF!</v>
      </c>
      <c r="AE97" s="16" t="e">
        <f t="shared" si="19"/>
        <v>#REF!</v>
      </c>
      <c r="AF97" s="16" t="e">
        <f t="shared" si="13"/>
        <v>#REF!</v>
      </c>
      <c r="AJ97" s="14" t="s">
        <v>127</v>
      </c>
      <c r="AK97" s="16">
        <f t="shared" si="20"/>
        <v>48.567999999999998</v>
      </c>
      <c r="AL97" s="16" t="e">
        <f t="shared" si="21"/>
        <v>#REF!</v>
      </c>
      <c r="AM97" s="16" t="e">
        <f t="shared" si="22"/>
        <v>#REF!</v>
      </c>
      <c r="AN97" s="16" t="e">
        <f t="shared" si="23"/>
        <v>#REF!</v>
      </c>
      <c r="AO97" s="16" t="e">
        <f t="shared" si="24"/>
        <v>#REF!</v>
      </c>
    </row>
    <row r="98" spans="1:41" x14ac:dyDescent="0.25">
      <c r="A98" s="3">
        <v>42226</v>
      </c>
      <c r="B98" s="1"/>
      <c r="C98" s="2"/>
      <c r="D98" s="2">
        <v>0.92</v>
      </c>
      <c r="E98" s="9">
        <v>2.0499999999999998</v>
      </c>
      <c r="F98" s="2">
        <v>-1.4</v>
      </c>
      <c r="G98" s="2">
        <v>-1.05</v>
      </c>
      <c r="H98" s="2">
        <v>0.4</v>
      </c>
      <c r="I98" s="9">
        <v>0.15</v>
      </c>
      <c r="J98" s="9">
        <v>0.75</v>
      </c>
      <c r="M98">
        <v>48.475000000000001</v>
      </c>
      <c r="R98">
        <v>102.5</v>
      </c>
      <c r="T98" s="16" t="e">
        <f>(#REF!*'Crude Diffs'!R98/100)/$T$9</f>
        <v>#REF!</v>
      </c>
      <c r="U98" s="16"/>
      <c r="V98" s="16" t="e">
        <f t="shared" si="14"/>
        <v>#REF!</v>
      </c>
      <c r="W98" s="14">
        <f t="shared" si="15"/>
        <v>2.0499999999999998</v>
      </c>
      <c r="X98" s="16">
        <f t="shared" si="16"/>
        <v>0.15</v>
      </c>
      <c r="Y98" s="16">
        <f t="shared" si="17"/>
        <v>-1.05</v>
      </c>
      <c r="AA98" s="14" t="str">
        <f t="shared" si="12"/>
        <v>33 W 2015</v>
      </c>
      <c r="AB98" s="15">
        <f t="shared" si="18"/>
        <v>42226</v>
      </c>
      <c r="AC98" s="16" t="e">
        <f t="shared" si="19"/>
        <v>#REF!</v>
      </c>
      <c r="AD98" s="16" t="e">
        <f t="shared" si="19"/>
        <v>#REF!</v>
      </c>
      <c r="AE98" s="16" t="e">
        <f t="shared" si="19"/>
        <v>#REF!</v>
      </c>
      <c r="AF98" s="16" t="e">
        <f t="shared" si="13"/>
        <v>#REF!</v>
      </c>
      <c r="AJ98" s="14" t="s">
        <v>128</v>
      </c>
      <c r="AK98" s="16">
        <f t="shared" si="20"/>
        <v>48.009</v>
      </c>
      <c r="AL98" s="16" t="e">
        <f t="shared" si="21"/>
        <v>#REF!</v>
      </c>
      <c r="AM98" s="16" t="e">
        <f t="shared" si="22"/>
        <v>#REF!</v>
      </c>
      <c r="AN98" s="16" t="e">
        <f t="shared" si="23"/>
        <v>#REF!</v>
      </c>
      <c r="AO98" s="16" t="e">
        <f t="shared" si="24"/>
        <v>#REF!</v>
      </c>
    </row>
    <row r="99" spans="1:41" x14ac:dyDescent="0.25">
      <c r="A99" s="3">
        <v>42227</v>
      </c>
      <c r="B99" s="1"/>
      <c r="C99" s="2"/>
      <c r="D99" s="2">
        <v>1.07</v>
      </c>
      <c r="E99" s="9">
        <v>2.2000000000000002</v>
      </c>
      <c r="F99" s="2">
        <v>-1.55</v>
      </c>
      <c r="G99" s="2">
        <v>-1.05</v>
      </c>
      <c r="H99" s="2">
        <v>0.55000000000000004</v>
      </c>
      <c r="I99" s="9">
        <v>0.35</v>
      </c>
      <c r="J99" s="9">
        <v>0.85</v>
      </c>
      <c r="M99">
        <v>47.524999999999999</v>
      </c>
      <c r="R99">
        <v>102.5</v>
      </c>
      <c r="T99" s="16" t="e">
        <f>(#REF!*'Crude Diffs'!R99/100)/$T$9</f>
        <v>#REF!</v>
      </c>
      <c r="U99" s="16"/>
      <c r="V99" s="16" t="e">
        <f t="shared" si="14"/>
        <v>#REF!</v>
      </c>
      <c r="W99" s="14">
        <f t="shared" si="15"/>
        <v>2.2000000000000002</v>
      </c>
      <c r="X99" s="16">
        <f t="shared" si="16"/>
        <v>0.35</v>
      </c>
      <c r="Y99" s="16">
        <f t="shared" si="17"/>
        <v>-1.05</v>
      </c>
      <c r="AA99" s="14" t="str">
        <f t="shared" si="12"/>
        <v>33 W 2015</v>
      </c>
      <c r="AB99" s="15">
        <f t="shared" si="18"/>
        <v>42227</v>
      </c>
      <c r="AC99" s="16" t="e">
        <f t="shared" si="19"/>
        <v>#REF!</v>
      </c>
      <c r="AD99" s="16" t="e">
        <f t="shared" si="19"/>
        <v>#REF!</v>
      </c>
      <c r="AE99" s="16" t="e">
        <f t="shared" si="19"/>
        <v>#REF!</v>
      </c>
      <c r="AF99" s="16" t="e">
        <f t="shared" si="13"/>
        <v>#REF!</v>
      </c>
      <c r="AJ99" s="14" t="s">
        <v>129</v>
      </c>
      <c r="AK99" s="16">
        <f t="shared" si="20"/>
        <v>46.209000000000003</v>
      </c>
      <c r="AL99" s="16" t="e">
        <f t="shared" si="21"/>
        <v>#REF!</v>
      </c>
      <c r="AM99" s="16" t="e">
        <f t="shared" si="22"/>
        <v>#REF!</v>
      </c>
      <c r="AN99" s="16" t="e">
        <f t="shared" si="23"/>
        <v>#REF!</v>
      </c>
      <c r="AO99" s="16" t="e">
        <f t="shared" si="24"/>
        <v>#REF!</v>
      </c>
    </row>
    <row r="100" spans="1:41" x14ac:dyDescent="0.25">
      <c r="A100" s="3">
        <v>42228</v>
      </c>
      <c r="B100" s="1"/>
      <c r="C100" s="2"/>
      <c r="D100" s="2">
        <v>1.17</v>
      </c>
      <c r="E100" s="9">
        <v>2.2999999999999998</v>
      </c>
      <c r="F100" s="2">
        <v>-1.5</v>
      </c>
      <c r="G100" s="2">
        <v>-0.57999999999999996</v>
      </c>
      <c r="H100" s="2">
        <v>0.6</v>
      </c>
      <c r="I100" s="9">
        <v>0.45</v>
      </c>
      <c r="J100" s="9">
        <v>0.9</v>
      </c>
      <c r="M100">
        <v>48.24</v>
      </c>
      <c r="R100">
        <v>102.5</v>
      </c>
      <c r="T100" s="16" t="e">
        <f>(#REF!*'Crude Diffs'!R100/100)/$T$9</f>
        <v>#REF!</v>
      </c>
      <c r="U100" s="16"/>
      <c r="V100" s="16" t="e">
        <f t="shared" si="14"/>
        <v>#REF!</v>
      </c>
      <c r="W100" s="14">
        <f t="shared" si="15"/>
        <v>2.2999999999999998</v>
      </c>
      <c r="X100" s="16">
        <f t="shared" si="16"/>
        <v>0.45</v>
      </c>
      <c r="Y100" s="16">
        <f t="shared" si="17"/>
        <v>-0.57999999999999996</v>
      </c>
      <c r="AA100" s="14" t="str">
        <f t="shared" si="12"/>
        <v>33 W 2015</v>
      </c>
      <c r="AB100" s="15">
        <f t="shared" si="18"/>
        <v>42228</v>
      </c>
      <c r="AC100" s="16" t="e">
        <f t="shared" si="19"/>
        <v>#REF!</v>
      </c>
      <c r="AD100" s="16" t="e">
        <f t="shared" si="19"/>
        <v>#REF!</v>
      </c>
      <c r="AE100" s="16" t="e">
        <f t="shared" si="19"/>
        <v>#REF!</v>
      </c>
      <c r="AF100" s="16" t="e">
        <f t="shared" si="13"/>
        <v>#REF!</v>
      </c>
      <c r="AJ100" s="14" t="s">
        <v>130</v>
      </c>
      <c r="AK100" s="16">
        <f t="shared" si="20"/>
        <v>43.789000000000001</v>
      </c>
      <c r="AL100" s="16" t="e">
        <f t="shared" si="21"/>
        <v>#REF!</v>
      </c>
      <c r="AM100" s="16" t="e">
        <f t="shared" si="22"/>
        <v>#REF!</v>
      </c>
      <c r="AN100" s="16" t="e">
        <f t="shared" si="23"/>
        <v>#REF!</v>
      </c>
      <c r="AO100" s="16" t="e">
        <f t="shared" si="24"/>
        <v>#REF!</v>
      </c>
    </row>
    <row r="101" spans="1:41" x14ac:dyDescent="0.25">
      <c r="A101" s="3">
        <v>42229</v>
      </c>
      <c r="B101" s="1"/>
      <c r="C101" s="2"/>
      <c r="D101" s="2">
        <v>0.97</v>
      </c>
      <c r="E101" s="9">
        <v>2.1</v>
      </c>
      <c r="F101" s="2">
        <v>-1.5</v>
      </c>
      <c r="G101" s="2">
        <v>-0.69499999999999995</v>
      </c>
      <c r="H101" s="2">
        <v>0.5</v>
      </c>
      <c r="I101" s="9">
        <v>0.2</v>
      </c>
      <c r="J101" s="9">
        <v>0.8</v>
      </c>
      <c r="M101">
        <v>48.015000000000001</v>
      </c>
      <c r="R101">
        <v>102.5</v>
      </c>
      <c r="T101" s="16" t="e">
        <f>(#REF!*'Crude Diffs'!R101/100)/$T$9</f>
        <v>#REF!</v>
      </c>
      <c r="U101" s="16"/>
      <c r="V101" s="16" t="e">
        <f t="shared" si="14"/>
        <v>#REF!</v>
      </c>
      <c r="W101" s="14">
        <f t="shared" si="15"/>
        <v>2.1</v>
      </c>
      <c r="X101" s="16">
        <f t="shared" si="16"/>
        <v>0.2</v>
      </c>
      <c r="Y101" s="16">
        <f t="shared" si="17"/>
        <v>-0.69499999999999995</v>
      </c>
      <c r="AA101" s="14" t="str">
        <f t="shared" si="12"/>
        <v>33 W 2015</v>
      </c>
      <c r="AB101" s="15">
        <f t="shared" si="18"/>
        <v>42229</v>
      </c>
      <c r="AC101" s="16" t="e">
        <f t="shared" si="19"/>
        <v>#REF!</v>
      </c>
      <c r="AD101" s="16" t="e">
        <f t="shared" si="19"/>
        <v>#REF!</v>
      </c>
      <c r="AE101" s="16" t="e">
        <f t="shared" si="19"/>
        <v>#REF!</v>
      </c>
      <c r="AF101" s="16" t="e">
        <f t="shared" si="13"/>
        <v>#REF!</v>
      </c>
      <c r="AJ101" s="14" t="s">
        <v>131</v>
      </c>
      <c r="AK101" s="16">
        <f t="shared" si="20"/>
        <v>48.87</v>
      </c>
      <c r="AL101" s="16" t="e">
        <f t="shared" si="21"/>
        <v>#REF!</v>
      </c>
      <c r="AM101" s="16" t="e">
        <f t="shared" si="22"/>
        <v>#REF!</v>
      </c>
      <c r="AN101" s="16" t="e">
        <f t="shared" si="23"/>
        <v>#REF!</v>
      </c>
      <c r="AO101" s="16" t="e">
        <f t="shared" si="24"/>
        <v>#REF!</v>
      </c>
    </row>
    <row r="102" spans="1:41" x14ac:dyDescent="0.25">
      <c r="A102" s="3">
        <v>42230</v>
      </c>
      <c r="B102" s="1"/>
      <c r="C102" s="2"/>
      <c r="D102" s="2">
        <v>1</v>
      </c>
      <c r="E102" s="9">
        <v>2.1</v>
      </c>
      <c r="F102" s="2">
        <v>-1.5</v>
      </c>
      <c r="G102" s="2">
        <v>-0.77</v>
      </c>
      <c r="H102" s="2">
        <v>0.5</v>
      </c>
      <c r="I102" s="9">
        <v>0.2</v>
      </c>
      <c r="J102" s="9">
        <v>0.8</v>
      </c>
      <c r="M102">
        <v>47.79</v>
      </c>
      <c r="R102">
        <v>100</v>
      </c>
      <c r="T102" s="16" t="e">
        <f>(#REF!*'Crude Diffs'!R102/100)/$T$9</f>
        <v>#REF!</v>
      </c>
      <c r="U102" s="16"/>
      <c r="V102" s="16" t="e">
        <f t="shared" si="14"/>
        <v>#REF!</v>
      </c>
      <c r="W102" s="14">
        <f t="shared" si="15"/>
        <v>2.1</v>
      </c>
      <c r="X102" s="16">
        <f t="shared" si="16"/>
        <v>0.2</v>
      </c>
      <c r="Y102" s="16">
        <f t="shared" si="17"/>
        <v>-0.77</v>
      </c>
      <c r="AA102" s="14" t="str">
        <f t="shared" si="12"/>
        <v>33 W 2015</v>
      </c>
      <c r="AB102" s="15">
        <f t="shared" si="18"/>
        <v>42230</v>
      </c>
      <c r="AC102" s="16" t="e">
        <f t="shared" si="19"/>
        <v>#REF!</v>
      </c>
      <c r="AD102" s="16" t="e">
        <f t="shared" si="19"/>
        <v>#REF!</v>
      </c>
      <c r="AE102" s="16" t="e">
        <f t="shared" si="19"/>
        <v>#REF!</v>
      </c>
      <c r="AF102" s="16" t="e">
        <f t="shared" si="13"/>
        <v>#REF!</v>
      </c>
      <c r="AJ102" s="14" t="s">
        <v>132</v>
      </c>
      <c r="AK102" s="16">
        <f t="shared" si="20"/>
        <v>47.654999999999994</v>
      </c>
      <c r="AL102" s="16" t="e">
        <f t="shared" si="21"/>
        <v>#REF!</v>
      </c>
      <c r="AM102" s="16" t="e">
        <f t="shared" si="22"/>
        <v>#REF!</v>
      </c>
      <c r="AN102" s="16" t="e">
        <f t="shared" si="23"/>
        <v>#REF!</v>
      </c>
      <c r="AO102" s="16" t="e">
        <f t="shared" si="24"/>
        <v>#REF!</v>
      </c>
    </row>
    <row r="103" spans="1:41" x14ac:dyDescent="0.25">
      <c r="A103" s="3">
        <v>42233</v>
      </c>
      <c r="B103" s="1"/>
      <c r="C103" s="2"/>
      <c r="D103" s="2">
        <v>0.9</v>
      </c>
      <c r="E103" s="9">
        <v>2</v>
      </c>
      <c r="F103" s="2">
        <v>-1.57</v>
      </c>
      <c r="G103" s="2">
        <v>-0.97</v>
      </c>
      <c r="H103" s="2">
        <v>0.45</v>
      </c>
      <c r="I103" s="9">
        <v>0.1</v>
      </c>
      <c r="J103" s="9">
        <v>0.75</v>
      </c>
      <c r="M103">
        <v>47.844999999999999</v>
      </c>
      <c r="R103">
        <v>100</v>
      </c>
      <c r="T103" s="16" t="e">
        <f>(#REF!*'Crude Diffs'!R103/100)/$T$9</f>
        <v>#REF!</v>
      </c>
      <c r="U103" s="16"/>
      <c r="V103" s="16" t="e">
        <f t="shared" si="14"/>
        <v>#REF!</v>
      </c>
      <c r="W103" s="14">
        <f t="shared" si="15"/>
        <v>2</v>
      </c>
      <c r="X103" s="16">
        <f t="shared" si="16"/>
        <v>0.1</v>
      </c>
      <c r="Y103" s="16">
        <f t="shared" si="17"/>
        <v>-0.97</v>
      </c>
      <c r="AA103" s="14" t="str">
        <f t="shared" si="12"/>
        <v>34 W 2015</v>
      </c>
      <c r="AB103" s="15">
        <f t="shared" si="18"/>
        <v>42233</v>
      </c>
      <c r="AC103" s="16" t="e">
        <f t="shared" si="19"/>
        <v>#REF!</v>
      </c>
      <c r="AD103" s="16" t="e">
        <f t="shared" si="19"/>
        <v>#REF!</v>
      </c>
      <c r="AE103" s="16" t="e">
        <f t="shared" si="19"/>
        <v>#REF!</v>
      </c>
      <c r="AF103" s="16" t="e">
        <f t="shared" si="13"/>
        <v>#REF!</v>
      </c>
      <c r="AJ103" s="14" t="s">
        <v>133</v>
      </c>
      <c r="AK103" s="16">
        <f t="shared" si="20"/>
        <v>47.152999999999992</v>
      </c>
      <c r="AL103" s="16" t="e">
        <f t="shared" si="21"/>
        <v>#REF!</v>
      </c>
      <c r="AM103" s="16" t="e">
        <f t="shared" si="22"/>
        <v>#REF!</v>
      </c>
      <c r="AN103" s="16" t="e">
        <f t="shared" si="23"/>
        <v>#REF!</v>
      </c>
      <c r="AO103" s="16" t="e">
        <f t="shared" si="24"/>
        <v>#REF!</v>
      </c>
    </row>
    <row r="104" spans="1:41" x14ac:dyDescent="0.25">
      <c r="A104" s="3">
        <v>42234</v>
      </c>
      <c r="B104" s="1"/>
      <c r="C104" s="2"/>
      <c r="D104" s="2">
        <v>0.875</v>
      </c>
      <c r="E104" s="9">
        <v>1.95</v>
      </c>
      <c r="F104" s="2">
        <v>-1.57</v>
      </c>
      <c r="G104" s="2">
        <v>-0.97</v>
      </c>
      <c r="H104" s="2">
        <v>0.45</v>
      </c>
      <c r="I104" s="9">
        <v>0.15</v>
      </c>
      <c r="J104" s="9">
        <v>0.65</v>
      </c>
      <c r="M104">
        <v>47.274999999999999</v>
      </c>
      <c r="R104">
        <v>97.5</v>
      </c>
      <c r="T104" s="16" t="e">
        <f>(#REF!*'Crude Diffs'!R104/100)/$T$9</f>
        <v>#REF!</v>
      </c>
      <c r="U104" s="16"/>
      <c r="V104" s="16" t="e">
        <f t="shared" si="14"/>
        <v>#REF!</v>
      </c>
      <c r="W104" s="14">
        <f t="shared" si="15"/>
        <v>1.95</v>
      </c>
      <c r="X104" s="16">
        <f t="shared" si="16"/>
        <v>0.15</v>
      </c>
      <c r="Y104" s="16">
        <f t="shared" si="17"/>
        <v>-0.97</v>
      </c>
      <c r="AA104" s="14" t="str">
        <f t="shared" si="12"/>
        <v>34 W 2015</v>
      </c>
      <c r="AB104" s="15">
        <f t="shared" si="18"/>
        <v>42234</v>
      </c>
      <c r="AC104" s="16" t="e">
        <f t="shared" si="19"/>
        <v>#REF!</v>
      </c>
      <c r="AD104" s="16" t="e">
        <f t="shared" si="19"/>
        <v>#REF!</v>
      </c>
      <c r="AE104" s="16" t="e">
        <f t="shared" si="19"/>
        <v>#REF!</v>
      </c>
      <c r="AF104" s="16" t="e">
        <f t="shared" si="13"/>
        <v>#REF!</v>
      </c>
      <c r="AJ104" s="14" t="s">
        <v>134</v>
      </c>
      <c r="AK104" s="16">
        <f t="shared" si="20"/>
        <v>47.301000000000002</v>
      </c>
      <c r="AL104" s="16" t="e">
        <f t="shared" si="21"/>
        <v>#REF!</v>
      </c>
      <c r="AM104" s="16" t="e">
        <f t="shared" si="22"/>
        <v>#REF!</v>
      </c>
      <c r="AN104" s="16" t="e">
        <f t="shared" si="23"/>
        <v>#REF!</v>
      </c>
      <c r="AO104" s="16" t="e">
        <f t="shared" si="24"/>
        <v>#REF!</v>
      </c>
    </row>
    <row r="105" spans="1:41" x14ac:dyDescent="0.25">
      <c r="A105" s="3">
        <v>42235</v>
      </c>
      <c r="B105" s="1"/>
      <c r="C105" s="2"/>
      <c r="D105" s="2">
        <v>0.93</v>
      </c>
      <c r="E105" s="9">
        <v>1.95</v>
      </c>
      <c r="F105" s="2">
        <v>-1.57</v>
      </c>
      <c r="G105" s="2">
        <v>-0.97</v>
      </c>
      <c r="H105" s="2">
        <v>0.55000000000000004</v>
      </c>
      <c r="I105" s="9">
        <v>0.25</v>
      </c>
      <c r="J105" s="9">
        <v>0.65</v>
      </c>
      <c r="M105">
        <v>46.125</v>
      </c>
      <c r="R105">
        <v>92.5</v>
      </c>
      <c r="T105" s="16" t="e">
        <f>(#REF!*'Crude Diffs'!R105/100)/$T$9</f>
        <v>#REF!</v>
      </c>
      <c r="U105" s="16"/>
      <c r="V105" s="16" t="e">
        <f t="shared" si="14"/>
        <v>#REF!</v>
      </c>
      <c r="W105" s="14">
        <f t="shared" si="15"/>
        <v>1.95</v>
      </c>
      <c r="X105" s="16">
        <f t="shared" si="16"/>
        <v>0.25</v>
      </c>
      <c r="Y105" s="16">
        <f t="shared" si="17"/>
        <v>-0.97</v>
      </c>
      <c r="AA105" s="14" t="str">
        <f t="shared" si="12"/>
        <v>34 W 2015</v>
      </c>
      <c r="AB105" s="15">
        <f t="shared" si="18"/>
        <v>42235</v>
      </c>
      <c r="AC105" s="16" t="e">
        <f t="shared" si="19"/>
        <v>#REF!</v>
      </c>
      <c r="AD105" s="16" t="e">
        <f t="shared" si="19"/>
        <v>#REF!</v>
      </c>
      <c r="AE105" s="16" t="e">
        <f t="shared" si="19"/>
        <v>#REF!</v>
      </c>
      <c r="AF105" s="16" t="e">
        <f t="shared" si="13"/>
        <v>#REF!</v>
      </c>
      <c r="AJ105" s="14" t="s">
        <v>135</v>
      </c>
      <c r="AK105" s="16">
        <f t="shared" si="20"/>
        <v>47.126999999999995</v>
      </c>
      <c r="AL105" s="16" t="e">
        <f t="shared" si="21"/>
        <v>#REF!</v>
      </c>
      <c r="AM105" s="16" t="e">
        <f t="shared" si="22"/>
        <v>#REF!</v>
      </c>
      <c r="AN105" s="16" t="e">
        <f t="shared" si="23"/>
        <v>#REF!</v>
      </c>
      <c r="AO105" s="16" t="e">
        <f t="shared" si="24"/>
        <v>#REF!</v>
      </c>
    </row>
    <row r="106" spans="1:41" x14ac:dyDescent="0.25">
      <c r="A106" s="3">
        <v>42236</v>
      </c>
      <c r="B106" s="1"/>
      <c r="C106" s="2"/>
      <c r="D106" s="2">
        <v>0.93500000000000005</v>
      </c>
      <c r="E106" s="9">
        <v>1.9</v>
      </c>
      <c r="F106" s="2">
        <v>-1.6</v>
      </c>
      <c r="G106" s="2">
        <v>-1</v>
      </c>
      <c r="H106" s="2">
        <v>0.55000000000000004</v>
      </c>
      <c r="I106" s="9">
        <v>0.25</v>
      </c>
      <c r="J106" s="9">
        <v>0.65</v>
      </c>
      <c r="M106">
        <v>45.74</v>
      </c>
      <c r="R106">
        <v>87.5</v>
      </c>
      <c r="T106" s="16" t="e">
        <f>(#REF!*'Crude Diffs'!R106/100)/$T$9</f>
        <v>#REF!</v>
      </c>
      <c r="U106" s="16"/>
      <c r="V106" s="16" t="e">
        <f t="shared" si="14"/>
        <v>#REF!</v>
      </c>
      <c r="W106" s="14">
        <f t="shared" si="15"/>
        <v>1.9</v>
      </c>
      <c r="X106" s="16">
        <f t="shared" si="16"/>
        <v>0.25</v>
      </c>
      <c r="Y106" s="16">
        <f t="shared" si="17"/>
        <v>-1</v>
      </c>
      <c r="AA106" s="14" t="str">
        <f t="shared" si="12"/>
        <v>34 W 2015</v>
      </c>
      <c r="AB106" s="15">
        <f t="shared" si="18"/>
        <v>42236</v>
      </c>
      <c r="AC106" s="16" t="e">
        <f t="shared" si="19"/>
        <v>#REF!</v>
      </c>
      <c r="AD106" s="16" t="e">
        <f t="shared" si="19"/>
        <v>#REF!</v>
      </c>
      <c r="AE106" s="16" t="e">
        <f t="shared" si="19"/>
        <v>#REF!</v>
      </c>
      <c r="AF106" s="16" t="e">
        <f t="shared" si="13"/>
        <v>#REF!</v>
      </c>
      <c r="AJ106" s="14" t="s">
        <v>136</v>
      </c>
      <c r="AK106" s="16">
        <f t="shared" si="20"/>
        <v>51.158000000000001</v>
      </c>
      <c r="AL106" s="16" t="e">
        <f t="shared" si="21"/>
        <v>#REF!</v>
      </c>
      <c r="AM106" s="16" t="e">
        <f t="shared" si="22"/>
        <v>#REF!</v>
      </c>
      <c r="AN106" s="16" t="e">
        <f t="shared" si="23"/>
        <v>#REF!</v>
      </c>
      <c r="AO106" s="16" t="e">
        <f t="shared" si="24"/>
        <v>#REF!</v>
      </c>
    </row>
    <row r="107" spans="1:41" x14ac:dyDescent="0.25">
      <c r="A107" s="3">
        <v>42237</v>
      </c>
      <c r="B107" s="1"/>
      <c r="C107" s="2"/>
      <c r="D107" s="2">
        <v>0.92</v>
      </c>
      <c r="E107" s="9">
        <v>1.8</v>
      </c>
      <c r="F107" s="2">
        <v>-1.6</v>
      </c>
      <c r="G107" s="2">
        <v>-0.8</v>
      </c>
      <c r="H107" s="2">
        <v>0.6</v>
      </c>
      <c r="I107" s="9">
        <v>0.3</v>
      </c>
      <c r="J107" s="9">
        <v>0.65</v>
      </c>
      <c r="M107">
        <v>44.06</v>
      </c>
      <c r="R107">
        <v>80</v>
      </c>
      <c r="T107" s="16" t="e">
        <f>(#REF!*'Crude Diffs'!R107/100)/$T$9</f>
        <v>#REF!</v>
      </c>
      <c r="U107" s="16"/>
      <c r="V107" s="16" t="e">
        <f t="shared" si="14"/>
        <v>#REF!</v>
      </c>
      <c r="W107" s="14">
        <f t="shared" si="15"/>
        <v>1.8</v>
      </c>
      <c r="X107" s="16">
        <f t="shared" si="16"/>
        <v>0.3</v>
      </c>
      <c r="Y107" s="16">
        <f t="shared" si="17"/>
        <v>-0.8</v>
      </c>
      <c r="AA107" s="14" t="str">
        <f t="shared" si="12"/>
        <v>34 W 2015</v>
      </c>
      <c r="AB107" s="15">
        <f t="shared" si="18"/>
        <v>42237</v>
      </c>
      <c r="AC107" s="16" t="e">
        <f t="shared" si="19"/>
        <v>#REF!</v>
      </c>
      <c r="AD107" s="16" t="e">
        <f t="shared" si="19"/>
        <v>#REF!</v>
      </c>
      <c r="AE107" s="16" t="e">
        <f t="shared" si="19"/>
        <v>#REF!</v>
      </c>
      <c r="AF107" s="16" t="e">
        <f t="shared" si="13"/>
        <v>#REF!</v>
      </c>
      <c r="AJ107" s="14" t="s">
        <v>137</v>
      </c>
      <c r="AK107" s="16">
        <f t="shared" si="20"/>
        <v>49.173000000000002</v>
      </c>
      <c r="AL107" s="16" t="e">
        <f t="shared" si="21"/>
        <v>#REF!</v>
      </c>
      <c r="AM107" s="16" t="e">
        <f t="shared" si="22"/>
        <v>#REF!</v>
      </c>
      <c r="AN107" s="16" t="e">
        <f t="shared" si="23"/>
        <v>#REF!</v>
      </c>
      <c r="AO107" s="16" t="e">
        <f t="shared" si="24"/>
        <v>#REF!</v>
      </c>
    </row>
    <row r="108" spans="1:41" x14ac:dyDescent="0.25">
      <c r="A108" s="3">
        <v>42240</v>
      </c>
      <c r="B108" s="1"/>
      <c r="C108" s="2"/>
      <c r="D108" s="2">
        <v>0.87</v>
      </c>
      <c r="E108" s="9">
        <v>1.75</v>
      </c>
      <c r="F108" s="2">
        <v>-1.65</v>
      </c>
      <c r="G108" s="2">
        <v>-0.8</v>
      </c>
      <c r="H108" s="2">
        <v>0.6</v>
      </c>
      <c r="I108" s="9">
        <v>0.3</v>
      </c>
      <c r="J108" s="9">
        <v>0.55000000000000004</v>
      </c>
      <c r="M108">
        <v>41.854999999999997</v>
      </c>
      <c r="R108">
        <v>80</v>
      </c>
      <c r="T108" s="16" t="e">
        <f>(#REF!*'Crude Diffs'!R108/100)/$T$9</f>
        <v>#REF!</v>
      </c>
      <c r="U108" s="16"/>
      <c r="V108" s="16" t="e">
        <f t="shared" si="14"/>
        <v>#REF!</v>
      </c>
      <c r="W108" s="14">
        <f t="shared" si="15"/>
        <v>1.75</v>
      </c>
      <c r="X108" s="16">
        <f t="shared" si="16"/>
        <v>0.3</v>
      </c>
      <c r="Y108" s="16">
        <f t="shared" si="17"/>
        <v>-0.8</v>
      </c>
      <c r="AA108" s="14" t="str">
        <f t="shared" si="12"/>
        <v>35 W 2015</v>
      </c>
      <c r="AB108" s="15">
        <f t="shared" si="18"/>
        <v>42240</v>
      </c>
      <c r="AC108" s="16" t="e">
        <f t="shared" si="19"/>
        <v>#REF!</v>
      </c>
      <c r="AD108" s="16" t="e">
        <f t="shared" si="19"/>
        <v>#REF!</v>
      </c>
      <c r="AE108" s="16" t="e">
        <f t="shared" si="19"/>
        <v>#REF!</v>
      </c>
      <c r="AF108" s="16" t="e">
        <f t="shared" si="13"/>
        <v>#REF!</v>
      </c>
      <c r="AJ108" s="14" t="s">
        <v>138</v>
      </c>
      <c r="AK108" s="16">
        <f t="shared" si="20"/>
        <v>46.945000000000007</v>
      </c>
      <c r="AL108" s="16" t="e">
        <f t="shared" si="21"/>
        <v>#REF!</v>
      </c>
      <c r="AM108" s="16" t="e">
        <f t="shared" si="22"/>
        <v>#REF!</v>
      </c>
      <c r="AN108" s="16" t="e">
        <f t="shared" si="23"/>
        <v>#REF!</v>
      </c>
      <c r="AO108" s="16" t="e">
        <f t="shared" si="24"/>
        <v>#REF!</v>
      </c>
    </row>
    <row r="109" spans="1:41" x14ac:dyDescent="0.25">
      <c r="A109" s="3">
        <v>42241</v>
      </c>
      <c r="B109" s="1"/>
      <c r="C109" s="2"/>
      <c r="D109" s="2">
        <v>0.89500000000000002</v>
      </c>
      <c r="E109" s="9">
        <v>1.75</v>
      </c>
      <c r="F109" s="2">
        <v>-1.7</v>
      </c>
      <c r="G109" s="2">
        <v>-0.85</v>
      </c>
      <c r="H109" s="2">
        <v>0.6</v>
      </c>
      <c r="I109" s="9">
        <v>0.3</v>
      </c>
      <c r="J109" s="9">
        <v>0.5</v>
      </c>
      <c r="M109">
        <v>42.03</v>
      </c>
      <c r="R109">
        <v>77.5</v>
      </c>
      <c r="T109" s="16" t="e">
        <f>(#REF!*'Crude Diffs'!R109/100)/$T$9</f>
        <v>#REF!</v>
      </c>
      <c r="U109" s="16"/>
      <c r="V109" s="16" t="e">
        <f t="shared" si="14"/>
        <v>#REF!</v>
      </c>
      <c r="W109" s="14">
        <f t="shared" si="15"/>
        <v>1.75</v>
      </c>
      <c r="X109" s="16">
        <f t="shared" si="16"/>
        <v>0.3</v>
      </c>
      <c r="Y109" s="16">
        <f t="shared" si="17"/>
        <v>-0.85</v>
      </c>
      <c r="AA109" s="14" t="str">
        <f t="shared" si="12"/>
        <v>35 W 2015</v>
      </c>
      <c r="AB109" s="15">
        <f t="shared" si="18"/>
        <v>42241</v>
      </c>
      <c r="AC109" s="16" t="e">
        <f t="shared" si="19"/>
        <v>#REF!</v>
      </c>
      <c r="AD109" s="16" t="e">
        <f t="shared" si="19"/>
        <v>#REF!</v>
      </c>
      <c r="AE109" s="16" t="e">
        <f t="shared" si="19"/>
        <v>#REF!</v>
      </c>
      <c r="AF109" s="16" t="e">
        <f t="shared" si="13"/>
        <v>#REF!</v>
      </c>
      <c r="AJ109" s="14" t="s">
        <v>139</v>
      </c>
      <c r="AK109" s="16">
        <f t="shared" si="20"/>
        <v>47.531999999999996</v>
      </c>
      <c r="AL109" s="16" t="e">
        <f t="shared" si="21"/>
        <v>#REF!</v>
      </c>
      <c r="AM109" s="16" t="e">
        <f t="shared" si="22"/>
        <v>#REF!</v>
      </c>
      <c r="AN109" s="16" t="e">
        <f t="shared" si="23"/>
        <v>#REF!</v>
      </c>
      <c r="AO109" s="16" t="e">
        <f t="shared" si="24"/>
        <v>#REF!</v>
      </c>
    </row>
    <row r="110" spans="1:41" x14ac:dyDescent="0.25">
      <c r="A110" s="3">
        <v>42242</v>
      </c>
      <c r="B110" s="1"/>
      <c r="C110" s="2"/>
      <c r="D110" s="2">
        <v>0.84499999999999997</v>
      </c>
      <c r="E110" s="9">
        <v>1.7</v>
      </c>
      <c r="F110" s="2">
        <v>-1.75</v>
      </c>
      <c r="G110" s="2">
        <v>-0.69</v>
      </c>
      <c r="H110" s="2">
        <v>0.6</v>
      </c>
      <c r="I110" s="9">
        <v>0.3</v>
      </c>
      <c r="J110" s="9">
        <v>0.4</v>
      </c>
      <c r="M110">
        <v>42.055</v>
      </c>
      <c r="R110">
        <v>77.5</v>
      </c>
      <c r="T110" s="16" t="e">
        <f>(#REF!*'Crude Diffs'!R110/100)/$T$9</f>
        <v>#REF!</v>
      </c>
      <c r="U110" s="16"/>
      <c r="V110" s="16" t="e">
        <f t="shared" si="14"/>
        <v>#REF!</v>
      </c>
      <c r="W110" s="14">
        <f t="shared" si="15"/>
        <v>1.7</v>
      </c>
      <c r="X110" s="16">
        <f t="shared" si="16"/>
        <v>0.3</v>
      </c>
      <c r="Y110" s="16">
        <f t="shared" si="17"/>
        <v>-0.69</v>
      </c>
      <c r="AA110" s="14" t="str">
        <f t="shared" si="12"/>
        <v>35 W 2015</v>
      </c>
      <c r="AB110" s="15">
        <f t="shared" si="18"/>
        <v>42242</v>
      </c>
      <c r="AC110" s="16" t="e">
        <f t="shared" si="19"/>
        <v>#REF!</v>
      </c>
      <c r="AD110" s="16" t="e">
        <f t="shared" si="19"/>
        <v>#REF!</v>
      </c>
      <c r="AE110" s="16" t="e">
        <f t="shared" si="19"/>
        <v>#REF!</v>
      </c>
      <c r="AF110" s="16" t="e">
        <f t="shared" si="13"/>
        <v>#REF!</v>
      </c>
      <c r="AJ110" s="14" t="s">
        <v>140</v>
      </c>
      <c r="AK110" s="16">
        <f t="shared" si="20"/>
        <v>47.135999999999996</v>
      </c>
      <c r="AL110" s="16" t="e">
        <f t="shared" si="21"/>
        <v>#REF!</v>
      </c>
      <c r="AM110" s="16" t="e">
        <f t="shared" si="22"/>
        <v>#REF!</v>
      </c>
      <c r="AN110" s="16" t="e">
        <f t="shared" si="23"/>
        <v>#REF!</v>
      </c>
      <c r="AO110" s="16" t="e">
        <f t="shared" si="24"/>
        <v>#REF!</v>
      </c>
    </row>
    <row r="111" spans="1:41" x14ac:dyDescent="0.25">
      <c r="A111" s="3">
        <v>42243</v>
      </c>
      <c r="B111" s="1"/>
      <c r="C111" s="2"/>
      <c r="D111" s="2">
        <v>0.84499999999999997</v>
      </c>
      <c r="E111" s="9">
        <v>1.7</v>
      </c>
      <c r="F111" s="2">
        <v>-1.75</v>
      </c>
      <c r="G111" s="2">
        <v>-0.72</v>
      </c>
      <c r="H111" s="2">
        <v>0.55000000000000004</v>
      </c>
      <c r="I111" s="9">
        <v>0.25</v>
      </c>
      <c r="J111" s="9">
        <v>0.35</v>
      </c>
      <c r="M111">
        <v>44.734999999999999</v>
      </c>
      <c r="R111">
        <v>77.5</v>
      </c>
      <c r="T111" s="16" t="e">
        <f>(#REF!*'Crude Diffs'!R111/100)/$T$9</f>
        <v>#REF!</v>
      </c>
      <c r="U111" s="16"/>
      <c r="V111" s="16" t="e">
        <f t="shared" si="14"/>
        <v>#REF!</v>
      </c>
      <c r="W111" s="14">
        <f t="shared" si="15"/>
        <v>1.7</v>
      </c>
      <c r="X111" s="16">
        <f t="shared" si="16"/>
        <v>0.25</v>
      </c>
      <c r="Y111" s="16">
        <f t="shared" si="17"/>
        <v>-0.72</v>
      </c>
      <c r="AA111" s="14" t="str">
        <f t="shared" si="12"/>
        <v>35 W 2015</v>
      </c>
      <c r="AB111" s="15">
        <f t="shared" si="18"/>
        <v>42243</v>
      </c>
      <c r="AC111" s="16" t="e">
        <f t="shared" si="19"/>
        <v>#REF!</v>
      </c>
      <c r="AD111" s="16" t="e">
        <f t="shared" si="19"/>
        <v>#REF!</v>
      </c>
      <c r="AE111" s="16" t="e">
        <f t="shared" si="19"/>
        <v>#REF!</v>
      </c>
      <c r="AF111" s="16" t="e">
        <f t="shared" si="13"/>
        <v>#REF!</v>
      </c>
      <c r="AJ111" s="14" t="s">
        <v>141</v>
      </c>
      <c r="AK111" s="16">
        <f t="shared" si="20"/>
        <v>44.320000000000007</v>
      </c>
      <c r="AL111" s="16" t="e">
        <f t="shared" si="21"/>
        <v>#REF!</v>
      </c>
      <c r="AM111" s="16" t="e">
        <f t="shared" si="22"/>
        <v>#REF!</v>
      </c>
      <c r="AN111" s="16" t="e">
        <f t="shared" si="23"/>
        <v>#REF!</v>
      </c>
      <c r="AO111" s="16" t="e">
        <f t="shared" si="24"/>
        <v>#REF!</v>
      </c>
    </row>
    <row r="112" spans="1:41" x14ac:dyDescent="0.25">
      <c r="A112" s="3">
        <v>42244</v>
      </c>
      <c r="B112" s="1"/>
      <c r="C112" s="2"/>
      <c r="D112" s="2">
        <v>0.84499999999999997</v>
      </c>
      <c r="E112" s="9">
        <v>1.7</v>
      </c>
      <c r="F112" s="2">
        <v>-1.75</v>
      </c>
      <c r="G112" s="2">
        <v>-0.85</v>
      </c>
      <c r="H112" s="2">
        <v>0.5</v>
      </c>
      <c r="I112" s="9">
        <v>0.25</v>
      </c>
      <c r="J112" s="9">
        <v>0.3</v>
      </c>
      <c r="M112">
        <v>48.27</v>
      </c>
      <c r="R112">
        <v>77.5</v>
      </c>
      <c r="T112" s="16" t="e">
        <f>(#REF!*'Crude Diffs'!R112/100)/$T$9</f>
        <v>#REF!</v>
      </c>
      <c r="U112" s="16"/>
      <c r="V112" s="16" t="e">
        <f t="shared" si="14"/>
        <v>#REF!</v>
      </c>
      <c r="W112" s="14">
        <f t="shared" si="15"/>
        <v>1.7</v>
      </c>
      <c r="X112" s="16">
        <f t="shared" si="16"/>
        <v>0.25</v>
      </c>
      <c r="Y112" s="16">
        <f t="shared" si="17"/>
        <v>-0.85</v>
      </c>
      <c r="AA112" s="14" t="str">
        <f t="shared" si="12"/>
        <v>35 W 2015</v>
      </c>
      <c r="AB112" s="15">
        <f t="shared" si="18"/>
        <v>42244</v>
      </c>
      <c r="AC112" s="16" t="e">
        <f t="shared" si="19"/>
        <v>#REF!</v>
      </c>
      <c r="AD112" s="16" t="e">
        <f t="shared" si="19"/>
        <v>#REF!</v>
      </c>
      <c r="AE112" s="16" t="e">
        <f t="shared" si="19"/>
        <v>#REF!</v>
      </c>
      <c r="AF112" s="16" t="e">
        <f t="shared" si="13"/>
        <v>#REF!</v>
      </c>
      <c r="AJ112" s="14" t="s">
        <v>142</v>
      </c>
      <c r="AK112" s="16">
        <f t="shared" si="20"/>
        <v>41.690999999999995</v>
      </c>
      <c r="AL112" s="16" t="e">
        <f t="shared" si="21"/>
        <v>#REF!</v>
      </c>
      <c r="AM112" s="16" t="e">
        <f t="shared" si="22"/>
        <v>#REF!</v>
      </c>
      <c r="AN112" s="16" t="e">
        <f t="shared" si="23"/>
        <v>#REF!</v>
      </c>
      <c r="AO112" s="16" t="e">
        <f t="shared" si="24"/>
        <v>#REF!</v>
      </c>
    </row>
    <row r="113" spans="1:41" x14ac:dyDescent="0.25">
      <c r="A113" s="3">
        <v>42248</v>
      </c>
      <c r="B113" s="1"/>
      <c r="C113" s="2"/>
      <c r="D113" s="2">
        <v>0.79500000000000004</v>
      </c>
      <c r="E113" s="9">
        <v>1.65</v>
      </c>
      <c r="F113" s="2">
        <v>-1.8</v>
      </c>
      <c r="G113" s="2">
        <v>-0.9</v>
      </c>
      <c r="H113" s="2">
        <v>0.45</v>
      </c>
      <c r="I113" s="9">
        <v>0.3</v>
      </c>
      <c r="J113" s="9">
        <v>0.25</v>
      </c>
      <c r="M113">
        <v>48.97</v>
      </c>
      <c r="R113">
        <v>77.5</v>
      </c>
      <c r="T113" s="16" t="e">
        <f>(#REF!*'Crude Diffs'!R113/100)/$T$9</f>
        <v>#REF!</v>
      </c>
      <c r="U113" s="16"/>
      <c r="V113" s="16" t="e">
        <f t="shared" si="14"/>
        <v>#REF!</v>
      </c>
      <c r="W113" s="14">
        <f t="shared" si="15"/>
        <v>1.65</v>
      </c>
      <c r="X113" s="16">
        <f t="shared" si="16"/>
        <v>0.3</v>
      </c>
      <c r="Y113" s="16">
        <f t="shared" si="17"/>
        <v>-0.9</v>
      </c>
      <c r="AA113" s="14" t="str">
        <f t="shared" si="12"/>
        <v>36 W 2015</v>
      </c>
      <c r="AB113" s="15">
        <f t="shared" si="18"/>
        <v>42248</v>
      </c>
      <c r="AC113" s="16" t="e">
        <f t="shared" si="19"/>
        <v>#REF!</v>
      </c>
      <c r="AD113" s="16" t="e">
        <f t="shared" si="19"/>
        <v>#REF!</v>
      </c>
      <c r="AE113" s="16" t="e">
        <f t="shared" si="19"/>
        <v>#REF!</v>
      </c>
      <c r="AF113" s="16" t="e">
        <f t="shared" si="13"/>
        <v>#REF!</v>
      </c>
      <c r="AJ113" s="14" t="s">
        <v>143</v>
      </c>
      <c r="AK113" s="16">
        <f t="shared" si="20"/>
        <v>44.083999999999996</v>
      </c>
      <c r="AL113" s="16" t="e">
        <f t="shared" si="21"/>
        <v>#REF!</v>
      </c>
      <c r="AM113" s="16" t="e">
        <f t="shared" si="22"/>
        <v>#REF!</v>
      </c>
      <c r="AN113" s="16" t="e">
        <f t="shared" si="23"/>
        <v>#REF!</v>
      </c>
      <c r="AO113" s="16" t="e">
        <f t="shared" si="24"/>
        <v>#REF!</v>
      </c>
    </row>
    <row r="114" spans="1:41" x14ac:dyDescent="0.25">
      <c r="A114" s="3">
        <v>42249</v>
      </c>
      <c r="B114" s="1"/>
      <c r="C114" s="2"/>
      <c r="D114" s="2">
        <v>0.81499999999999995</v>
      </c>
      <c r="E114" s="9">
        <v>1.65</v>
      </c>
      <c r="F114" s="2">
        <v>-1.65</v>
      </c>
      <c r="G114" s="2">
        <v>-0.55000000000000004</v>
      </c>
      <c r="H114" s="2">
        <v>0.5</v>
      </c>
      <c r="I114" s="9">
        <v>0.35</v>
      </c>
      <c r="J114" s="9">
        <v>0.25</v>
      </c>
      <c r="M114">
        <v>47.384999999999998</v>
      </c>
      <c r="R114">
        <v>76</v>
      </c>
      <c r="T114" s="16" t="e">
        <f>(#REF!*'Crude Diffs'!R114/100)/$T$9</f>
        <v>#REF!</v>
      </c>
      <c r="U114" s="16"/>
      <c r="V114" s="16" t="e">
        <f t="shared" si="14"/>
        <v>#REF!</v>
      </c>
      <c r="W114" s="14">
        <f t="shared" si="15"/>
        <v>1.65</v>
      </c>
      <c r="X114" s="16">
        <f t="shared" si="16"/>
        <v>0.35</v>
      </c>
      <c r="Y114" s="16">
        <f t="shared" si="17"/>
        <v>-0.55000000000000004</v>
      </c>
      <c r="AA114" s="14" t="str">
        <f t="shared" si="12"/>
        <v>36 W 2015</v>
      </c>
      <c r="AB114" s="15">
        <f t="shared" si="18"/>
        <v>42249</v>
      </c>
      <c r="AC114" s="16" t="e">
        <f t="shared" si="19"/>
        <v>#REF!</v>
      </c>
      <c r="AD114" s="16" t="e">
        <f t="shared" si="19"/>
        <v>#REF!</v>
      </c>
      <c r="AE114" s="16" t="e">
        <f t="shared" si="19"/>
        <v>#REF!</v>
      </c>
      <c r="AF114" s="16" t="e">
        <f t="shared" si="13"/>
        <v>#REF!</v>
      </c>
      <c r="AJ114" s="14" t="s">
        <v>144</v>
      </c>
      <c r="AK114" s="16">
        <f t="shared" si="20"/>
        <v>42.528999999999996</v>
      </c>
      <c r="AL114" s="16" t="e">
        <f t="shared" si="21"/>
        <v>#REF!</v>
      </c>
      <c r="AM114" s="16" t="e">
        <f t="shared" si="22"/>
        <v>#REF!</v>
      </c>
      <c r="AN114" s="16" t="e">
        <f t="shared" si="23"/>
        <v>#REF!</v>
      </c>
      <c r="AO114" s="16" t="e">
        <f t="shared" si="24"/>
        <v>#REF!</v>
      </c>
    </row>
    <row r="115" spans="1:41" x14ac:dyDescent="0.25">
      <c r="A115" s="3">
        <v>42250</v>
      </c>
      <c r="B115" s="1"/>
      <c r="C115" s="2"/>
      <c r="D115" s="2">
        <v>0.82499999999999996</v>
      </c>
      <c r="E115" s="9">
        <v>1.65</v>
      </c>
      <c r="F115" s="2">
        <v>-1.6</v>
      </c>
      <c r="G115" s="2">
        <v>-0.39</v>
      </c>
      <c r="H115" s="2">
        <v>0.55000000000000004</v>
      </c>
      <c r="I115" s="9">
        <v>0.35</v>
      </c>
      <c r="J115" s="9">
        <v>0.3</v>
      </c>
      <c r="M115">
        <v>50.43</v>
      </c>
      <c r="R115">
        <v>75</v>
      </c>
      <c r="T115" s="16" t="e">
        <f>(#REF!*'Crude Diffs'!R115/100)/$T$9</f>
        <v>#REF!</v>
      </c>
      <c r="U115" s="16"/>
      <c r="V115" s="16" t="e">
        <f t="shared" si="14"/>
        <v>#REF!</v>
      </c>
      <c r="W115" s="14">
        <f t="shared" si="15"/>
        <v>1.65</v>
      </c>
      <c r="X115" s="16">
        <f t="shared" si="16"/>
        <v>0.35</v>
      </c>
      <c r="Y115" s="16">
        <f t="shared" si="17"/>
        <v>-0.39</v>
      </c>
      <c r="AA115" s="14" t="str">
        <f t="shared" si="12"/>
        <v>36 W 2015</v>
      </c>
      <c r="AB115" s="15">
        <f t="shared" si="18"/>
        <v>42250</v>
      </c>
      <c r="AC115" s="16" t="e">
        <f t="shared" si="19"/>
        <v>#REF!</v>
      </c>
      <c r="AD115" s="16" t="e">
        <f t="shared" si="19"/>
        <v>#REF!</v>
      </c>
      <c r="AE115" s="16" t="e">
        <f t="shared" si="19"/>
        <v>#REF!</v>
      </c>
      <c r="AF115" s="16" t="e">
        <f t="shared" si="13"/>
        <v>#REF!</v>
      </c>
      <c r="AJ115" s="14" t="s">
        <v>145</v>
      </c>
      <c r="AK115" s="16">
        <f t="shared" si="20"/>
        <v>38.843999999999994</v>
      </c>
      <c r="AL115" s="16" t="e">
        <f t="shared" si="21"/>
        <v>#REF!</v>
      </c>
      <c r="AM115" s="16" t="e">
        <f t="shared" si="22"/>
        <v>#REF!</v>
      </c>
      <c r="AN115" s="16" t="e">
        <f t="shared" si="23"/>
        <v>#REF!</v>
      </c>
      <c r="AO115" s="16" t="e">
        <f t="shared" si="24"/>
        <v>#REF!</v>
      </c>
    </row>
    <row r="116" spans="1:41" x14ac:dyDescent="0.25">
      <c r="A116" s="3">
        <v>42251</v>
      </c>
      <c r="B116" s="1"/>
      <c r="C116" s="2"/>
      <c r="D116" s="2">
        <v>0.82499999999999996</v>
      </c>
      <c r="E116" s="9">
        <v>1.65</v>
      </c>
      <c r="F116" s="2">
        <v>-1.6</v>
      </c>
      <c r="G116" s="2">
        <v>-0.39</v>
      </c>
      <c r="H116" s="2">
        <v>0.6</v>
      </c>
      <c r="I116" s="9">
        <v>0.4</v>
      </c>
      <c r="J116" s="9">
        <v>0.35</v>
      </c>
      <c r="M116">
        <v>48.695</v>
      </c>
      <c r="R116">
        <v>75</v>
      </c>
      <c r="T116" s="16" t="e">
        <f>(#REF!*'Crude Diffs'!R116/100)/$T$9</f>
        <v>#REF!</v>
      </c>
      <c r="U116" s="16"/>
      <c r="V116" s="16" t="e">
        <f t="shared" si="14"/>
        <v>#REF!</v>
      </c>
      <c r="W116" s="14">
        <f t="shared" si="15"/>
        <v>1.65</v>
      </c>
      <c r="X116" s="16">
        <f t="shared" si="16"/>
        <v>0.4</v>
      </c>
      <c r="Y116" s="16">
        <f t="shared" si="17"/>
        <v>-0.39</v>
      </c>
      <c r="AA116" s="14" t="str">
        <f t="shared" si="12"/>
        <v>36 W 2015</v>
      </c>
      <c r="AB116" s="15">
        <f t="shared" si="18"/>
        <v>42251</v>
      </c>
      <c r="AC116" s="16" t="e">
        <f t="shared" si="19"/>
        <v>#REF!</v>
      </c>
      <c r="AD116" s="16" t="e">
        <f t="shared" si="19"/>
        <v>#REF!</v>
      </c>
      <c r="AE116" s="16" t="e">
        <f t="shared" si="19"/>
        <v>#REF!</v>
      </c>
      <c r="AF116" s="16" t="e">
        <f t="shared" si="13"/>
        <v>#REF!</v>
      </c>
      <c r="AJ116" s="14" t="s">
        <v>146</v>
      </c>
      <c r="AK116" s="16">
        <f t="shared" si="20"/>
        <v>37.137</v>
      </c>
      <c r="AL116" s="16" t="e">
        <f t="shared" si="21"/>
        <v>#REF!</v>
      </c>
      <c r="AM116" s="16" t="e">
        <f t="shared" si="22"/>
        <v>#REF!</v>
      </c>
      <c r="AN116" s="16" t="e">
        <f t="shared" si="23"/>
        <v>#REF!</v>
      </c>
      <c r="AO116" s="16" t="e">
        <f t="shared" si="24"/>
        <v>#REF!</v>
      </c>
    </row>
    <row r="117" spans="1:41" x14ac:dyDescent="0.25">
      <c r="A117" s="3">
        <v>42254</v>
      </c>
      <c r="B117" s="1"/>
      <c r="C117" s="2"/>
      <c r="D117" s="2">
        <v>0.77</v>
      </c>
      <c r="E117" s="9">
        <v>1.65</v>
      </c>
      <c r="F117" s="2">
        <v>-1.65</v>
      </c>
      <c r="G117" s="2">
        <v>-0.45</v>
      </c>
      <c r="H117" s="2">
        <v>0.6</v>
      </c>
      <c r="I117" s="9">
        <v>0.4</v>
      </c>
      <c r="J117" s="9">
        <v>0.35</v>
      </c>
      <c r="M117">
        <v>46.604999999999997</v>
      </c>
      <c r="R117">
        <v>80</v>
      </c>
      <c r="T117" s="16" t="e">
        <f>(#REF!*'Crude Diffs'!R117/100)/$T$9</f>
        <v>#REF!</v>
      </c>
      <c r="U117" s="16"/>
      <c r="V117" s="16" t="e">
        <f t="shared" si="14"/>
        <v>#REF!</v>
      </c>
      <c r="W117" s="14">
        <f t="shared" si="15"/>
        <v>1.65</v>
      </c>
      <c r="X117" s="16">
        <f t="shared" si="16"/>
        <v>0.4</v>
      </c>
      <c r="Y117" s="16">
        <f t="shared" si="17"/>
        <v>-0.45</v>
      </c>
      <c r="AA117" s="14" t="str">
        <f t="shared" si="12"/>
        <v>37 W 2015</v>
      </c>
      <c r="AB117" s="15">
        <f t="shared" si="18"/>
        <v>42254</v>
      </c>
      <c r="AC117" s="16" t="e">
        <f t="shared" si="19"/>
        <v>#REF!</v>
      </c>
      <c r="AD117" s="16" t="e">
        <f t="shared" si="19"/>
        <v>#REF!</v>
      </c>
      <c r="AE117" s="16" t="e">
        <f t="shared" si="19"/>
        <v>#REF!</v>
      </c>
      <c r="AF117" s="16" t="e">
        <f t="shared" si="13"/>
        <v>#REF!</v>
      </c>
      <c r="AJ117" s="14" t="s">
        <v>147</v>
      </c>
      <c r="AK117" s="16">
        <f t="shared" si="20"/>
        <v>36.228750000000005</v>
      </c>
      <c r="AL117" s="16" t="e">
        <f t="shared" si="21"/>
        <v>#REF!</v>
      </c>
      <c r="AM117" s="16" t="e">
        <f t="shared" si="22"/>
        <v>#REF!</v>
      </c>
      <c r="AN117" s="16" t="e">
        <f t="shared" si="23"/>
        <v>#REF!</v>
      </c>
      <c r="AO117" s="16" t="e">
        <f t="shared" si="24"/>
        <v>#REF!</v>
      </c>
    </row>
    <row r="118" spans="1:41" x14ac:dyDescent="0.25">
      <c r="A118" s="3">
        <v>42255</v>
      </c>
      <c r="B118" s="1"/>
      <c r="C118" s="2"/>
      <c r="D118" s="2">
        <v>0.79500000000000004</v>
      </c>
      <c r="E118" s="9">
        <v>1.65</v>
      </c>
      <c r="F118" s="2">
        <v>-1.42</v>
      </c>
      <c r="G118" s="2">
        <v>-0.39500000000000002</v>
      </c>
      <c r="H118" s="2">
        <v>0.65</v>
      </c>
      <c r="I118" s="9">
        <v>0.45</v>
      </c>
      <c r="J118" s="9">
        <v>0.35</v>
      </c>
      <c r="M118">
        <v>49.01</v>
      </c>
      <c r="R118">
        <v>77.5</v>
      </c>
      <c r="T118" s="16" t="e">
        <f>(#REF!*'Crude Diffs'!R118/100)/$T$9</f>
        <v>#REF!</v>
      </c>
      <c r="U118" s="16"/>
      <c r="V118" s="16" t="e">
        <f t="shared" si="14"/>
        <v>#REF!</v>
      </c>
      <c r="W118" s="14">
        <f t="shared" si="15"/>
        <v>1.65</v>
      </c>
      <c r="X118" s="16">
        <f t="shared" si="16"/>
        <v>0.45</v>
      </c>
      <c r="Y118" s="16">
        <f t="shared" si="17"/>
        <v>-0.39500000000000002</v>
      </c>
      <c r="AA118" s="14" t="str">
        <f t="shared" si="12"/>
        <v>37 W 2015</v>
      </c>
      <c r="AB118" s="15">
        <f t="shared" si="18"/>
        <v>42255</v>
      </c>
      <c r="AC118" s="16" t="e">
        <f t="shared" si="19"/>
        <v>#REF!</v>
      </c>
      <c r="AD118" s="16" t="e">
        <f t="shared" si="19"/>
        <v>#REF!</v>
      </c>
      <c r="AE118" s="16" t="e">
        <f t="shared" si="19"/>
        <v>#REF!</v>
      </c>
      <c r="AF118" s="16" t="e">
        <f t="shared" si="13"/>
        <v>#REF!</v>
      </c>
      <c r="AJ118" s="14" t="s">
        <v>148</v>
      </c>
      <c r="AK118" s="16">
        <f t="shared" si="20"/>
        <v>36.321666666666665</v>
      </c>
      <c r="AL118" s="16" t="e">
        <f t="shared" si="21"/>
        <v>#REF!</v>
      </c>
      <c r="AM118" s="16" t="e">
        <f t="shared" si="22"/>
        <v>#REF!</v>
      </c>
      <c r="AN118" s="16" t="e">
        <f t="shared" si="23"/>
        <v>#REF!</v>
      </c>
      <c r="AO118" s="16" t="e">
        <f t="shared" si="24"/>
        <v>#REF!</v>
      </c>
    </row>
    <row r="119" spans="1:41" x14ac:dyDescent="0.25">
      <c r="A119" s="3">
        <v>42256</v>
      </c>
      <c r="B119" s="1"/>
      <c r="C119" s="2"/>
      <c r="D119" s="2">
        <v>0.79500000000000004</v>
      </c>
      <c r="E119" s="9">
        <v>1.65</v>
      </c>
      <c r="F119" s="2">
        <v>-1.42</v>
      </c>
      <c r="G119" s="2">
        <v>-0.39500000000000002</v>
      </c>
      <c r="H119" s="2">
        <v>0.65</v>
      </c>
      <c r="I119" s="9">
        <v>0.45</v>
      </c>
      <c r="J119" s="9">
        <v>0.35</v>
      </c>
      <c r="M119">
        <v>47.99</v>
      </c>
      <c r="R119">
        <v>77.5</v>
      </c>
      <c r="T119" s="16" t="e">
        <f>(#REF!*'Crude Diffs'!R119/100)/$T$9</f>
        <v>#REF!</v>
      </c>
      <c r="U119" s="16"/>
      <c r="V119" s="16" t="e">
        <f t="shared" si="14"/>
        <v>#REF!</v>
      </c>
      <c r="W119" s="14">
        <f t="shared" si="15"/>
        <v>1.65</v>
      </c>
      <c r="X119" s="16">
        <f t="shared" si="16"/>
        <v>0.45</v>
      </c>
      <c r="Y119" s="16">
        <f t="shared" si="17"/>
        <v>-0.39500000000000002</v>
      </c>
      <c r="AA119" s="14" t="str">
        <f t="shared" si="12"/>
        <v>37 W 2015</v>
      </c>
      <c r="AB119" s="15">
        <f t="shared" si="18"/>
        <v>42256</v>
      </c>
      <c r="AC119" s="16" t="e">
        <f t="shared" si="19"/>
        <v>#REF!</v>
      </c>
      <c r="AD119" s="16" t="e">
        <f t="shared" si="19"/>
        <v>#REF!</v>
      </c>
      <c r="AE119" s="16" t="e">
        <f t="shared" si="19"/>
        <v>#REF!</v>
      </c>
      <c r="AF119" s="16" t="e">
        <f t="shared" si="13"/>
        <v>#REF!</v>
      </c>
      <c r="AJ119" s="14" t="s">
        <v>149</v>
      </c>
      <c r="AK119" s="16">
        <f t="shared" si="20"/>
        <v>34.244999999999997</v>
      </c>
      <c r="AL119" s="16" t="e">
        <f t="shared" si="21"/>
        <v>#REF!</v>
      </c>
      <c r="AM119" s="16" t="e">
        <f t="shared" si="22"/>
        <v>#REF!</v>
      </c>
      <c r="AN119" s="16" t="e">
        <f t="shared" si="23"/>
        <v>#REF!</v>
      </c>
      <c r="AO119" s="16" t="e">
        <f t="shared" si="24"/>
        <v>#REF!</v>
      </c>
    </row>
    <row r="120" spans="1:41" x14ac:dyDescent="0.25">
      <c r="A120" s="3">
        <v>42257</v>
      </c>
      <c r="B120" s="1"/>
      <c r="C120" s="2"/>
      <c r="D120" s="2">
        <v>0.79500000000000004</v>
      </c>
      <c r="E120" s="9">
        <v>1.65</v>
      </c>
      <c r="F120" s="2">
        <v>-1.4</v>
      </c>
      <c r="G120" s="2">
        <v>-0.4</v>
      </c>
      <c r="H120" s="2">
        <v>0.65</v>
      </c>
      <c r="I120" s="9">
        <v>0.45</v>
      </c>
      <c r="J120" s="9">
        <v>0.35</v>
      </c>
      <c r="M120">
        <v>47.625</v>
      </c>
      <c r="R120">
        <v>77.5</v>
      </c>
      <c r="T120" s="16" t="e">
        <f>(#REF!*'Crude Diffs'!R120/100)/$T$9</f>
        <v>#REF!</v>
      </c>
      <c r="U120" s="16"/>
      <c r="V120" s="16" t="e">
        <f t="shared" si="14"/>
        <v>#REF!</v>
      </c>
      <c r="W120" s="14">
        <f t="shared" si="15"/>
        <v>1.65</v>
      </c>
      <c r="X120" s="16">
        <f t="shared" si="16"/>
        <v>0.45</v>
      </c>
      <c r="Y120" s="16">
        <f t="shared" si="17"/>
        <v>-0.4</v>
      </c>
      <c r="AA120" s="14" t="str">
        <f t="shared" si="12"/>
        <v>37 W 2015</v>
      </c>
      <c r="AB120" s="15">
        <f t="shared" si="18"/>
        <v>42257</v>
      </c>
      <c r="AC120" s="16" t="e">
        <f t="shared" si="19"/>
        <v>#REF!</v>
      </c>
      <c r="AD120" s="16" t="e">
        <f t="shared" si="19"/>
        <v>#REF!</v>
      </c>
      <c r="AE120" s="16" t="e">
        <f t="shared" si="19"/>
        <v>#REF!</v>
      </c>
      <c r="AF120" s="16" t="e">
        <f t="shared" si="13"/>
        <v>#REF!</v>
      </c>
      <c r="AJ120" s="14" t="s">
        <v>150</v>
      </c>
      <c r="AK120" s="16">
        <f t="shared" si="20"/>
        <v>29.018000000000001</v>
      </c>
      <c r="AL120" s="16" t="e">
        <f t="shared" si="21"/>
        <v>#REF!</v>
      </c>
      <c r="AM120" s="16" t="e">
        <f t="shared" si="22"/>
        <v>#REF!</v>
      </c>
      <c r="AN120" s="16" t="e">
        <f t="shared" si="23"/>
        <v>#REF!</v>
      </c>
      <c r="AO120" s="16" t="e">
        <f t="shared" si="24"/>
        <v>#REF!</v>
      </c>
    </row>
    <row r="121" spans="1:41" x14ac:dyDescent="0.25">
      <c r="A121" s="3">
        <v>42258</v>
      </c>
      <c r="B121" s="1"/>
      <c r="C121" s="2"/>
      <c r="D121" s="2">
        <v>0.84499999999999997</v>
      </c>
      <c r="E121" s="9">
        <v>1.7</v>
      </c>
      <c r="F121" s="2">
        <v>-1.4</v>
      </c>
      <c r="G121" s="2">
        <v>-0.4</v>
      </c>
      <c r="H121" s="2">
        <v>0.7</v>
      </c>
      <c r="I121" s="9">
        <v>0.45</v>
      </c>
      <c r="J121" s="9">
        <v>0.45</v>
      </c>
      <c r="M121">
        <v>47.045000000000002</v>
      </c>
      <c r="R121">
        <v>77.5</v>
      </c>
      <c r="T121" s="16" t="e">
        <f>(#REF!*'Crude Diffs'!R121/100)/$T$9</f>
        <v>#REF!</v>
      </c>
      <c r="U121" s="16"/>
      <c r="V121" s="16" t="e">
        <f t="shared" si="14"/>
        <v>#REF!</v>
      </c>
      <c r="W121" s="14">
        <f t="shared" si="15"/>
        <v>1.7</v>
      </c>
      <c r="X121" s="16">
        <f t="shared" si="16"/>
        <v>0.45</v>
      </c>
      <c r="Y121" s="16">
        <f t="shared" si="17"/>
        <v>-0.4</v>
      </c>
      <c r="AA121" s="14" t="str">
        <f t="shared" si="12"/>
        <v>37 W 2015</v>
      </c>
      <c r="AB121" s="15">
        <f t="shared" si="18"/>
        <v>42258</v>
      </c>
      <c r="AC121" s="16" t="e">
        <f t="shared" si="19"/>
        <v>#REF!</v>
      </c>
      <c r="AD121" s="16" t="e">
        <f t="shared" si="19"/>
        <v>#REF!</v>
      </c>
      <c r="AE121" s="16" t="e">
        <f t="shared" si="19"/>
        <v>#REF!</v>
      </c>
      <c r="AF121" s="16" t="e">
        <f t="shared" si="13"/>
        <v>#REF!</v>
      </c>
      <c r="AJ121" s="14" t="s">
        <v>151</v>
      </c>
      <c r="AK121" s="16">
        <f t="shared" si="20"/>
        <v>27.812000000000001</v>
      </c>
      <c r="AL121" s="16" t="e">
        <f t="shared" si="21"/>
        <v>#REF!</v>
      </c>
      <c r="AM121" s="16" t="e">
        <f t="shared" si="22"/>
        <v>#REF!</v>
      </c>
      <c r="AN121" s="16" t="e">
        <f t="shared" si="23"/>
        <v>#REF!</v>
      </c>
      <c r="AO121" s="16" t="e">
        <f t="shared" si="24"/>
        <v>#REF!</v>
      </c>
    </row>
    <row r="122" spans="1:41" x14ac:dyDescent="0.25">
      <c r="A122" s="3">
        <v>42261</v>
      </c>
      <c r="B122" s="1"/>
      <c r="C122" s="2"/>
      <c r="D122" s="2">
        <v>0.875</v>
      </c>
      <c r="E122" s="9">
        <v>1.7</v>
      </c>
      <c r="F122" s="2">
        <v>-1.4</v>
      </c>
      <c r="G122" s="2">
        <v>-0.4</v>
      </c>
      <c r="H122" s="2">
        <v>0.65</v>
      </c>
      <c r="I122" s="9">
        <v>0.35</v>
      </c>
      <c r="J122" s="9">
        <v>0.4</v>
      </c>
      <c r="M122">
        <v>46.034999999999997</v>
      </c>
      <c r="R122">
        <v>75</v>
      </c>
      <c r="T122" s="16" t="e">
        <f>(#REF!*'Crude Diffs'!R122/100)/$T$9</f>
        <v>#REF!</v>
      </c>
      <c r="U122" s="16"/>
      <c r="V122" s="16" t="e">
        <f t="shared" si="14"/>
        <v>#REF!</v>
      </c>
      <c r="W122" s="14">
        <f t="shared" si="15"/>
        <v>1.7</v>
      </c>
      <c r="X122" s="16">
        <f t="shared" si="16"/>
        <v>0.35</v>
      </c>
      <c r="Y122" s="16">
        <f t="shared" si="17"/>
        <v>-0.4</v>
      </c>
      <c r="AA122" s="14" t="str">
        <f t="shared" si="12"/>
        <v>38 W 2015</v>
      </c>
      <c r="AB122" s="15">
        <f t="shared" si="18"/>
        <v>42261</v>
      </c>
      <c r="AC122" s="16" t="e">
        <f t="shared" si="19"/>
        <v>#REF!</v>
      </c>
      <c r="AD122" s="16" t="e">
        <f t="shared" si="19"/>
        <v>#REF!</v>
      </c>
      <c r="AE122" s="16" t="e">
        <f t="shared" si="19"/>
        <v>#REF!</v>
      </c>
      <c r="AF122" s="16" t="e">
        <f t="shared" si="13"/>
        <v>#REF!</v>
      </c>
      <c r="AJ122" s="14" t="s">
        <v>152</v>
      </c>
      <c r="AK122" s="16">
        <f t="shared" si="20"/>
        <v>31.701999999999998</v>
      </c>
      <c r="AL122" s="16" t="e">
        <f t="shared" si="21"/>
        <v>#REF!</v>
      </c>
      <c r="AM122" s="16" t="e">
        <f t="shared" si="22"/>
        <v>#REF!</v>
      </c>
      <c r="AN122" s="16" t="e">
        <f t="shared" si="23"/>
        <v>#REF!</v>
      </c>
      <c r="AO122" s="16" t="e">
        <f t="shared" si="24"/>
        <v>#REF!</v>
      </c>
    </row>
    <row r="123" spans="1:41" x14ac:dyDescent="0.25">
      <c r="A123" s="3">
        <v>42262</v>
      </c>
      <c r="B123" s="1"/>
      <c r="C123" s="2"/>
      <c r="D123" s="2">
        <v>0.9</v>
      </c>
      <c r="E123" s="9">
        <v>1.7</v>
      </c>
      <c r="F123" s="2">
        <v>-1.4</v>
      </c>
      <c r="G123" s="2">
        <v>-0.34499999999999997</v>
      </c>
      <c r="H123" s="2">
        <v>0.65</v>
      </c>
      <c r="I123" s="9">
        <v>0.35</v>
      </c>
      <c r="J123" s="9">
        <v>0.4</v>
      </c>
      <c r="M123">
        <v>45.94</v>
      </c>
      <c r="R123">
        <v>72.5</v>
      </c>
      <c r="T123" s="16" t="e">
        <f>(#REF!*'Crude Diffs'!R123/100)/$T$9</f>
        <v>#REF!</v>
      </c>
      <c r="U123" s="16"/>
      <c r="V123" s="16" t="e">
        <f t="shared" si="14"/>
        <v>#REF!</v>
      </c>
      <c r="W123" s="14">
        <f t="shared" si="15"/>
        <v>1.7</v>
      </c>
      <c r="X123" s="16">
        <f t="shared" si="16"/>
        <v>0.35</v>
      </c>
      <c r="Y123" s="16">
        <f t="shared" si="17"/>
        <v>-0.34499999999999997</v>
      </c>
      <c r="AA123" s="14" t="str">
        <f t="shared" si="12"/>
        <v>38 W 2015</v>
      </c>
      <c r="AB123" s="15">
        <f t="shared" si="18"/>
        <v>42262</v>
      </c>
      <c r="AC123" s="16" t="e">
        <f t="shared" si="19"/>
        <v>#REF!</v>
      </c>
      <c r="AD123" s="16" t="e">
        <f t="shared" si="19"/>
        <v>#REF!</v>
      </c>
      <c r="AE123" s="16" t="e">
        <f t="shared" si="19"/>
        <v>#REF!</v>
      </c>
      <c r="AF123" s="16" t="e">
        <f t="shared" si="13"/>
        <v>#REF!</v>
      </c>
      <c r="AJ123" s="14" t="s">
        <v>153</v>
      </c>
      <c r="AK123" s="16">
        <f t="shared" si="20"/>
        <v>32.448999999999998</v>
      </c>
      <c r="AL123" s="16" t="e">
        <f t="shared" si="21"/>
        <v>#REF!</v>
      </c>
      <c r="AM123" s="16" t="e">
        <f t="shared" si="22"/>
        <v>#REF!</v>
      </c>
      <c r="AN123" s="16" t="e">
        <f t="shared" si="23"/>
        <v>#REF!</v>
      </c>
      <c r="AO123" s="16" t="e">
        <f t="shared" si="24"/>
        <v>#REF!</v>
      </c>
    </row>
    <row r="124" spans="1:41" x14ac:dyDescent="0.25">
      <c r="A124" s="3">
        <v>42263</v>
      </c>
      <c r="B124" s="1"/>
      <c r="C124" s="2"/>
      <c r="D124" s="2">
        <v>0.95</v>
      </c>
      <c r="E124" s="9">
        <v>1.75</v>
      </c>
      <c r="F124" s="2">
        <v>-1.4</v>
      </c>
      <c r="G124" s="2">
        <v>-0.34499999999999997</v>
      </c>
      <c r="H124" s="2">
        <v>0.75</v>
      </c>
      <c r="I124" s="9">
        <v>0.35</v>
      </c>
      <c r="J124" s="9">
        <v>0.4</v>
      </c>
      <c r="M124">
        <v>48.795000000000002</v>
      </c>
      <c r="R124">
        <v>72.5</v>
      </c>
      <c r="T124" s="16" t="e">
        <f>(#REF!*'Crude Diffs'!R124/100)/$T$9</f>
        <v>#REF!</v>
      </c>
      <c r="U124" s="16"/>
      <c r="V124" s="16" t="e">
        <f t="shared" si="14"/>
        <v>#REF!</v>
      </c>
      <c r="W124" s="14">
        <f t="shared" si="15"/>
        <v>1.75</v>
      </c>
      <c r="X124" s="16">
        <f t="shared" si="16"/>
        <v>0.35</v>
      </c>
      <c r="Y124" s="16">
        <f t="shared" si="17"/>
        <v>-0.34499999999999997</v>
      </c>
      <c r="AA124" s="14" t="str">
        <f t="shared" si="12"/>
        <v>38 W 2015</v>
      </c>
      <c r="AB124" s="15">
        <f t="shared" si="18"/>
        <v>42263</v>
      </c>
      <c r="AC124" s="16" t="e">
        <f t="shared" si="19"/>
        <v>#REF!</v>
      </c>
      <c r="AD124" s="16" t="e">
        <f t="shared" si="19"/>
        <v>#REF!</v>
      </c>
      <c r="AE124" s="16" t="e">
        <f t="shared" si="19"/>
        <v>#REF!</v>
      </c>
      <c r="AF124" s="16" t="e">
        <f t="shared" si="13"/>
        <v>#REF!</v>
      </c>
      <c r="AJ124" s="14" t="s">
        <v>154</v>
      </c>
      <c r="AK124" s="16">
        <f t="shared" si="20"/>
        <v>30.398999999999994</v>
      </c>
      <c r="AL124" s="16" t="e">
        <f t="shared" si="21"/>
        <v>#REF!</v>
      </c>
      <c r="AM124" s="16" t="e">
        <f t="shared" si="22"/>
        <v>#REF!</v>
      </c>
      <c r="AN124" s="16" t="e">
        <f t="shared" si="23"/>
        <v>#REF!</v>
      </c>
      <c r="AO124" s="16" t="e">
        <f t="shared" si="24"/>
        <v>#REF!</v>
      </c>
    </row>
    <row r="125" spans="1:41" x14ac:dyDescent="0.25">
      <c r="A125" s="3">
        <v>42264</v>
      </c>
      <c r="B125" s="1"/>
      <c r="C125" s="2"/>
      <c r="D125" s="2">
        <v>1.1000000000000001</v>
      </c>
      <c r="E125" s="9">
        <v>1.9</v>
      </c>
      <c r="F125" s="2">
        <v>-1.4</v>
      </c>
      <c r="G125" s="2">
        <v>-0.4</v>
      </c>
      <c r="H125" s="2">
        <v>0.75</v>
      </c>
      <c r="I125" s="9">
        <v>0.3</v>
      </c>
      <c r="J125" s="9">
        <v>0.5</v>
      </c>
      <c r="M125">
        <v>48.08</v>
      </c>
      <c r="R125">
        <v>72.5</v>
      </c>
      <c r="T125" s="16" t="e">
        <f>(#REF!*'Crude Diffs'!R125/100)/$T$9</f>
        <v>#REF!</v>
      </c>
      <c r="U125" s="16"/>
      <c r="V125" s="16" t="e">
        <f t="shared" si="14"/>
        <v>#REF!</v>
      </c>
      <c r="W125" s="14">
        <f t="shared" si="15"/>
        <v>1.9</v>
      </c>
      <c r="X125" s="16">
        <f t="shared" si="16"/>
        <v>0.3</v>
      </c>
      <c r="Y125" s="16">
        <f t="shared" si="17"/>
        <v>-0.4</v>
      </c>
      <c r="AA125" s="14" t="str">
        <f t="shared" si="12"/>
        <v>38 W 2015</v>
      </c>
      <c r="AB125" s="15">
        <f t="shared" si="18"/>
        <v>42264</v>
      </c>
      <c r="AC125" s="16" t="e">
        <f t="shared" si="19"/>
        <v>#REF!</v>
      </c>
      <c r="AD125" s="16" t="e">
        <f t="shared" si="19"/>
        <v>#REF!</v>
      </c>
      <c r="AE125" s="16" t="e">
        <f t="shared" si="19"/>
        <v>#REF!</v>
      </c>
      <c r="AF125" s="16" t="e">
        <f t="shared" si="13"/>
        <v>#REF!</v>
      </c>
      <c r="AJ125" s="14" t="s">
        <v>155</v>
      </c>
      <c r="AK125" s="16">
        <f t="shared" si="20"/>
        <v>32.696000000000005</v>
      </c>
      <c r="AL125" s="16" t="e">
        <f t="shared" si="21"/>
        <v>#REF!</v>
      </c>
      <c r="AM125" s="16" t="e">
        <f t="shared" si="22"/>
        <v>#REF!</v>
      </c>
      <c r="AN125" s="16" t="e">
        <f t="shared" si="23"/>
        <v>#REF!</v>
      </c>
      <c r="AO125" s="16" t="e">
        <f t="shared" si="24"/>
        <v>#REF!</v>
      </c>
    </row>
    <row r="126" spans="1:41" x14ac:dyDescent="0.25">
      <c r="A126" s="3">
        <v>42265</v>
      </c>
      <c r="B126" s="1"/>
      <c r="C126" s="2"/>
      <c r="D126" s="2">
        <v>1.4</v>
      </c>
      <c r="E126" s="9">
        <v>2.2000000000000002</v>
      </c>
      <c r="F126" s="2">
        <v>-1.4</v>
      </c>
      <c r="G126" s="2">
        <v>-0.8</v>
      </c>
      <c r="H126" s="2">
        <v>0.75</v>
      </c>
      <c r="I126" s="9">
        <v>0.3</v>
      </c>
      <c r="J126" s="9">
        <v>0.5</v>
      </c>
      <c r="M126">
        <v>46.914999999999999</v>
      </c>
      <c r="R126">
        <v>72.5</v>
      </c>
      <c r="T126" s="16" t="e">
        <f>(#REF!*'Crude Diffs'!R126/100)/$T$9</f>
        <v>#REF!</v>
      </c>
      <c r="U126" s="16"/>
      <c r="V126" s="16" t="e">
        <f t="shared" si="14"/>
        <v>#REF!</v>
      </c>
      <c r="W126" s="14">
        <f t="shared" si="15"/>
        <v>2.2000000000000002</v>
      </c>
      <c r="X126" s="16">
        <f t="shared" si="16"/>
        <v>0.3</v>
      </c>
      <c r="Y126" s="16">
        <f t="shared" si="17"/>
        <v>-0.8</v>
      </c>
      <c r="AA126" s="14" t="str">
        <f t="shared" si="12"/>
        <v>38 W 2015</v>
      </c>
      <c r="AB126" s="15">
        <f t="shared" si="18"/>
        <v>42265</v>
      </c>
      <c r="AC126" s="16" t="e">
        <f t="shared" si="19"/>
        <v>#REF!</v>
      </c>
      <c r="AD126" s="16" t="e">
        <f t="shared" si="19"/>
        <v>#REF!</v>
      </c>
      <c r="AE126" s="16" t="e">
        <f t="shared" si="19"/>
        <v>#REF!</v>
      </c>
      <c r="AF126" s="16" t="e">
        <f t="shared" si="13"/>
        <v>#REF!</v>
      </c>
      <c r="AJ126" s="14" t="s">
        <v>156</v>
      </c>
      <c r="AK126" s="16">
        <f t="shared" si="20"/>
        <v>33.707999999999998</v>
      </c>
      <c r="AL126" s="16" t="e">
        <f t="shared" si="21"/>
        <v>#REF!</v>
      </c>
      <c r="AM126" s="16" t="e">
        <f t="shared" si="22"/>
        <v>#REF!</v>
      </c>
      <c r="AN126" s="16" t="e">
        <f t="shared" si="23"/>
        <v>#REF!</v>
      </c>
      <c r="AO126" s="16" t="e">
        <f t="shared" si="24"/>
        <v>#REF!</v>
      </c>
    </row>
    <row r="127" spans="1:41" x14ac:dyDescent="0.25">
      <c r="A127" s="3">
        <v>42268</v>
      </c>
      <c r="B127" s="1"/>
      <c r="C127" s="2"/>
      <c r="D127" s="2">
        <v>1.5</v>
      </c>
      <c r="E127" s="9">
        <v>2.2999999999999998</v>
      </c>
      <c r="F127" s="2">
        <v>-1.4</v>
      </c>
      <c r="G127" s="2">
        <v>-0.55000000000000004</v>
      </c>
      <c r="H127" s="2">
        <v>0.75</v>
      </c>
      <c r="I127" s="9">
        <v>0.5</v>
      </c>
      <c r="J127" s="9">
        <v>0.5</v>
      </c>
      <c r="M127">
        <v>47.09</v>
      </c>
      <c r="R127">
        <v>72.5</v>
      </c>
      <c r="T127" s="16" t="e">
        <f>(#REF!*'Crude Diffs'!R127/100)/$T$9</f>
        <v>#REF!</v>
      </c>
      <c r="U127" s="16"/>
      <c r="V127" s="16" t="e">
        <f t="shared" si="14"/>
        <v>#REF!</v>
      </c>
      <c r="W127" s="14">
        <f t="shared" si="15"/>
        <v>2.2999999999999998</v>
      </c>
      <c r="X127" s="16">
        <f t="shared" si="16"/>
        <v>0.5</v>
      </c>
      <c r="Y127" s="16">
        <f t="shared" si="17"/>
        <v>-0.55000000000000004</v>
      </c>
      <c r="AA127" s="14" t="str">
        <f t="shared" si="12"/>
        <v>39 W 2015</v>
      </c>
      <c r="AB127" s="15">
        <f t="shared" si="18"/>
        <v>42268</v>
      </c>
      <c r="AC127" s="16" t="e">
        <f t="shared" si="19"/>
        <v>#REF!</v>
      </c>
      <c r="AD127" s="16" t="e">
        <f t="shared" si="19"/>
        <v>#REF!</v>
      </c>
      <c r="AE127" s="16" t="e">
        <f t="shared" si="19"/>
        <v>#REF!</v>
      </c>
      <c r="AF127" s="16" t="e">
        <f t="shared" si="13"/>
        <v>#REF!</v>
      </c>
      <c r="AJ127" s="14" t="s">
        <v>157</v>
      </c>
      <c r="AK127" s="16">
        <f t="shared" si="20"/>
        <v>36.182000000000002</v>
      </c>
      <c r="AL127" s="16" t="e">
        <f t="shared" si="21"/>
        <v>#REF!</v>
      </c>
      <c r="AM127" s="16" t="e">
        <f t="shared" si="22"/>
        <v>#REF!</v>
      </c>
      <c r="AN127" s="16" t="e">
        <f t="shared" si="23"/>
        <v>#REF!</v>
      </c>
      <c r="AO127" s="16" t="e">
        <f t="shared" si="24"/>
        <v>#REF!</v>
      </c>
    </row>
    <row r="128" spans="1:41" x14ac:dyDescent="0.25">
      <c r="A128" s="3">
        <v>42269</v>
      </c>
      <c r="B128" s="1"/>
      <c r="C128" s="2"/>
      <c r="D128" s="2">
        <v>1.58</v>
      </c>
      <c r="E128" s="9">
        <v>2.35</v>
      </c>
      <c r="F128" s="2">
        <v>-1.45</v>
      </c>
      <c r="G128" s="2">
        <v>-0.6</v>
      </c>
      <c r="H128" s="2">
        <v>0.75</v>
      </c>
      <c r="I128" s="9">
        <v>0.5</v>
      </c>
      <c r="J128" s="9">
        <v>0.5</v>
      </c>
      <c r="M128">
        <v>46.79</v>
      </c>
      <c r="R128">
        <v>70</v>
      </c>
      <c r="T128" s="16" t="e">
        <f>(#REF!*'Crude Diffs'!R128/100)/$T$9</f>
        <v>#REF!</v>
      </c>
      <c r="U128" s="16"/>
      <c r="V128" s="16" t="e">
        <f t="shared" si="14"/>
        <v>#REF!</v>
      </c>
      <c r="W128" s="14">
        <f t="shared" si="15"/>
        <v>2.35</v>
      </c>
      <c r="X128" s="16">
        <f t="shared" si="16"/>
        <v>0.5</v>
      </c>
      <c r="Y128" s="16">
        <f t="shared" si="17"/>
        <v>-0.6</v>
      </c>
      <c r="AA128" s="14" t="str">
        <f t="shared" si="12"/>
        <v>39 W 2015</v>
      </c>
      <c r="AB128" s="15">
        <f t="shared" si="18"/>
        <v>42269</v>
      </c>
      <c r="AC128" s="16" t="e">
        <f t="shared" si="19"/>
        <v>#REF!</v>
      </c>
      <c r="AD128" s="16" t="e">
        <f t="shared" si="19"/>
        <v>#REF!</v>
      </c>
      <c r="AE128" s="16" t="e">
        <f t="shared" si="19"/>
        <v>#REF!</v>
      </c>
      <c r="AF128" s="16" t="e">
        <f t="shared" si="13"/>
        <v>#REF!</v>
      </c>
      <c r="AJ128" s="14" t="s">
        <v>158</v>
      </c>
      <c r="AK128" s="16">
        <f t="shared" si="20"/>
        <v>39.161000000000001</v>
      </c>
      <c r="AL128" s="16" t="e">
        <f t="shared" si="21"/>
        <v>#REF!</v>
      </c>
      <c r="AM128" s="16" t="e">
        <f t="shared" si="22"/>
        <v>#REF!</v>
      </c>
      <c r="AN128" s="16" t="e">
        <f t="shared" si="23"/>
        <v>#REF!</v>
      </c>
      <c r="AO128" s="16" t="e">
        <f t="shared" si="24"/>
        <v>#REF!</v>
      </c>
    </row>
    <row r="129" spans="1:41" x14ac:dyDescent="0.25">
      <c r="A129" s="3">
        <v>42270</v>
      </c>
      <c r="B129" s="1"/>
      <c r="C129" s="2"/>
      <c r="D129" s="2">
        <v>1.58</v>
      </c>
      <c r="E129" s="9">
        <v>2.35</v>
      </c>
      <c r="F129" s="2">
        <v>-1.45</v>
      </c>
      <c r="G129" s="2">
        <v>-0.65</v>
      </c>
      <c r="H129" s="2">
        <v>0.8</v>
      </c>
      <c r="I129" s="9">
        <v>0.6</v>
      </c>
      <c r="J129" s="9">
        <v>0.5</v>
      </c>
      <c r="M129">
        <v>48.25</v>
      </c>
      <c r="R129">
        <v>70</v>
      </c>
      <c r="T129" s="16" t="e">
        <f>(#REF!*'Crude Diffs'!R129/100)/$T$9</f>
        <v>#REF!</v>
      </c>
      <c r="U129" s="16"/>
      <c r="V129" s="16" t="e">
        <f t="shared" si="14"/>
        <v>#REF!</v>
      </c>
      <c r="W129" s="14">
        <f t="shared" si="15"/>
        <v>2.35</v>
      </c>
      <c r="X129" s="16">
        <f t="shared" si="16"/>
        <v>0.6</v>
      </c>
      <c r="Y129" s="16">
        <f t="shared" si="17"/>
        <v>-0.65</v>
      </c>
      <c r="AA129" s="14" t="str">
        <f t="shared" si="12"/>
        <v>39 W 2015</v>
      </c>
      <c r="AB129" s="15">
        <f t="shared" si="18"/>
        <v>42270</v>
      </c>
      <c r="AC129" s="16" t="e">
        <f t="shared" si="19"/>
        <v>#REF!</v>
      </c>
      <c r="AD129" s="16" t="e">
        <f t="shared" si="19"/>
        <v>#REF!</v>
      </c>
      <c r="AE129" s="16" t="e">
        <f t="shared" si="19"/>
        <v>#REF!</v>
      </c>
      <c r="AF129" s="16" t="e">
        <f t="shared" si="13"/>
        <v>#REF!</v>
      </c>
      <c r="AJ129" s="14" t="s">
        <v>159</v>
      </c>
      <c r="AK129" s="16">
        <f t="shared" si="20"/>
        <v>38.858000000000004</v>
      </c>
      <c r="AL129" s="16" t="e">
        <f t="shared" si="21"/>
        <v>#REF!</v>
      </c>
      <c r="AM129" s="16" t="e">
        <f t="shared" si="22"/>
        <v>#REF!</v>
      </c>
      <c r="AN129" s="16" t="e">
        <f t="shared" si="23"/>
        <v>#REF!</v>
      </c>
      <c r="AO129" s="16" t="e">
        <f t="shared" si="24"/>
        <v>#REF!</v>
      </c>
    </row>
    <row r="130" spans="1:41" x14ac:dyDescent="0.25">
      <c r="A130" s="3">
        <v>42271</v>
      </c>
      <c r="B130" s="1"/>
      <c r="C130" s="2"/>
      <c r="D130" s="2">
        <v>1.605</v>
      </c>
      <c r="E130" s="9">
        <v>2.35</v>
      </c>
      <c r="F130" s="2">
        <v>-1.6</v>
      </c>
      <c r="G130" s="2">
        <v>-0.84</v>
      </c>
      <c r="H130" s="2">
        <v>0.8</v>
      </c>
      <c r="I130" s="9">
        <v>0.7</v>
      </c>
      <c r="J130" s="9">
        <v>0.4</v>
      </c>
      <c r="M130">
        <v>47.14</v>
      </c>
      <c r="R130">
        <v>67.5</v>
      </c>
      <c r="T130" s="16" t="e">
        <f>(#REF!*'Crude Diffs'!R130/100)/$T$9</f>
        <v>#REF!</v>
      </c>
      <c r="U130" s="16"/>
      <c r="V130" s="16" t="e">
        <f t="shared" si="14"/>
        <v>#REF!</v>
      </c>
      <c r="W130" s="14">
        <f t="shared" si="15"/>
        <v>2.35</v>
      </c>
      <c r="X130" s="16">
        <f t="shared" si="16"/>
        <v>0.7</v>
      </c>
      <c r="Y130" s="16">
        <f t="shared" si="17"/>
        <v>-0.84</v>
      </c>
      <c r="AA130" s="14" t="str">
        <f t="shared" si="12"/>
        <v>39 W 2015</v>
      </c>
      <c r="AB130" s="15">
        <f t="shared" si="18"/>
        <v>42271</v>
      </c>
      <c r="AC130" s="16" t="e">
        <f t="shared" si="19"/>
        <v>#REF!</v>
      </c>
      <c r="AD130" s="16" t="e">
        <f t="shared" si="19"/>
        <v>#REF!</v>
      </c>
      <c r="AE130" s="16" t="e">
        <f t="shared" si="19"/>
        <v>#REF!</v>
      </c>
      <c r="AF130" s="16" t="e">
        <f t="shared" si="13"/>
        <v>#REF!</v>
      </c>
      <c r="AJ130" s="14" t="s">
        <v>160</v>
      </c>
      <c r="AK130" s="16">
        <f t="shared" si="20"/>
        <v>39.542500000000004</v>
      </c>
      <c r="AL130" s="16" t="e">
        <f t="shared" si="21"/>
        <v>#REF!</v>
      </c>
      <c r="AM130" s="16" t="e">
        <f t="shared" si="22"/>
        <v>#REF!</v>
      </c>
      <c r="AN130" s="16" t="e">
        <f t="shared" si="23"/>
        <v>#REF!</v>
      </c>
      <c r="AO130" s="16" t="e">
        <f t="shared" si="24"/>
        <v>#REF!</v>
      </c>
    </row>
    <row r="131" spans="1:41" x14ac:dyDescent="0.25">
      <c r="A131" s="3">
        <v>42272</v>
      </c>
      <c r="B131" s="1"/>
      <c r="C131" s="2"/>
      <c r="D131" s="2">
        <v>1.5549999999999999</v>
      </c>
      <c r="E131" s="9">
        <v>2.2999999999999998</v>
      </c>
      <c r="F131" s="2">
        <v>-1.65</v>
      </c>
      <c r="G131" s="2">
        <v>-1.2150000000000001</v>
      </c>
      <c r="H131" s="2">
        <v>0.75</v>
      </c>
      <c r="I131" s="9">
        <v>0.75</v>
      </c>
      <c r="J131" s="9">
        <v>0.25</v>
      </c>
      <c r="M131">
        <v>47.234999999999999</v>
      </c>
      <c r="R131">
        <v>67.5</v>
      </c>
      <c r="T131" s="16" t="e">
        <f>(#REF!*'Crude Diffs'!R131/100)/$T$9</f>
        <v>#REF!</v>
      </c>
      <c r="U131" s="16"/>
      <c r="V131" s="16" t="e">
        <f t="shared" si="14"/>
        <v>#REF!</v>
      </c>
      <c r="W131" s="14">
        <f t="shared" si="15"/>
        <v>2.2999999999999998</v>
      </c>
      <c r="X131" s="16">
        <f t="shared" si="16"/>
        <v>0.75</v>
      </c>
      <c r="Y131" s="16">
        <f t="shared" si="17"/>
        <v>-1.2150000000000001</v>
      </c>
      <c r="AA131" s="14" t="str">
        <f t="shared" si="12"/>
        <v>39 W 2015</v>
      </c>
      <c r="AB131" s="15">
        <f t="shared" si="18"/>
        <v>42272</v>
      </c>
      <c r="AC131" s="16" t="e">
        <f t="shared" si="19"/>
        <v>#REF!</v>
      </c>
      <c r="AD131" s="16" t="e">
        <f t="shared" si="19"/>
        <v>#REF!</v>
      </c>
      <c r="AE131" s="16" t="e">
        <f t="shared" si="19"/>
        <v>#REF!</v>
      </c>
      <c r="AF131" s="16" t="e">
        <f t="shared" si="13"/>
        <v>#REF!</v>
      </c>
      <c r="AJ131" s="14" t="s">
        <v>161</v>
      </c>
      <c r="AK131" s="16">
        <f t="shared" si="20"/>
        <v>37.85125</v>
      </c>
      <c r="AL131" s="16" t="e">
        <f t="shared" si="21"/>
        <v>#REF!</v>
      </c>
      <c r="AM131" s="16" t="e">
        <f t="shared" si="22"/>
        <v>#REF!</v>
      </c>
      <c r="AN131" s="16" t="e">
        <f t="shared" si="23"/>
        <v>#REF!</v>
      </c>
      <c r="AO131" s="16" t="e">
        <f t="shared" si="24"/>
        <v>#REF!</v>
      </c>
    </row>
    <row r="132" spans="1:41" x14ac:dyDescent="0.25">
      <c r="A132" s="3">
        <v>42275</v>
      </c>
      <c r="B132" s="1"/>
      <c r="C132" s="2"/>
      <c r="D132" s="2">
        <v>1.5549999999999999</v>
      </c>
      <c r="E132" s="9">
        <v>2.2999999999999998</v>
      </c>
      <c r="F132" s="2">
        <v>-1.65</v>
      </c>
      <c r="G132" s="2">
        <v>-1.25</v>
      </c>
      <c r="H132" s="2">
        <v>0.8</v>
      </c>
      <c r="I132" s="9">
        <v>0.8</v>
      </c>
      <c r="J132" s="9">
        <v>0.15</v>
      </c>
      <c r="M132">
        <v>46.475000000000001</v>
      </c>
      <c r="R132">
        <v>67.5</v>
      </c>
      <c r="T132" s="16" t="e">
        <f>(#REF!*'Crude Diffs'!R132/100)/$T$9</f>
        <v>#REF!</v>
      </c>
      <c r="U132" s="16"/>
      <c r="V132" s="16" t="e">
        <f t="shared" si="14"/>
        <v>#REF!</v>
      </c>
      <c r="W132" s="14">
        <f t="shared" si="15"/>
        <v>2.2999999999999998</v>
      </c>
      <c r="X132" s="16">
        <f t="shared" si="16"/>
        <v>0.8</v>
      </c>
      <c r="Y132" s="16">
        <f t="shared" si="17"/>
        <v>-1.25</v>
      </c>
      <c r="AA132" s="14" t="str">
        <f t="shared" si="12"/>
        <v>40 W 2015</v>
      </c>
      <c r="AB132" s="15">
        <f t="shared" si="18"/>
        <v>42275</v>
      </c>
      <c r="AC132" s="16" t="e">
        <f t="shared" si="19"/>
        <v>#REF!</v>
      </c>
      <c r="AD132" s="16" t="e">
        <f t="shared" si="19"/>
        <v>#REF!</v>
      </c>
      <c r="AE132" s="16" t="e">
        <f t="shared" si="19"/>
        <v>#REF!</v>
      </c>
      <c r="AF132" s="16" t="e">
        <f t="shared" si="13"/>
        <v>#REF!</v>
      </c>
      <c r="AJ132" s="14" t="s">
        <v>162</v>
      </c>
      <c r="AK132" s="16">
        <f t="shared" si="20"/>
        <v>37.463000000000001</v>
      </c>
      <c r="AL132" s="16" t="e">
        <f t="shared" si="21"/>
        <v>#REF!</v>
      </c>
      <c r="AM132" s="16" t="e">
        <f t="shared" si="22"/>
        <v>#REF!</v>
      </c>
      <c r="AN132" s="16" t="e">
        <f t="shared" si="23"/>
        <v>#REF!</v>
      </c>
      <c r="AO132" s="16" t="e">
        <f t="shared" si="24"/>
        <v>#REF!</v>
      </c>
    </row>
    <row r="133" spans="1:41" x14ac:dyDescent="0.25">
      <c r="A133" s="3">
        <v>42276</v>
      </c>
      <c r="B133" s="1"/>
      <c r="C133" s="2"/>
      <c r="D133" s="2">
        <v>1.605</v>
      </c>
      <c r="E133" s="9">
        <v>2.35</v>
      </c>
      <c r="F133" s="2">
        <v>-1.75</v>
      </c>
      <c r="G133" s="2">
        <v>-1.4</v>
      </c>
      <c r="H133" s="2">
        <v>0.8</v>
      </c>
      <c r="I133" s="9">
        <v>0.8</v>
      </c>
      <c r="J133" s="9">
        <v>0.05</v>
      </c>
      <c r="M133">
        <v>47.585000000000001</v>
      </c>
      <c r="R133">
        <v>67.5</v>
      </c>
      <c r="T133" s="16" t="e">
        <f>(#REF!*'Crude Diffs'!R133/100)/$T$9</f>
        <v>#REF!</v>
      </c>
      <c r="U133" s="16"/>
      <c r="V133" s="16" t="e">
        <f t="shared" si="14"/>
        <v>#REF!</v>
      </c>
      <c r="W133" s="14">
        <f t="shared" si="15"/>
        <v>2.35</v>
      </c>
      <c r="X133" s="16">
        <f t="shared" si="16"/>
        <v>0.8</v>
      </c>
      <c r="Y133" s="16">
        <f t="shared" si="17"/>
        <v>-1.4</v>
      </c>
      <c r="AA133" s="14" t="str">
        <f t="shared" si="12"/>
        <v>40 W 2015</v>
      </c>
      <c r="AB133" s="15">
        <f t="shared" si="18"/>
        <v>42276</v>
      </c>
      <c r="AC133" s="16" t="e">
        <f t="shared" si="19"/>
        <v>#REF!</v>
      </c>
      <c r="AD133" s="16" t="e">
        <f t="shared" si="19"/>
        <v>#REF!</v>
      </c>
      <c r="AE133" s="16" t="e">
        <f t="shared" si="19"/>
        <v>#REF!</v>
      </c>
      <c r="AF133" s="16" t="e">
        <f t="shared" si="13"/>
        <v>#REF!</v>
      </c>
      <c r="AJ133" s="14" t="s">
        <v>163</v>
      </c>
      <c r="AK133" s="16">
        <f t="shared" si="20"/>
        <v>42.278000000000006</v>
      </c>
      <c r="AL133" s="16" t="e">
        <f t="shared" si="21"/>
        <v>#REF!</v>
      </c>
      <c r="AM133" s="16" t="e">
        <f t="shared" si="22"/>
        <v>#REF!</v>
      </c>
      <c r="AN133" s="16" t="e">
        <f t="shared" si="23"/>
        <v>#REF!</v>
      </c>
      <c r="AO133" s="16" t="e">
        <f t="shared" si="24"/>
        <v>#REF!</v>
      </c>
    </row>
    <row r="134" spans="1:41" x14ac:dyDescent="0.25">
      <c r="A134" s="3">
        <v>42277</v>
      </c>
      <c r="B134" s="1"/>
      <c r="C134" s="2"/>
      <c r="D134" s="2">
        <v>1.605</v>
      </c>
      <c r="E134" s="9">
        <v>2.35</v>
      </c>
      <c r="F134" s="2">
        <v>-1.6</v>
      </c>
      <c r="G134" s="2">
        <v>-1.335</v>
      </c>
      <c r="H134" s="2">
        <v>0.8</v>
      </c>
      <c r="I134" s="9">
        <v>0.8</v>
      </c>
      <c r="J134" s="9">
        <v>0</v>
      </c>
      <c r="M134">
        <v>47.284999999999997</v>
      </c>
      <c r="R134">
        <v>67.5</v>
      </c>
      <c r="T134" s="16" t="e">
        <f>(#REF!*'Crude Diffs'!R134/100)/$T$9</f>
        <v>#REF!</v>
      </c>
      <c r="U134" s="16"/>
      <c r="V134" s="16" t="e">
        <f t="shared" si="14"/>
        <v>#REF!</v>
      </c>
      <c r="W134" s="14">
        <f t="shared" si="15"/>
        <v>2.35</v>
      </c>
      <c r="X134" s="16">
        <f t="shared" si="16"/>
        <v>0.8</v>
      </c>
      <c r="Y134" s="16">
        <f t="shared" si="17"/>
        <v>-1.335</v>
      </c>
      <c r="AA134" s="14" t="str">
        <f t="shared" si="12"/>
        <v>40 W 2015</v>
      </c>
      <c r="AB134" s="15">
        <f t="shared" si="18"/>
        <v>42277</v>
      </c>
      <c r="AC134" s="16" t="e">
        <f t="shared" si="19"/>
        <v>#REF!</v>
      </c>
      <c r="AD134" s="16" t="e">
        <f t="shared" si="19"/>
        <v>#REF!</v>
      </c>
      <c r="AE134" s="16" t="e">
        <f t="shared" si="19"/>
        <v>#REF!</v>
      </c>
      <c r="AF134" s="16" t="e">
        <f t="shared" si="13"/>
        <v>#REF!</v>
      </c>
      <c r="AJ134" s="14" t="s">
        <v>164</v>
      </c>
      <c r="AK134" s="16">
        <f t="shared" si="20"/>
        <v>42.777000000000001</v>
      </c>
      <c r="AL134" s="16" t="e">
        <f t="shared" si="21"/>
        <v>#REF!</v>
      </c>
      <c r="AM134" s="16" t="e">
        <f t="shared" si="22"/>
        <v>#REF!</v>
      </c>
      <c r="AN134" s="16" t="e">
        <f t="shared" si="23"/>
        <v>#REF!</v>
      </c>
      <c r="AO134" s="16" t="e">
        <f t="shared" si="24"/>
        <v>#REF!</v>
      </c>
    </row>
    <row r="135" spans="1:41" x14ac:dyDescent="0.25">
      <c r="A135" s="3">
        <v>42278</v>
      </c>
      <c r="B135" s="1"/>
      <c r="C135" s="2"/>
      <c r="D135" s="2">
        <v>1.68</v>
      </c>
      <c r="E135" s="9">
        <v>2.4500000000000002</v>
      </c>
      <c r="F135" s="2">
        <v>-1.55</v>
      </c>
      <c r="G135" s="2">
        <v>-1.28</v>
      </c>
      <c r="H135" s="2">
        <v>0.9</v>
      </c>
      <c r="I135" s="9">
        <v>0.85</v>
      </c>
      <c r="J135" s="9">
        <v>0</v>
      </c>
      <c r="M135">
        <v>47.784999999999997</v>
      </c>
      <c r="R135">
        <v>70</v>
      </c>
      <c r="T135" s="16" t="e">
        <f>(#REF!*'Crude Diffs'!R135/100)/$T$9</f>
        <v>#REF!</v>
      </c>
      <c r="U135" s="16"/>
      <c r="V135" s="16" t="e">
        <f t="shared" si="14"/>
        <v>#REF!</v>
      </c>
      <c r="W135" s="14">
        <f t="shared" si="15"/>
        <v>2.4500000000000002</v>
      </c>
      <c r="X135" s="16">
        <f t="shared" si="16"/>
        <v>0.85</v>
      </c>
      <c r="Y135" s="16">
        <f t="shared" si="17"/>
        <v>-1.28</v>
      </c>
      <c r="AA135" s="14" t="str">
        <f t="shared" si="12"/>
        <v>40 W 2015</v>
      </c>
      <c r="AB135" s="15">
        <f t="shared" si="18"/>
        <v>42278</v>
      </c>
      <c r="AC135" s="16" t="e">
        <f t="shared" si="19"/>
        <v>#REF!</v>
      </c>
      <c r="AD135" s="16" t="e">
        <f t="shared" si="19"/>
        <v>#REF!</v>
      </c>
      <c r="AE135" s="16" t="e">
        <f t="shared" si="19"/>
        <v>#REF!</v>
      </c>
      <c r="AF135" s="16" t="e">
        <f t="shared" si="13"/>
        <v>#REF!</v>
      </c>
      <c r="AJ135" s="14" t="s">
        <v>165</v>
      </c>
      <c r="AK135" s="16">
        <f t="shared" si="20"/>
        <v>44.405999999999999</v>
      </c>
      <c r="AL135" s="16" t="e">
        <f t="shared" si="21"/>
        <v>#REF!</v>
      </c>
      <c r="AM135" s="16" t="e">
        <f t="shared" si="22"/>
        <v>#REF!</v>
      </c>
      <c r="AN135" s="16" t="e">
        <f t="shared" si="23"/>
        <v>#REF!</v>
      </c>
      <c r="AO135" s="16" t="e">
        <f t="shared" si="24"/>
        <v>#REF!</v>
      </c>
    </row>
    <row r="136" spans="1:41" x14ac:dyDescent="0.25">
      <c r="A136" s="3">
        <v>42279</v>
      </c>
      <c r="B136" s="1"/>
      <c r="C136" s="2"/>
      <c r="D136" s="2">
        <v>1.83</v>
      </c>
      <c r="E136" s="9">
        <v>2.6</v>
      </c>
      <c r="F136" s="2">
        <v>-1.55</v>
      </c>
      <c r="G136" s="2">
        <v>-1.1850000000000001</v>
      </c>
      <c r="H136" s="2">
        <v>0.85</v>
      </c>
      <c r="I136" s="9">
        <v>0.57999999999999996</v>
      </c>
      <c r="J136" s="9">
        <v>0.05</v>
      </c>
      <c r="M136">
        <v>46.505000000000003</v>
      </c>
      <c r="R136">
        <v>70</v>
      </c>
      <c r="T136" s="16" t="e">
        <f>(#REF!*'Crude Diffs'!R136/100)/$T$9</f>
        <v>#REF!</v>
      </c>
      <c r="U136" s="16"/>
      <c r="V136" s="16" t="e">
        <f t="shared" si="14"/>
        <v>#REF!</v>
      </c>
      <c r="W136" s="14">
        <f t="shared" si="15"/>
        <v>2.6</v>
      </c>
      <c r="X136" s="16">
        <f t="shared" si="16"/>
        <v>0.57999999999999996</v>
      </c>
      <c r="Y136" s="16">
        <f t="shared" si="17"/>
        <v>-1.1850000000000001</v>
      </c>
      <c r="AA136" s="14" t="str">
        <f t="shared" si="12"/>
        <v>40 W 2015</v>
      </c>
      <c r="AB136" s="15">
        <f t="shared" si="18"/>
        <v>42279</v>
      </c>
      <c r="AC136" s="16" t="e">
        <f t="shared" si="19"/>
        <v>#REF!</v>
      </c>
      <c r="AD136" s="16" t="e">
        <f t="shared" si="19"/>
        <v>#REF!</v>
      </c>
      <c r="AE136" s="16" t="e">
        <f t="shared" si="19"/>
        <v>#REF!</v>
      </c>
      <c r="AF136" s="16" t="e">
        <f t="shared" si="13"/>
        <v>#REF!</v>
      </c>
      <c r="AJ136" s="14" t="s">
        <v>166</v>
      </c>
      <c r="AK136" s="16">
        <f t="shared" si="20"/>
        <v>43.802500000000002</v>
      </c>
      <c r="AL136" s="16" t="e">
        <f t="shared" si="21"/>
        <v>#REF!</v>
      </c>
      <c r="AM136" s="16" t="e">
        <f t="shared" si="22"/>
        <v>#REF!</v>
      </c>
      <c r="AN136" s="16" t="e">
        <f t="shared" si="23"/>
        <v>#REF!</v>
      </c>
      <c r="AO136" s="16" t="e">
        <f t="shared" si="24"/>
        <v>#REF!</v>
      </c>
    </row>
    <row r="137" spans="1:41" x14ac:dyDescent="0.25">
      <c r="A137" s="3">
        <v>42282</v>
      </c>
      <c r="B137" s="1"/>
      <c r="C137" s="2"/>
      <c r="D137" s="2">
        <v>1.88</v>
      </c>
      <c r="E137" s="9">
        <v>2.65</v>
      </c>
      <c r="F137" s="2">
        <v>-1.55</v>
      </c>
      <c r="G137" s="2">
        <v>-1.1399999999999999</v>
      </c>
      <c r="H137" s="2">
        <v>0.85</v>
      </c>
      <c r="I137" s="9">
        <v>0.36499999999999999</v>
      </c>
      <c r="J137" s="9">
        <v>0.15</v>
      </c>
      <c r="M137">
        <v>49.32</v>
      </c>
      <c r="R137">
        <v>70</v>
      </c>
      <c r="T137" s="16" t="e">
        <f>(#REF!*'Crude Diffs'!R137/100)/$T$9</f>
        <v>#REF!</v>
      </c>
      <c r="U137" s="16"/>
      <c r="V137" s="16" t="e">
        <f t="shared" si="14"/>
        <v>#REF!</v>
      </c>
      <c r="W137" s="14">
        <f t="shared" si="15"/>
        <v>2.65</v>
      </c>
      <c r="X137" s="16">
        <f t="shared" si="16"/>
        <v>0.36499999999999999</v>
      </c>
      <c r="Y137" s="16">
        <f t="shared" si="17"/>
        <v>-1.1399999999999999</v>
      </c>
      <c r="AA137" s="14" t="str">
        <f t="shared" si="12"/>
        <v>41 W 2015</v>
      </c>
      <c r="AB137" s="15">
        <f t="shared" si="18"/>
        <v>42282</v>
      </c>
      <c r="AC137" s="16" t="e">
        <f t="shared" si="19"/>
        <v>#REF!</v>
      </c>
      <c r="AD137" s="16" t="e">
        <f t="shared" si="19"/>
        <v>#REF!</v>
      </c>
      <c r="AE137" s="16" t="e">
        <f t="shared" si="19"/>
        <v>#REF!</v>
      </c>
      <c r="AF137" s="16" t="e">
        <f t="shared" si="13"/>
        <v>#REF!</v>
      </c>
      <c r="AJ137" s="14" t="s">
        <v>167</v>
      </c>
      <c r="AK137" s="16">
        <f t="shared" si="20"/>
        <v>45.292000000000002</v>
      </c>
      <c r="AL137" s="16" t="e">
        <f t="shared" si="21"/>
        <v>#REF!</v>
      </c>
      <c r="AM137" s="16" t="e">
        <f t="shared" si="22"/>
        <v>#REF!</v>
      </c>
      <c r="AN137" s="16" t="e">
        <f t="shared" si="23"/>
        <v>#REF!</v>
      </c>
      <c r="AO137" s="16" t="e">
        <f t="shared" si="24"/>
        <v>#REF!</v>
      </c>
    </row>
    <row r="138" spans="1:41" x14ac:dyDescent="0.25">
      <c r="A138" s="3">
        <v>42283</v>
      </c>
      <c r="B138" s="1"/>
      <c r="C138" s="2"/>
      <c r="D138" s="2">
        <v>1.925</v>
      </c>
      <c r="E138" s="9">
        <v>2.75</v>
      </c>
      <c r="F138" s="2">
        <v>-1.6850000000000001</v>
      </c>
      <c r="G138" s="2">
        <v>-1.1399999999999999</v>
      </c>
      <c r="H138" s="2">
        <v>0.75</v>
      </c>
      <c r="I138" s="9">
        <v>0.36499999999999999</v>
      </c>
      <c r="J138" s="9">
        <v>0.2</v>
      </c>
      <c r="M138">
        <v>51.24</v>
      </c>
      <c r="R138">
        <v>75</v>
      </c>
      <c r="T138" s="16" t="e">
        <f>(#REF!*'Crude Diffs'!R138/100)/$T$9</f>
        <v>#REF!</v>
      </c>
      <c r="U138" s="16"/>
      <c r="V138" s="16" t="e">
        <f t="shared" si="14"/>
        <v>#REF!</v>
      </c>
      <c r="W138" s="14">
        <f t="shared" si="15"/>
        <v>2.75</v>
      </c>
      <c r="X138" s="16">
        <f t="shared" si="16"/>
        <v>0.36499999999999999</v>
      </c>
      <c r="Y138" s="16">
        <f t="shared" si="17"/>
        <v>-1.1399999999999999</v>
      </c>
      <c r="AA138" s="14" t="str">
        <f t="shared" si="12"/>
        <v>41 W 2015</v>
      </c>
      <c r="AB138" s="15">
        <f t="shared" si="18"/>
        <v>42283</v>
      </c>
      <c r="AC138" s="16" t="e">
        <f t="shared" si="19"/>
        <v>#REF!</v>
      </c>
      <c r="AD138" s="16" t="e">
        <f t="shared" si="19"/>
        <v>#REF!</v>
      </c>
      <c r="AE138" s="16" t="e">
        <f t="shared" si="19"/>
        <v>#REF!</v>
      </c>
      <c r="AF138" s="16" t="e">
        <f t="shared" si="13"/>
        <v>#REF!</v>
      </c>
      <c r="AJ138" s="14" t="s">
        <v>168</v>
      </c>
      <c r="AK138" s="16">
        <f t="shared" si="20"/>
        <v>48.568000000000005</v>
      </c>
      <c r="AL138" s="16" t="e">
        <f t="shared" si="21"/>
        <v>#REF!</v>
      </c>
      <c r="AM138" s="16" t="e">
        <f t="shared" si="22"/>
        <v>#REF!</v>
      </c>
      <c r="AN138" s="16" t="e">
        <f t="shared" si="23"/>
        <v>#REF!</v>
      </c>
      <c r="AO138" s="16" t="e">
        <f t="shared" si="24"/>
        <v>#REF!</v>
      </c>
    </row>
    <row r="139" spans="1:41" x14ac:dyDescent="0.25">
      <c r="A139" s="3">
        <v>42284</v>
      </c>
      <c r="B139" s="1"/>
      <c r="C139" s="2"/>
      <c r="D139" s="2">
        <v>1.65</v>
      </c>
      <c r="E139" s="9">
        <v>2.75</v>
      </c>
      <c r="F139" s="2">
        <v>-1.7150000000000001</v>
      </c>
      <c r="G139" s="2">
        <v>-1.1599999999999999</v>
      </c>
      <c r="H139" s="2">
        <v>0.7</v>
      </c>
      <c r="I139" s="9">
        <v>0.34</v>
      </c>
      <c r="J139" s="9">
        <v>0.2</v>
      </c>
      <c r="M139">
        <v>51.45</v>
      </c>
      <c r="R139">
        <v>100</v>
      </c>
      <c r="T139" s="16" t="e">
        <f>(#REF!*'Crude Diffs'!R139/100)/$T$9</f>
        <v>#REF!</v>
      </c>
      <c r="U139" s="16"/>
      <c r="V139" s="16" t="e">
        <f t="shared" si="14"/>
        <v>#REF!</v>
      </c>
      <c r="W139" s="14">
        <f t="shared" si="15"/>
        <v>2.75</v>
      </c>
      <c r="X139" s="16">
        <f t="shared" si="16"/>
        <v>0.34</v>
      </c>
      <c r="Y139" s="16">
        <f t="shared" si="17"/>
        <v>-1.1599999999999999</v>
      </c>
      <c r="AA139" s="14" t="str">
        <f t="shared" si="12"/>
        <v>41 W 2015</v>
      </c>
      <c r="AB139" s="15">
        <f t="shared" si="18"/>
        <v>42284</v>
      </c>
      <c r="AC139" s="16" t="e">
        <f t="shared" si="19"/>
        <v>#REF!</v>
      </c>
      <c r="AD139" s="16" t="e">
        <f t="shared" si="19"/>
        <v>#REF!</v>
      </c>
      <c r="AE139" s="16" t="e">
        <f t="shared" si="19"/>
        <v>#REF!</v>
      </c>
      <c r="AF139" s="16" t="e">
        <f t="shared" si="13"/>
        <v>#REF!</v>
      </c>
      <c r="AJ139" s="14" t="s">
        <v>169</v>
      </c>
      <c r="AK139" s="16">
        <f t="shared" si="20"/>
        <v>48.749000000000002</v>
      </c>
      <c r="AL139" s="16" t="e">
        <f t="shared" si="21"/>
        <v>#REF!</v>
      </c>
      <c r="AM139" s="16" t="e">
        <f t="shared" si="22"/>
        <v>#REF!</v>
      </c>
      <c r="AN139" s="16" t="e">
        <f t="shared" si="23"/>
        <v>#REF!</v>
      </c>
      <c r="AO139" s="16" t="e">
        <f t="shared" si="24"/>
        <v>#REF!</v>
      </c>
    </row>
    <row r="140" spans="1:41" x14ac:dyDescent="0.25">
      <c r="A140" s="3">
        <v>42285</v>
      </c>
      <c r="B140" s="1"/>
      <c r="C140" s="2"/>
      <c r="D140" s="2">
        <v>1.65</v>
      </c>
      <c r="E140" s="9">
        <v>2.75</v>
      </c>
      <c r="F140" s="2">
        <v>-1.89</v>
      </c>
      <c r="G140" s="2">
        <v>-0.9</v>
      </c>
      <c r="H140" s="2">
        <v>0.8</v>
      </c>
      <c r="I140" s="9">
        <v>0.34</v>
      </c>
      <c r="J140" s="9">
        <v>0.25</v>
      </c>
      <c r="M140">
        <v>51.91</v>
      </c>
      <c r="R140">
        <v>100</v>
      </c>
      <c r="T140" s="16" t="e">
        <f>(#REF!*'Crude Diffs'!R140/100)/$T$9</f>
        <v>#REF!</v>
      </c>
      <c r="U140" s="16"/>
      <c r="V140" s="16" t="e">
        <f t="shared" si="14"/>
        <v>#REF!</v>
      </c>
      <c r="W140" s="14">
        <f t="shared" si="15"/>
        <v>2.75</v>
      </c>
      <c r="X140" s="16">
        <f t="shared" si="16"/>
        <v>0.34</v>
      </c>
      <c r="Y140" s="16">
        <f t="shared" si="17"/>
        <v>-0.9</v>
      </c>
      <c r="AA140" s="14" t="str">
        <f t="shared" si="12"/>
        <v>41 W 2015</v>
      </c>
      <c r="AB140" s="15">
        <f t="shared" si="18"/>
        <v>42285</v>
      </c>
      <c r="AC140" s="16" t="e">
        <f t="shared" si="19"/>
        <v>#REF!</v>
      </c>
      <c r="AD140" s="16" t="e">
        <f t="shared" si="19"/>
        <v>#REF!</v>
      </c>
      <c r="AE140" s="16" t="e">
        <f t="shared" si="19"/>
        <v>#REF!</v>
      </c>
      <c r="AF140" s="16" t="e">
        <f t="shared" si="13"/>
        <v>#REF!</v>
      </c>
      <c r="AJ140" s="14" t="s">
        <v>170</v>
      </c>
      <c r="AK140" s="16">
        <f t="shared" si="20"/>
        <v>48.488750000000003</v>
      </c>
      <c r="AL140" s="16" t="e">
        <f t="shared" si="21"/>
        <v>#REF!</v>
      </c>
      <c r="AM140" s="16" t="e">
        <f t="shared" si="22"/>
        <v>#REF!</v>
      </c>
      <c r="AN140" s="16" t="e">
        <f t="shared" si="23"/>
        <v>#REF!</v>
      </c>
      <c r="AO140" s="16" t="e">
        <f t="shared" si="24"/>
        <v>#REF!</v>
      </c>
    </row>
    <row r="141" spans="1:41" x14ac:dyDescent="0.25">
      <c r="A141" s="3">
        <v>42286</v>
      </c>
      <c r="B141" s="1"/>
      <c r="C141" s="2"/>
      <c r="D141" s="2">
        <v>1.7050000000000001</v>
      </c>
      <c r="E141" s="9">
        <v>2.75</v>
      </c>
      <c r="F141" s="2">
        <v>-1.89</v>
      </c>
      <c r="G141" s="2">
        <v>-0.89</v>
      </c>
      <c r="H141" s="2">
        <v>0.85</v>
      </c>
      <c r="I141" s="9">
        <v>0.34</v>
      </c>
      <c r="J141" s="9">
        <v>0.25</v>
      </c>
      <c r="M141">
        <v>51.87</v>
      </c>
      <c r="R141">
        <v>95</v>
      </c>
      <c r="T141" s="16" t="e">
        <f>(#REF!*'Crude Diffs'!R141/100)/$T$9</f>
        <v>#REF!</v>
      </c>
      <c r="U141" s="16"/>
      <c r="V141" s="16" t="e">
        <f t="shared" si="14"/>
        <v>#REF!</v>
      </c>
      <c r="W141" s="14">
        <f t="shared" si="15"/>
        <v>2.75</v>
      </c>
      <c r="X141" s="16">
        <f t="shared" si="16"/>
        <v>0.34</v>
      </c>
      <c r="Y141" s="16">
        <f t="shared" si="17"/>
        <v>-0.89</v>
      </c>
      <c r="AA141" s="14" t="str">
        <f t="shared" ref="AA141:AA204" si="25">WEEKNUM(AB141,) &amp;" W "&amp;YEAR(AB141)</f>
        <v>41 W 2015</v>
      </c>
      <c r="AB141" s="15">
        <f t="shared" si="18"/>
        <v>42286</v>
      </c>
      <c r="AC141" s="16" t="e">
        <f t="shared" si="19"/>
        <v>#REF!</v>
      </c>
      <c r="AD141" s="16" t="e">
        <f t="shared" si="19"/>
        <v>#REF!</v>
      </c>
      <c r="AE141" s="16" t="e">
        <f t="shared" si="19"/>
        <v>#REF!</v>
      </c>
      <c r="AF141" s="16" t="e">
        <f t="shared" si="19"/>
        <v>#REF!</v>
      </c>
      <c r="AJ141" s="14" t="s">
        <v>171</v>
      </c>
      <c r="AK141" s="16">
        <f t="shared" si="20"/>
        <v>49.93</v>
      </c>
      <c r="AL141" s="16" t="e">
        <f t="shared" si="21"/>
        <v>#REF!</v>
      </c>
      <c r="AM141" s="16" t="e">
        <f t="shared" si="22"/>
        <v>#REF!</v>
      </c>
      <c r="AN141" s="16" t="e">
        <f t="shared" si="23"/>
        <v>#REF!</v>
      </c>
      <c r="AO141" s="16" t="e">
        <f t="shared" si="24"/>
        <v>#REF!</v>
      </c>
    </row>
    <row r="142" spans="1:41" x14ac:dyDescent="0.25">
      <c r="A142" s="3">
        <v>42289</v>
      </c>
      <c r="B142" s="1"/>
      <c r="C142" s="2"/>
      <c r="D142" s="2">
        <v>1.7050000000000001</v>
      </c>
      <c r="E142" s="9">
        <v>2.75</v>
      </c>
      <c r="F142" s="2">
        <v>-2.08</v>
      </c>
      <c r="G142" s="2">
        <v>-1.095</v>
      </c>
      <c r="H142" s="2">
        <v>0.9</v>
      </c>
      <c r="I142" s="9">
        <v>0.34</v>
      </c>
      <c r="J142" s="9">
        <v>0.25</v>
      </c>
      <c r="M142">
        <v>51.08</v>
      </c>
      <c r="R142">
        <v>95</v>
      </c>
      <c r="T142" s="16" t="e">
        <f>(#REF!*'Crude Diffs'!R142/100)/$T$9</f>
        <v>#REF!</v>
      </c>
      <c r="U142" s="16"/>
      <c r="V142" s="16" t="e">
        <f t="shared" ref="V142:V168" si="26">H142+T142</f>
        <v>#REF!</v>
      </c>
      <c r="W142" s="14">
        <f t="shared" ref="W142:W168" si="27">E142</f>
        <v>2.75</v>
      </c>
      <c r="X142" s="16">
        <f t="shared" ref="X142:X168" si="28">I142</f>
        <v>0.34</v>
      </c>
      <c r="Y142" s="16">
        <f t="shared" ref="Y142:Y168" si="29">G142</f>
        <v>-1.095</v>
      </c>
      <c r="AA142" s="14" t="str">
        <f t="shared" si="25"/>
        <v>42 W 2015</v>
      </c>
      <c r="AB142" s="15">
        <f t="shared" ref="AB142:AB168" si="30">A142</f>
        <v>42289</v>
      </c>
      <c r="AC142" s="16" t="e">
        <f t="shared" ref="AC142:AF169" si="31">AC$2*$Y142+AC$3*$W142+AC$4*$X142+AC$5*$V142</f>
        <v>#REF!</v>
      </c>
      <c r="AD142" s="16" t="e">
        <f t="shared" si="31"/>
        <v>#REF!</v>
      </c>
      <c r="AE142" s="16" t="e">
        <f t="shared" si="31"/>
        <v>#REF!</v>
      </c>
      <c r="AF142" s="16" t="e">
        <f t="shared" si="31"/>
        <v>#REF!</v>
      </c>
      <c r="AJ142" s="14" t="s">
        <v>172</v>
      </c>
      <c r="AK142" s="16">
        <f t="shared" ref="AK142:AK170" si="32">AVERAGEIF($AA$13:$AA$1003,$AJ142,M$13:M$1003)</f>
        <v>47.475999999999999</v>
      </c>
      <c r="AL142" s="16" t="e">
        <f t="shared" ref="AL142:AL170" si="33">AVERAGEIF($AA$13:$AA$1003,$AJ142,AC$13:AC$1003)+AK142</f>
        <v>#REF!</v>
      </c>
      <c r="AM142" s="16" t="e">
        <f t="shared" ref="AM142:AM170" si="34">AVERAGEIF($AA$13:$AA$1003,$AJ142,AD$13:AD$1003)+AK142</f>
        <v>#REF!</v>
      </c>
      <c r="AN142" s="16" t="e">
        <f t="shared" ref="AN142:AN170" si="35">AVERAGEIF($AA$13:$AA$1003,$AJ142,AE$13:AE$1003)+AK142</f>
        <v>#REF!</v>
      </c>
      <c r="AO142" s="16" t="e">
        <f t="shared" ref="AO142:AO170" si="36">AVERAGEIF($AA$13:$AA$1003,$AJ142,AF$13:AF$1003)+AK142</f>
        <v>#REF!</v>
      </c>
    </row>
    <row r="143" spans="1:41" x14ac:dyDescent="0.25">
      <c r="A143" s="3">
        <v>42290</v>
      </c>
      <c r="B143" s="1"/>
      <c r="C143" s="2"/>
      <c r="D143" s="2">
        <v>1.63</v>
      </c>
      <c r="E143" s="9">
        <v>2.65</v>
      </c>
      <c r="F143" s="2">
        <v>-2.17</v>
      </c>
      <c r="G143" s="2">
        <v>-1.1499999999999999</v>
      </c>
      <c r="H143" s="2">
        <v>0.85</v>
      </c>
      <c r="I143" s="9">
        <v>-5.0000000000000001E-3</v>
      </c>
      <c r="J143" s="9">
        <v>0.15</v>
      </c>
      <c r="M143">
        <v>49.32</v>
      </c>
      <c r="R143">
        <v>92.5</v>
      </c>
      <c r="T143" s="16" t="e">
        <f>(#REF!*'Crude Diffs'!R143/100)/$T$9</f>
        <v>#REF!</v>
      </c>
      <c r="U143" s="16"/>
      <c r="V143" s="16" t="e">
        <f t="shared" si="26"/>
        <v>#REF!</v>
      </c>
      <c r="W143" s="14">
        <f t="shared" si="27"/>
        <v>2.65</v>
      </c>
      <c r="X143" s="16">
        <f t="shared" si="28"/>
        <v>-5.0000000000000001E-3</v>
      </c>
      <c r="Y143" s="16">
        <f t="shared" si="29"/>
        <v>-1.1499999999999999</v>
      </c>
      <c r="AA143" s="14" t="str">
        <f t="shared" si="25"/>
        <v>42 W 2015</v>
      </c>
      <c r="AB143" s="15">
        <f t="shared" si="30"/>
        <v>42290</v>
      </c>
      <c r="AC143" s="16" t="e">
        <f t="shared" si="31"/>
        <v>#REF!</v>
      </c>
      <c r="AD143" s="16" t="e">
        <f t="shared" si="31"/>
        <v>#REF!</v>
      </c>
      <c r="AE143" s="16" t="e">
        <f t="shared" si="31"/>
        <v>#REF!</v>
      </c>
      <c r="AF143" s="16" t="e">
        <f t="shared" si="31"/>
        <v>#REF!</v>
      </c>
      <c r="AJ143" s="14" t="s">
        <v>173</v>
      </c>
      <c r="AK143" s="16">
        <f t="shared" si="32"/>
        <v>48.391000000000005</v>
      </c>
      <c r="AL143" s="16" t="e">
        <f t="shared" si="33"/>
        <v>#REF!</v>
      </c>
      <c r="AM143" s="16" t="e">
        <f t="shared" si="34"/>
        <v>#REF!</v>
      </c>
      <c r="AN143" s="16" t="e">
        <f t="shared" si="35"/>
        <v>#REF!</v>
      </c>
      <c r="AO143" s="16" t="e">
        <f t="shared" si="36"/>
        <v>#REF!</v>
      </c>
    </row>
    <row r="144" spans="1:41" x14ac:dyDescent="0.25">
      <c r="A144" s="3">
        <v>42291</v>
      </c>
      <c r="B144" s="1"/>
      <c r="C144" s="2"/>
      <c r="D144" s="2">
        <v>1.62</v>
      </c>
      <c r="E144" s="9">
        <v>2.65</v>
      </c>
      <c r="F144" s="2">
        <v>-2.17</v>
      </c>
      <c r="G144" s="2">
        <v>-1.0549999999999999</v>
      </c>
      <c r="H144" s="2">
        <v>0.8</v>
      </c>
      <c r="I144" s="9">
        <v>-0.05</v>
      </c>
      <c r="J144" s="9">
        <v>0.15</v>
      </c>
      <c r="M144">
        <v>48.305</v>
      </c>
      <c r="R144">
        <v>93.75</v>
      </c>
      <c r="T144" s="16" t="e">
        <f>(#REF!*'Crude Diffs'!R144/100)/$T$9</f>
        <v>#REF!</v>
      </c>
      <c r="U144" s="16"/>
      <c r="V144" s="16" t="e">
        <f t="shared" si="26"/>
        <v>#REF!</v>
      </c>
      <c r="W144" s="14">
        <f t="shared" si="27"/>
        <v>2.65</v>
      </c>
      <c r="X144" s="16">
        <f t="shared" si="28"/>
        <v>-0.05</v>
      </c>
      <c r="Y144" s="16">
        <f t="shared" si="29"/>
        <v>-1.0549999999999999</v>
      </c>
      <c r="AA144" s="14" t="str">
        <f t="shared" si="25"/>
        <v>42 W 2015</v>
      </c>
      <c r="AB144" s="15">
        <f t="shared" si="30"/>
        <v>42291</v>
      </c>
      <c r="AC144" s="16" t="e">
        <f t="shared" si="31"/>
        <v>#REF!</v>
      </c>
      <c r="AD144" s="16" t="e">
        <f t="shared" si="31"/>
        <v>#REF!</v>
      </c>
      <c r="AE144" s="16" t="e">
        <f t="shared" si="31"/>
        <v>#REF!</v>
      </c>
      <c r="AF144" s="16" t="e">
        <f t="shared" si="31"/>
        <v>#REF!</v>
      </c>
      <c r="AJ144" s="14" t="s">
        <v>174</v>
      </c>
      <c r="AK144" s="16">
        <f t="shared" si="32"/>
        <v>47.566999999999993</v>
      </c>
      <c r="AL144" s="16" t="e">
        <f t="shared" si="33"/>
        <v>#REF!</v>
      </c>
      <c r="AM144" s="16" t="e">
        <f t="shared" si="34"/>
        <v>#REF!</v>
      </c>
      <c r="AN144" s="16" t="e">
        <f t="shared" si="35"/>
        <v>#REF!</v>
      </c>
      <c r="AO144" s="16" t="e">
        <f t="shared" si="36"/>
        <v>#REF!</v>
      </c>
    </row>
    <row r="145" spans="1:41" x14ac:dyDescent="0.25">
      <c r="A145" s="3">
        <v>42292</v>
      </c>
      <c r="B145" s="1"/>
      <c r="C145" s="2"/>
      <c r="D145" s="2">
        <v>1.5049999999999999</v>
      </c>
      <c r="E145" s="9">
        <v>2.5499999999999998</v>
      </c>
      <c r="F145" s="2">
        <v>-2.2200000000000002</v>
      </c>
      <c r="G145" s="2">
        <v>-0.96</v>
      </c>
      <c r="H145" s="2">
        <v>0.75</v>
      </c>
      <c r="I145" s="9">
        <v>-0.05</v>
      </c>
      <c r="J145" s="9">
        <v>0.15</v>
      </c>
      <c r="M145">
        <v>48.034999999999997</v>
      </c>
      <c r="R145">
        <v>95</v>
      </c>
      <c r="T145" s="16" t="e">
        <f>(#REF!*'Crude Diffs'!R145/100)/$T$9</f>
        <v>#REF!</v>
      </c>
      <c r="U145" s="16"/>
      <c r="V145" s="16" t="e">
        <f t="shared" si="26"/>
        <v>#REF!</v>
      </c>
      <c r="W145" s="14">
        <f t="shared" si="27"/>
        <v>2.5499999999999998</v>
      </c>
      <c r="X145" s="16">
        <f t="shared" si="28"/>
        <v>-0.05</v>
      </c>
      <c r="Y145" s="16">
        <f t="shared" si="29"/>
        <v>-0.96</v>
      </c>
      <c r="AA145" s="14" t="str">
        <f t="shared" si="25"/>
        <v>42 W 2015</v>
      </c>
      <c r="AB145" s="15">
        <f t="shared" si="30"/>
        <v>42292</v>
      </c>
      <c r="AC145" s="16" t="e">
        <f t="shared" si="31"/>
        <v>#REF!</v>
      </c>
      <c r="AD145" s="16" t="e">
        <f t="shared" si="31"/>
        <v>#REF!</v>
      </c>
      <c r="AE145" s="16" t="e">
        <f t="shared" si="31"/>
        <v>#REF!</v>
      </c>
      <c r="AF145" s="16" t="e">
        <f t="shared" si="31"/>
        <v>#REF!</v>
      </c>
      <c r="AJ145" s="14" t="s">
        <v>175</v>
      </c>
      <c r="AK145" s="16">
        <f t="shared" si="32"/>
        <v>45.95</v>
      </c>
      <c r="AL145" s="16" t="e">
        <f t="shared" si="33"/>
        <v>#REF!</v>
      </c>
      <c r="AM145" s="16" t="e">
        <f t="shared" si="34"/>
        <v>#REF!</v>
      </c>
      <c r="AN145" s="16" t="e">
        <f t="shared" si="35"/>
        <v>#REF!</v>
      </c>
      <c r="AO145" s="16" t="e">
        <f t="shared" si="36"/>
        <v>#REF!</v>
      </c>
    </row>
    <row r="146" spans="1:41" x14ac:dyDescent="0.25">
      <c r="A146" s="3">
        <v>42293</v>
      </c>
      <c r="B146" s="1"/>
      <c r="C146" s="2"/>
      <c r="D146" s="2">
        <v>1.415</v>
      </c>
      <c r="E146" s="9">
        <v>2.5</v>
      </c>
      <c r="F146" s="2">
        <v>-2.96</v>
      </c>
      <c r="G146" s="2">
        <v>-1.0149999999999999</v>
      </c>
      <c r="H146" s="2">
        <v>0.75</v>
      </c>
      <c r="I146" s="9">
        <v>-0.05</v>
      </c>
      <c r="J146" s="9">
        <v>0.15</v>
      </c>
      <c r="M146">
        <v>49.125</v>
      </c>
      <c r="R146">
        <v>98.75</v>
      </c>
      <c r="T146" s="16" t="e">
        <f>(#REF!*'Crude Diffs'!R146/100)/$T$9</f>
        <v>#REF!</v>
      </c>
      <c r="U146" s="16"/>
      <c r="V146" s="16" t="e">
        <f t="shared" si="26"/>
        <v>#REF!</v>
      </c>
      <c r="W146" s="14">
        <f t="shared" si="27"/>
        <v>2.5</v>
      </c>
      <c r="X146" s="16">
        <f t="shared" si="28"/>
        <v>-0.05</v>
      </c>
      <c r="Y146" s="16">
        <f t="shared" si="29"/>
        <v>-1.0149999999999999</v>
      </c>
      <c r="AA146" s="14" t="str">
        <f t="shared" si="25"/>
        <v>42 W 2015</v>
      </c>
      <c r="AB146" s="15">
        <f t="shared" si="30"/>
        <v>42293</v>
      </c>
      <c r="AC146" s="16" t="e">
        <f t="shared" si="31"/>
        <v>#REF!</v>
      </c>
      <c r="AD146" s="16" t="e">
        <f t="shared" si="31"/>
        <v>#REF!</v>
      </c>
      <c r="AE146" s="16" t="e">
        <f t="shared" si="31"/>
        <v>#REF!</v>
      </c>
      <c r="AF146" s="16" t="e">
        <f t="shared" si="31"/>
        <v>#REF!</v>
      </c>
      <c r="AJ146" s="14" t="s">
        <v>176</v>
      </c>
      <c r="AK146" s="16">
        <f t="shared" si="32"/>
        <v>45.653000000000006</v>
      </c>
      <c r="AL146" s="16" t="e">
        <f t="shared" si="33"/>
        <v>#REF!</v>
      </c>
      <c r="AM146" s="16" t="e">
        <f t="shared" si="34"/>
        <v>#REF!</v>
      </c>
      <c r="AN146" s="16" t="e">
        <f t="shared" si="35"/>
        <v>#REF!</v>
      </c>
      <c r="AO146" s="16" t="e">
        <f t="shared" si="36"/>
        <v>#REF!</v>
      </c>
    </row>
    <row r="147" spans="1:41" x14ac:dyDescent="0.25">
      <c r="A147" s="3">
        <v>42296</v>
      </c>
      <c r="B147" s="1"/>
      <c r="C147" s="2"/>
      <c r="D147" s="2">
        <v>1.4</v>
      </c>
      <c r="E147" s="9">
        <v>2.5</v>
      </c>
      <c r="F147" s="2">
        <v>-2.96</v>
      </c>
      <c r="G147" s="2">
        <v>-1.0149999999999999</v>
      </c>
      <c r="H147" s="2">
        <v>0.75</v>
      </c>
      <c r="I147" s="9">
        <v>-0.05</v>
      </c>
      <c r="J147" s="9">
        <v>0.15</v>
      </c>
      <c r="M147">
        <v>47.33</v>
      </c>
      <c r="R147">
        <v>100</v>
      </c>
      <c r="T147" s="16" t="e">
        <f>(#REF!*'Crude Diffs'!R147/100)/$T$9</f>
        <v>#REF!</v>
      </c>
      <c r="U147" s="16"/>
      <c r="V147" s="16" t="e">
        <f t="shared" si="26"/>
        <v>#REF!</v>
      </c>
      <c r="W147" s="14">
        <f t="shared" si="27"/>
        <v>2.5</v>
      </c>
      <c r="X147" s="16">
        <f t="shared" si="28"/>
        <v>-0.05</v>
      </c>
      <c r="Y147" s="16">
        <f t="shared" si="29"/>
        <v>-1.0149999999999999</v>
      </c>
      <c r="AA147" s="14" t="str">
        <f t="shared" si="25"/>
        <v>43 W 2015</v>
      </c>
      <c r="AB147" s="15">
        <f t="shared" si="30"/>
        <v>42296</v>
      </c>
      <c r="AC147" s="16" t="e">
        <f t="shared" si="31"/>
        <v>#REF!</v>
      </c>
      <c r="AD147" s="16" t="e">
        <f t="shared" si="31"/>
        <v>#REF!</v>
      </c>
      <c r="AE147" s="16" t="e">
        <f t="shared" si="31"/>
        <v>#REF!</v>
      </c>
      <c r="AF147" s="16" t="e">
        <f t="shared" si="31"/>
        <v>#REF!</v>
      </c>
      <c r="AJ147" s="14" t="s">
        <v>177</v>
      </c>
      <c r="AK147" s="16">
        <f t="shared" si="32"/>
        <v>45.433000000000007</v>
      </c>
      <c r="AL147" s="16" t="e">
        <f t="shared" si="33"/>
        <v>#REF!</v>
      </c>
      <c r="AM147" s="16" t="e">
        <f t="shared" si="34"/>
        <v>#REF!</v>
      </c>
      <c r="AN147" s="16" t="e">
        <f t="shared" si="35"/>
        <v>#REF!</v>
      </c>
      <c r="AO147" s="16" t="e">
        <f t="shared" si="36"/>
        <v>#REF!</v>
      </c>
    </row>
    <row r="148" spans="1:41" x14ac:dyDescent="0.25">
      <c r="A148" s="3">
        <v>42297</v>
      </c>
      <c r="B148" s="1"/>
      <c r="C148" s="2"/>
      <c r="D148" s="2">
        <v>1.25</v>
      </c>
      <c r="E148" s="9">
        <v>2.35</v>
      </c>
      <c r="F148" s="2">
        <v>-3</v>
      </c>
      <c r="G148" s="2">
        <v>-1.0149999999999999</v>
      </c>
      <c r="H148" s="2">
        <v>0.7</v>
      </c>
      <c r="I148" s="9">
        <v>-0.05</v>
      </c>
      <c r="J148" s="9">
        <v>0.1</v>
      </c>
      <c r="M148">
        <v>47.185000000000002</v>
      </c>
      <c r="R148">
        <v>100</v>
      </c>
      <c r="T148" s="16" t="e">
        <f>(#REF!*'Crude Diffs'!R148/100)/$T$9</f>
        <v>#REF!</v>
      </c>
      <c r="U148" s="16"/>
      <c r="V148" s="16" t="e">
        <f t="shared" si="26"/>
        <v>#REF!</v>
      </c>
      <c r="W148" s="14">
        <f t="shared" si="27"/>
        <v>2.35</v>
      </c>
      <c r="X148" s="16">
        <f t="shared" si="28"/>
        <v>-0.05</v>
      </c>
      <c r="Y148" s="16">
        <f t="shared" si="29"/>
        <v>-1.0149999999999999</v>
      </c>
      <c r="AA148" s="14" t="str">
        <f t="shared" si="25"/>
        <v>43 W 2015</v>
      </c>
      <c r="AB148" s="15">
        <f t="shared" si="30"/>
        <v>42297</v>
      </c>
      <c r="AC148" s="16" t="e">
        <f t="shared" si="31"/>
        <v>#REF!</v>
      </c>
      <c r="AD148" s="16" t="e">
        <f t="shared" si="31"/>
        <v>#REF!</v>
      </c>
      <c r="AE148" s="16" t="e">
        <f t="shared" si="31"/>
        <v>#REF!</v>
      </c>
      <c r="AF148" s="16" t="e">
        <f t="shared" si="31"/>
        <v>#REF!</v>
      </c>
      <c r="AJ148" s="14" t="s">
        <v>178</v>
      </c>
      <c r="AK148" s="16">
        <f t="shared" si="32"/>
        <v>42.777999999999999</v>
      </c>
      <c r="AL148" s="16" t="e">
        <f t="shared" si="33"/>
        <v>#REF!</v>
      </c>
      <c r="AM148" s="16" t="e">
        <f t="shared" si="34"/>
        <v>#REF!</v>
      </c>
      <c r="AN148" s="16" t="e">
        <f t="shared" si="35"/>
        <v>#REF!</v>
      </c>
      <c r="AO148" s="16" t="e">
        <f t="shared" si="36"/>
        <v>#REF!</v>
      </c>
    </row>
    <row r="149" spans="1:41" x14ac:dyDescent="0.25">
      <c r="A149" s="3">
        <v>42298</v>
      </c>
      <c r="B149" s="1"/>
      <c r="C149" s="2"/>
      <c r="D149" s="2">
        <v>1.2</v>
      </c>
      <c r="E149" s="9">
        <v>2.2999999999999998</v>
      </c>
      <c r="F149" s="2">
        <v>-3.03</v>
      </c>
      <c r="G149" s="2">
        <v>-1.1000000000000001</v>
      </c>
      <c r="H149" s="2">
        <v>0.7</v>
      </c>
      <c r="I149" s="9">
        <v>-6.5000000000000002E-2</v>
      </c>
      <c r="J149" s="9">
        <v>0.1</v>
      </c>
      <c r="M149">
        <v>46.975000000000001</v>
      </c>
      <c r="R149">
        <v>100</v>
      </c>
      <c r="T149" s="16" t="e">
        <f>(#REF!*'Crude Diffs'!R149/100)/$T$9</f>
        <v>#REF!</v>
      </c>
      <c r="U149" s="16"/>
      <c r="V149" s="16" t="e">
        <f t="shared" si="26"/>
        <v>#REF!</v>
      </c>
      <c r="W149" s="14">
        <f t="shared" si="27"/>
        <v>2.2999999999999998</v>
      </c>
      <c r="X149" s="16">
        <f t="shared" si="28"/>
        <v>-6.5000000000000002E-2</v>
      </c>
      <c r="Y149" s="16">
        <f t="shared" si="29"/>
        <v>-1.1000000000000001</v>
      </c>
      <c r="AA149" s="14" t="str">
        <f t="shared" si="25"/>
        <v>43 W 2015</v>
      </c>
      <c r="AB149" s="15">
        <f t="shared" si="30"/>
        <v>42298</v>
      </c>
      <c r="AC149" s="16" t="e">
        <f t="shared" si="31"/>
        <v>#REF!</v>
      </c>
      <c r="AD149" s="16" t="e">
        <f t="shared" si="31"/>
        <v>#REF!</v>
      </c>
      <c r="AE149" s="16" t="e">
        <f t="shared" si="31"/>
        <v>#REF!</v>
      </c>
      <c r="AF149" s="16" t="e">
        <f t="shared" si="31"/>
        <v>#REF!</v>
      </c>
      <c r="AJ149" s="14" t="s">
        <v>179</v>
      </c>
      <c r="AK149" s="16">
        <f t="shared" si="32"/>
        <v>40.994</v>
      </c>
      <c r="AL149" s="16" t="e">
        <f t="shared" si="33"/>
        <v>#REF!</v>
      </c>
      <c r="AM149" s="16" t="e">
        <f t="shared" si="34"/>
        <v>#REF!</v>
      </c>
      <c r="AN149" s="16" t="e">
        <f t="shared" si="35"/>
        <v>#REF!</v>
      </c>
      <c r="AO149" s="16" t="e">
        <f t="shared" si="36"/>
        <v>#REF!</v>
      </c>
    </row>
    <row r="150" spans="1:41" x14ac:dyDescent="0.25">
      <c r="A150" s="3">
        <v>42299</v>
      </c>
      <c r="B150" s="1"/>
      <c r="C150" s="2"/>
      <c r="D150" s="2">
        <v>1.1299999999999999</v>
      </c>
      <c r="E150" s="9">
        <v>2.2850000000000001</v>
      </c>
      <c r="F150" s="2">
        <v>-3.2650000000000001</v>
      </c>
      <c r="G150" s="2">
        <v>-1.3</v>
      </c>
      <c r="H150" s="2">
        <v>0.7</v>
      </c>
      <c r="I150" s="9">
        <v>-6.5000000000000002E-2</v>
      </c>
      <c r="J150" s="9">
        <v>0.05</v>
      </c>
      <c r="M150">
        <v>46.585000000000001</v>
      </c>
      <c r="R150">
        <v>105</v>
      </c>
      <c r="T150" s="16" t="e">
        <f>(#REF!*'Crude Diffs'!R150/100)/$T$9</f>
        <v>#REF!</v>
      </c>
      <c r="U150" s="16"/>
      <c r="V150" s="16" t="e">
        <f t="shared" si="26"/>
        <v>#REF!</v>
      </c>
      <c r="W150" s="14">
        <f t="shared" si="27"/>
        <v>2.2850000000000001</v>
      </c>
      <c r="X150" s="16">
        <f t="shared" si="28"/>
        <v>-6.5000000000000002E-2</v>
      </c>
      <c r="Y150" s="16">
        <f t="shared" si="29"/>
        <v>-1.3</v>
      </c>
      <c r="AA150" s="14" t="str">
        <f t="shared" si="25"/>
        <v>43 W 2015</v>
      </c>
      <c r="AB150" s="15">
        <f t="shared" si="30"/>
        <v>42299</v>
      </c>
      <c r="AC150" s="16" t="e">
        <f t="shared" si="31"/>
        <v>#REF!</v>
      </c>
      <c r="AD150" s="16" t="e">
        <f t="shared" si="31"/>
        <v>#REF!</v>
      </c>
      <c r="AE150" s="16" t="e">
        <f t="shared" si="31"/>
        <v>#REF!</v>
      </c>
      <c r="AF150" s="16" t="e">
        <f t="shared" si="31"/>
        <v>#REF!</v>
      </c>
      <c r="AJ150" s="14" t="s">
        <v>180</v>
      </c>
      <c r="AK150" s="16">
        <f t="shared" si="32"/>
        <v>43.963999999999999</v>
      </c>
      <c r="AL150" s="16" t="e">
        <f t="shared" si="33"/>
        <v>#REF!</v>
      </c>
      <c r="AM150" s="16" t="e">
        <f t="shared" si="34"/>
        <v>#REF!</v>
      </c>
      <c r="AN150" s="16" t="e">
        <f t="shared" si="35"/>
        <v>#REF!</v>
      </c>
      <c r="AO150" s="16" t="e">
        <f t="shared" si="36"/>
        <v>#REF!</v>
      </c>
    </row>
    <row r="151" spans="1:41" x14ac:dyDescent="0.25">
      <c r="A151" s="3">
        <v>42300</v>
      </c>
      <c r="B151" s="1"/>
      <c r="C151" s="2"/>
      <c r="D151" s="2">
        <v>0.82499999999999996</v>
      </c>
      <c r="E151" s="9">
        <v>1.98</v>
      </c>
      <c r="F151" s="2">
        <v>-3.3</v>
      </c>
      <c r="G151" s="2">
        <v>-1.35</v>
      </c>
      <c r="H151" s="2">
        <v>0.65</v>
      </c>
      <c r="I151" s="9">
        <v>-0.31</v>
      </c>
      <c r="J151" s="9">
        <v>0</v>
      </c>
      <c r="M151">
        <v>46.65</v>
      </c>
      <c r="R151">
        <v>105</v>
      </c>
      <c r="T151" s="16" t="e">
        <f>(#REF!*'Crude Diffs'!R151/100)/$T$9</f>
        <v>#REF!</v>
      </c>
      <c r="U151" s="16"/>
      <c r="V151" s="16" t="e">
        <f t="shared" si="26"/>
        <v>#REF!</v>
      </c>
      <c r="W151" s="14">
        <f t="shared" si="27"/>
        <v>1.98</v>
      </c>
      <c r="X151" s="16">
        <f t="shared" si="28"/>
        <v>-0.31</v>
      </c>
      <c r="Y151" s="16">
        <f t="shared" si="29"/>
        <v>-1.35</v>
      </c>
      <c r="AA151" s="14" t="str">
        <f t="shared" si="25"/>
        <v>43 W 2015</v>
      </c>
      <c r="AB151" s="15">
        <f t="shared" si="30"/>
        <v>42300</v>
      </c>
      <c r="AC151" s="16" t="e">
        <f t="shared" si="31"/>
        <v>#REF!</v>
      </c>
      <c r="AD151" s="16" t="e">
        <f t="shared" si="31"/>
        <v>#REF!</v>
      </c>
      <c r="AE151" s="16" t="e">
        <f t="shared" si="31"/>
        <v>#REF!</v>
      </c>
      <c r="AF151" s="16" t="e">
        <f t="shared" si="31"/>
        <v>#REF!</v>
      </c>
      <c r="AJ151" s="14" t="s">
        <v>181</v>
      </c>
      <c r="AK151" s="16">
        <f t="shared" si="32"/>
        <v>48.734000000000002</v>
      </c>
      <c r="AL151" s="16" t="e">
        <f t="shared" si="33"/>
        <v>#REF!</v>
      </c>
      <c r="AM151" s="16" t="e">
        <f t="shared" si="34"/>
        <v>#REF!</v>
      </c>
      <c r="AN151" s="16" t="e">
        <f t="shared" si="35"/>
        <v>#REF!</v>
      </c>
      <c r="AO151" s="16" t="e">
        <f t="shared" si="36"/>
        <v>#REF!</v>
      </c>
    </row>
    <row r="152" spans="1:41" x14ac:dyDescent="0.25">
      <c r="A152" s="3">
        <v>42303</v>
      </c>
      <c r="B152" s="1"/>
      <c r="C152" s="2"/>
      <c r="D152" s="2">
        <v>0.68500000000000005</v>
      </c>
      <c r="E152" s="9">
        <v>1.84</v>
      </c>
      <c r="F152" s="2">
        <v>-3.15</v>
      </c>
      <c r="G152" s="2">
        <v>-1.35</v>
      </c>
      <c r="H152" s="2">
        <v>0.6</v>
      </c>
      <c r="I152" s="9">
        <v>-0.31</v>
      </c>
      <c r="J152" s="9">
        <v>0</v>
      </c>
      <c r="M152">
        <v>46.954999999999998</v>
      </c>
      <c r="R152">
        <v>105</v>
      </c>
      <c r="T152" s="16" t="e">
        <f>(#REF!*'Crude Diffs'!R152/100)/$T$9</f>
        <v>#REF!</v>
      </c>
      <c r="U152" s="16"/>
      <c r="V152" s="16" t="e">
        <f t="shared" si="26"/>
        <v>#REF!</v>
      </c>
      <c r="W152" s="14">
        <f t="shared" si="27"/>
        <v>1.84</v>
      </c>
      <c r="X152" s="16">
        <f t="shared" si="28"/>
        <v>-0.31</v>
      </c>
      <c r="Y152" s="16">
        <f t="shared" si="29"/>
        <v>-1.35</v>
      </c>
      <c r="AA152" s="14" t="str">
        <f t="shared" si="25"/>
        <v>44 W 2015</v>
      </c>
      <c r="AB152" s="15">
        <f t="shared" si="30"/>
        <v>42303</v>
      </c>
      <c r="AC152" s="16" t="e">
        <f t="shared" si="31"/>
        <v>#REF!</v>
      </c>
      <c r="AD152" s="16" t="e">
        <f t="shared" si="31"/>
        <v>#REF!</v>
      </c>
      <c r="AE152" s="16" t="e">
        <f t="shared" si="31"/>
        <v>#REF!</v>
      </c>
      <c r="AF152" s="16" t="e">
        <f t="shared" si="31"/>
        <v>#REF!</v>
      </c>
      <c r="AJ152" s="14" t="s">
        <v>182</v>
      </c>
      <c r="AK152" s="16">
        <f t="shared" si="32"/>
        <v>48.912999999999997</v>
      </c>
      <c r="AL152" s="16" t="e">
        <f t="shared" si="33"/>
        <v>#REF!</v>
      </c>
      <c r="AM152" s="16" t="e">
        <f t="shared" si="34"/>
        <v>#REF!</v>
      </c>
      <c r="AN152" s="16" t="e">
        <f t="shared" si="35"/>
        <v>#REF!</v>
      </c>
      <c r="AO152" s="16" t="e">
        <f t="shared" si="36"/>
        <v>#REF!</v>
      </c>
    </row>
    <row r="153" spans="1:41" x14ac:dyDescent="0.25">
      <c r="A153" s="3">
        <v>42304</v>
      </c>
      <c r="B153" s="1"/>
      <c r="C153" s="2"/>
      <c r="D153" s="2">
        <v>0.36499999999999999</v>
      </c>
      <c r="E153" s="9">
        <v>1.55</v>
      </c>
      <c r="F153" s="2">
        <v>-3.15</v>
      </c>
      <c r="G153" s="2">
        <v>-1.5</v>
      </c>
      <c r="H153" s="2">
        <v>0.6</v>
      </c>
      <c r="I153" s="9">
        <v>-0.31</v>
      </c>
      <c r="J153" s="9">
        <v>-0.17</v>
      </c>
      <c r="M153">
        <v>45.93</v>
      </c>
      <c r="R153">
        <v>107.5</v>
      </c>
      <c r="T153" s="16" t="e">
        <f>(#REF!*'Crude Diffs'!R153/100)/$T$9</f>
        <v>#REF!</v>
      </c>
      <c r="U153" s="16"/>
      <c r="V153" s="16" t="e">
        <f t="shared" si="26"/>
        <v>#REF!</v>
      </c>
      <c r="W153" s="14">
        <f t="shared" si="27"/>
        <v>1.55</v>
      </c>
      <c r="X153" s="16">
        <f t="shared" si="28"/>
        <v>-0.31</v>
      </c>
      <c r="Y153" s="16">
        <f t="shared" si="29"/>
        <v>-1.5</v>
      </c>
      <c r="AA153" s="14" t="str">
        <f t="shared" si="25"/>
        <v>44 W 2015</v>
      </c>
      <c r="AB153" s="15">
        <f t="shared" si="30"/>
        <v>42304</v>
      </c>
      <c r="AC153" s="16" t="e">
        <f t="shared" si="31"/>
        <v>#REF!</v>
      </c>
      <c r="AD153" s="16" t="e">
        <f t="shared" si="31"/>
        <v>#REF!</v>
      </c>
      <c r="AE153" s="16" t="e">
        <f t="shared" si="31"/>
        <v>#REF!</v>
      </c>
      <c r="AF153" s="16" t="e">
        <f t="shared" si="31"/>
        <v>#REF!</v>
      </c>
      <c r="AJ153" s="14" t="s">
        <v>183</v>
      </c>
      <c r="AK153" s="16">
        <f t="shared" si="32"/>
        <v>46.173750000000005</v>
      </c>
      <c r="AL153" s="16" t="e">
        <f t="shared" si="33"/>
        <v>#REF!</v>
      </c>
      <c r="AM153" s="16" t="e">
        <f t="shared" si="34"/>
        <v>#REF!</v>
      </c>
      <c r="AN153" s="16" t="e">
        <f t="shared" si="35"/>
        <v>#REF!</v>
      </c>
      <c r="AO153" s="16" t="e">
        <f t="shared" si="36"/>
        <v>#REF!</v>
      </c>
    </row>
    <row r="154" spans="1:41" x14ac:dyDescent="0.25">
      <c r="A154" s="3">
        <v>42305</v>
      </c>
      <c r="B154" s="1"/>
      <c r="C154" s="2"/>
      <c r="D154" s="2">
        <v>0.36499999999999999</v>
      </c>
      <c r="E154" s="9">
        <v>1.55</v>
      </c>
      <c r="F154" s="2">
        <v>-3.15</v>
      </c>
      <c r="G154" s="2">
        <v>-1.55</v>
      </c>
      <c r="H154" s="2">
        <v>0.6</v>
      </c>
      <c r="I154" s="9">
        <v>-0.31</v>
      </c>
      <c r="J154" s="9">
        <v>-0.17</v>
      </c>
      <c r="M154">
        <v>48.164999999999999</v>
      </c>
      <c r="R154">
        <v>107.5</v>
      </c>
      <c r="T154" s="16" t="e">
        <f>(#REF!*'Crude Diffs'!R154/100)/$T$9</f>
        <v>#REF!</v>
      </c>
      <c r="U154" s="16"/>
      <c r="V154" s="16" t="e">
        <f t="shared" si="26"/>
        <v>#REF!</v>
      </c>
      <c r="W154" s="14">
        <f t="shared" si="27"/>
        <v>1.55</v>
      </c>
      <c r="X154" s="16">
        <f t="shared" si="28"/>
        <v>-0.31</v>
      </c>
      <c r="Y154" s="16">
        <f t="shared" si="29"/>
        <v>-1.55</v>
      </c>
      <c r="AA154" s="14" t="str">
        <f t="shared" si="25"/>
        <v>44 W 2015</v>
      </c>
      <c r="AB154" s="15">
        <f t="shared" si="30"/>
        <v>42305</v>
      </c>
      <c r="AC154" s="16" t="e">
        <f t="shared" si="31"/>
        <v>#REF!</v>
      </c>
      <c r="AD154" s="16" t="e">
        <f t="shared" si="31"/>
        <v>#REF!</v>
      </c>
      <c r="AE154" s="16" t="e">
        <f t="shared" si="31"/>
        <v>#REF!</v>
      </c>
      <c r="AF154" s="16" t="e">
        <f t="shared" si="31"/>
        <v>#REF!</v>
      </c>
      <c r="AJ154" s="14" t="s">
        <v>184</v>
      </c>
      <c r="AK154" s="16">
        <f t="shared" si="32"/>
        <v>47.480999999999995</v>
      </c>
      <c r="AL154" s="16" t="e">
        <f t="shared" si="33"/>
        <v>#REF!</v>
      </c>
      <c r="AM154" s="16" t="e">
        <f t="shared" si="34"/>
        <v>#REF!</v>
      </c>
      <c r="AN154" s="16" t="e">
        <f t="shared" si="35"/>
        <v>#REF!</v>
      </c>
      <c r="AO154" s="16" t="e">
        <f t="shared" si="36"/>
        <v>#REF!</v>
      </c>
    </row>
    <row r="155" spans="1:41" x14ac:dyDescent="0.25">
      <c r="A155" s="3">
        <v>42306</v>
      </c>
      <c r="B155" s="1"/>
      <c r="C155" s="2"/>
      <c r="D155" s="2">
        <v>0.36499999999999999</v>
      </c>
      <c r="E155" s="9">
        <v>1.55</v>
      </c>
      <c r="F155" s="2">
        <v>-3</v>
      </c>
      <c r="G155" s="2">
        <v>-1.6</v>
      </c>
      <c r="H155" s="2">
        <v>0.55000000000000004</v>
      </c>
      <c r="I155" s="9">
        <v>-0.2</v>
      </c>
      <c r="J155" s="9">
        <v>-0.52</v>
      </c>
      <c r="M155">
        <v>48.45</v>
      </c>
      <c r="R155">
        <v>107.5</v>
      </c>
      <c r="T155" s="16" t="e">
        <f>(#REF!*'Crude Diffs'!R155/100)/$T$9</f>
        <v>#REF!</v>
      </c>
      <c r="U155" s="16"/>
      <c r="V155" s="16" t="e">
        <f t="shared" si="26"/>
        <v>#REF!</v>
      </c>
      <c r="W155" s="14">
        <f t="shared" si="27"/>
        <v>1.55</v>
      </c>
      <c r="X155" s="16">
        <f t="shared" si="28"/>
        <v>-0.2</v>
      </c>
      <c r="Y155" s="16">
        <f t="shared" si="29"/>
        <v>-1.6</v>
      </c>
      <c r="AA155" s="14" t="str">
        <f t="shared" si="25"/>
        <v>44 W 2015</v>
      </c>
      <c r="AB155" s="15">
        <f t="shared" si="30"/>
        <v>42306</v>
      </c>
      <c r="AC155" s="16" t="e">
        <f t="shared" si="31"/>
        <v>#REF!</v>
      </c>
      <c r="AD155" s="16" t="e">
        <f t="shared" si="31"/>
        <v>#REF!</v>
      </c>
      <c r="AE155" s="16" t="e">
        <f t="shared" si="31"/>
        <v>#REF!</v>
      </c>
      <c r="AF155" s="16" t="e">
        <f t="shared" si="31"/>
        <v>#REF!</v>
      </c>
      <c r="AJ155" s="14" t="s">
        <v>185</v>
      </c>
      <c r="AK155" s="16">
        <f t="shared" si="32"/>
        <v>46.503</v>
      </c>
      <c r="AL155" s="16" t="e">
        <f t="shared" si="33"/>
        <v>#REF!</v>
      </c>
      <c r="AM155" s="16" t="e">
        <f t="shared" si="34"/>
        <v>#REF!</v>
      </c>
      <c r="AN155" s="16" t="e">
        <f t="shared" si="35"/>
        <v>#REF!</v>
      </c>
      <c r="AO155" s="16" t="e">
        <f t="shared" si="36"/>
        <v>#REF!</v>
      </c>
    </row>
    <row r="156" spans="1:41" x14ac:dyDescent="0.25">
      <c r="A156" s="3">
        <v>42307</v>
      </c>
      <c r="B156" s="1"/>
      <c r="C156" s="2"/>
      <c r="D156" s="2">
        <v>0.16</v>
      </c>
      <c r="E156" s="9">
        <v>1.345</v>
      </c>
      <c r="F156" s="2">
        <v>-3.05</v>
      </c>
      <c r="G156" s="2">
        <v>-1.65</v>
      </c>
      <c r="H156" s="2">
        <v>0.5</v>
      </c>
      <c r="I156" s="9">
        <v>-0.25</v>
      </c>
      <c r="J156" s="9">
        <v>-0.97</v>
      </c>
      <c r="M156">
        <v>48.16</v>
      </c>
      <c r="R156">
        <v>107.5</v>
      </c>
      <c r="T156" s="16" t="e">
        <f>(#REF!*'Crude Diffs'!R156/100)/$T$9</f>
        <v>#REF!</v>
      </c>
      <c r="U156" s="16"/>
      <c r="V156" s="16" t="e">
        <f t="shared" si="26"/>
        <v>#REF!</v>
      </c>
      <c r="W156" s="14">
        <f t="shared" si="27"/>
        <v>1.345</v>
      </c>
      <c r="X156" s="16">
        <f t="shared" si="28"/>
        <v>-0.25</v>
      </c>
      <c r="Y156" s="16">
        <f t="shared" si="29"/>
        <v>-1.65</v>
      </c>
      <c r="AA156" s="14" t="str">
        <f t="shared" si="25"/>
        <v>44 W 2015</v>
      </c>
      <c r="AB156" s="15">
        <f t="shared" si="30"/>
        <v>42307</v>
      </c>
      <c r="AC156" s="16" t="e">
        <f t="shared" si="31"/>
        <v>#REF!</v>
      </c>
      <c r="AD156" s="16" t="e">
        <f t="shared" si="31"/>
        <v>#REF!</v>
      </c>
      <c r="AE156" s="16" t="e">
        <f t="shared" si="31"/>
        <v>#REF!</v>
      </c>
      <c r="AF156" s="16" t="e">
        <f t="shared" si="31"/>
        <v>#REF!</v>
      </c>
      <c r="AJ156" s="14" t="s">
        <v>186</v>
      </c>
      <c r="AK156" s="16">
        <f t="shared" si="32"/>
        <v>46.578999999999994</v>
      </c>
      <c r="AL156" s="16" t="e">
        <f t="shared" si="33"/>
        <v>#REF!</v>
      </c>
      <c r="AM156" s="16" t="e">
        <f t="shared" si="34"/>
        <v>#REF!</v>
      </c>
      <c r="AN156" s="16" t="e">
        <f t="shared" si="35"/>
        <v>#REF!</v>
      </c>
      <c r="AO156" s="16" t="e">
        <f t="shared" si="36"/>
        <v>#REF!</v>
      </c>
    </row>
    <row r="157" spans="1:41" x14ac:dyDescent="0.25">
      <c r="A157" s="3">
        <v>42310</v>
      </c>
      <c r="B157" s="1"/>
      <c r="C157" s="2"/>
      <c r="D157" s="2">
        <v>0.14499999999999999</v>
      </c>
      <c r="E157" s="9">
        <v>1.3</v>
      </c>
      <c r="F157" s="2">
        <v>-3.15</v>
      </c>
      <c r="G157" s="2">
        <v>-2.1949999999999998</v>
      </c>
      <c r="H157" s="2">
        <v>0.5</v>
      </c>
      <c r="I157" s="9">
        <v>-0.25</v>
      </c>
      <c r="J157" s="9">
        <v>-0.97</v>
      </c>
      <c r="M157">
        <v>47.305</v>
      </c>
      <c r="R157">
        <v>105</v>
      </c>
      <c r="T157" s="16" t="e">
        <f>(#REF!*'Crude Diffs'!R157/100)/$T$9</f>
        <v>#REF!</v>
      </c>
      <c r="U157" s="16"/>
      <c r="V157" s="16" t="e">
        <f t="shared" si="26"/>
        <v>#REF!</v>
      </c>
      <c r="W157" s="14">
        <f t="shared" si="27"/>
        <v>1.3</v>
      </c>
      <c r="X157" s="16">
        <f t="shared" si="28"/>
        <v>-0.25</v>
      </c>
      <c r="Y157" s="16">
        <f t="shared" si="29"/>
        <v>-2.1949999999999998</v>
      </c>
      <c r="AA157" s="14" t="str">
        <f t="shared" si="25"/>
        <v>45 W 2015</v>
      </c>
      <c r="AB157" s="15">
        <f t="shared" si="30"/>
        <v>42310</v>
      </c>
      <c r="AC157" s="16" t="e">
        <f t="shared" si="31"/>
        <v>#REF!</v>
      </c>
      <c r="AD157" s="16" t="e">
        <f t="shared" si="31"/>
        <v>#REF!</v>
      </c>
      <c r="AE157" s="16" t="e">
        <f t="shared" si="31"/>
        <v>#REF!</v>
      </c>
      <c r="AF157" s="16" t="e">
        <f t="shared" si="31"/>
        <v>#REF!</v>
      </c>
      <c r="AJ157" s="14" t="s">
        <v>187</v>
      </c>
      <c r="AK157" s="16">
        <f t="shared" si="32"/>
        <v>46.632999999999996</v>
      </c>
      <c r="AL157" s="16" t="e">
        <f t="shared" si="33"/>
        <v>#REF!</v>
      </c>
      <c r="AM157" s="16" t="e">
        <f t="shared" si="34"/>
        <v>#REF!</v>
      </c>
      <c r="AN157" s="16" t="e">
        <f t="shared" si="35"/>
        <v>#REF!</v>
      </c>
      <c r="AO157" s="16" t="e">
        <f t="shared" si="36"/>
        <v>#REF!</v>
      </c>
    </row>
    <row r="158" spans="1:41" x14ac:dyDescent="0.25">
      <c r="A158" s="3">
        <v>42311</v>
      </c>
      <c r="B158" s="1"/>
      <c r="C158" s="2"/>
      <c r="D158" s="2">
        <v>9.5000000000000001E-2</v>
      </c>
      <c r="E158" s="9">
        <v>1.25</v>
      </c>
      <c r="F158" s="2">
        <v>-3.1</v>
      </c>
      <c r="G158" s="2">
        <v>-1.895</v>
      </c>
      <c r="H158" s="2">
        <v>0.5</v>
      </c>
      <c r="I158" s="9">
        <v>-0.15</v>
      </c>
      <c r="J158" s="9">
        <v>-0.95</v>
      </c>
      <c r="M158">
        <v>47.98</v>
      </c>
      <c r="R158">
        <v>105</v>
      </c>
      <c r="T158" s="16" t="e">
        <f>(#REF!*'Crude Diffs'!R158/100)/$T$9</f>
        <v>#REF!</v>
      </c>
      <c r="U158" s="16"/>
      <c r="V158" s="16" t="e">
        <f t="shared" si="26"/>
        <v>#REF!</v>
      </c>
      <c r="W158" s="14">
        <f t="shared" si="27"/>
        <v>1.25</v>
      </c>
      <c r="X158" s="16">
        <f t="shared" si="28"/>
        <v>-0.15</v>
      </c>
      <c r="Y158" s="16">
        <f t="shared" si="29"/>
        <v>-1.895</v>
      </c>
      <c r="AA158" s="14" t="str">
        <f t="shared" si="25"/>
        <v>45 W 2015</v>
      </c>
      <c r="AB158" s="15">
        <f t="shared" si="30"/>
        <v>42311</v>
      </c>
      <c r="AC158" s="16" t="e">
        <f t="shared" si="31"/>
        <v>#REF!</v>
      </c>
      <c r="AD158" s="16" t="e">
        <f t="shared" si="31"/>
        <v>#REF!</v>
      </c>
      <c r="AE158" s="16" t="e">
        <f t="shared" si="31"/>
        <v>#REF!</v>
      </c>
      <c r="AF158" s="16" t="e">
        <f t="shared" si="31"/>
        <v>#REF!</v>
      </c>
      <c r="AJ158" s="14" t="s">
        <v>188</v>
      </c>
      <c r="AK158" s="16">
        <f t="shared" si="32"/>
        <v>49.497</v>
      </c>
      <c r="AL158" s="16" t="e">
        <f t="shared" si="33"/>
        <v>#REF!</v>
      </c>
      <c r="AM158" s="16" t="e">
        <f t="shared" si="34"/>
        <v>#REF!</v>
      </c>
      <c r="AN158" s="16" t="e">
        <f t="shared" si="35"/>
        <v>#REF!</v>
      </c>
      <c r="AO158" s="16" t="e">
        <f t="shared" si="36"/>
        <v>#REF!</v>
      </c>
    </row>
    <row r="159" spans="1:41" x14ac:dyDescent="0.25">
      <c r="A159" s="3">
        <v>42312</v>
      </c>
      <c r="B159" s="1"/>
      <c r="C159" s="2"/>
      <c r="D159" s="2">
        <v>9.5000000000000001E-2</v>
      </c>
      <c r="E159" s="9">
        <v>1.25</v>
      </c>
      <c r="F159" s="2">
        <v>-3.2650000000000001</v>
      </c>
      <c r="G159" s="2">
        <v>-1.87</v>
      </c>
      <c r="H159" s="2">
        <v>0.45</v>
      </c>
      <c r="I159" s="9">
        <v>-0.2</v>
      </c>
      <c r="J159" s="9">
        <v>-1</v>
      </c>
      <c r="M159">
        <v>47.26</v>
      </c>
      <c r="R159">
        <v>105</v>
      </c>
      <c r="T159" s="16" t="e">
        <f>(#REF!*'Crude Diffs'!R159/100)/$T$9</f>
        <v>#REF!</v>
      </c>
      <c r="U159" s="16"/>
      <c r="V159" s="16" t="e">
        <f t="shared" si="26"/>
        <v>#REF!</v>
      </c>
      <c r="W159" s="14">
        <f t="shared" si="27"/>
        <v>1.25</v>
      </c>
      <c r="X159" s="16">
        <f t="shared" si="28"/>
        <v>-0.2</v>
      </c>
      <c r="Y159" s="16">
        <f t="shared" si="29"/>
        <v>-1.87</v>
      </c>
      <c r="AA159" s="14" t="str">
        <f t="shared" si="25"/>
        <v>45 W 2015</v>
      </c>
      <c r="AB159" s="15">
        <f t="shared" si="30"/>
        <v>42312</v>
      </c>
      <c r="AC159" s="16" t="e">
        <f t="shared" si="31"/>
        <v>#REF!</v>
      </c>
      <c r="AD159" s="16" t="e">
        <f t="shared" si="31"/>
        <v>#REF!</v>
      </c>
      <c r="AE159" s="16" t="e">
        <f t="shared" si="31"/>
        <v>#REF!</v>
      </c>
      <c r="AF159" s="16" t="e">
        <f t="shared" si="31"/>
        <v>#REF!</v>
      </c>
      <c r="AJ159" s="14" t="s">
        <v>189</v>
      </c>
      <c r="AK159" s="16">
        <f t="shared" si="32"/>
        <v>50.235999999999997</v>
      </c>
      <c r="AL159" s="16" t="e">
        <f t="shared" si="33"/>
        <v>#REF!</v>
      </c>
      <c r="AM159" s="16" t="e">
        <f t="shared" si="34"/>
        <v>#REF!</v>
      </c>
      <c r="AN159" s="16" t="e">
        <f t="shared" si="35"/>
        <v>#REF!</v>
      </c>
      <c r="AO159" s="16" t="e">
        <f t="shared" si="36"/>
        <v>#REF!</v>
      </c>
    </row>
    <row r="160" spans="1:41" x14ac:dyDescent="0.25">
      <c r="A160" s="3">
        <v>42313</v>
      </c>
      <c r="B160" s="1"/>
      <c r="C160" s="2"/>
      <c r="D160" s="2">
        <v>6.5000000000000002E-2</v>
      </c>
      <c r="E160" s="9">
        <v>1.1950000000000001</v>
      </c>
      <c r="F160" s="2">
        <v>-3.2650000000000001</v>
      </c>
      <c r="G160" s="2">
        <v>-2.02</v>
      </c>
      <c r="H160" s="2">
        <v>0.45</v>
      </c>
      <c r="I160" s="9">
        <v>-0.25</v>
      </c>
      <c r="J160" s="9">
        <v>-1</v>
      </c>
      <c r="M160">
        <v>47.034999999999997</v>
      </c>
      <c r="R160">
        <v>102.5</v>
      </c>
      <c r="T160" s="16" t="e">
        <f>(#REF!*'Crude Diffs'!R160/100)/$T$9</f>
        <v>#REF!</v>
      </c>
      <c r="U160" s="16"/>
      <c r="V160" s="16" t="e">
        <f t="shared" si="26"/>
        <v>#REF!</v>
      </c>
      <c r="W160" s="14">
        <f t="shared" si="27"/>
        <v>1.1950000000000001</v>
      </c>
      <c r="X160" s="16">
        <f t="shared" si="28"/>
        <v>-0.25</v>
      </c>
      <c r="Y160" s="16">
        <f t="shared" si="29"/>
        <v>-2.02</v>
      </c>
      <c r="AA160" s="14" t="str">
        <f t="shared" si="25"/>
        <v>45 W 2015</v>
      </c>
      <c r="AB160" s="15">
        <f t="shared" si="30"/>
        <v>42313</v>
      </c>
      <c r="AC160" s="16" t="e">
        <f t="shared" si="31"/>
        <v>#REF!</v>
      </c>
      <c r="AD160" s="16" t="e">
        <f t="shared" si="31"/>
        <v>#REF!</v>
      </c>
      <c r="AE160" s="16" t="e">
        <f t="shared" si="31"/>
        <v>#REF!</v>
      </c>
      <c r="AF160" s="16" t="e">
        <f t="shared" si="31"/>
        <v>#REF!</v>
      </c>
      <c r="AJ160" s="14" t="s">
        <v>190</v>
      </c>
      <c r="AK160" s="16">
        <f t="shared" si="32"/>
        <v>50.397000000000006</v>
      </c>
      <c r="AL160" s="16" t="e">
        <f t="shared" si="33"/>
        <v>#REF!</v>
      </c>
      <c r="AM160" s="16" t="e">
        <f t="shared" si="34"/>
        <v>#REF!</v>
      </c>
      <c r="AN160" s="16" t="e">
        <f t="shared" si="35"/>
        <v>#REF!</v>
      </c>
      <c r="AO160" s="16" t="e">
        <f t="shared" si="36"/>
        <v>#REF!</v>
      </c>
    </row>
    <row r="161" spans="1:41" x14ac:dyDescent="0.25">
      <c r="A161" s="3">
        <v>42314</v>
      </c>
      <c r="B161" s="1"/>
      <c r="C161" s="2"/>
      <c r="D161" s="2">
        <v>0.04</v>
      </c>
      <c r="E161" s="9">
        <v>1.1950000000000001</v>
      </c>
      <c r="F161" s="2">
        <v>-3.2450000000000001</v>
      </c>
      <c r="G161" s="2">
        <v>-2.2200000000000002</v>
      </c>
      <c r="H161" s="2">
        <v>0.4</v>
      </c>
      <c r="I161" s="9">
        <v>-0.25</v>
      </c>
      <c r="J161" s="9">
        <v>-1</v>
      </c>
      <c r="M161">
        <v>46.1</v>
      </c>
      <c r="R161">
        <v>105</v>
      </c>
      <c r="T161" s="16" t="e">
        <f>(#REF!*'Crude Diffs'!R161/100)/$T$9</f>
        <v>#REF!</v>
      </c>
      <c r="U161" s="16"/>
      <c r="V161" s="16" t="e">
        <f t="shared" si="26"/>
        <v>#REF!</v>
      </c>
      <c r="W161" s="14">
        <f t="shared" si="27"/>
        <v>1.1950000000000001</v>
      </c>
      <c r="X161" s="16">
        <f t="shared" si="28"/>
        <v>-0.25</v>
      </c>
      <c r="Y161" s="16">
        <f t="shared" si="29"/>
        <v>-2.2200000000000002</v>
      </c>
      <c r="AA161" s="14" t="str">
        <f t="shared" si="25"/>
        <v>45 W 2015</v>
      </c>
      <c r="AB161" s="15">
        <f t="shared" si="30"/>
        <v>42314</v>
      </c>
      <c r="AC161" s="16" t="e">
        <f t="shared" si="31"/>
        <v>#REF!</v>
      </c>
      <c r="AD161" s="16" t="e">
        <f t="shared" si="31"/>
        <v>#REF!</v>
      </c>
      <c r="AE161" s="16" t="e">
        <f t="shared" si="31"/>
        <v>#REF!</v>
      </c>
      <c r="AF161" s="16" t="e">
        <f t="shared" si="31"/>
        <v>#REF!</v>
      </c>
      <c r="AJ161" s="14" t="s">
        <v>191</v>
      </c>
      <c r="AK161" s="16">
        <f t="shared" si="32"/>
        <v>49.128000000000007</v>
      </c>
      <c r="AL161" s="16" t="e">
        <f t="shared" si="33"/>
        <v>#REF!</v>
      </c>
      <c r="AM161" s="16" t="e">
        <f t="shared" si="34"/>
        <v>#REF!</v>
      </c>
      <c r="AN161" s="16" t="e">
        <f t="shared" si="35"/>
        <v>#REF!</v>
      </c>
      <c r="AO161" s="16" t="e">
        <f t="shared" si="36"/>
        <v>#REF!</v>
      </c>
    </row>
    <row r="162" spans="1:41" x14ac:dyDescent="0.25">
      <c r="A162" s="3">
        <v>42317</v>
      </c>
      <c r="B162" s="1"/>
      <c r="C162" s="2"/>
      <c r="D162" s="2">
        <v>0.01</v>
      </c>
      <c r="E162" s="9">
        <v>1.1950000000000001</v>
      </c>
      <c r="F162" s="2">
        <v>-3.2450000000000001</v>
      </c>
      <c r="G162" s="2">
        <v>-2.2200000000000002</v>
      </c>
      <c r="H162" s="2">
        <v>0.3</v>
      </c>
      <c r="I162" s="9">
        <v>-0.25</v>
      </c>
      <c r="J162" s="9">
        <v>-0.95</v>
      </c>
      <c r="M162">
        <v>45.49</v>
      </c>
      <c r="R162">
        <v>107.5</v>
      </c>
      <c r="T162" s="16" t="e">
        <f>(#REF!*'Crude Diffs'!R162/100)/$T$9</f>
        <v>#REF!</v>
      </c>
      <c r="U162" s="16"/>
      <c r="V162" s="16" t="e">
        <f t="shared" si="26"/>
        <v>#REF!</v>
      </c>
      <c r="W162" s="14">
        <f t="shared" si="27"/>
        <v>1.1950000000000001</v>
      </c>
      <c r="X162" s="16">
        <f t="shared" si="28"/>
        <v>-0.25</v>
      </c>
      <c r="Y162" s="16">
        <f t="shared" si="29"/>
        <v>-2.2200000000000002</v>
      </c>
      <c r="AA162" s="14" t="str">
        <f t="shared" si="25"/>
        <v>46 W 2015</v>
      </c>
      <c r="AB162" s="15">
        <f t="shared" si="30"/>
        <v>42317</v>
      </c>
      <c r="AC162" s="16" t="e">
        <f t="shared" si="31"/>
        <v>#REF!</v>
      </c>
      <c r="AD162" s="16" t="e">
        <f t="shared" si="31"/>
        <v>#REF!</v>
      </c>
      <c r="AE162" s="16" t="e">
        <f t="shared" si="31"/>
        <v>#REF!</v>
      </c>
      <c r="AF162" s="16" t="e">
        <f t="shared" si="31"/>
        <v>#REF!</v>
      </c>
      <c r="AJ162" s="14" t="s">
        <v>192</v>
      </c>
      <c r="AK162" s="16">
        <f t="shared" si="32"/>
        <v>44.756000000000007</v>
      </c>
      <c r="AL162" s="16" t="e">
        <f t="shared" si="33"/>
        <v>#REF!</v>
      </c>
      <c r="AM162" s="16" t="e">
        <f t="shared" si="34"/>
        <v>#REF!</v>
      </c>
      <c r="AN162" s="16" t="e">
        <f t="shared" si="35"/>
        <v>#REF!</v>
      </c>
      <c r="AO162" s="16" t="e">
        <f t="shared" si="36"/>
        <v>#REF!</v>
      </c>
    </row>
    <row r="163" spans="1:41" x14ac:dyDescent="0.25">
      <c r="A163" s="3">
        <v>42318</v>
      </c>
      <c r="B163" s="1"/>
      <c r="C163" s="2"/>
      <c r="D163" s="2">
        <v>-1.4999999999999999E-2</v>
      </c>
      <c r="E163" s="9">
        <v>1.1950000000000001</v>
      </c>
      <c r="F163" s="2">
        <v>-3.38</v>
      </c>
      <c r="G163" s="2">
        <v>-2.2599999999999998</v>
      </c>
      <c r="H163" s="2">
        <v>0.3</v>
      </c>
      <c r="I163" s="9">
        <v>-0.2</v>
      </c>
      <c r="J163" s="9">
        <v>-0.95</v>
      </c>
      <c r="M163">
        <v>45.994999999999997</v>
      </c>
      <c r="R163">
        <v>110</v>
      </c>
      <c r="T163" s="16" t="e">
        <f>(#REF!*'Crude Diffs'!R163/100)/$T$9</f>
        <v>#REF!</v>
      </c>
      <c r="U163" s="16"/>
      <c r="V163" s="16" t="e">
        <f t="shared" si="26"/>
        <v>#REF!</v>
      </c>
      <c r="W163" s="14">
        <f t="shared" si="27"/>
        <v>1.1950000000000001</v>
      </c>
      <c r="X163" s="16">
        <f t="shared" si="28"/>
        <v>-0.2</v>
      </c>
      <c r="Y163" s="16">
        <f t="shared" si="29"/>
        <v>-2.2599999999999998</v>
      </c>
      <c r="AA163" s="14" t="str">
        <f t="shared" si="25"/>
        <v>46 W 2015</v>
      </c>
      <c r="AB163" s="15">
        <f t="shared" si="30"/>
        <v>42318</v>
      </c>
      <c r="AC163" s="16" t="e">
        <f t="shared" si="31"/>
        <v>#REF!</v>
      </c>
      <c r="AD163" s="16" t="e">
        <f t="shared" si="31"/>
        <v>#REF!</v>
      </c>
      <c r="AE163" s="16" t="e">
        <f t="shared" si="31"/>
        <v>#REF!</v>
      </c>
      <c r="AF163" s="16" t="e">
        <f t="shared" si="31"/>
        <v>#REF!</v>
      </c>
      <c r="AJ163" s="14" t="s">
        <v>193</v>
      </c>
      <c r="AK163" s="16">
        <f t="shared" si="32"/>
        <v>43.388999999999996</v>
      </c>
      <c r="AL163" s="16" t="e">
        <f t="shared" si="33"/>
        <v>#REF!</v>
      </c>
      <c r="AM163" s="16" t="e">
        <f t="shared" si="34"/>
        <v>#REF!</v>
      </c>
      <c r="AN163" s="16" t="e">
        <f t="shared" si="35"/>
        <v>#REF!</v>
      </c>
      <c r="AO163" s="16" t="e">
        <f t="shared" si="36"/>
        <v>#REF!</v>
      </c>
    </row>
    <row r="164" spans="1:41" x14ac:dyDescent="0.25">
      <c r="A164" s="3">
        <v>42319</v>
      </c>
      <c r="B164" s="1"/>
      <c r="C164" s="2"/>
      <c r="D164" s="2">
        <v>-0.09</v>
      </c>
      <c r="E164" s="9">
        <v>1.1499999999999999</v>
      </c>
      <c r="F164" s="2">
        <v>-3.5649999999999999</v>
      </c>
      <c r="G164" s="2">
        <v>-2.35</v>
      </c>
      <c r="H164" s="2">
        <v>0.3</v>
      </c>
      <c r="I164" s="9">
        <v>-0.2</v>
      </c>
      <c r="J164" s="9">
        <v>-1</v>
      </c>
      <c r="M164">
        <v>44.69</v>
      </c>
      <c r="R164">
        <v>112.5</v>
      </c>
      <c r="T164" s="16" t="e">
        <f>(#REF!*'Crude Diffs'!R164/100)/$T$9</f>
        <v>#REF!</v>
      </c>
      <c r="U164" s="16"/>
      <c r="V164" s="16" t="e">
        <f t="shared" si="26"/>
        <v>#REF!</v>
      </c>
      <c r="W164" s="14">
        <f t="shared" si="27"/>
        <v>1.1499999999999999</v>
      </c>
      <c r="X164" s="16">
        <f t="shared" si="28"/>
        <v>-0.2</v>
      </c>
      <c r="Y164" s="16">
        <f t="shared" si="29"/>
        <v>-2.35</v>
      </c>
      <c r="AA164" s="14" t="str">
        <f t="shared" si="25"/>
        <v>46 W 2015</v>
      </c>
      <c r="AB164" s="15">
        <f t="shared" si="30"/>
        <v>42319</v>
      </c>
      <c r="AC164" s="16" t="e">
        <f t="shared" si="31"/>
        <v>#REF!</v>
      </c>
      <c r="AD164" s="16" t="e">
        <f t="shared" si="31"/>
        <v>#REF!</v>
      </c>
      <c r="AE164" s="16" t="e">
        <f t="shared" si="31"/>
        <v>#REF!</v>
      </c>
      <c r="AF164" s="16" t="e">
        <f t="shared" si="31"/>
        <v>#REF!</v>
      </c>
      <c r="AJ164" s="14" t="s">
        <v>194</v>
      </c>
      <c r="AK164" s="16">
        <f t="shared" si="32"/>
        <v>44.1</v>
      </c>
      <c r="AL164" s="16" t="e">
        <f t="shared" si="33"/>
        <v>#REF!</v>
      </c>
      <c r="AM164" s="16" t="e">
        <f t="shared" si="34"/>
        <v>#REF!</v>
      </c>
      <c r="AN164" s="16" t="e">
        <f t="shared" si="35"/>
        <v>#REF!</v>
      </c>
      <c r="AO164" s="16" t="e">
        <f t="shared" si="36"/>
        <v>#REF!</v>
      </c>
    </row>
    <row r="165" spans="1:41" x14ac:dyDescent="0.25">
      <c r="A165" s="3">
        <v>42320</v>
      </c>
      <c r="B165" s="1"/>
      <c r="C165" s="2"/>
      <c r="D165" s="2">
        <v>-0.09</v>
      </c>
      <c r="E165" s="9">
        <v>1.1499999999999999</v>
      </c>
      <c r="F165" s="2">
        <v>-3.57</v>
      </c>
      <c r="G165" s="2">
        <v>-2.35</v>
      </c>
      <c r="H165" s="2">
        <v>0.3</v>
      </c>
      <c r="I165" s="9">
        <v>-0.2</v>
      </c>
      <c r="J165" s="9">
        <v>-1</v>
      </c>
      <c r="M165">
        <v>43.155000000000001</v>
      </c>
      <c r="R165">
        <v>112.5</v>
      </c>
      <c r="T165" s="16" t="e">
        <f>(#REF!*'Crude Diffs'!R165/100)/$T$9</f>
        <v>#REF!</v>
      </c>
      <c r="U165" s="16"/>
      <c r="V165" s="16" t="e">
        <f t="shared" si="26"/>
        <v>#REF!</v>
      </c>
      <c r="W165" s="14">
        <f t="shared" si="27"/>
        <v>1.1499999999999999</v>
      </c>
      <c r="X165" s="16">
        <f t="shared" si="28"/>
        <v>-0.2</v>
      </c>
      <c r="Y165" s="16">
        <f t="shared" si="29"/>
        <v>-2.35</v>
      </c>
      <c r="AA165" s="14" t="str">
        <f t="shared" si="25"/>
        <v>46 W 2015</v>
      </c>
      <c r="AB165" s="15">
        <f t="shared" si="30"/>
        <v>42320</v>
      </c>
      <c r="AC165" s="16" t="e">
        <f t="shared" si="31"/>
        <v>#REF!</v>
      </c>
      <c r="AD165" s="16" t="e">
        <f t="shared" si="31"/>
        <v>#REF!</v>
      </c>
      <c r="AE165" s="16" t="e">
        <f t="shared" si="31"/>
        <v>#REF!</v>
      </c>
      <c r="AF165" s="16" t="e">
        <f t="shared" si="31"/>
        <v>#REF!</v>
      </c>
      <c r="AJ165" s="14" t="s">
        <v>195</v>
      </c>
      <c r="AK165" s="16">
        <f t="shared" si="32"/>
        <v>47.14200000000001</v>
      </c>
      <c r="AL165" s="16" t="e">
        <f t="shared" si="33"/>
        <v>#REF!</v>
      </c>
      <c r="AM165" s="16" t="e">
        <f t="shared" si="34"/>
        <v>#REF!</v>
      </c>
      <c r="AN165" s="16" t="e">
        <f t="shared" si="35"/>
        <v>#REF!</v>
      </c>
      <c r="AO165" s="16" t="e">
        <f t="shared" si="36"/>
        <v>#REF!</v>
      </c>
    </row>
    <row r="166" spans="1:41" x14ac:dyDescent="0.25">
      <c r="A166" s="3">
        <v>42321</v>
      </c>
      <c r="B166" s="1"/>
      <c r="C166" s="2"/>
      <c r="D166" s="2">
        <v>-0.14499999999999999</v>
      </c>
      <c r="E166" s="9">
        <v>1.1499999999999999</v>
      </c>
      <c r="F166" s="2">
        <v>-3.7</v>
      </c>
      <c r="G166" s="2">
        <v>-2.4</v>
      </c>
      <c r="H166" s="2">
        <v>0.3</v>
      </c>
      <c r="I166" s="9">
        <v>-0.2</v>
      </c>
      <c r="J166" s="9">
        <v>-1.2</v>
      </c>
      <c r="M166">
        <v>42.27</v>
      </c>
      <c r="R166">
        <v>117.5</v>
      </c>
      <c r="T166" s="16" t="e">
        <f>(#REF!*'Crude Diffs'!R166/100)/$T$9</f>
        <v>#REF!</v>
      </c>
      <c r="U166" s="16"/>
      <c r="V166" s="16" t="e">
        <f t="shared" si="26"/>
        <v>#REF!</v>
      </c>
      <c r="W166" s="14">
        <f t="shared" si="27"/>
        <v>1.1499999999999999</v>
      </c>
      <c r="X166" s="16">
        <f t="shared" si="28"/>
        <v>-0.2</v>
      </c>
      <c r="Y166" s="16">
        <f t="shared" si="29"/>
        <v>-2.4</v>
      </c>
      <c r="AA166" s="14" t="str">
        <f t="shared" si="25"/>
        <v>46 W 2015</v>
      </c>
      <c r="AB166" s="15">
        <f t="shared" si="30"/>
        <v>42321</v>
      </c>
      <c r="AC166" s="16" t="e">
        <f t="shared" si="31"/>
        <v>#REF!</v>
      </c>
      <c r="AD166" s="16" t="e">
        <f t="shared" si="31"/>
        <v>#REF!</v>
      </c>
      <c r="AE166" s="16" t="e">
        <f t="shared" si="31"/>
        <v>#REF!</v>
      </c>
      <c r="AF166" s="16" t="e">
        <f t="shared" si="31"/>
        <v>#REF!</v>
      </c>
      <c r="AJ166" s="14" t="s">
        <v>196</v>
      </c>
      <c r="AK166" s="16">
        <f t="shared" si="32"/>
        <v>49.481999999999999</v>
      </c>
      <c r="AL166" s="16" t="e">
        <f t="shared" si="33"/>
        <v>#REF!</v>
      </c>
      <c r="AM166" s="16" t="e">
        <f t="shared" si="34"/>
        <v>#REF!</v>
      </c>
      <c r="AN166" s="16" t="e">
        <f t="shared" si="35"/>
        <v>#REF!</v>
      </c>
      <c r="AO166" s="16" t="e">
        <f t="shared" si="36"/>
        <v>#REF!</v>
      </c>
    </row>
    <row r="167" spans="1:41" x14ac:dyDescent="0.25">
      <c r="A167" s="3">
        <v>42324</v>
      </c>
      <c r="B167" s="1"/>
      <c r="C167" s="2"/>
      <c r="D167" s="2">
        <v>-0.14499999999999999</v>
      </c>
      <c r="E167" s="9">
        <v>1.1499999999999999</v>
      </c>
      <c r="F167" s="2">
        <v>-3.7</v>
      </c>
      <c r="G167" s="2">
        <v>-2.4</v>
      </c>
      <c r="H167" s="2">
        <v>0.3</v>
      </c>
      <c r="I167" s="9">
        <v>-0.15</v>
      </c>
      <c r="J167" s="9">
        <v>-1.25</v>
      </c>
      <c r="M167">
        <v>40.384999999999998</v>
      </c>
      <c r="R167">
        <v>117.5</v>
      </c>
      <c r="T167" s="16" t="e">
        <f>(#REF!*'Crude Diffs'!R167/100)/$T$9</f>
        <v>#REF!</v>
      </c>
      <c r="U167" s="16"/>
      <c r="V167" s="16" t="e">
        <f t="shared" si="26"/>
        <v>#REF!</v>
      </c>
      <c r="W167" s="14">
        <f t="shared" si="27"/>
        <v>1.1499999999999999</v>
      </c>
      <c r="X167" s="16">
        <f t="shared" si="28"/>
        <v>-0.15</v>
      </c>
      <c r="Y167" s="16">
        <f t="shared" si="29"/>
        <v>-2.4</v>
      </c>
      <c r="AA167" s="14" t="str">
        <f t="shared" si="25"/>
        <v>47 W 2015</v>
      </c>
      <c r="AB167" s="15">
        <f t="shared" si="30"/>
        <v>42324</v>
      </c>
      <c r="AC167" s="16" t="e">
        <f t="shared" si="31"/>
        <v>#REF!</v>
      </c>
      <c r="AD167" s="16" t="e">
        <f t="shared" si="31"/>
        <v>#REF!</v>
      </c>
      <c r="AE167" s="16" t="e">
        <f t="shared" si="31"/>
        <v>#REF!</v>
      </c>
      <c r="AF167" s="16" t="e">
        <f t="shared" si="31"/>
        <v>#REF!</v>
      </c>
      <c r="AJ167" s="14" t="s">
        <v>197</v>
      </c>
      <c r="AK167" s="16">
        <f t="shared" si="32"/>
        <v>52.423999999999999</v>
      </c>
      <c r="AL167" s="16" t="e">
        <f t="shared" si="33"/>
        <v>#REF!</v>
      </c>
      <c r="AM167" s="16" t="e">
        <f t="shared" si="34"/>
        <v>#REF!</v>
      </c>
      <c r="AN167" s="16" t="e">
        <f t="shared" si="35"/>
        <v>#REF!</v>
      </c>
      <c r="AO167" s="16" t="e">
        <f t="shared" si="36"/>
        <v>#REF!</v>
      </c>
    </row>
    <row r="168" spans="1:41" x14ac:dyDescent="0.25">
      <c r="A168" s="3">
        <v>42325</v>
      </c>
      <c r="B168" s="1"/>
      <c r="C168" s="2"/>
      <c r="D168" s="2">
        <v>-0.115</v>
      </c>
      <c r="E168" s="9">
        <v>1.1499999999999999</v>
      </c>
      <c r="F168" s="2">
        <v>-3.6</v>
      </c>
      <c r="G168" s="2">
        <v>-2.4500000000000002</v>
      </c>
      <c r="H168" s="2">
        <v>0.2</v>
      </c>
      <c r="I168" s="9">
        <v>-0.15</v>
      </c>
      <c r="J168" s="9">
        <v>-1.3</v>
      </c>
      <c r="M168">
        <v>41.545000000000002</v>
      </c>
      <c r="R168">
        <v>115</v>
      </c>
      <c r="T168" s="16" t="e">
        <f>(#REF!*'Crude Diffs'!R168/100)/$T$9</f>
        <v>#REF!</v>
      </c>
      <c r="U168" s="16"/>
      <c r="V168" s="16" t="e">
        <f t="shared" si="26"/>
        <v>#REF!</v>
      </c>
      <c r="W168" s="14">
        <f t="shared" si="27"/>
        <v>1.1499999999999999</v>
      </c>
      <c r="X168" s="16">
        <f t="shared" si="28"/>
        <v>-0.15</v>
      </c>
      <c r="Y168" s="16">
        <f t="shared" si="29"/>
        <v>-2.4500000000000002</v>
      </c>
      <c r="AA168" s="14" t="str">
        <f t="shared" si="25"/>
        <v>47 W 2015</v>
      </c>
      <c r="AB168" s="15">
        <f t="shared" si="30"/>
        <v>42325</v>
      </c>
      <c r="AC168" s="16" t="e">
        <f t="shared" si="31"/>
        <v>#REF!</v>
      </c>
      <c r="AD168" s="16" t="e">
        <f t="shared" si="31"/>
        <v>#REF!</v>
      </c>
      <c r="AE168" s="16" t="e">
        <f t="shared" si="31"/>
        <v>#REF!</v>
      </c>
      <c r="AF168" s="16" t="e">
        <f t="shared" si="31"/>
        <v>#REF!</v>
      </c>
      <c r="AJ168" s="14" t="s">
        <v>198</v>
      </c>
      <c r="AK168" s="16">
        <f t="shared" si="32"/>
        <v>53.623000000000005</v>
      </c>
      <c r="AL168" s="16" t="e">
        <f t="shared" si="33"/>
        <v>#REF!</v>
      </c>
      <c r="AM168" s="16" t="e">
        <f t="shared" si="34"/>
        <v>#REF!</v>
      </c>
      <c r="AN168" s="16" t="e">
        <f t="shared" si="35"/>
        <v>#REF!</v>
      </c>
      <c r="AO168" s="16" t="e">
        <f t="shared" si="36"/>
        <v>#REF!</v>
      </c>
    </row>
    <row r="169" spans="1:41" x14ac:dyDescent="0.25">
      <c r="A169" s="3">
        <v>42326</v>
      </c>
      <c r="B169" s="1"/>
      <c r="C169" s="2"/>
      <c r="D169" s="2">
        <v>-0.115</v>
      </c>
      <c r="E169" s="9">
        <v>1.1499999999999999</v>
      </c>
      <c r="F169" s="2">
        <v>-3.45</v>
      </c>
      <c r="G169" s="2">
        <v>-2.4500000000000002</v>
      </c>
      <c r="H169" s="2">
        <v>0.15</v>
      </c>
      <c r="I169" s="9">
        <v>-0.1</v>
      </c>
      <c r="J169" s="9">
        <v>-1.3</v>
      </c>
      <c r="M169">
        <v>41.674999999999997</v>
      </c>
      <c r="R169">
        <v>115</v>
      </c>
      <c r="T169" s="16" t="e">
        <f>(#REF!*'Crude Diffs'!R169/100)/$T$9</f>
        <v>#REF!</v>
      </c>
      <c r="U169" s="16"/>
      <c r="V169" s="16" t="e">
        <f t="shared" ref="V169:V232" si="37">H169+T169</f>
        <v>#REF!</v>
      </c>
      <c r="W169" s="14">
        <f t="shared" ref="W169:W232" si="38">E169</f>
        <v>1.1499999999999999</v>
      </c>
      <c r="X169" s="16">
        <f t="shared" ref="X169:X232" si="39">I169</f>
        <v>-0.1</v>
      </c>
      <c r="Y169" s="16">
        <f t="shared" ref="Y169:Y232" si="40">G169</f>
        <v>-2.4500000000000002</v>
      </c>
      <c r="Z169" s="14"/>
      <c r="AA169" s="14" t="str">
        <f t="shared" si="25"/>
        <v>47 W 2015</v>
      </c>
      <c r="AB169" s="15">
        <f t="shared" ref="AB169:AB232" si="41">A169</f>
        <v>42326</v>
      </c>
      <c r="AC169" s="16" t="e">
        <f t="shared" si="31"/>
        <v>#REF!</v>
      </c>
      <c r="AD169" s="16" t="e">
        <f t="shared" si="31"/>
        <v>#REF!</v>
      </c>
      <c r="AE169" s="16" t="e">
        <f t="shared" si="31"/>
        <v>#REF!</v>
      </c>
      <c r="AF169" s="16" t="e">
        <f t="shared" si="31"/>
        <v>#REF!</v>
      </c>
      <c r="AJ169" s="14" t="s">
        <v>199</v>
      </c>
      <c r="AK169" s="16">
        <f t="shared" si="32"/>
        <v>54.224000000000004</v>
      </c>
      <c r="AL169" s="16" t="e">
        <f t="shared" si="33"/>
        <v>#REF!</v>
      </c>
      <c r="AM169" s="16" t="e">
        <f t="shared" si="34"/>
        <v>#REF!</v>
      </c>
      <c r="AN169" s="16" t="e">
        <f t="shared" si="35"/>
        <v>#REF!</v>
      </c>
      <c r="AO169" s="16" t="e">
        <f t="shared" si="36"/>
        <v>#REF!</v>
      </c>
    </row>
    <row r="170" spans="1:41" x14ac:dyDescent="0.25">
      <c r="A170" s="3">
        <v>42327</v>
      </c>
      <c r="B170" s="1"/>
      <c r="C170" s="2"/>
      <c r="D170" s="2">
        <v>5.0000000000000001E-3</v>
      </c>
      <c r="E170" s="9">
        <v>1.3</v>
      </c>
      <c r="F170" s="2">
        <v>-3.35</v>
      </c>
      <c r="G170" s="2">
        <v>-2.4</v>
      </c>
      <c r="H170" s="2">
        <v>0</v>
      </c>
      <c r="I170" s="9">
        <v>0.05</v>
      </c>
      <c r="J170" s="9">
        <v>-1.3</v>
      </c>
      <c r="M170">
        <v>42.18</v>
      </c>
      <c r="R170">
        <v>117.5</v>
      </c>
      <c r="T170" s="16" t="e">
        <f>(#REF!*'Crude Diffs'!R170/100)/$T$9</f>
        <v>#REF!</v>
      </c>
      <c r="U170" s="16"/>
      <c r="V170" s="16" t="e">
        <f t="shared" si="37"/>
        <v>#REF!</v>
      </c>
      <c r="W170" s="14">
        <f t="shared" si="38"/>
        <v>1.3</v>
      </c>
      <c r="X170" s="16">
        <f t="shared" si="39"/>
        <v>0.05</v>
      </c>
      <c r="Y170" s="16">
        <f t="shared" si="40"/>
        <v>-2.4</v>
      </c>
      <c r="Z170" s="14"/>
      <c r="AA170" s="14" t="str">
        <f t="shared" si="25"/>
        <v>47 W 2015</v>
      </c>
      <c r="AB170" s="15">
        <f t="shared" si="41"/>
        <v>42327</v>
      </c>
      <c r="AC170" s="16" t="e">
        <f t="shared" ref="AC170:AF233" si="42">AC$2*$Y170+AC$3*$W170+AC$4*$X170+AC$5*$V170</f>
        <v>#REF!</v>
      </c>
      <c r="AD170" s="16" t="e">
        <f t="shared" si="42"/>
        <v>#REF!</v>
      </c>
      <c r="AE170" s="16" t="e">
        <f t="shared" si="42"/>
        <v>#REF!</v>
      </c>
      <c r="AF170" s="16" t="e">
        <f t="shared" si="42"/>
        <v>#REF!</v>
      </c>
      <c r="AJ170" s="14" t="s">
        <v>200</v>
      </c>
      <c r="AK170" s="16">
        <f t="shared" si="32"/>
        <v>55.20333333333334</v>
      </c>
      <c r="AL170" s="16" t="e">
        <f t="shared" si="33"/>
        <v>#REF!</v>
      </c>
      <c r="AM170" s="16" t="e">
        <f t="shared" si="34"/>
        <v>#REF!</v>
      </c>
      <c r="AN170" s="16" t="e">
        <f t="shared" si="35"/>
        <v>#REF!</v>
      </c>
      <c r="AO170" s="16" t="e">
        <f t="shared" si="36"/>
        <v>#REF!</v>
      </c>
    </row>
    <row r="171" spans="1:41" x14ac:dyDescent="0.25">
      <c r="A171" s="3">
        <v>42328</v>
      </c>
      <c r="B171" s="1"/>
      <c r="C171" s="2"/>
      <c r="D171" s="2">
        <v>0.105</v>
      </c>
      <c r="E171" s="9">
        <v>1.4</v>
      </c>
      <c r="F171" s="2">
        <v>-3.35</v>
      </c>
      <c r="G171" s="2">
        <v>-2.165</v>
      </c>
      <c r="H171" s="2">
        <v>-0.05</v>
      </c>
      <c r="I171" s="9">
        <v>0.15</v>
      </c>
      <c r="J171" s="9">
        <v>-1.25</v>
      </c>
      <c r="M171">
        <v>42.67</v>
      </c>
      <c r="R171">
        <v>117.5</v>
      </c>
      <c r="T171" s="16" t="e">
        <f>(#REF!*'Crude Diffs'!R171/100)/$T$9</f>
        <v>#REF!</v>
      </c>
      <c r="U171" s="16"/>
      <c r="V171" s="16" t="e">
        <f t="shared" si="37"/>
        <v>#REF!</v>
      </c>
      <c r="W171" s="14">
        <f t="shared" si="38"/>
        <v>1.4</v>
      </c>
      <c r="X171" s="16">
        <f t="shared" si="39"/>
        <v>0.15</v>
      </c>
      <c r="Y171" s="16">
        <f t="shared" si="40"/>
        <v>-2.165</v>
      </c>
      <c r="Z171" s="14"/>
      <c r="AA171" s="14" t="str">
        <f t="shared" si="25"/>
        <v>47 W 2015</v>
      </c>
      <c r="AB171" s="15">
        <f t="shared" si="41"/>
        <v>42328</v>
      </c>
      <c r="AC171" s="16" t="e">
        <f t="shared" si="42"/>
        <v>#REF!</v>
      </c>
      <c r="AD171" s="16" t="e">
        <f t="shared" si="42"/>
        <v>#REF!</v>
      </c>
      <c r="AE171" s="16" t="e">
        <f t="shared" si="42"/>
        <v>#REF!</v>
      </c>
      <c r="AF171" s="16" t="e">
        <f t="shared" si="42"/>
        <v>#REF!</v>
      </c>
    </row>
    <row r="172" spans="1:41" x14ac:dyDescent="0.25">
      <c r="A172" s="3">
        <v>42331</v>
      </c>
      <c r="B172" s="1"/>
      <c r="C172" s="2"/>
      <c r="D172" s="2">
        <v>5.0000000000000001E-3</v>
      </c>
      <c r="E172" s="9">
        <v>1.3</v>
      </c>
      <c r="F172" s="2">
        <v>-3</v>
      </c>
      <c r="G172" s="2">
        <v>-1.9</v>
      </c>
      <c r="H172" s="2">
        <v>-0.1</v>
      </c>
      <c r="I172" s="9">
        <v>0.1</v>
      </c>
      <c r="J172" s="9">
        <v>-1.1499999999999999</v>
      </c>
      <c r="M172">
        <v>44.005000000000003</v>
      </c>
      <c r="R172">
        <v>117.5</v>
      </c>
      <c r="T172" s="16" t="e">
        <f>(#REF!*'Crude Diffs'!R172/100)/$T$9</f>
        <v>#REF!</v>
      </c>
      <c r="U172" s="16"/>
      <c r="V172" s="16" t="e">
        <f t="shared" si="37"/>
        <v>#REF!</v>
      </c>
      <c r="W172" s="14">
        <f t="shared" si="38"/>
        <v>1.3</v>
      </c>
      <c r="X172" s="16">
        <f t="shared" si="39"/>
        <v>0.1</v>
      </c>
      <c r="Y172" s="16">
        <f t="shared" si="40"/>
        <v>-1.9</v>
      </c>
      <c r="Z172" s="14"/>
      <c r="AA172" s="14" t="str">
        <f t="shared" si="25"/>
        <v>48 W 2015</v>
      </c>
      <c r="AB172" s="15">
        <f t="shared" si="41"/>
        <v>42331</v>
      </c>
      <c r="AC172" s="16" t="e">
        <f t="shared" si="42"/>
        <v>#REF!</v>
      </c>
      <c r="AD172" s="16" t="e">
        <f t="shared" si="42"/>
        <v>#REF!</v>
      </c>
      <c r="AE172" s="16" t="e">
        <f t="shared" si="42"/>
        <v>#REF!</v>
      </c>
      <c r="AF172" s="16" t="e">
        <f t="shared" si="42"/>
        <v>#REF!</v>
      </c>
    </row>
    <row r="173" spans="1:41" x14ac:dyDescent="0.25">
      <c r="A173" s="3">
        <v>42332</v>
      </c>
      <c r="B173" s="1"/>
      <c r="C173" s="2"/>
      <c r="D173" s="2">
        <v>-1.4999999999999999E-2</v>
      </c>
      <c r="E173" s="9">
        <v>1.25</v>
      </c>
      <c r="F173" s="2">
        <v>-3</v>
      </c>
      <c r="G173" s="2">
        <v>-1.77</v>
      </c>
      <c r="H173" s="2">
        <v>-0.1</v>
      </c>
      <c r="I173" s="9">
        <v>0.1</v>
      </c>
      <c r="J173" s="9">
        <v>-1.1499999999999999</v>
      </c>
      <c r="M173">
        <v>44.63</v>
      </c>
      <c r="R173">
        <v>115</v>
      </c>
      <c r="T173" s="16" t="e">
        <f>(#REF!*'Crude Diffs'!R173/100)/$T$9</f>
        <v>#REF!</v>
      </c>
      <c r="U173" s="16"/>
      <c r="V173" s="16" t="e">
        <f t="shared" si="37"/>
        <v>#REF!</v>
      </c>
      <c r="W173" s="14">
        <f t="shared" si="38"/>
        <v>1.25</v>
      </c>
      <c r="X173" s="16">
        <f t="shared" si="39"/>
        <v>0.1</v>
      </c>
      <c r="Y173" s="16">
        <f t="shared" si="40"/>
        <v>-1.77</v>
      </c>
      <c r="Z173" s="14"/>
      <c r="AA173" s="14" t="str">
        <f t="shared" si="25"/>
        <v>48 W 2015</v>
      </c>
      <c r="AB173" s="15">
        <f t="shared" si="41"/>
        <v>42332</v>
      </c>
      <c r="AC173" s="16" t="e">
        <f t="shared" si="42"/>
        <v>#REF!</v>
      </c>
      <c r="AD173" s="16" t="e">
        <f t="shared" si="42"/>
        <v>#REF!</v>
      </c>
      <c r="AE173" s="16" t="e">
        <f t="shared" si="42"/>
        <v>#REF!</v>
      </c>
      <c r="AF173" s="16" t="e">
        <f t="shared" si="42"/>
        <v>#REF!</v>
      </c>
    </row>
    <row r="174" spans="1:41" x14ac:dyDescent="0.25">
      <c r="A174" s="3">
        <v>42333</v>
      </c>
      <c r="B174" s="1"/>
      <c r="C174" s="2"/>
      <c r="D174" s="2">
        <v>-6.5000000000000002E-2</v>
      </c>
      <c r="E174" s="9">
        <v>1.2</v>
      </c>
      <c r="F174" s="2">
        <v>-2.62</v>
      </c>
      <c r="G174" s="2">
        <v>-1.5249999999999999</v>
      </c>
      <c r="H174" s="2">
        <v>-0.1</v>
      </c>
      <c r="I174" s="9">
        <v>0.15</v>
      </c>
      <c r="J174" s="9">
        <v>-1</v>
      </c>
      <c r="M174">
        <v>43.954999999999998</v>
      </c>
      <c r="R174">
        <v>115</v>
      </c>
      <c r="T174" s="16" t="e">
        <f>(#REF!*'Crude Diffs'!R174/100)/$T$9</f>
        <v>#REF!</v>
      </c>
      <c r="U174" s="16"/>
      <c r="V174" s="16" t="e">
        <f t="shared" si="37"/>
        <v>#REF!</v>
      </c>
      <c r="W174" s="14">
        <f t="shared" si="38"/>
        <v>1.2</v>
      </c>
      <c r="X174" s="16">
        <f t="shared" si="39"/>
        <v>0.15</v>
      </c>
      <c r="Y174" s="16">
        <f t="shared" si="40"/>
        <v>-1.5249999999999999</v>
      </c>
      <c r="Z174" s="14"/>
      <c r="AA174" s="14" t="str">
        <f t="shared" si="25"/>
        <v>48 W 2015</v>
      </c>
      <c r="AB174" s="15">
        <f t="shared" si="41"/>
        <v>42333</v>
      </c>
      <c r="AC174" s="16" t="e">
        <f t="shared" si="42"/>
        <v>#REF!</v>
      </c>
      <c r="AD174" s="16" t="e">
        <f t="shared" si="42"/>
        <v>#REF!</v>
      </c>
      <c r="AE174" s="16" t="e">
        <f t="shared" si="42"/>
        <v>#REF!</v>
      </c>
      <c r="AF174" s="16" t="e">
        <f t="shared" si="42"/>
        <v>#REF!</v>
      </c>
    </row>
    <row r="175" spans="1:41" x14ac:dyDescent="0.25">
      <c r="A175" s="3">
        <v>42334</v>
      </c>
      <c r="B175" s="1"/>
      <c r="C175" s="2"/>
      <c r="D175" s="2">
        <v>-1.4999999999999999E-2</v>
      </c>
      <c r="E175" s="9">
        <v>1.25</v>
      </c>
      <c r="F175" s="2">
        <v>-2.4700000000000002</v>
      </c>
      <c r="G175" s="2">
        <v>-1.5149999999999999</v>
      </c>
      <c r="H175" s="2">
        <v>-0.1</v>
      </c>
      <c r="I175" s="9">
        <v>0.2</v>
      </c>
      <c r="J175" s="9">
        <v>-0.9</v>
      </c>
      <c r="M175">
        <v>43.984999999999999</v>
      </c>
      <c r="R175">
        <v>115</v>
      </c>
      <c r="T175" s="16" t="e">
        <f>(#REF!*'Crude Diffs'!R175/100)/$T$9</f>
        <v>#REF!</v>
      </c>
      <c r="U175" s="16"/>
      <c r="V175" s="16" t="e">
        <f t="shared" si="37"/>
        <v>#REF!</v>
      </c>
      <c r="W175" s="14">
        <f t="shared" si="38"/>
        <v>1.25</v>
      </c>
      <c r="X175" s="16">
        <f t="shared" si="39"/>
        <v>0.2</v>
      </c>
      <c r="Y175" s="16">
        <f t="shared" si="40"/>
        <v>-1.5149999999999999</v>
      </c>
      <c r="Z175" s="14"/>
      <c r="AA175" s="14" t="str">
        <f t="shared" si="25"/>
        <v>48 W 2015</v>
      </c>
      <c r="AB175" s="15">
        <f t="shared" si="41"/>
        <v>42334</v>
      </c>
      <c r="AC175" s="16" t="e">
        <f t="shared" si="42"/>
        <v>#REF!</v>
      </c>
      <c r="AD175" s="16" t="e">
        <f t="shared" si="42"/>
        <v>#REF!</v>
      </c>
      <c r="AE175" s="16" t="e">
        <f t="shared" si="42"/>
        <v>#REF!</v>
      </c>
      <c r="AF175" s="16" t="e">
        <f t="shared" si="42"/>
        <v>#REF!</v>
      </c>
    </row>
    <row r="176" spans="1:41" x14ac:dyDescent="0.25">
      <c r="A176" s="3">
        <v>42335</v>
      </c>
      <c r="B176" s="1"/>
      <c r="C176" s="2"/>
      <c r="D176" s="2">
        <v>3.5000000000000003E-2</v>
      </c>
      <c r="E176" s="9">
        <v>1.3</v>
      </c>
      <c r="F176" s="2">
        <v>-2.25</v>
      </c>
      <c r="G176" s="2">
        <v>-1.0049999999999999</v>
      </c>
      <c r="H176" s="2">
        <v>-0.1</v>
      </c>
      <c r="I176" s="9">
        <v>0.2</v>
      </c>
      <c r="J176" s="9">
        <v>-0.7</v>
      </c>
      <c r="M176">
        <v>43.844999999999999</v>
      </c>
      <c r="R176">
        <v>115</v>
      </c>
      <c r="T176" s="16" t="e">
        <f>(#REF!*'Crude Diffs'!R176/100)/$T$9</f>
        <v>#REF!</v>
      </c>
      <c r="U176" s="16"/>
      <c r="V176" s="16" t="e">
        <f t="shared" si="37"/>
        <v>#REF!</v>
      </c>
      <c r="W176" s="14">
        <f t="shared" si="38"/>
        <v>1.3</v>
      </c>
      <c r="X176" s="16">
        <f t="shared" si="39"/>
        <v>0.2</v>
      </c>
      <c r="Y176" s="16">
        <f t="shared" si="40"/>
        <v>-1.0049999999999999</v>
      </c>
      <c r="Z176" s="14"/>
      <c r="AA176" s="14" t="str">
        <f t="shared" si="25"/>
        <v>48 W 2015</v>
      </c>
      <c r="AB176" s="15">
        <f t="shared" si="41"/>
        <v>42335</v>
      </c>
      <c r="AC176" s="16" t="e">
        <f t="shared" si="42"/>
        <v>#REF!</v>
      </c>
      <c r="AD176" s="16" t="e">
        <f t="shared" si="42"/>
        <v>#REF!</v>
      </c>
      <c r="AE176" s="16" t="e">
        <f t="shared" si="42"/>
        <v>#REF!</v>
      </c>
      <c r="AF176" s="16" t="e">
        <f t="shared" si="42"/>
        <v>#REF!</v>
      </c>
    </row>
    <row r="177" spans="1:32" x14ac:dyDescent="0.25">
      <c r="A177" s="3">
        <v>42338</v>
      </c>
      <c r="B177" s="1"/>
      <c r="C177" s="2"/>
      <c r="D177" s="2">
        <v>3.5000000000000003E-2</v>
      </c>
      <c r="E177" s="9">
        <v>1.3</v>
      </c>
      <c r="F177" s="2">
        <v>-2.1</v>
      </c>
      <c r="G177" s="2">
        <v>-0.84499999999999997</v>
      </c>
      <c r="H177" s="2">
        <v>-0.05</v>
      </c>
      <c r="I177" s="9">
        <v>0.3</v>
      </c>
      <c r="J177" s="9">
        <v>-0.6</v>
      </c>
      <c r="M177">
        <v>44.02</v>
      </c>
      <c r="R177">
        <v>115</v>
      </c>
      <c r="T177" s="16" t="e">
        <f>(#REF!*'Crude Diffs'!R177/100)/$T$9</f>
        <v>#REF!</v>
      </c>
      <c r="U177" s="16"/>
      <c r="V177" s="16" t="e">
        <f t="shared" si="37"/>
        <v>#REF!</v>
      </c>
      <c r="W177" s="14">
        <f t="shared" si="38"/>
        <v>1.3</v>
      </c>
      <c r="X177" s="16">
        <f t="shared" si="39"/>
        <v>0.3</v>
      </c>
      <c r="Y177" s="16">
        <f t="shared" si="40"/>
        <v>-0.84499999999999997</v>
      </c>
      <c r="Z177" s="14"/>
      <c r="AA177" s="14" t="str">
        <f t="shared" si="25"/>
        <v>49 W 2015</v>
      </c>
      <c r="AB177" s="15">
        <f t="shared" si="41"/>
        <v>42338</v>
      </c>
      <c r="AC177" s="16" t="e">
        <f t="shared" si="42"/>
        <v>#REF!</v>
      </c>
      <c r="AD177" s="16" t="e">
        <f t="shared" si="42"/>
        <v>#REF!</v>
      </c>
      <c r="AE177" s="16" t="e">
        <f t="shared" si="42"/>
        <v>#REF!</v>
      </c>
      <c r="AF177" s="16" t="e">
        <f t="shared" si="42"/>
        <v>#REF!</v>
      </c>
    </row>
    <row r="178" spans="1:32" x14ac:dyDescent="0.25">
      <c r="A178" s="3">
        <v>42339</v>
      </c>
      <c r="B178" s="1"/>
      <c r="C178" s="2"/>
      <c r="D178" s="2">
        <v>3.5000000000000003E-2</v>
      </c>
      <c r="E178" s="9">
        <v>1.3</v>
      </c>
      <c r="F178" s="2">
        <v>-1.82</v>
      </c>
      <c r="G178" s="2">
        <v>-0.84499999999999997</v>
      </c>
      <c r="H178" s="2">
        <v>-0.05</v>
      </c>
      <c r="I178" s="9">
        <v>0.25</v>
      </c>
      <c r="J178" s="9">
        <v>-0.6</v>
      </c>
      <c r="M178">
        <v>43.244999999999997</v>
      </c>
      <c r="R178">
        <v>115</v>
      </c>
      <c r="T178" s="16" t="e">
        <f>(#REF!*'Crude Diffs'!R178/100)/$T$9</f>
        <v>#REF!</v>
      </c>
      <c r="U178" s="16"/>
      <c r="V178" s="16" t="e">
        <f t="shared" si="37"/>
        <v>#REF!</v>
      </c>
      <c r="W178" s="14">
        <f t="shared" si="38"/>
        <v>1.3</v>
      </c>
      <c r="X178" s="16">
        <f t="shared" si="39"/>
        <v>0.25</v>
      </c>
      <c r="Y178" s="16">
        <f t="shared" si="40"/>
        <v>-0.84499999999999997</v>
      </c>
      <c r="Z178" s="14"/>
      <c r="AA178" s="14" t="str">
        <f t="shared" si="25"/>
        <v>49 W 2015</v>
      </c>
      <c r="AB178" s="15">
        <f t="shared" si="41"/>
        <v>42339</v>
      </c>
      <c r="AC178" s="16" t="e">
        <f t="shared" si="42"/>
        <v>#REF!</v>
      </c>
      <c r="AD178" s="16" t="e">
        <f t="shared" si="42"/>
        <v>#REF!</v>
      </c>
      <c r="AE178" s="16" t="e">
        <f t="shared" si="42"/>
        <v>#REF!</v>
      </c>
      <c r="AF178" s="16" t="e">
        <f t="shared" si="42"/>
        <v>#REF!</v>
      </c>
    </row>
    <row r="179" spans="1:32" x14ac:dyDescent="0.25">
      <c r="A179" s="3">
        <v>42340</v>
      </c>
      <c r="B179" s="1"/>
      <c r="C179" s="2"/>
      <c r="D179" s="2">
        <v>3.5000000000000003E-2</v>
      </c>
      <c r="E179" s="9">
        <v>1.3</v>
      </c>
      <c r="F179" s="2">
        <v>-1.82</v>
      </c>
      <c r="G179" s="2">
        <v>-0.84499999999999997</v>
      </c>
      <c r="H179" s="2">
        <v>0</v>
      </c>
      <c r="I179" s="9">
        <v>0.03</v>
      </c>
      <c r="J179" s="9">
        <v>-0.6</v>
      </c>
      <c r="M179">
        <v>41.71</v>
      </c>
      <c r="R179">
        <v>115</v>
      </c>
      <c r="T179" s="16" t="e">
        <f>(#REF!*'Crude Diffs'!R179/100)/$T$9</f>
        <v>#REF!</v>
      </c>
      <c r="U179" s="16"/>
      <c r="V179" s="16" t="e">
        <f t="shared" si="37"/>
        <v>#REF!</v>
      </c>
      <c r="W179" s="14">
        <f t="shared" si="38"/>
        <v>1.3</v>
      </c>
      <c r="X179" s="16">
        <f t="shared" si="39"/>
        <v>0.03</v>
      </c>
      <c r="Y179" s="16">
        <f t="shared" si="40"/>
        <v>-0.84499999999999997</v>
      </c>
      <c r="Z179" s="14"/>
      <c r="AA179" s="14" t="str">
        <f t="shared" si="25"/>
        <v>49 W 2015</v>
      </c>
      <c r="AB179" s="15">
        <f t="shared" si="41"/>
        <v>42340</v>
      </c>
      <c r="AC179" s="16" t="e">
        <f t="shared" si="42"/>
        <v>#REF!</v>
      </c>
      <c r="AD179" s="16" t="e">
        <f t="shared" si="42"/>
        <v>#REF!</v>
      </c>
      <c r="AE179" s="16" t="e">
        <f t="shared" si="42"/>
        <v>#REF!</v>
      </c>
      <c r="AF179" s="16" t="e">
        <f t="shared" si="42"/>
        <v>#REF!</v>
      </c>
    </row>
    <row r="180" spans="1:32" x14ac:dyDescent="0.25">
      <c r="A180" s="3">
        <v>42341</v>
      </c>
      <c r="B180" s="1"/>
      <c r="C180" s="2"/>
      <c r="D180" s="2">
        <v>3.5000000000000003E-2</v>
      </c>
      <c r="E180" s="9">
        <v>1.3</v>
      </c>
      <c r="F180" s="2">
        <v>-1.75</v>
      </c>
      <c r="G180" s="2">
        <v>-0.84499999999999997</v>
      </c>
      <c r="H180" s="2">
        <v>0</v>
      </c>
      <c r="I180" s="9">
        <v>0.03</v>
      </c>
      <c r="J180" s="9">
        <v>-0.5</v>
      </c>
      <c r="M180">
        <v>41.884999999999998</v>
      </c>
      <c r="R180">
        <v>115</v>
      </c>
      <c r="T180" s="16" t="e">
        <f>(#REF!*'Crude Diffs'!R180/100)/$T$9</f>
        <v>#REF!</v>
      </c>
      <c r="U180" s="16"/>
      <c r="V180" s="16" t="e">
        <f t="shared" si="37"/>
        <v>#REF!</v>
      </c>
      <c r="W180" s="14">
        <f t="shared" si="38"/>
        <v>1.3</v>
      </c>
      <c r="X180" s="16">
        <f t="shared" si="39"/>
        <v>0.03</v>
      </c>
      <c r="Y180" s="16">
        <f t="shared" si="40"/>
        <v>-0.84499999999999997</v>
      </c>
      <c r="Z180" s="14"/>
      <c r="AA180" s="14" t="str">
        <f t="shared" si="25"/>
        <v>49 W 2015</v>
      </c>
      <c r="AB180" s="15">
        <f t="shared" si="41"/>
        <v>42341</v>
      </c>
      <c r="AC180" s="16" t="e">
        <f t="shared" si="42"/>
        <v>#REF!</v>
      </c>
      <c r="AD180" s="16" t="e">
        <f t="shared" si="42"/>
        <v>#REF!</v>
      </c>
      <c r="AE180" s="16" t="e">
        <f t="shared" si="42"/>
        <v>#REF!</v>
      </c>
      <c r="AF180" s="16" t="e">
        <f t="shared" si="42"/>
        <v>#REF!</v>
      </c>
    </row>
    <row r="181" spans="1:32" x14ac:dyDescent="0.25">
      <c r="A181" s="3">
        <v>42342</v>
      </c>
      <c r="B181" s="1"/>
      <c r="C181" s="2"/>
      <c r="D181" s="2">
        <v>8.5000000000000006E-2</v>
      </c>
      <c r="E181" s="9">
        <v>1.35</v>
      </c>
      <c r="F181" s="2">
        <v>-1.8</v>
      </c>
      <c r="G181" s="2">
        <v>-1.1599999999999999</v>
      </c>
      <c r="H181" s="2">
        <v>0.05</v>
      </c>
      <c r="I181" s="9">
        <v>0.03</v>
      </c>
      <c r="J181" s="9">
        <v>-0.5</v>
      </c>
      <c r="M181">
        <v>41.784999999999997</v>
      </c>
      <c r="R181">
        <v>115</v>
      </c>
      <c r="T181" s="16" t="e">
        <f>(#REF!*'Crude Diffs'!R181/100)/$T$9</f>
        <v>#REF!</v>
      </c>
      <c r="U181" s="16"/>
      <c r="V181" s="16" t="e">
        <f t="shared" si="37"/>
        <v>#REF!</v>
      </c>
      <c r="W181" s="14">
        <f t="shared" si="38"/>
        <v>1.35</v>
      </c>
      <c r="X181" s="16">
        <f t="shared" si="39"/>
        <v>0.03</v>
      </c>
      <c r="Y181" s="16">
        <f t="shared" si="40"/>
        <v>-1.1599999999999999</v>
      </c>
      <c r="Z181" s="14"/>
      <c r="AA181" s="14" t="str">
        <f t="shared" si="25"/>
        <v>49 W 2015</v>
      </c>
      <c r="AB181" s="15">
        <f t="shared" si="41"/>
        <v>42342</v>
      </c>
      <c r="AC181" s="16" t="e">
        <f t="shared" si="42"/>
        <v>#REF!</v>
      </c>
      <c r="AD181" s="16" t="e">
        <f t="shared" si="42"/>
        <v>#REF!</v>
      </c>
      <c r="AE181" s="16" t="e">
        <f t="shared" si="42"/>
        <v>#REF!</v>
      </c>
      <c r="AF181" s="16" t="e">
        <f t="shared" si="42"/>
        <v>#REF!</v>
      </c>
    </row>
    <row r="182" spans="1:32" x14ac:dyDescent="0.25">
      <c r="A182" s="3">
        <v>42345</v>
      </c>
      <c r="B182" s="1"/>
      <c r="C182" s="2"/>
      <c r="D182" s="2">
        <v>8.5000000000000006E-2</v>
      </c>
      <c r="E182" s="9">
        <v>1.35</v>
      </c>
      <c r="F182" s="2">
        <v>-1.8</v>
      </c>
      <c r="G182" s="2">
        <v>-1.2</v>
      </c>
      <c r="H182" s="2">
        <v>0.05</v>
      </c>
      <c r="I182" s="9">
        <v>0.03</v>
      </c>
      <c r="J182" s="9">
        <v>-0.4</v>
      </c>
      <c r="M182">
        <v>39.76</v>
      </c>
      <c r="R182">
        <v>115</v>
      </c>
      <c r="T182" s="16" t="e">
        <f>(#REF!*'Crude Diffs'!R182/100)/$T$9</f>
        <v>#REF!</v>
      </c>
      <c r="U182" s="16"/>
      <c r="V182" s="16" t="e">
        <f t="shared" si="37"/>
        <v>#REF!</v>
      </c>
      <c r="W182" s="14">
        <f t="shared" si="38"/>
        <v>1.35</v>
      </c>
      <c r="X182" s="16">
        <f t="shared" si="39"/>
        <v>0.03</v>
      </c>
      <c r="Y182" s="16">
        <f t="shared" si="40"/>
        <v>-1.2</v>
      </c>
      <c r="Z182" s="14"/>
      <c r="AA182" s="14" t="str">
        <f t="shared" si="25"/>
        <v>50 W 2015</v>
      </c>
      <c r="AB182" s="15">
        <f t="shared" si="41"/>
        <v>42345</v>
      </c>
      <c r="AC182" s="16" t="e">
        <f t="shared" si="42"/>
        <v>#REF!</v>
      </c>
      <c r="AD182" s="16" t="e">
        <f t="shared" si="42"/>
        <v>#REF!</v>
      </c>
      <c r="AE182" s="16" t="e">
        <f t="shared" si="42"/>
        <v>#REF!</v>
      </c>
      <c r="AF182" s="16" t="e">
        <f t="shared" si="42"/>
        <v>#REF!</v>
      </c>
    </row>
    <row r="183" spans="1:32" x14ac:dyDescent="0.25">
      <c r="A183" s="3">
        <v>42346</v>
      </c>
      <c r="B183" s="1"/>
      <c r="C183" s="2"/>
      <c r="D183" s="2">
        <v>8.5000000000000006E-2</v>
      </c>
      <c r="E183" s="9">
        <v>1.35</v>
      </c>
      <c r="F183" s="2">
        <v>-2.0699999999999998</v>
      </c>
      <c r="G183" s="2">
        <v>-1.2849999999999999</v>
      </c>
      <c r="H183" s="2">
        <v>0.05</v>
      </c>
      <c r="I183" s="9">
        <v>0.03</v>
      </c>
      <c r="J183" s="9">
        <v>-0.4</v>
      </c>
      <c r="M183">
        <v>39.619999999999997</v>
      </c>
      <c r="R183">
        <v>115</v>
      </c>
      <c r="T183" s="16" t="e">
        <f>(#REF!*'Crude Diffs'!R183/100)/$T$9</f>
        <v>#REF!</v>
      </c>
      <c r="U183" s="16"/>
      <c r="V183" s="16" t="e">
        <f t="shared" si="37"/>
        <v>#REF!</v>
      </c>
      <c r="W183" s="14">
        <f t="shared" si="38"/>
        <v>1.35</v>
      </c>
      <c r="X183" s="16">
        <f t="shared" si="39"/>
        <v>0.03</v>
      </c>
      <c r="Y183" s="16">
        <f t="shared" si="40"/>
        <v>-1.2849999999999999</v>
      </c>
      <c r="Z183" s="14"/>
      <c r="AA183" s="14" t="str">
        <f t="shared" si="25"/>
        <v>50 W 2015</v>
      </c>
      <c r="AB183" s="15">
        <f t="shared" si="41"/>
        <v>42346</v>
      </c>
      <c r="AC183" s="16" t="e">
        <f t="shared" si="42"/>
        <v>#REF!</v>
      </c>
      <c r="AD183" s="16" t="e">
        <f t="shared" si="42"/>
        <v>#REF!</v>
      </c>
      <c r="AE183" s="16" t="e">
        <f t="shared" si="42"/>
        <v>#REF!</v>
      </c>
      <c r="AF183" s="16" t="e">
        <f t="shared" si="42"/>
        <v>#REF!</v>
      </c>
    </row>
    <row r="184" spans="1:32" x14ac:dyDescent="0.25">
      <c r="A184" s="3">
        <v>42347</v>
      </c>
      <c r="B184" s="1"/>
      <c r="C184" s="2"/>
      <c r="D184" s="2">
        <v>5.0000000000000001E-3</v>
      </c>
      <c r="E184" s="9">
        <v>1.3</v>
      </c>
      <c r="F184" s="2">
        <v>-2.4700000000000002</v>
      </c>
      <c r="G184" s="2">
        <v>-1.4750000000000001</v>
      </c>
      <c r="H184" s="2">
        <v>0.05</v>
      </c>
      <c r="I184" s="9">
        <v>0.15</v>
      </c>
      <c r="J184" s="9">
        <v>-0.4</v>
      </c>
      <c r="M184">
        <v>39.104999999999997</v>
      </c>
      <c r="R184">
        <v>117.5</v>
      </c>
      <c r="T184" s="16" t="e">
        <f>(#REF!*'Crude Diffs'!R184/100)/$T$9</f>
        <v>#REF!</v>
      </c>
      <c r="U184" s="16"/>
      <c r="V184" s="16" t="e">
        <f t="shared" si="37"/>
        <v>#REF!</v>
      </c>
      <c r="W184" s="14">
        <f t="shared" si="38"/>
        <v>1.3</v>
      </c>
      <c r="X184" s="16">
        <f t="shared" si="39"/>
        <v>0.15</v>
      </c>
      <c r="Y184" s="16">
        <f t="shared" si="40"/>
        <v>-1.4750000000000001</v>
      </c>
      <c r="Z184" s="14"/>
      <c r="AA184" s="14" t="str">
        <f t="shared" si="25"/>
        <v>50 W 2015</v>
      </c>
      <c r="AB184" s="15">
        <f t="shared" si="41"/>
        <v>42347</v>
      </c>
      <c r="AC184" s="16" t="e">
        <f t="shared" si="42"/>
        <v>#REF!</v>
      </c>
      <c r="AD184" s="16" t="e">
        <f t="shared" si="42"/>
        <v>#REF!</v>
      </c>
      <c r="AE184" s="16" t="e">
        <f t="shared" si="42"/>
        <v>#REF!</v>
      </c>
      <c r="AF184" s="16" t="e">
        <f t="shared" si="42"/>
        <v>#REF!</v>
      </c>
    </row>
    <row r="185" spans="1:32" x14ac:dyDescent="0.25">
      <c r="A185" s="3">
        <v>42348</v>
      </c>
      <c r="B185" s="1"/>
      <c r="C185" s="2"/>
      <c r="D185" s="2">
        <v>-0.02</v>
      </c>
      <c r="E185" s="9">
        <v>1.3</v>
      </c>
      <c r="F185" s="2">
        <v>-2.5</v>
      </c>
      <c r="G185" s="2">
        <v>-1.625</v>
      </c>
      <c r="H185" s="2">
        <v>0.05</v>
      </c>
      <c r="I185" s="9">
        <v>0.15</v>
      </c>
      <c r="J185" s="9">
        <v>-0.4</v>
      </c>
      <c r="M185">
        <v>38.61</v>
      </c>
      <c r="R185">
        <v>120</v>
      </c>
      <c r="T185" s="16" t="e">
        <f>(#REF!*'Crude Diffs'!R185/100)/$T$9</f>
        <v>#REF!</v>
      </c>
      <c r="U185" s="16"/>
      <c r="V185" s="16" t="e">
        <f t="shared" si="37"/>
        <v>#REF!</v>
      </c>
      <c r="W185" s="14">
        <f t="shared" si="38"/>
        <v>1.3</v>
      </c>
      <c r="X185" s="16">
        <f t="shared" si="39"/>
        <v>0.15</v>
      </c>
      <c r="Y185" s="16">
        <f t="shared" si="40"/>
        <v>-1.625</v>
      </c>
      <c r="Z185" s="14"/>
      <c r="AA185" s="14" t="str">
        <f t="shared" si="25"/>
        <v>50 W 2015</v>
      </c>
      <c r="AB185" s="15">
        <f t="shared" si="41"/>
        <v>42348</v>
      </c>
      <c r="AC185" s="16" t="e">
        <f t="shared" si="42"/>
        <v>#REF!</v>
      </c>
      <c r="AD185" s="16" t="e">
        <f t="shared" si="42"/>
        <v>#REF!</v>
      </c>
      <c r="AE185" s="16" t="e">
        <f t="shared" si="42"/>
        <v>#REF!</v>
      </c>
      <c r="AF185" s="16" t="e">
        <f t="shared" si="42"/>
        <v>#REF!</v>
      </c>
    </row>
    <row r="186" spans="1:32" x14ac:dyDescent="0.25">
      <c r="A186" s="3">
        <v>42349</v>
      </c>
      <c r="B186" s="1"/>
      <c r="C186" s="2"/>
      <c r="D186" s="2">
        <v>0</v>
      </c>
      <c r="E186" s="9">
        <v>1.35</v>
      </c>
      <c r="F186" s="2">
        <v>-2.5</v>
      </c>
      <c r="G186" s="2">
        <v>-1.395</v>
      </c>
      <c r="H186" s="2">
        <v>0.2</v>
      </c>
      <c r="I186" s="9">
        <v>0.25</v>
      </c>
      <c r="J186" s="9">
        <v>-0.2</v>
      </c>
      <c r="M186">
        <v>37.125</v>
      </c>
      <c r="R186">
        <v>122.5</v>
      </c>
      <c r="T186" s="16" t="e">
        <f>(#REF!*'Crude Diffs'!R186/100)/$T$9</f>
        <v>#REF!</v>
      </c>
      <c r="U186" s="16"/>
      <c r="V186" s="16" t="e">
        <f t="shared" si="37"/>
        <v>#REF!</v>
      </c>
      <c r="W186" s="14">
        <f t="shared" si="38"/>
        <v>1.35</v>
      </c>
      <c r="X186" s="16">
        <f t="shared" si="39"/>
        <v>0.25</v>
      </c>
      <c r="Y186" s="16">
        <f t="shared" si="40"/>
        <v>-1.395</v>
      </c>
      <c r="Z186" s="14"/>
      <c r="AA186" s="14" t="str">
        <f t="shared" si="25"/>
        <v>50 W 2015</v>
      </c>
      <c r="AB186" s="15">
        <f t="shared" si="41"/>
        <v>42349</v>
      </c>
      <c r="AC186" s="16" t="e">
        <f t="shared" si="42"/>
        <v>#REF!</v>
      </c>
      <c r="AD186" s="16" t="e">
        <f t="shared" si="42"/>
        <v>#REF!</v>
      </c>
      <c r="AE186" s="16" t="e">
        <f t="shared" si="42"/>
        <v>#REF!</v>
      </c>
      <c r="AF186" s="16" t="e">
        <f t="shared" si="42"/>
        <v>#REF!</v>
      </c>
    </row>
    <row r="187" spans="1:32" x14ac:dyDescent="0.25">
      <c r="A187" s="3">
        <v>42352</v>
      </c>
      <c r="B187" s="1"/>
      <c r="C187" s="2"/>
      <c r="D187" s="2">
        <v>-2.5000000000000001E-2</v>
      </c>
      <c r="E187" s="9">
        <v>1.35</v>
      </c>
      <c r="F187" s="2">
        <v>-2.5</v>
      </c>
      <c r="G187" s="2">
        <v>-1.51</v>
      </c>
      <c r="H187" s="2">
        <v>0.3</v>
      </c>
      <c r="I187" s="9">
        <v>0.35</v>
      </c>
      <c r="J187" s="9">
        <v>-0.2</v>
      </c>
      <c r="M187">
        <v>36.799999999999997</v>
      </c>
      <c r="R187">
        <v>125</v>
      </c>
      <c r="T187" s="16" t="e">
        <f>(#REF!*'Crude Diffs'!R187/100)/$T$9</f>
        <v>#REF!</v>
      </c>
      <c r="U187" s="16"/>
      <c r="V187" s="16" t="e">
        <f t="shared" si="37"/>
        <v>#REF!</v>
      </c>
      <c r="W187" s="14">
        <f t="shared" si="38"/>
        <v>1.35</v>
      </c>
      <c r="X187" s="16">
        <f t="shared" si="39"/>
        <v>0.35</v>
      </c>
      <c r="Y187" s="16">
        <f t="shared" si="40"/>
        <v>-1.51</v>
      </c>
      <c r="Z187" s="14"/>
      <c r="AA187" s="14" t="str">
        <f t="shared" si="25"/>
        <v>51 W 2015</v>
      </c>
      <c r="AB187" s="15">
        <f t="shared" si="41"/>
        <v>42352</v>
      </c>
      <c r="AC187" s="16" t="e">
        <f t="shared" si="42"/>
        <v>#REF!</v>
      </c>
      <c r="AD187" s="16" t="e">
        <f t="shared" si="42"/>
        <v>#REF!</v>
      </c>
      <c r="AE187" s="16" t="e">
        <f t="shared" si="42"/>
        <v>#REF!</v>
      </c>
      <c r="AF187" s="16" t="e">
        <f t="shared" si="42"/>
        <v>#REF!</v>
      </c>
    </row>
    <row r="188" spans="1:32" x14ac:dyDescent="0.25">
      <c r="A188" s="3">
        <v>42353</v>
      </c>
      <c r="B188" s="1"/>
      <c r="C188" s="2"/>
      <c r="D188" s="2">
        <v>-0.105</v>
      </c>
      <c r="E188" s="9">
        <v>1.3</v>
      </c>
      <c r="F188" s="2">
        <v>-2.5499999999999998</v>
      </c>
      <c r="G188" s="2">
        <v>-1.48</v>
      </c>
      <c r="H188" s="2">
        <v>0.35</v>
      </c>
      <c r="I188" s="9">
        <v>0.4</v>
      </c>
      <c r="J188" s="9">
        <v>-0.2</v>
      </c>
      <c r="M188">
        <v>38.020000000000003</v>
      </c>
      <c r="R188">
        <v>127.5</v>
      </c>
      <c r="T188" s="16" t="e">
        <f>(#REF!*'Crude Diffs'!R188/100)/$T$9</f>
        <v>#REF!</v>
      </c>
      <c r="U188" s="16"/>
      <c r="V188" s="16" t="e">
        <f t="shared" si="37"/>
        <v>#REF!</v>
      </c>
      <c r="W188" s="14">
        <f t="shared" si="38"/>
        <v>1.3</v>
      </c>
      <c r="X188" s="16">
        <f t="shared" si="39"/>
        <v>0.4</v>
      </c>
      <c r="Y188" s="16">
        <f t="shared" si="40"/>
        <v>-1.48</v>
      </c>
      <c r="Z188" s="14"/>
      <c r="AA188" s="14" t="str">
        <f t="shared" si="25"/>
        <v>51 W 2015</v>
      </c>
      <c r="AB188" s="15">
        <f t="shared" si="41"/>
        <v>42353</v>
      </c>
      <c r="AC188" s="16" t="e">
        <f t="shared" si="42"/>
        <v>#REF!</v>
      </c>
      <c r="AD188" s="16" t="e">
        <f t="shared" si="42"/>
        <v>#REF!</v>
      </c>
      <c r="AE188" s="16" t="e">
        <f t="shared" si="42"/>
        <v>#REF!</v>
      </c>
      <c r="AF188" s="16" t="e">
        <f t="shared" si="42"/>
        <v>#REF!</v>
      </c>
    </row>
    <row r="189" spans="1:32" x14ac:dyDescent="0.25">
      <c r="A189" s="3">
        <v>42354</v>
      </c>
      <c r="B189" s="1"/>
      <c r="C189" s="2"/>
      <c r="D189" s="2">
        <v>-7.4999999999999997E-2</v>
      </c>
      <c r="E189" s="9">
        <v>1.3</v>
      </c>
      <c r="F189" s="2">
        <v>-2.5499999999999998</v>
      </c>
      <c r="G189" s="2">
        <v>-1.47</v>
      </c>
      <c r="H189" s="2">
        <v>0.3</v>
      </c>
      <c r="I189" s="9">
        <v>0.35</v>
      </c>
      <c r="J189" s="9">
        <v>-0.2</v>
      </c>
      <c r="M189">
        <v>36.935000000000002</v>
      </c>
      <c r="R189">
        <v>125</v>
      </c>
      <c r="T189" s="16" t="e">
        <f>(#REF!*'Crude Diffs'!R189/100)/$T$9</f>
        <v>#REF!</v>
      </c>
      <c r="U189" s="16"/>
      <c r="V189" s="16" t="e">
        <f t="shared" si="37"/>
        <v>#REF!</v>
      </c>
      <c r="W189" s="14">
        <f t="shared" si="38"/>
        <v>1.3</v>
      </c>
      <c r="X189" s="16">
        <f t="shared" si="39"/>
        <v>0.35</v>
      </c>
      <c r="Y189" s="16">
        <f t="shared" si="40"/>
        <v>-1.47</v>
      </c>
      <c r="Z189" s="14"/>
      <c r="AA189" s="14" t="str">
        <f t="shared" si="25"/>
        <v>51 W 2015</v>
      </c>
      <c r="AB189" s="15">
        <f t="shared" si="41"/>
        <v>42354</v>
      </c>
      <c r="AC189" s="16" t="e">
        <f t="shared" si="42"/>
        <v>#REF!</v>
      </c>
      <c r="AD189" s="16" t="e">
        <f t="shared" si="42"/>
        <v>#REF!</v>
      </c>
      <c r="AE189" s="16" t="e">
        <f t="shared" si="42"/>
        <v>#REF!</v>
      </c>
      <c r="AF189" s="16" t="e">
        <f t="shared" si="42"/>
        <v>#REF!</v>
      </c>
    </row>
    <row r="190" spans="1:32" x14ac:dyDescent="0.25">
      <c r="A190" s="3">
        <v>42355</v>
      </c>
      <c r="B190" s="1"/>
      <c r="C190" s="2"/>
      <c r="D190" s="2">
        <v>-0.155</v>
      </c>
      <c r="E190" s="9">
        <v>1.25</v>
      </c>
      <c r="F190" s="2">
        <v>-2.4500000000000002</v>
      </c>
      <c r="G190" s="2">
        <v>-1.34</v>
      </c>
      <c r="H190" s="2">
        <v>0.3</v>
      </c>
      <c r="I190" s="9">
        <v>0.35</v>
      </c>
      <c r="J190" s="9">
        <v>-0.15</v>
      </c>
      <c r="M190">
        <v>36.65</v>
      </c>
      <c r="R190">
        <v>127.5</v>
      </c>
      <c r="T190" s="16" t="e">
        <f>(#REF!*'Crude Diffs'!R190/100)/$T$9</f>
        <v>#REF!</v>
      </c>
      <c r="U190" s="16"/>
      <c r="V190" s="16" t="e">
        <f t="shared" si="37"/>
        <v>#REF!</v>
      </c>
      <c r="W190" s="14">
        <f t="shared" si="38"/>
        <v>1.25</v>
      </c>
      <c r="X190" s="16">
        <f t="shared" si="39"/>
        <v>0.35</v>
      </c>
      <c r="Y190" s="16">
        <f t="shared" si="40"/>
        <v>-1.34</v>
      </c>
      <c r="Z190" s="14"/>
      <c r="AA190" s="14" t="str">
        <f t="shared" si="25"/>
        <v>51 W 2015</v>
      </c>
      <c r="AB190" s="15">
        <f t="shared" si="41"/>
        <v>42355</v>
      </c>
      <c r="AC190" s="16" t="e">
        <f t="shared" si="42"/>
        <v>#REF!</v>
      </c>
      <c r="AD190" s="16" t="e">
        <f t="shared" si="42"/>
        <v>#REF!</v>
      </c>
      <c r="AE190" s="16" t="e">
        <f t="shared" si="42"/>
        <v>#REF!</v>
      </c>
      <c r="AF190" s="16" t="e">
        <f t="shared" si="42"/>
        <v>#REF!</v>
      </c>
    </row>
    <row r="191" spans="1:32" x14ac:dyDescent="0.25">
      <c r="A191" s="3">
        <v>42356</v>
      </c>
      <c r="B191" s="1"/>
      <c r="C191" s="2"/>
      <c r="D191" s="2">
        <v>-0.125</v>
      </c>
      <c r="E191" s="9">
        <v>1.25</v>
      </c>
      <c r="F191" s="2">
        <v>-2.665</v>
      </c>
      <c r="G191" s="2">
        <v>-1.41</v>
      </c>
      <c r="H191" s="2">
        <v>0.45</v>
      </c>
      <c r="I191" s="9">
        <v>0.5</v>
      </c>
      <c r="J191" s="9">
        <v>-0.15</v>
      </c>
      <c r="M191">
        <v>37.28</v>
      </c>
      <c r="R191">
        <v>125</v>
      </c>
      <c r="T191" s="16" t="e">
        <f>(#REF!*'Crude Diffs'!R191/100)/$T$9</f>
        <v>#REF!</v>
      </c>
      <c r="U191" s="16"/>
      <c r="V191" s="16" t="e">
        <f t="shared" si="37"/>
        <v>#REF!</v>
      </c>
      <c r="W191" s="14">
        <f t="shared" si="38"/>
        <v>1.25</v>
      </c>
      <c r="X191" s="16">
        <f t="shared" si="39"/>
        <v>0.5</v>
      </c>
      <c r="Y191" s="16">
        <f t="shared" si="40"/>
        <v>-1.41</v>
      </c>
      <c r="Z191" s="14"/>
      <c r="AA191" s="14" t="str">
        <f t="shared" si="25"/>
        <v>51 W 2015</v>
      </c>
      <c r="AB191" s="15">
        <f t="shared" si="41"/>
        <v>42356</v>
      </c>
      <c r="AC191" s="16" t="e">
        <f t="shared" si="42"/>
        <v>#REF!</v>
      </c>
      <c r="AD191" s="16" t="e">
        <f t="shared" si="42"/>
        <v>#REF!</v>
      </c>
      <c r="AE191" s="16" t="e">
        <f t="shared" si="42"/>
        <v>#REF!</v>
      </c>
      <c r="AF191" s="16" t="e">
        <f t="shared" si="42"/>
        <v>#REF!</v>
      </c>
    </row>
    <row r="192" spans="1:32" x14ac:dyDescent="0.25">
      <c r="A192" s="3">
        <v>42359</v>
      </c>
      <c r="B192" s="1"/>
      <c r="C192" s="2"/>
      <c r="D192" s="2">
        <v>-0.125</v>
      </c>
      <c r="E192" s="9">
        <v>1.25</v>
      </c>
      <c r="F192" s="2">
        <v>-2.665</v>
      </c>
      <c r="G192" s="2">
        <v>-1.375</v>
      </c>
      <c r="H192" s="2">
        <v>0.45</v>
      </c>
      <c r="I192" s="9">
        <v>0.55000000000000004</v>
      </c>
      <c r="J192" s="9">
        <v>-0.1</v>
      </c>
      <c r="M192">
        <v>35.76</v>
      </c>
      <c r="R192">
        <v>125</v>
      </c>
      <c r="T192" s="16" t="e">
        <f>(#REF!*'Crude Diffs'!R192/100)/$T$9</f>
        <v>#REF!</v>
      </c>
      <c r="U192" s="16"/>
      <c r="V192" s="16" t="e">
        <f t="shared" si="37"/>
        <v>#REF!</v>
      </c>
      <c r="W192" s="14">
        <f t="shared" si="38"/>
        <v>1.25</v>
      </c>
      <c r="X192" s="16">
        <f t="shared" si="39"/>
        <v>0.55000000000000004</v>
      </c>
      <c r="Y192" s="16">
        <f t="shared" si="40"/>
        <v>-1.375</v>
      </c>
      <c r="Z192" s="14"/>
      <c r="AA192" s="14" t="str">
        <f t="shared" si="25"/>
        <v>52 W 2015</v>
      </c>
      <c r="AB192" s="15">
        <f t="shared" si="41"/>
        <v>42359</v>
      </c>
      <c r="AC192" s="16" t="e">
        <f t="shared" si="42"/>
        <v>#REF!</v>
      </c>
      <c r="AD192" s="16" t="e">
        <f t="shared" si="42"/>
        <v>#REF!</v>
      </c>
      <c r="AE192" s="16" t="e">
        <f t="shared" si="42"/>
        <v>#REF!</v>
      </c>
      <c r="AF192" s="16" t="e">
        <f t="shared" si="42"/>
        <v>#REF!</v>
      </c>
    </row>
    <row r="193" spans="1:32" x14ac:dyDescent="0.25">
      <c r="A193" s="3">
        <v>42360</v>
      </c>
      <c r="B193" s="1"/>
      <c r="C193" s="2"/>
      <c r="D193" s="2">
        <v>0</v>
      </c>
      <c r="E193" s="9">
        <v>1.35</v>
      </c>
      <c r="F193" s="2">
        <v>-2.5</v>
      </c>
      <c r="G193" s="2">
        <v>-1.385</v>
      </c>
      <c r="H193" s="2">
        <v>0.5</v>
      </c>
      <c r="I193" s="9">
        <v>0.6</v>
      </c>
      <c r="J193" s="9">
        <v>0</v>
      </c>
      <c r="M193">
        <v>35.634999999999998</v>
      </c>
      <c r="R193">
        <v>122.5</v>
      </c>
      <c r="T193" s="16" t="e">
        <f>(#REF!*'Crude Diffs'!R193/100)/$T$9</f>
        <v>#REF!</v>
      </c>
      <c r="U193" s="16"/>
      <c r="V193" s="16" t="e">
        <f t="shared" si="37"/>
        <v>#REF!</v>
      </c>
      <c r="W193" s="14">
        <f t="shared" si="38"/>
        <v>1.35</v>
      </c>
      <c r="X193" s="16">
        <f t="shared" si="39"/>
        <v>0.6</v>
      </c>
      <c r="Y193" s="16">
        <f t="shared" si="40"/>
        <v>-1.385</v>
      </c>
      <c r="Z193" s="14"/>
      <c r="AA193" s="14" t="str">
        <f t="shared" si="25"/>
        <v>52 W 2015</v>
      </c>
      <c r="AB193" s="15">
        <f t="shared" si="41"/>
        <v>42360</v>
      </c>
      <c r="AC193" s="16" t="e">
        <f t="shared" si="42"/>
        <v>#REF!</v>
      </c>
      <c r="AD193" s="16" t="e">
        <f t="shared" si="42"/>
        <v>#REF!</v>
      </c>
      <c r="AE193" s="16" t="e">
        <f t="shared" si="42"/>
        <v>#REF!</v>
      </c>
      <c r="AF193" s="16" t="e">
        <f t="shared" si="42"/>
        <v>#REF!</v>
      </c>
    </row>
    <row r="194" spans="1:32" x14ac:dyDescent="0.25">
      <c r="A194" s="3">
        <v>42361</v>
      </c>
      <c r="B194" s="1"/>
      <c r="C194" s="2"/>
      <c r="D194" s="2">
        <v>0.1</v>
      </c>
      <c r="E194" s="9">
        <v>1.45</v>
      </c>
      <c r="F194" s="2">
        <v>-2.6</v>
      </c>
      <c r="G194" s="2">
        <v>-1.39</v>
      </c>
      <c r="H194" s="2">
        <v>0.5</v>
      </c>
      <c r="I194" s="9">
        <v>0.6</v>
      </c>
      <c r="J194" s="9">
        <v>0</v>
      </c>
      <c r="M194">
        <v>36.445</v>
      </c>
      <c r="R194">
        <v>122.5</v>
      </c>
      <c r="T194" s="16" t="e">
        <f>(#REF!*'Crude Diffs'!R194/100)/$T$9</f>
        <v>#REF!</v>
      </c>
      <c r="U194" s="16"/>
      <c r="V194" s="16" t="e">
        <f t="shared" si="37"/>
        <v>#REF!</v>
      </c>
      <c r="W194" s="14">
        <f t="shared" si="38"/>
        <v>1.45</v>
      </c>
      <c r="X194" s="16">
        <f t="shared" si="39"/>
        <v>0.6</v>
      </c>
      <c r="Y194" s="16">
        <f t="shared" si="40"/>
        <v>-1.39</v>
      </c>
      <c r="Z194" s="14"/>
      <c r="AA194" s="14" t="str">
        <f t="shared" si="25"/>
        <v>52 W 2015</v>
      </c>
      <c r="AB194" s="15">
        <f t="shared" si="41"/>
        <v>42361</v>
      </c>
      <c r="AC194" s="16" t="e">
        <f t="shared" si="42"/>
        <v>#REF!</v>
      </c>
      <c r="AD194" s="16" t="e">
        <f t="shared" si="42"/>
        <v>#REF!</v>
      </c>
      <c r="AE194" s="16" t="e">
        <f t="shared" si="42"/>
        <v>#REF!</v>
      </c>
      <c r="AF194" s="16" t="e">
        <f t="shared" si="42"/>
        <v>#REF!</v>
      </c>
    </row>
    <row r="195" spans="1:32" x14ac:dyDescent="0.25">
      <c r="A195" s="3">
        <v>42362</v>
      </c>
      <c r="B195" s="1"/>
      <c r="C195" s="2"/>
      <c r="D195" s="2">
        <v>0.1</v>
      </c>
      <c r="E195" s="9">
        <v>1.45</v>
      </c>
      <c r="F195" s="2">
        <v>-2.7349999999999999</v>
      </c>
      <c r="G195" s="2">
        <v>-1.375</v>
      </c>
      <c r="H195" s="2">
        <v>0.5</v>
      </c>
      <c r="I195" s="9">
        <v>0.55000000000000004</v>
      </c>
      <c r="J195" s="9">
        <v>0</v>
      </c>
      <c r="M195">
        <v>37.075000000000003</v>
      </c>
      <c r="R195">
        <v>122.5</v>
      </c>
      <c r="T195" s="16" t="e">
        <f>(#REF!*'Crude Diffs'!R195/100)/$T$9</f>
        <v>#REF!</v>
      </c>
      <c r="U195" s="16"/>
      <c r="V195" s="16" t="e">
        <f t="shared" si="37"/>
        <v>#REF!</v>
      </c>
      <c r="W195" s="14">
        <f t="shared" si="38"/>
        <v>1.45</v>
      </c>
      <c r="X195" s="16">
        <f t="shared" si="39"/>
        <v>0.55000000000000004</v>
      </c>
      <c r="Y195" s="16">
        <f t="shared" si="40"/>
        <v>-1.375</v>
      </c>
      <c r="Z195" s="14"/>
      <c r="AA195" s="14" t="str">
        <f t="shared" si="25"/>
        <v>52 W 2015</v>
      </c>
      <c r="AB195" s="15">
        <f t="shared" si="41"/>
        <v>42362</v>
      </c>
      <c r="AC195" s="16" t="e">
        <f t="shared" si="42"/>
        <v>#REF!</v>
      </c>
      <c r="AD195" s="16" t="e">
        <f t="shared" si="42"/>
        <v>#REF!</v>
      </c>
      <c r="AE195" s="16" t="e">
        <f t="shared" si="42"/>
        <v>#REF!</v>
      </c>
      <c r="AF195" s="16" t="e">
        <f t="shared" si="42"/>
        <v>#REF!</v>
      </c>
    </row>
    <row r="196" spans="1:32" x14ac:dyDescent="0.25">
      <c r="A196" s="3">
        <v>42367</v>
      </c>
      <c r="B196" s="1"/>
      <c r="C196" s="2"/>
      <c r="D196" s="2">
        <v>0.155</v>
      </c>
      <c r="E196" s="9">
        <v>1.45</v>
      </c>
      <c r="F196" s="2">
        <v>-2.895</v>
      </c>
      <c r="G196" s="2">
        <v>-1.2549999999999999</v>
      </c>
      <c r="H196" s="2">
        <v>0.45</v>
      </c>
      <c r="I196" s="9">
        <v>0.55000000000000004</v>
      </c>
      <c r="J196" s="9">
        <v>0</v>
      </c>
      <c r="M196">
        <v>37.134999999999998</v>
      </c>
      <c r="R196">
        <v>117.5</v>
      </c>
      <c r="T196" s="16" t="e">
        <f>(#REF!*'Crude Diffs'!R196/100)/$T$9</f>
        <v>#REF!</v>
      </c>
      <c r="U196" s="16"/>
      <c r="V196" s="16" t="e">
        <f t="shared" si="37"/>
        <v>#REF!</v>
      </c>
      <c r="W196" s="14">
        <f t="shared" si="38"/>
        <v>1.45</v>
      </c>
      <c r="X196" s="16">
        <f t="shared" si="39"/>
        <v>0.55000000000000004</v>
      </c>
      <c r="Y196" s="16">
        <f t="shared" si="40"/>
        <v>-1.2549999999999999</v>
      </c>
      <c r="Z196" s="14"/>
      <c r="AA196" s="14" t="str">
        <f t="shared" si="25"/>
        <v>53 W 2015</v>
      </c>
      <c r="AB196" s="15">
        <f t="shared" si="41"/>
        <v>42367</v>
      </c>
      <c r="AC196" s="16" t="e">
        <f t="shared" si="42"/>
        <v>#REF!</v>
      </c>
      <c r="AD196" s="16" t="e">
        <f t="shared" si="42"/>
        <v>#REF!</v>
      </c>
      <c r="AE196" s="16" t="e">
        <f t="shared" si="42"/>
        <v>#REF!</v>
      </c>
      <c r="AF196" s="16" t="e">
        <f t="shared" si="42"/>
        <v>#REF!</v>
      </c>
    </row>
    <row r="197" spans="1:32" x14ac:dyDescent="0.25">
      <c r="A197" s="3">
        <v>42368</v>
      </c>
      <c r="B197" s="1"/>
      <c r="C197" s="2"/>
      <c r="D197" s="2">
        <v>0.24</v>
      </c>
      <c r="E197" s="9">
        <v>1.45</v>
      </c>
      <c r="F197" s="2">
        <v>-2.895</v>
      </c>
      <c r="G197" s="2">
        <v>-1.26</v>
      </c>
      <c r="H197" s="2">
        <v>0.45</v>
      </c>
      <c r="I197" s="9">
        <v>0.65</v>
      </c>
      <c r="J197" s="9">
        <v>0.05</v>
      </c>
      <c r="M197">
        <v>36.090000000000003</v>
      </c>
      <c r="R197">
        <v>110</v>
      </c>
      <c r="T197" s="16" t="e">
        <f>(#REF!*'Crude Diffs'!R197/100)/$T$9</f>
        <v>#REF!</v>
      </c>
      <c r="U197" s="16"/>
      <c r="V197" s="16" t="e">
        <f t="shared" si="37"/>
        <v>#REF!</v>
      </c>
      <c r="W197" s="14">
        <f t="shared" si="38"/>
        <v>1.45</v>
      </c>
      <c r="X197" s="16">
        <f t="shared" si="39"/>
        <v>0.65</v>
      </c>
      <c r="Y197" s="16">
        <f t="shared" si="40"/>
        <v>-1.26</v>
      </c>
      <c r="Z197" s="14"/>
      <c r="AA197" s="14" t="str">
        <f t="shared" si="25"/>
        <v>53 W 2015</v>
      </c>
      <c r="AB197" s="15">
        <f t="shared" si="41"/>
        <v>42368</v>
      </c>
      <c r="AC197" s="16" t="e">
        <f t="shared" si="42"/>
        <v>#REF!</v>
      </c>
      <c r="AD197" s="16" t="e">
        <f t="shared" si="42"/>
        <v>#REF!</v>
      </c>
      <c r="AE197" s="16" t="e">
        <f t="shared" si="42"/>
        <v>#REF!</v>
      </c>
      <c r="AF197" s="16" t="e">
        <f t="shared" si="42"/>
        <v>#REF!</v>
      </c>
    </row>
    <row r="198" spans="1:32" x14ac:dyDescent="0.25">
      <c r="A198" s="3">
        <v>42369</v>
      </c>
      <c r="B198" s="1"/>
      <c r="C198" s="2"/>
      <c r="D198" s="2">
        <v>0.26500000000000001</v>
      </c>
      <c r="E198" s="9">
        <v>1.45</v>
      </c>
      <c r="F198" s="2">
        <v>-3.0750000000000002</v>
      </c>
      <c r="G198" s="2">
        <v>-1.46</v>
      </c>
      <c r="H198" s="2">
        <v>0.45</v>
      </c>
      <c r="I198" s="9">
        <v>0.65</v>
      </c>
      <c r="J198" s="9">
        <v>-0.05</v>
      </c>
      <c r="M198">
        <v>35.74</v>
      </c>
      <c r="R198">
        <v>107.5</v>
      </c>
      <c r="T198" s="16" t="e">
        <f>(#REF!*'Crude Diffs'!R198/100)/$T$9</f>
        <v>#REF!</v>
      </c>
      <c r="U198" s="16"/>
      <c r="V198" s="16" t="e">
        <f t="shared" si="37"/>
        <v>#REF!</v>
      </c>
      <c r="W198" s="14">
        <f t="shared" si="38"/>
        <v>1.45</v>
      </c>
      <c r="X198" s="16">
        <f t="shared" si="39"/>
        <v>0.65</v>
      </c>
      <c r="Y198" s="16">
        <f t="shared" si="40"/>
        <v>-1.46</v>
      </c>
      <c r="Z198" s="14"/>
      <c r="AA198" s="14" t="str">
        <f t="shared" si="25"/>
        <v>53 W 2015</v>
      </c>
      <c r="AB198" s="15">
        <f t="shared" si="41"/>
        <v>42369</v>
      </c>
      <c r="AC198" s="16" t="e">
        <f t="shared" si="42"/>
        <v>#REF!</v>
      </c>
      <c r="AD198" s="16" t="e">
        <f t="shared" si="42"/>
        <v>#REF!</v>
      </c>
      <c r="AE198" s="16" t="e">
        <f t="shared" si="42"/>
        <v>#REF!</v>
      </c>
      <c r="AF198" s="16" t="e">
        <f t="shared" si="42"/>
        <v>#REF!</v>
      </c>
    </row>
    <row r="199" spans="1:32" x14ac:dyDescent="0.25">
      <c r="A199" s="3">
        <v>42373</v>
      </c>
      <c r="B199" s="1"/>
      <c r="C199" s="2"/>
      <c r="D199" s="2">
        <v>0.38500000000000001</v>
      </c>
      <c r="E199" s="9">
        <v>1.5</v>
      </c>
      <c r="F199" s="2">
        <v>-3.0750000000000002</v>
      </c>
      <c r="G199" s="2">
        <v>-1.46</v>
      </c>
      <c r="H199" s="2">
        <v>0.45</v>
      </c>
      <c r="I199" s="9">
        <v>0.65</v>
      </c>
      <c r="J199" s="9">
        <v>-0.05</v>
      </c>
      <c r="M199">
        <v>36.53</v>
      </c>
      <c r="R199">
        <v>131</v>
      </c>
      <c r="T199" s="16" t="e">
        <f>(#REF!*'Crude Diffs'!R199/100)/$T$9</f>
        <v>#REF!</v>
      </c>
      <c r="U199" s="16"/>
      <c r="V199" s="16" t="e">
        <f t="shared" si="37"/>
        <v>#REF!</v>
      </c>
      <c r="W199" s="14">
        <f t="shared" si="38"/>
        <v>1.5</v>
      </c>
      <c r="X199" s="16">
        <f t="shared" si="39"/>
        <v>0.65</v>
      </c>
      <c r="Y199" s="16">
        <f t="shared" si="40"/>
        <v>-1.46</v>
      </c>
      <c r="Z199" s="14"/>
      <c r="AA199" s="14" t="str">
        <f t="shared" si="25"/>
        <v>2 W 2016</v>
      </c>
      <c r="AB199" s="15">
        <f t="shared" si="41"/>
        <v>42373</v>
      </c>
      <c r="AC199" s="16" t="e">
        <f t="shared" si="42"/>
        <v>#REF!</v>
      </c>
      <c r="AD199" s="16" t="e">
        <f t="shared" si="42"/>
        <v>#REF!</v>
      </c>
      <c r="AE199" s="16" t="e">
        <f t="shared" si="42"/>
        <v>#REF!</v>
      </c>
      <c r="AF199" s="16" t="e">
        <f t="shared" si="42"/>
        <v>#REF!</v>
      </c>
    </row>
    <row r="200" spans="1:32" x14ac:dyDescent="0.25">
      <c r="A200" s="3">
        <v>42374</v>
      </c>
      <c r="B200" s="1"/>
      <c r="C200" s="2"/>
      <c r="D200" s="2">
        <v>0.67500000000000004</v>
      </c>
      <c r="E200" s="9">
        <v>1.65</v>
      </c>
      <c r="F200" s="2">
        <v>-3</v>
      </c>
      <c r="G200" s="2">
        <v>-1.6</v>
      </c>
      <c r="H200" s="2">
        <v>0.45</v>
      </c>
      <c r="I200" s="9">
        <v>0.7</v>
      </c>
      <c r="J200" s="9">
        <v>-0.05</v>
      </c>
      <c r="M200">
        <v>35.524999999999999</v>
      </c>
      <c r="R200">
        <v>115</v>
      </c>
      <c r="T200" s="16" t="e">
        <f>(#REF!*'Crude Diffs'!R200/100)/$T$9</f>
        <v>#REF!</v>
      </c>
      <c r="U200" s="16"/>
      <c r="V200" s="16" t="e">
        <f t="shared" si="37"/>
        <v>#REF!</v>
      </c>
      <c r="W200" s="14">
        <f t="shared" si="38"/>
        <v>1.65</v>
      </c>
      <c r="X200" s="16">
        <f t="shared" si="39"/>
        <v>0.7</v>
      </c>
      <c r="Y200" s="16">
        <f t="shared" si="40"/>
        <v>-1.6</v>
      </c>
      <c r="Z200" s="14"/>
      <c r="AA200" s="14" t="str">
        <f t="shared" si="25"/>
        <v>2 W 2016</v>
      </c>
      <c r="AB200" s="15">
        <f t="shared" si="41"/>
        <v>42374</v>
      </c>
      <c r="AC200" s="16" t="e">
        <f t="shared" si="42"/>
        <v>#REF!</v>
      </c>
      <c r="AD200" s="16" t="e">
        <f t="shared" si="42"/>
        <v>#REF!</v>
      </c>
      <c r="AE200" s="16" t="e">
        <f t="shared" si="42"/>
        <v>#REF!</v>
      </c>
      <c r="AF200" s="16" t="e">
        <f t="shared" si="42"/>
        <v>#REF!</v>
      </c>
    </row>
    <row r="201" spans="1:32" x14ac:dyDescent="0.25">
      <c r="A201" s="3">
        <v>42375</v>
      </c>
      <c r="B201" s="1"/>
      <c r="C201" s="2"/>
      <c r="D201" s="2">
        <v>0.72499999999999998</v>
      </c>
      <c r="E201" s="9">
        <v>1.7</v>
      </c>
      <c r="F201" s="2">
        <v>-3</v>
      </c>
      <c r="G201" s="2">
        <v>-1.6</v>
      </c>
      <c r="H201" s="2">
        <v>0.45</v>
      </c>
      <c r="I201" s="9">
        <v>0.86</v>
      </c>
      <c r="J201" s="9">
        <v>-0.05</v>
      </c>
      <c r="M201">
        <v>33.82</v>
      </c>
      <c r="R201">
        <v>115</v>
      </c>
      <c r="T201" s="16" t="e">
        <f>(#REF!*'Crude Diffs'!R201/100)/$T$9</f>
        <v>#REF!</v>
      </c>
      <c r="U201" s="16"/>
      <c r="V201" s="16" t="e">
        <f t="shared" si="37"/>
        <v>#REF!</v>
      </c>
      <c r="W201" s="14">
        <f t="shared" si="38"/>
        <v>1.7</v>
      </c>
      <c r="X201" s="16">
        <f t="shared" si="39"/>
        <v>0.86</v>
      </c>
      <c r="Y201" s="16">
        <f t="shared" si="40"/>
        <v>-1.6</v>
      </c>
      <c r="Z201" s="14"/>
      <c r="AA201" s="14" t="str">
        <f t="shared" si="25"/>
        <v>2 W 2016</v>
      </c>
      <c r="AB201" s="15">
        <f t="shared" si="41"/>
        <v>42375</v>
      </c>
      <c r="AC201" s="16" t="e">
        <f t="shared" si="42"/>
        <v>#REF!</v>
      </c>
      <c r="AD201" s="16" t="e">
        <f t="shared" si="42"/>
        <v>#REF!</v>
      </c>
      <c r="AE201" s="16" t="e">
        <f t="shared" si="42"/>
        <v>#REF!</v>
      </c>
      <c r="AF201" s="16" t="e">
        <f t="shared" si="42"/>
        <v>#REF!</v>
      </c>
    </row>
    <row r="202" spans="1:32" x14ac:dyDescent="0.25">
      <c r="A202" s="3">
        <v>42376</v>
      </c>
      <c r="B202" s="1"/>
      <c r="C202" s="2"/>
      <c r="D202" s="2">
        <v>0.72499999999999998</v>
      </c>
      <c r="E202" s="9">
        <v>1.7</v>
      </c>
      <c r="F202" s="2">
        <v>-3</v>
      </c>
      <c r="G202" s="2">
        <v>-1.44</v>
      </c>
      <c r="H202" s="2">
        <v>0.45</v>
      </c>
      <c r="I202" s="9">
        <v>0.86</v>
      </c>
      <c r="J202" s="9">
        <v>-0.1</v>
      </c>
      <c r="M202">
        <v>33.655000000000001</v>
      </c>
      <c r="R202">
        <v>115</v>
      </c>
      <c r="T202" s="16" t="e">
        <f>(#REF!*'Crude Diffs'!R202/100)/$T$9</f>
        <v>#REF!</v>
      </c>
      <c r="U202" s="16"/>
      <c r="V202" s="16" t="e">
        <f t="shared" si="37"/>
        <v>#REF!</v>
      </c>
      <c r="W202" s="14">
        <f t="shared" si="38"/>
        <v>1.7</v>
      </c>
      <c r="X202" s="16">
        <f t="shared" si="39"/>
        <v>0.86</v>
      </c>
      <c r="Y202" s="16">
        <f t="shared" si="40"/>
        <v>-1.44</v>
      </c>
      <c r="Z202" s="14"/>
      <c r="AA202" s="14" t="str">
        <f t="shared" si="25"/>
        <v>2 W 2016</v>
      </c>
      <c r="AB202" s="15">
        <f t="shared" si="41"/>
        <v>42376</v>
      </c>
      <c r="AC202" s="16" t="e">
        <f t="shared" si="42"/>
        <v>#REF!</v>
      </c>
      <c r="AD202" s="16" t="e">
        <f t="shared" si="42"/>
        <v>#REF!</v>
      </c>
      <c r="AE202" s="16" t="e">
        <f t="shared" si="42"/>
        <v>#REF!</v>
      </c>
      <c r="AF202" s="16" t="e">
        <f t="shared" si="42"/>
        <v>#REF!</v>
      </c>
    </row>
    <row r="203" spans="1:32" x14ac:dyDescent="0.25">
      <c r="A203" s="3">
        <v>42377</v>
      </c>
      <c r="B203" s="1"/>
      <c r="C203" s="2"/>
      <c r="D203" s="2">
        <v>0.82499999999999996</v>
      </c>
      <c r="E203" s="9">
        <v>1.8</v>
      </c>
      <c r="F203" s="2">
        <v>-3</v>
      </c>
      <c r="G203" s="2">
        <v>-1.44</v>
      </c>
      <c r="H203" s="2">
        <v>0.55000000000000004</v>
      </c>
      <c r="I203" s="9">
        <v>1.05</v>
      </c>
      <c r="J203" s="9">
        <v>-0.1</v>
      </c>
      <c r="M203">
        <v>31.695</v>
      </c>
      <c r="R203">
        <v>115</v>
      </c>
      <c r="T203" s="16" t="e">
        <f>(#REF!*'Crude Diffs'!R203/100)/$T$9</f>
        <v>#REF!</v>
      </c>
      <c r="U203" s="16"/>
      <c r="V203" s="16" t="e">
        <f t="shared" si="37"/>
        <v>#REF!</v>
      </c>
      <c r="W203" s="14">
        <f t="shared" si="38"/>
        <v>1.8</v>
      </c>
      <c r="X203" s="16">
        <f t="shared" si="39"/>
        <v>1.05</v>
      </c>
      <c r="Y203" s="16">
        <f t="shared" si="40"/>
        <v>-1.44</v>
      </c>
      <c r="Z203" s="14"/>
      <c r="AA203" s="14" t="str">
        <f t="shared" si="25"/>
        <v>2 W 2016</v>
      </c>
      <c r="AB203" s="15">
        <f t="shared" si="41"/>
        <v>42377</v>
      </c>
      <c r="AC203" s="16" t="e">
        <f t="shared" si="42"/>
        <v>#REF!</v>
      </c>
      <c r="AD203" s="16" t="e">
        <f t="shared" si="42"/>
        <v>#REF!</v>
      </c>
      <c r="AE203" s="16" t="e">
        <f t="shared" si="42"/>
        <v>#REF!</v>
      </c>
      <c r="AF203" s="16" t="e">
        <f t="shared" si="42"/>
        <v>#REF!</v>
      </c>
    </row>
    <row r="204" spans="1:32" x14ac:dyDescent="0.25">
      <c r="A204" s="3">
        <v>42380</v>
      </c>
      <c r="B204" s="1"/>
      <c r="C204" s="2"/>
      <c r="D204" s="2">
        <v>0.84499999999999997</v>
      </c>
      <c r="E204" s="9">
        <v>1.8</v>
      </c>
      <c r="F204" s="2">
        <v>-3</v>
      </c>
      <c r="G204" s="2">
        <v>-1.62</v>
      </c>
      <c r="H204" s="2">
        <v>0.55000000000000004</v>
      </c>
      <c r="I204" s="9">
        <v>1.1000000000000001</v>
      </c>
      <c r="J204" s="9">
        <v>-0.1</v>
      </c>
      <c r="M204">
        <v>30.05</v>
      </c>
      <c r="R204">
        <v>112.5</v>
      </c>
      <c r="T204" s="16" t="e">
        <f>(#REF!*'Crude Diffs'!R204/100)/$T$9</f>
        <v>#REF!</v>
      </c>
      <c r="U204" s="16"/>
      <c r="V204" s="16" t="e">
        <f t="shared" si="37"/>
        <v>#REF!</v>
      </c>
      <c r="W204" s="14">
        <f t="shared" si="38"/>
        <v>1.8</v>
      </c>
      <c r="X204" s="16">
        <f t="shared" si="39"/>
        <v>1.1000000000000001</v>
      </c>
      <c r="Y204" s="16">
        <f t="shared" si="40"/>
        <v>-1.62</v>
      </c>
      <c r="Z204" s="14"/>
      <c r="AA204" s="14" t="str">
        <f t="shared" si="25"/>
        <v>3 W 2016</v>
      </c>
      <c r="AB204" s="15">
        <f t="shared" si="41"/>
        <v>42380</v>
      </c>
      <c r="AC204" s="16" t="e">
        <f t="shared" si="42"/>
        <v>#REF!</v>
      </c>
      <c r="AD204" s="16" t="e">
        <f t="shared" si="42"/>
        <v>#REF!</v>
      </c>
      <c r="AE204" s="16" t="e">
        <f t="shared" si="42"/>
        <v>#REF!</v>
      </c>
      <c r="AF204" s="16" t="e">
        <f t="shared" si="42"/>
        <v>#REF!</v>
      </c>
    </row>
    <row r="205" spans="1:32" x14ac:dyDescent="0.25">
      <c r="A205" s="3">
        <v>42381</v>
      </c>
      <c r="B205" s="1"/>
      <c r="C205" s="2"/>
      <c r="D205" s="2">
        <v>0.88500000000000001</v>
      </c>
      <c r="E205" s="9">
        <v>1.8</v>
      </c>
      <c r="F205" s="2">
        <v>-3</v>
      </c>
      <c r="G205" s="2">
        <v>-1.83</v>
      </c>
      <c r="H205" s="2">
        <v>0.55000000000000004</v>
      </c>
      <c r="I205" s="9">
        <v>1</v>
      </c>
      <c r="J205" s="9">
        <v>-0.1</v>
      </c>
      <c r="M205">
        <v>29.25</v>
      </c>
      <c r="R205">
        <v>107.5</v>
      </c>
      <c r="T205" s="16" t="e">
        <f>(#REF!*'Crude Diffs'!R205/100)/$T$9</f>
        <v>#REF!</v>
      </c>
      <c r="U205" s="16"/>
      <c r="V205" s="16" t="e">
        <f t="shared" si="37"/>
        <v>#REF!</v>
      </c>
      <c r="W205" s="14">
        <f t="shared" si="38"/>
        <v>1.8</v>
      </c>
      <c r="X205" s="16">
        <f t="shared" si="39"/>
        <v>1</v>
      </c>
      <c r="Y205" s="16">
        <f t="shared" si="40"/>
        <v>-1.83</v>
      </c>
      <c r="Z205" s="14"/>
      <c r="AA205" s="14" t="str">
        <f t="shared" ref="AA205:AA268" si="43">WEEKNUM(AB205,) &amp;" W "&amp;YEAR(AB205)</f>
        <v>3 W 2016</v>
      </c>
      <c r="AB205" s="15">
        <f t="shared" si="41"/>
        <v>42381</v>
      </c>
      <c r="AC205" s="16" t="e">
        <f t="shared" si="42"/>
        <v>#REF!</v>
      </c>
      <c r="AD205" s="16" t="e">
        <f t="shared" si="42"/>
        <v>#REF!</v>
      </c>
      <c r="AE205" s="16" t="e">
        <f t="shared" si="42"/>
        <v>#REF!</v>
      </c>
      <c r="AF205" s="16" t="e">
        <f t="shared" si="42"/>
        <v>#REF!</v>
      </c>
    </row>
    <row r="206" spans="1:32" x14ac:dyDescent="0.25">
      <c r="A206" s="3">
        <v>42382</v>
      </c>
      <c r="B206" s="1"/>
      <c r="C206" s="2"/>
      <c r="D206" s="2">
        <v>0.91</v>
      </c>
      <c r="E206" s="9">
        <v>1.8</v>
      </c>
      <c r="F206" s="2">
        <v>-2.9</v>
      </c>
      <c r="G206" s="2">
        <v>-1.83</v>
      </c>
      <c r="H206" s="2">
        <v>0.65</v>
      </c>
      <c r="I206" s="9">
        <v>1</v>
      </c>
      <c r="J206" s="9">
        <v>-0.1</v>
      </c>
      <c r="M206">
        <v>28.885000000000002</v>
      </c>
      <c r="R206">
        <v>105</v>
      </c>
      <c r="T206" s="16" t="e">
        <f>(#REF!*'Crude Diffs'!R206/100)/$T$9</f>
        <v>#REF!</v>
      </c>
      <c r="U206" s="16"/>
      <c r="V206" s="16" t="e">
        <f t="shared" si="37"/>
        <v>#REF!</v>
      </c>
      <c r="W206" s="14">
        <f t="shared" si="38"/>
        <v>1.8</v>
      </c>
      <c r="X206" s="16">
        <f t="shared" si="39"/>
        <v>1</v>
      </c>
      <c r="Y206" s="16">
        <f t="shared" si="40"/>
        <v>-1.83</v>
      </c>
      <c r="Z206" s="14"/>
      <c r="AA206" s="14" t="str">
        <f t="shared" si="43"/>
        <v>3 W 2016</v>
      </c>
      <c r="AB206" s="15">
        <f t="shared" si="41"/>
        <v>42382</v>
      </c>
      <c r="AC206" s="16" t="e">
        <f t="shared" si="42"/>
        <v>#REF!</v>
      </c>
      <c r="AD206" s="16" t="e">
        <f t="shared" si="42"/>
        <v>#REF!</v>
      </c>
      <c r="AE206" s="16" t="e">
        <f t="shared" si="42"/>
        <v>#REF!</v>
      </c>
      <c r="AF206" s="16" t="e">
        <f t="shared" si="42"/>
        <v>#REF!</v>
      </c>
    </row>
    <row r="207" spans="1:32" x14ac:dyDescent="0.25">
      <c r="A207" s="3">
        <v>42383</v>
      </c>
      <c r="B207" s="1"/>
      <c r="C207" s="2"/>
      <c r="D207" s="2">
        <v>0.98</v>
      </c>
      <c r="E207" s="9">
        <v>1.85</v>
      </c>
      <c r="F207" s="2">
        <v>-2.75</v>
      </c>
      <c r="G207" s="2">
        <v>-1.7150000000000001</v>
      </c>
      <c r="H207" s="2">
        <v>0.7</v>
      </c>
      <c r="I207" s="9">
        <v>0.98</v>
      </c>
      <c r="J207" s="9">
        <v>-0.05</v>
      </c>
      <c r="M207">
        <v>28.835000000000001</v>
      </c>
      <c r="R207">
        <v>102.5</v>
      </c>
      <c r="T207" s="16" t="e">
        <f>(#REF!*'Crude Diffs'!R207/100)/$T$9</f>
        <v>#REF!</v>
      </c>
      <c r="U207" s="16"/>
      <c r="V207" s="16" t="e">
        <f t="shared" si="37"/>
        <v>#REF!</v>
      </c>
      <c r="W207" s="14">
        <f t="shared" si="38"/>
        <v>1.85</v>
      </c>
      <c r="X207" s="16">
        <f t="shared" si="39"/>
        <v>0.98</v>
      </c>
      <c r="Y207" s="16">
        <f t="shared" si="40"/>
        <v>-1.7150000000000001</v>
      </c>
      <c r="Z207" s="14"/>
      <c r="AA207" s="14" t="str">
        <f t="shared" si="43"/>
        <v>3 W 2016</v>
      </c>
      <c r="AB207" s="15">
        <f t="shared" si="41"/>
        <v>42383</v>
      </c>
      <c r="AC207" s="16" t="e">
        <f t="shared" si="42"/>
        <v>#REF!</v>
      </c>
      <c r="AD207" s="16" t="e">
        <f t="shared" si="42"/>
        <v>#REF!</v>
      </c>
      <c r="AE207" s="16" t="e">
        <f t="shared" si="42"/>
        <v>#REF!</v>
      </c>
      <c r="AF207" s="16" t="e">
        <f t="shared" si="42"/>
        <v>#REF!</v>
      </c>
    </row>
    <row r="208" spans="1:32" x14ac:dyDescent="0.25">
      <c r="A208" s="3">
        <v>42384</v>
      </c>
      <c r="B208" s="1"/>
      <c r="C208" s="2"/>
      <c r="D208" s="2">
        <v>1.05</v>
      </c>
      <c r="E208" s="9">
        <v>1.9</v>
      </c>
      <c r="F208" s="2">
        <v>-2.7</v>
      </c>
      <c r="G208" s="2">
        <v>-1.7150000000000001</v>
      </c>
      <c r="H208" s="2">
        <v>0.7</v>
      </c>
      <c r="I208" s="9">
        <v>0.98</v>
      </c>
      <c r="J208" s="9">
        <v>-0.05</v>
      </c>
      <c r="M208">
        <v>28.07</v>
      </c>
      <c r="R208">
        <v>100</v>
      </c>
      <c r="T208" s="16" t="e">
        <f>(#REF!*'Crude Diffs'!R208/100)/$T$9</f>
        <v>#REF!</v>
      </c>
      <c r="U208" s="16"/>
      <c r="V208" s="16" t="e">
        <f t="shared" si="37"/>
        <v>#REF!</v>
      </c>
      <c r="W208" s="14">
        <f t="shared" si="38"/>
        <v>1.9</v>
      </c>
      <c r="X208" s="16">
        <f t="shared" si="39"/>
        <v>0.98</v>
      </c>
      <c r="Y208" s="16">
        <f t="shared" si="40"/>
        <v>-1.7150000000000001</v>
      </c>
      <c r="Z208" s="14"/>
      <c r="AA208" s="14" t="str">
        <f t="shared" si="43"/>
        <v>3 W 2016</v>
      </c>
      <c r="AB208" s="15">
        <f t="shared" si="41"/>
        <v>42384</v>
      </c>
      <c r="AC208" s="16" t="e">
        <f t="shared" si="42"/>
        <v>#REF!</v>
      </c>
      <c r="AD208" s="16" t="e">
        <f t="shared" si="42"/>
        <v>#REF!</v>
      </c>
      <c r="AE208" s="16" t="e">
        <f t="shared" si="42"/>
        <v>#REF!</v>
      </c>
      <c r="AF208" s="16" t="e">
        <f t="shared" si="42"/>
        <v>#REF!</v>
      </c>
    </row>
    <row r="209" spans="1:32" x14ac:dyDescent="0.25">
      <c r="A209" s="3">
        <v>42387</v>
      </c>
      <c r="B209" s="1"/>
      <c r="C209" s="2"/>
      <c r="D209" s="2">
        <v>1.095</v>
      </c>
      <c r="E209" s="9">
        <v>1.9</v>
      </c>
      <c r="F209" s="2">
        <v>-2.65</v>
      </c>
      <c r="G209" s="2">
        <v>-1.75</v>
      </c>
      <c r="H209" s="2">
        <v>0.7</v>
      </c>
      <c r="I209" s="9">
        <v>0.98</v>
      </c>
      <c r="J209" s="9">
        <v>-0.05</v>
      </c>
      <c r="M209">
        <v>27.23</v>
      </c>
      <c r="R209">
        <v>95</v>
      </c>
      <c r="T209" s="16" t="e">
        <f>(#REF!*'Crude Diffs'!R209/100)/$T$9</f>
        <v>#REF!</v>
      </c>
      <c r="U209" s="16"/>
      <c r="V209" s="16" t="e">
        <f t="shared" si="37"/>
        <v>#REF!</v>
      </c>
      <c r="W209" s="14">
        <f t="shared" si="38"/>
        <v>1.9</v>
      </c>
      <c r="X209" s="16">
        <f t="shared" si="39"/>
        <v>0.98</v>
      </c>
      <c r="Y209" s="16">
        <f t="shared" si="40"/>
        <v>-1.75</v>
      </c>
      <c r="Z209" s="14"/>
      <c r="AA209" s="14" t="str">
        <f t="shared" si="43"/>
        <v>4 W 2016</v>
      </c>
      <c r="AB209" s="15">
        <f t="shared" si="41"/>
        <v>42387</v>
      </c>
      <c r="AC209" s="16" t="e">
        <f t="shared" si="42"/>
        <v>#REF!</v>
      </c>
      <c r="AD209" s="16" t="e">
        <f t="shared" si="42"/>
        <v>#REF!</v>
      </c>
      <c r="AE209" s="16" t="e">
        <f t="shared" si="42"/>
        <v>#REF!</v>
      </c>
      <c r="AF209" s="16" t="e">
        <f t="shared" si="42"/>
        <v>#REF!</v>
      </c>
    </row>
    <row r="210" spans="1:32" x14ac:dyDescent="0.25">
      <c r="A210" s="3">
        <v>42388</v>
      </c>
      <c r="B210" s="1"/>
      <c r="C210" s="2"/>
      <c r="D210" s="2">
        <v>1.165</v>
      </c>
      <c r="E210" s="9">
        <v>1.95</v>
      </c>
      <c r="F210" s="2">
        <v>-2.6</v>
      </c>
      <c r="G210" s="2">
        <v>-1.6950000000000001</v>
      </c>
      <c r="H210" s="2">
        <v>0.7</v>
      </c>
      <c r="I210" s="9">
        <v>0.98</v>
      </c>
      <c r="J210" s="9">
        <v>-0.05</v>
      </c>
      <c r="M210">
        <v>28.01</v>
      </c>
      <c r="R210">
        <v>92.5</v>
      </c>
      <c r="T210" s="16" t="e">
        <f>(#REF!*'Crude Diffs'!R210/100)/$T$9</f>
        <v>#REF!</v>
      </c>
      <c r="U210" s="16"/>
      <c r="V210" s="16" t="e">
        <f t="shared" si="37"/>
        <v>#REF!</v>
      </c>
      <c r="W210" s="14">
        <f t="shared" si="38"/>
        <v>1.95</v>
      </c>
      <c r="X210" s="16">
        <f t="shared" si="39"/>
        <v>0.98</v>
      </c>
      <c r="Y210" s="16">
        <f t="shared" si="40"/>
        <v>-1.6950000000000001</v>
      </c>
      <c r="Z210" s="14"/>
      <c r="AA210" s="14" t="str">
        <f t="shared" si="43"/>
        <v>4 W 2016</v>
      </c>
      <c r="AB210" s="15">
        <f t="shared" si="41"/>
        <v>42388</v>
      </c>
      <c r="AC210" s="16" t="e">
        <f t="shared" si="42"/>
        <v>#REF!</v>
      </c>
      <c r="AD210" s="16" t="e">
        <f t="shared" si="42"/>
        <v>#REF!</v>
      </c>
      <c r="AE210" s="16" t="e">
        <f t="shared" si="42"/>
        <v>#REF!</v>
      </c>
      <c r="AF210" s="16" t="e">
        <f t="shared" si="42"/>
        <v>#REF!</v>
      </c>
    </row>
    <row r="211" spans="1:32" x14ac:dyDescent="0.25">
      <c r="A211" s="3">
        <v>42389</v>
      </c>
      <c r="B211" s="1"/>
      <c r="C211" s="2"/>
      <c r="D211" s="2">
        <v>1.2849999999999999</v>
      </c>
      <c r="E211" s="9">
        <v>2.0499999999999998</v>
      </c>
      <c r="F211" s="2">
        <v>-2.58</v>
      </c>
      <c r="G211" s="2">
        <v>-1.53</v>
      </c>
      <c r="H211" s="2">
        <v>0.8</v>
      </c>
      <c r="I211" s="9">
        <v>0.85</v>
      </c>
      <c r="J211" s="9">
        <v>-0.05</v>
      </c>
      <c r="M211">
        <v>25.984999999999999</v>
      </c>
      <c r="R211">
        <v>90</v>
      </c>
      <c r="T211" s="16" t="e">
        <f>(#REF!*'Crude Diffs'!R211/100)/$T$9</f>
        <v>#REF!</v>
      </c>
      <c r="U211" s="16"/>
      <c r="V211" s="16" t="e">
        <f t="shared" si="37"/>
        <v>#REF!</v>
      </c>
      <c r="W211" s="14">
        <f t="shared" si="38"/>
        <v>2.0499999999999998</v>
      </c>
      <c r="X211" s="16">
        <f t="shared" si="39"/>
        <v>0.85</v>
      </c>
      <c r="Y211" s="16">
        <f t="shared" si="40"/>
        <v>-1.53</v>
      </c>
      <c r="Z211" s="14"/>
      <c r="AA211" s="14" t="str">
        <f t="shared" si="43"/>
        <v>4 W 2016</v>
      </c>
      <c r="AB211" s="15">
        <f t="shared" si="41"/>
        <v>42389</v>
      </c>
      <c r="AC211" s="16" t="e">
        <f t="shared" si="42"/>
        <v>#REF!</v>
      </c>
      <c r="AD211" s="16" t="e">
        <f t="shared" si="42"/>
        <v>#REF!</v>
      </c>
      <c r="AE211" s="16" t="e">
        <f t="shared" si="42"/>
        <v>#REF!</v>
      </c>
      <c r="AF211" s="16" t="e">
        <f t="shared" si="42"/>
        <v>#REF!</v>
      </c>
    </row>
    <row r="212" spans="1:32" x14ac:dyDescent="0.25">
      <c r="A212" s="3">
        <v>42390</v>
      </c>
      <c r="B212" s="1"/>
      <c r="C212" s="2"/>
      <c r="D212" s="2">
        <v>1.5549999999999999</v>
      </c>
      <c r="E212" s="9">
        <v>2.2999999999999998</v>
      </c>
      <c r="F212" s="2">
        <v>-2.58</v>
      </c>
      <c r="G212" s="2">
        <v>-1.53</v>
      </c>
      <c r="H212" s="2">
        <v>0.75</v>
      </c>
      <c r="I212" s="9">
        <v>0.78</v>
      </c>
      <c r="J212" s="9">
        <v>0.05</v>
      </c>
      <c r="M212">
        <v>27.625</v>
      </c>
      <c r="R212">
        <v>87.5</v>
      </c>
      <c r="T212" s="16" t="e">
        <f>(#REF!*'Crude Diffs'!R212/100)/$T$9</f>
        <v>#REF!</v>
      </c>
      <c r="U212" s="16"/>
      <c r="V212" s="16" t="e">
        <f t="shared" si="37"/>
        <v>#REF!</v>
      </c>
      <c r="W212" s="14">
        <f t="shared" si="38"/>
        <v>2.2999999999999998</v>
      </c>
      <c r="X212" s="16">
        <f t="shared" si="39"/>
        <v>0.78</v>
      </c>
      <c r="Y212" s="16">
        <f t="shared" si="40"/>
        <v>-1.53</v>
      </c>
      <c r="Z212" s="14"/>
      <c r="AA212" s="14" t="str">
        <f t="shared" si="43"/>
        <v>4 W 2016</v>
      </c>
      <c r="AB212" s="15">
        <f t="shared" si="41"/>
        <v>42390</v>
      </c>
      <c r="AC212" s="16" t="e">
        <f t="shared" si="42"/>
        <v>#REF!</v>
      </c>
      <c r="AD212" s="16" t="e">
        <f t="shared" si="42"/>
        <v>#REF!</v>
      </c>
      <c r="AE212" s="16" t="e">
        <f t="shared" si="42"/>
        <v>#REF!</v>
      </c>
      <c r="AF212" s="16" t="e">
        <f t="shared" si="42"/>
        <v>#REF!</v>
      </c>
    </row>
    <row r="213" spans="1:32" x14ac:dyDescent="0.25">
      <c r="A213" s="3">
        <v>42391</v>
      </c>
      <c r="B213" s="1"/>
      <c r="C213" s="2"/>
      <c r="D213" s="2">
        <v>1.585</v>
      </c>
      <c r="E213" s="9">
        <v>2.35</v>
      </c>
      <c r="F213" s="2">
        <v>-2.875</v>
      </c>
      <c r="G213" s="2">
        <v>-1.6</v>
      </c>
      <c r="H213" s="2">
        <v>0.7</v>
      </c>
      <c r="I213" s="9">
        <v>0.7</v>
      </c>
      <c r="J213" s="9">
        <v>0.05</v>
      </c>
      <c r="M213">
        <v>30.21</v>
      </c>
      <c r="R213">
        <v>90</v>
      </c>
      <c r="T213" s="16" t="e">
        <f>(#REF!*'Crude Diffs'!R213/100)/$T$9</f>
        <v>#REF!</v>
      </c>
      <c r="U213" s="16"/>
      <c r="V213" s="16" t="e">
        <f t="shared" si="37"/>
        <v>#REF!</v>
      </c>
      <c r="W213" s="14">
        <f t="shared" si="38"/>
        <v>2.35</v>
      </c>
      <c r="X213" s="16">
        <f t="shared" si="39"/>
        <v>0.7</v>
      </c>
      <c r="Y213" s="16">
        <f t="shared" si="40"/>
        <v>-1.6</v>
      </c>
      <c r="Z213" s="14"/>
      <c r="AA213" s="14" t="str">
        <f t="shared" si="43"/>
        <v>4 W 2016</v>
      </c>
      <c r="AB213" s="15">
        <f t="shared" si="41"/>
        <v>42391</v>
      </c>
      <c r="AC213" s="16" t="e">
        <f t="shared" si="42"/>
        <v>#REF!</v>
      </c>
      <c r="AD213" s="16" t="e">
        <f t="shared" si="42"/>
        <v>#REF!</v>
      </c>
      <c r="AE213" s="16" t="e">
        <f t="shared" si="42"/>
        <v>#REF!</v>
      </c>
      <c r="AF213" s="16" t="e">
        <f t="shared" si="42"/>
        <v>#REF!</v>
      </c>
    </row>
    <row r="214" spans="1:32" x14ac:dyDescent="0.25">
      <c r="A214" s="3">
        <v>42394</v>
      </c>
      <c r="B214" s="1"/>
      <c r="C214" s="2"/>
      <c r="D214" s="2">
        <v>1.635</v>
      </c>
      <c r="E214" s="9">
        <v>2.4</v>
      </c>
      <c r="F214" s="2">
        <v>-2.9</v>
      </c>
      <c r="G214" s="2">
        <v>-1.65</v>
      </c>
      <c r="H214" s="2">
        <v>0.7</v>
      </c>
      <c r="I214" s="9">
        <v>0.65</v>
      </c>
      <c r="J214" s="9">
        <v>0.1</v>
      </c>
      <c r="M214">
        <v>29.83</v>
      </c>
      <c r="R214">
        <v>90</v>
      </c>
      <c r="T214" s="16" t="e">
        <f>(#REF!*'Crude Diffs'!R214/100)/$T$9</f>
        <v>#REF!</v>
      </c>
      <c r="U214" s="16"/>
      <c r="V214" s="16" t="e">
        <f t="shared" si="37"/>
        <v>#REF!</v>
      </c>
      <c r="W214" s="14">
        <f t="shared" si="38"/>
        <v>2.4</v>
      </c>
      <c r="X214" s="16">
        <f t="shared" si="39"/>
        <v>0.65</v>
      </c>
      <c r="Y214" s="16">
        <f t="shared" si="40"/>
        <v>-1.65</v>
      </c>
      <c r="Z214" s="14"/>
      <c r="AA214" s="14" t="str">
        <f t="shared" si="43"/>
        <v>5 W 2016</v>
      </c>
      <c r="AB214" s="15">
        <f t="shared" si="41"/>
        <v>42394</v>
      </c>
      <c r="AC214" s="16" t="e">
        <f t="shared" si="42"/>
        <v>#REF!</v>
      </c>
      <c r="AD214" s="16" t="e">
        <f t="shared" si="42"/>
        <v>#REF!</v>
      </c>
      <c r="AE214" s="16" t="e">
        <f t="shared" si="42"/>
        <v>#REF!</v>
      </c>
      <c r="AF214" s="16" t="e">
        <f t="shared" si="42"/>
        <v>#REF!</v>
      </c>
    </row>
    <row r="215" spans="1:32" x14ac:dyDescent="0.25">
      <c r="A215" s="3">
        <v>42395</v>
      </c>
      <c r="B215" s="1"/>
      <c r="C215" s="2"/>
      <c r="D215" s="2">
        <v>1.635</v>
      </c>
      <c r="E215" s="9">
        <v>2.4</v>
      </c>
      <c r="F215" s="2">
        <v>-2.95</v>
      </c>
      <c r="G215" s="2">
        <v>-1.75</v>
      </c>
      <c r="H215" s="2">
        <v>0.85</v>
      </c>
      <c r="I215" s="9">
        <v>0.45</v>
      </c>
      <c r="J215" s="9">
        <v>0.1</v>
      </c>
      <c r="M215">
        <v>30.99</v>
      </c>
      <c r="R215">
        <v>90</v>
      </c>
      <c r="T215" s="16" t="e">
        <f>(#REF!*'Crude Diffs'!R215/100)/$T$9</f>
        <v>#REF!</v>
      </c>
      <c r="U215" s="16"/>
      <c r="V215" s="16" t="e">
        <f t="shared" si="37"/>
        <v>#REF!</v>
      </c>
      <c r="W215" s="14">
        <f t="shared" si="38"/>
        <v>2.4</v>
      </c>
      <c r="X215" s="16">
        <f t="shared" si="39"/>
        <v>0.45</v>
      </c>
      <c r="Y215" s="16">
        <f t="shared" si="40"/>
        <v>-1.75</v>
      </c>
      <c r="Z215" s="14"/>
      <c r="AA215" s="14" t="str">
        <f t="shared" si="43"/>
        <v>5 W 2016</v>
      </c>
      <c r="AB215" s="15">
        <f t="shared" si="41"/>
        <v>42395</v>
      </c>
      <c r="AC215" s="16" t="e">
        <f t="shared" si="42"/>
        <v>#REF!</v>
      </c>
      <c r="AD215" s="16" t="e">
        <f t="shared" si="42"/>
        <v>#REF!</v>
      </c>
      <c r="AE215" s="16" t="e">
        <f t="shared" si="42"/>
        <v>#REF!</v>
      </c>
      <c r="AF215" s="16" t="e">
        <f t="shared" si="42"/>
        <v>#REF!</v>
      </c>
    </row>
    <row r="216" spans="1:32" x14ac:dyDescent="0.25">
      <c r="A216" s="3">
        <v>42396</v>
      </c>
      <c r="B216" s="1"/>
      <c r="C216" s="2"/>
      <c r="D216" s="2">
        <v>1.5649999999999999</v>
      </c>
      <c r="E216" s="9">
        <v>2.35</v>
      </c>
      <c r="F216" s="2">
        <v>-2.95</v>
      </c>
      <c r="G216" s="2">
        <v>-1.75</v>
      </c>
      <c r="H216" s="2">
        <v>0.85</v>
      </c>
      <c r="I216" s="9">
        <v>0.2</v>
      </c>
      <c r="J216" s="9">
        <v>0.1</v>
      </c>
      <c r="M216">
        <v>31.515000000000001</v>
      </c>
      <c r="R216">
        <v>92.5</v>
      </c>
      <c r="T216" s="16" t="e">
        <f>(#REF!*'Crude Diffs'!R216/100)/$T$9</f>
        <v>#REF!</v>
      </c>
      <c r="U216" s="16"/>
      <c r="V216" s="16" t="e">
        <f t="shared" si="37"/>
        <v>#REF!</v>
      </c>
      <c r="W216" s="14">
        <f t="shared" si="38"/>
        <v>2.35</v>
      </c>
      <c r="X216" s="16">
        <f t="shared" si="39"/>
        <v>0.2</v>
      </c>
      <c r="Y216" s="16">
        <f t="shared" si="40"/>
        <v>-1.75</v>
      </c>
      <c r="Z216" s="14"/>
      <c r="AA216" s="14" t="str">
        <f t="shared" si="43"/>
        <v>5 W 2016</v>
      </c>
      <c r="AB216" s="15">
        <f t="shared" si="41"/>
        <v>42396</v>
      </c>
      <c r="AC216" s="16" t="e">
        <f t="shared" si="42"/>
        <v>#REF!</v>
      </c>
      <c r="AD216" s="16" t="e">
        <f t="shared" si="42"/>
        <v>#REF!</v>
      </c>
      <c r="AE216" s="16" t="e">
        <f t="shared" si="42"/>
        <v>#REF!</v>
      </c>
      <c r="AF216" s="16" t="e">
        <f t="shared" si="42"/>
        <v>#REF!</v>
      </c>
    </row>
    <row r="217" spans="1:32" x14ac:dyDescent="0.25">
      <c r="A217" s="3">
        <v>42397</v>
      </c>
      <c r="B217" s="1"/>
      <c r="C217" s="2"/>
      <c r="D217" s="2">
        <v>1.415</v>
      </c>
      <c r="E217" s="9">
        <v>2.2000000000000002</v>
      </c>
      <c r="F217" s="2">
        <v>-2.95</v>
      </c>
      <c r="G217" s="2">
        <v>-1.75</v>
      </c>
      <c r="H217" s="2">
        <v>0.7</v>
      </c>
      <c r="I217" s="9">
        <v>0.08</v>
      </c>
      <c r="J217" s="9">
        <v>0.1</v>
      </c>
      <c r="M217">
        <v>33.064999999999998</v>
      </c>
      <c r="R217">
        <v>92.5</v>
      </c>
      <c r="T217" s="16" t="e">
        <f>(#REF!*'Crude Diffs'!R217/100)/$T$9</f>
        <v>#REF!</v>
      </c>
      <c r="U217" s="16"/>
      <c r="V217" s="16" t="e">
        <f t="shared" si="37"/>
        <v>#REF!</v>
      </c>
      <c r="W217" s="14">
        <f t="shared" si="38"/>
        <v>2.2000000000000002</v>
      </c>
      <c r="X217" s="16">
        <f t="shared" si="39"/>
        <v>0.08</v>
      </c>
      <c r="Y217" s="16">
        <f t="shared" si="40"/>
        <v>-1.75</v>
      </c>
      <c r="Z217" s="14"/>
      <c r="AA217" s="14" t="str">
        <f t="shared" si="43"/>
        <v>5 W 2016</v>
      </c>
      <c r="AB217" s="15">
        <f t="shared" si="41"/>
        <v>42397</v>
      </c>
      <c r="AC217" s="16" t="e">
        <f t="shared" si="42"/>
        <v>#REF!</v>
      </c>
      <c r="AD217" s="16" t="e">
        <f t="shared" si="42"/>
        <v>#REF!</v>
      </c>
      <c r="AE217" s="16" t="e">
        <f t="shared" si="42"/>
        <v>#REF!</v>
      </c>
      <c r="AF217" s="16" t="e">
        <f t="shared" si="42"/>
        <v>#REF!</v>
      </c>
    </row>
    <row r="218" spans="1:32" x14ac:dyDescent="0.25">
      <c r="A218" s="3">
        <v>42398</v>
      </c>
      <c r="B218" s="1"/>
      <c r="C218" s="2"/>
      <c r="D218" s="2">
        <v>1.1850000000000001</v>
      </c>
      <c r="E218" s="9">
        <v>1.95</v>
      </c>
      <c r="F218" s="2">
        <v>-2.9</v>
      </c>
      <c r="G218" s="2">
        <v>-1.4750000000000001</v>
      </c>
      <c r="H218" s="2">
        <v>0.65</v>
      </c>
      <c r="I218" s="9">
        <v>0</v>
      </c>
      <c r="J218" s="9">
        <v>-0.2</v>
      </c>
      <c r="M218">
        <v>33.11</v>
      </c>
      <c r="R218">
        <v>90</v>
      </c>
      <c r="T218" s="16" t="e">
        <f>(#REF!*'Crude Diffs'!R218/100)/$T$9</f>
        <v>#REF!</v>
      </c>
      <c r="U218" s="16"/>
      <c r="V218" s="16" t="e">
        <f t="shared" si="37"/>
        <v>#REF!</v>
      </c>
      <c r="W218" s="14">
        <f t="shared" si="38"/>
        <v>1.95</v>
      </c>
      <c r="X218" s="16">
        <f t="shared" si="39"/>
        <v>0</v>
      </c>
      <c r="Y218" s="16">
        <f t="shared" si="40"/>
        <v>-1.4750000000000001</v>
      </c>
      <c r="Z218" s="14"/>
      <c r="AA218" s="14" t="str">
        <f t="shared" si="43"/>
        <v>5 W 2016</v>
      </c>
      <c r="AB218" s="15">
        <f t="shared" si="41"/>
        <v>42398</v>
      </c>
      <c r="AC218" s="16" t="e">
        <f t="shared" si="42"/>
        <v>#REF!</v>
      </c>
      <c r="AD218" s="16" t="e">
        <f t="shared" si="42"/>
        <v>#REF!</v>
      </c>
      <c r="AE218" s="16" t="e">
        <f t="shared" si="42"/>
        <v>#REF!</v>
      </c>
      <c r="AF218" s="16" t="e">
        <f t="shared" si="42"/>
        <v>#REF!</v>
      </c>
    </row>
    <row r="219" spans="1:32" x14ac:dyDescent="0.25">
      <c r="A219" s="3">
        <v>42401</v>
      </c>
      <c r="B219" s="1"/>
      <c r="C219" s="2"/>
      <c r="D219" s="2">
        <v>1.145</v>
      </c>
      <c r="E219" s="9">
        <v>1.91</v>
      </c>
      <c r="F219" s="2">
        <v>-2.5</v>
      </c>
      <c r="G219" s="2">
        <v>-1.4750000000000001</v>
      </c>
      <c r="H219" s="2">
        <v>0.5</v>
      </c>
      <c r="I219" s="9">
        <v>-0.05</v>
      </c>
      <c r="J219" s="9">
        <v>-0.25</v>
      </c>
      <c r="M219">
        <v>32.74</v>
      </c>
      <c r="R219">
        <v>90</v>
      </c>
      <c r="T219" s="16" t="e">
        <f>(#REF!*'Crude Diffs'!R219/100)/$T$9</f>
        <v>#REF!</v>
      </c>
      <c r="U219" s="16"/>
      <c r="V219" s="16" t="e">
        <f t="shared" si="37"/>
        <v>#REF!</v>
      </c>
      <c r="W219" s="14">
        <f t="shared" si="38"/>
        <v>1.91</v>
      </c>
      <c r="X219" s="16">
        <f t="shared" si="39"/>
        <v>-0.05</v>
      </c>
      <c r="Y219" s="16">
        <f t="shared" si="40"/>
        <v>-1.4750000000000001</v>
      </c>
      <c r="Z219" s="14"/>
      <c r="AA219" s="14" t="str">
        <f t="shared" si="43"/>
        <v>6 W 2016</v>
      </c>
      <c r="AB219" s="15">
        <f t="shared" si="41"/>
        <v>42401</v>
      </c>
      <c r="AC219" s="16" t="e">
        <f t="shared" si="42"/>
        <v>#REF!</v>
      </c>
      <c r="AD219" s="16" t="e">
        <f t="shared" si="42"/>
        <v>#REF!</v>
      </c>
      <c r="AE219" s="16" t="e">
        <f t="shared" si="42"/>
        <v>#REF!</v>
      </c>
      <c r="AF219" s="16" t="e">
        <f t="shared" si="42"/>
        <v>#REF!</v>
      </c>
    </row>
    <row r="220" spans="1:32" x14ac:dyDescent="0.25">
      <c r="A220" s="3">
        <v>42402</v>
      </c>
      <c r="B220" s="1"/>
      <c r="C220" s="2"/>
      <c r="D220" s="2">
        <v>1.21</v>
      </c>
      <c r="E220" s="9">
        <v>1.91</v>
      </c>
      <c r="F220" s="2">
        <v>-2.5</v>
      </c>
      <c r="G220" s="2">
        <v>-1.4750000000000001</v>
      </c>
      <c r="H220" s="2">
        <v>0.45</v>
      </c>
      <c r="I220" s="9">
        <v>-0.22</v>
      </c>
      <c r="J220" s="9">
        <v>-0.35499999999999998</v>
      </c>
      <c r="M220">
        <v>31.34</v>
      </c>
      <c r="R220">
        <v>82.5</v>
      </c>
      <c r="T220" s="16" t="e">
        <f>(#REF!*'Crude Diffs'!R220/100)/$T$9</f>
        <v>#REF!</v>
      </c>
      <c r="U220" s="16"/>
      <c r="V220" s="16" t="e">
        <f t="shared" si="37"/>
        <v>#REF!</v>
      </c>
      <c r="W220" s="14">
        <f t="shared" si="38"/>
        <v>1.91</v>
      </c>
      <c r="X220" s="16">
        <f t="shared" si="39"/>
        <v>-0.22</v>
      </c>
      <c r="Y220" s="16">
        <f t="shared" si="40"/>
        <v>-1.4750000000000001</v>
      </c>
      <c r="Z220" s="14"/>
      <c r="AA220" s="14" t="str">
        <f t="shared" si="43"/>
        <v>6 W 2016</v>
      </c>
      <c r="AB220" s="15">
        <f t="shared" si="41"/>
        <v>42402</v>
      </c>
      <c r="AC220" s="16" t="e">
        <f t="shared" si="42"/>
        <v>#REF!</v>
      </c>
      <c r="AD220" s="16" t="e">
        <f t="shared" si="42"/>
        <v>#REF!</v>
      </c>
      <c r="AE220" s="16" t="e">
        <f t="shared" si="42"/>
        <v>#REF!</v>
      </c>
      <c r="AF220" s="16" t="e">
        <f t="shared" si="42"/>
        <v>#REF!</v>
      </c>
    </row>
    <row r="221" spans="1:32" x14ac:dyDescent="0.25">
      <c r="A221" s="3">
        <v>42403</v>
      </c>
      <c r="B221" s="1"/>
      <c r="C221" s="2"/>
      <c r="D221" s="2">
        <v>0.93</v>
      </c>
      <c r="E221" s="9">
        <v>1.63</v>
      </c>
      <c r="F221" s="2">
        <v>-2.6850000000000001</v>
      </c>
      <c r="G221" s="2">
        <v>-1.6</v>
      </c>
      <c r="H221" s="2">
        <v>0.45</v>
      </c>
      <c r="I221" s="9">
        <v>-0.3</v>
      </c>
      <c r="J221" s="9">
        <v>-0.35499999999999998</v>
      </c>
      <c r="M221">
        <v>32.524999999999999</v>
      </c>
      <c r="R221">
        <v>82.5</v>
      </c>
      <c r="T221" s="16" t="e">
        <f>(#REF!*'Crude Diffs'!R221/100)/$T$9</f>
        <v>#REF!</v>
      </c>
      <c r="U221" s="16"/>
      <c r="V221" s="16" t="e">
        <f t="shared" si="37"/>
        <v>#REF!</v>
      </c>
      <c r="W221" s="14">
        <f t="shared" si="38"/>
        <v>1.63</v>
      </c>
      <c r="X221" s="16">
        <f t="shared" si="39"/>
        <v>-0.3</v>
      </c>
      <c r="Y221" s="16">
        <f t="shared" si="40"/>
        <v>-1.6</v>
      </c>
      <c r="Z221" s="14"/>
      <c r="AA221" s="14" t="str">
        <f t="shared" si="43"/>
        <v>6 W 2016</v>
      </c>
      <c r="AB221" s="15">
        <f t="shared" si="41"/>
        <v>42403</v>
      </c>
      <c r="AC221" s="16" t="e">
        <f t="shared" si="42"/>
        <v>#REF!</v>
      </c>
      <c r="AD221" s="16" t="e">
        <f t="shared" si="42"/>
        <v>#REF!</v>
      </c>
      <c r="AE221" s="16" t="e">
        <f t="shared" si="42"/>
        <v>#REF!</v>
      </c>
      <c r="AF221" s="16" t="e">
        <f t="shared" si="42"/>
        <v>#REF!</v>
      </c>
    </row>
    <row r="222" spans="1:32" x14ac:dyDescent="0.25">
      <c r="A222" s="3">
        <v>42404</v>
      </c>
      <c r="B222" s="1"/>
      <c r="C222" s="2"/>
      <c r="D222" s="2">
        <v>0.81</v>
      </c>
      <c r="E222" s="9">
        <v>1.49</v>
      </c>
      <c r="F222" s="2">
        <v>-2.78</v>
      </c>
      <c r="G222" s="2">
        <v>-1.65</v>
      </c>
      <c r="H222" s="2">
        <v>0.4</v>
      </c>
      <c r="I222" s="9">
        <v>-0.4</v>
      </c>
      <c r="J222" s="9">
        <v>-0.4</v>
      </c>
      <c r="M222">
        <v>33.005000000000003</v>
      </c>
      <c r="R222">
        <v>80</v>
      </c>
      <c r="T222" s="16" t="e">
        <f>(#REF!*'Crude Diffs'!R222/100)/$T$9</f>
        <v>#REF!</v>
      </c>
      <c r="U222" s="16"/>
      <c r="V222" s="16" t="e">
        <f t="shared" si="37"/>
        <v>#REF!</v>
      </c>
      <c r="W222" s="14">
        <f t="shared" si="38"/>
        <v>1.49</v>
      </c>
      <c r="X222" s="16">
        <f t="shared" si="39"/>
        <v>-0.4</v>
      </c>
      <c r="Y222" s="16">
        <f t="shared" si="40"/>
        <v>-1.65</v>
      </c>
      <c r="Z222" s="14"/>
      <c r="AA222" s="14" t="str">
        <f t="shared" si="43"/>
        <v>6 W 2016</v>
      </c>
      <c r="AB222" s="15">
        <f t="shared" si="41"/>
        <v>42404</v>
      </c>
      <c r="AC222" s="16" t="e">
        <f t="shared" si="42"/>
        <v>#REF!</v>
      </c>
      <c r="AD222" s="16" t="e">
        <f t="shared" si="42"/>
        <v>#REF!</v>
      </c>
      <c r="AE222" s="16" t="e">
        <f t="shared" si="42"/>
        <v>#REF!</v>
      </c>
      <c r="AF222" s="16" t="e">
        <f t="shared" si="42"/>
        <v>#REF!</v>
      </c>
    </row>
    <row r="223" spans="1:32" x14ac:dyDescent="0.25">
      <c r="A223" s="3">
        <v>42405</v>
      </c>
      <c r="B223" s="1"/>
      <c r="C223" s="2"/>
      <c r="D223" s="2">
        <v>0.72</v>
      </c>
      <c r="E223" s="9">
        <v>1.4</v>
      </c>
      <c r="F223" s="2">
        <v>-2.78</v>
      </c>
      <c r="G223" s="2">
        <v>-1.65</v>
      </c>
      <c r="H223" s="2">
        <v>0.4</v>
      </c>
      <c r="I223" s="9">
        <v>-0.4</v>
      </c>
      <c r="J223" s="9">
        <v>-0.4</v>
      </c>
      <c r="M223">
        <v>32.634999999999998</v>
      </c>
      <c r="R223">
        <v>80</v>
      </c>
      <c r="T223" s="16" t="e">
        <f>(#REF!*'Crude Diffs'!R223/100)/$T$9</f>
        <v>#REF!</v>
      </c>
      <c r="U223" s="16"/>
      <c r="V223" s="16" t="e">
        <f t="shared" si="37"/>
        <v>#REF!</v>
      </c>
      <c r="W223" s="14">
        <f t="shared" si="38"/>
        <v>1.4</v>
      </c>
      <c r="X223" s="16">
        <f t="shared" si="39"/>
        <v>-0.4</v>
      </c>
      <c r="Y223" s="16">
        <f t="shared" si="40"/>
        <v>-1.65</v>
      </c>
      <c r="Z223" s="14"/>
      <c r="AA223" s="14" t="str">
        <f t="shared" si="43"/>
        <v>6 W 2016</v>
      </c>
      <c r="AB223" s="15">
        <f t="shared" si="41"/>
        <v>42405</v>
      </c>
      <c r="AC223" s="16" t="e">
        <f t="shared" si="42"/>
        <v>#REF!</v>
      </c>
      <c r="AD223" s="16" t="e">
        <f t="shared" si="42"/>
        <v>#REF!</v>
      </c>
      <c r="AE223" s="16" t="e">
        <f t="shared" si="42"/>
        <v>#REF!</v>
      </c>
      <c r="AF223" s="16" t="e">
        <f t="shared" si="42"/>
        <v>#REF!</v>
      </c>
    </row>
    <row r="224" spans="1:32" x14ac:dyDescent="0.25">
      <c r="A224" s="3">
        <v>42408</v>
      </c>
      <c r="B224" s="1"/>
      <c r="C224" s="2"/>
      <c r="D224" s="2">
        <v>0.72</v>
      </c>
      <c r="E224" s="9">
        <v>1.4</v>
      </c>
      <c r="F224" s="2">
        <v>-2.78</v>
      </c>
      <c r="G224" s="2">
        <v>-1.65</v>
      </c>
      <c r="H224" s="2">
        <v>0.4</v>
      </c>
      <c r="I224" s="9">
        <v>-0.4</v>
      </c>
      <c r="J224" s="9">
        <v>-0.4</v>
      </c>
      <c r="M224">
        <v>32</v>
      </c>
      <c r="R224">
        <v>80</v>
      </c>
      <c r="T224" s="16" t="e">
        <f>(#REF!*'Crude Diffs'!R224/100)/$T$9</f>
        <v>#REF!</v>
      </c>
      <c r="U224" s="16"/>
      <c r="V224" s="16" t="e">
        <f t="shared" si="37"/>
        <v>#REF!</v>
      </c>
      <c r="W224" s="14">
        <f t="shared" si="38"/>
        <v>1.4</v>
      </c>
      <c r="X224" s="16">
        <f t="shared" si="39"/>
        <v>-0.4</v>
      </c>
      <c r="Y224" s="16">
        <f t="shared" si="40"/>
        <v>-1.65</v>
      </c>
      <c r="Z224" s="14"/>
      <c r="AA224" s="14" t="str">
        <f t="shared" si="43"/>
        <v>7 W 2016</v>
      </c>
      <c r="AB224" s="15">
        <f t="shared" si="41"/>
        <v>42408</v>
      </c>
      <c r="AC224" s="16" t="e">
        <f t="shared" si="42"/>
        <v>#REF!</v>
      </c>
      <c r="AD224" s="16" t="e">
        <f t="shared" si="42"/>
        <v>#REF!</v>
      </c>
      <c r="AE224" s="16" t="e">
        <f t="shared" si="42"/>
        <v>#REF!</v>
      </c>
      <c r="AF224" s="16" t="e">
        <f t="shared" si="42"/>
        <v>#REF!</v>
      </c>
    </row>
    <row r="225" spans="1:32" x14ac:dyDescent="0.25">
      <c r="A225" s="3">
        <v>42409</v>
      </c>
      <c r="B225" s="1"/>
      <c r="C225" s="2"/>
      <c r="D225" s="2">
        <v>0.62</v>
      </c>
      <c r="E225" s="9">
        <v>1.3</v>
      </c>
      <c r="F225" s="2">
        <v>-2.78</v>
      </c>
      <c r="G225" s="2">
        <v>-1.65</v>
      </c>
      <c r="H225" s="2">
        <v>0.3</v>
      </c>
      <c r="I225" s="9">
        <v>-0.4</v>
      </c>
      <c r="J225" s="9">
        <v>-0.4</v>
      </c>
      <c r="M225">
        <v>30.27</v>
      </c>
      <c r="R225">
        <v>80</v>
      </c>
      <c r="T225" s="16" t="e">
        <f>(#REF!*'Crude Diffs'!R225/100)/$T$9</f>
        <v>#REF!</v>
      </c>
      <c r="U225" s="16"/>
      <c r="V225" s="16" t="e">
        <f t="shared" si="37"/>
        <v>#REF!</v>
      </c>
      <c r="W225" s="14">
        <f t="shared" si="38"/>
        <v>1.3</v>
      </c>
      <c r="X225" s="16">
        <f t="shared" si="39"/>
        <v>-0.4</v>
      </c>
      <c r="Y225" s="16">
        <f t="shared" si="40"/>
        <v>-1.65</v>
      </c>
      <c r="Z225" s="14"/>
      <c r="AA225" s="14" t="str">
        <f t="shared" si="43"/>
        <v>7 W 2016</v>
      </c>
      <c r="AB225" s="15">
        <f t="shared" si="41"/>
        <v>42409</v>
      </c>
      <c r="AC225" s="16" t="e">
        <f t="shared" si="42"/>
        <v>#REF!</v>
      </c>
      <c r="AD225" s="16" t="e">
        <f t="shared" si="42"/>
        <v>#REF!</v>
      </c>
      <c r="AE225" s="16" t="e">
        <f t="shared" si="42"/>
        <v>#REF!</v>
      </c>
      <c r="AF225" s="16" t="e">
        <f t="shared" si="42"/>
        <v>#REF!</v>
      </c>
    </row>
    <row r="226" spans="1:32" x14ac:dyDescent="0.25">
      <c r="A226" s="3">
        <v>42410</v>
      </c>
      <c r="B226" s="1"/>
      <c r="C226" s="2"/>
      <c r="D226" s="2">
        <v>0.6</v>
      </c>
      <c r="E226" s="9">
        <v>1.3</v>
      </c>
      <c r="F226" s="2">
        <v>-2.78</v>
      </c>
      <c r="G226" s="2">
        <v>-1.65</v>
      </c>
      <c r="H226" s="2">
        <v>0.15</v>
      </c>
      <c r="I226" s="9">
        <v>-0.42</v>
      </c>
      <c r="J226" s="9">
        <v>-0.4</v>
      </c>
      <c r="M226">
        <v>29.49</v>
      </c>
      <c r="R226">
        <v>82.5</v>
      </c>
      <c r="T226" s="16" t="e">
        <f>(#REF!*'Crude Diffs'!R226/100)/$T$9</f>
        <v>#REF!</v>
      </c>
      <c r="U226" s="16"/>
      <c r="V226" s="16" t="e">
        <f t="shared" si="37"/>
        <v>#REF!</v>
      </c>
      <c r="W226" s="14">
        <f t="shared" si="38"/>
        <v>1.3</v>
      </c>
      <c r="X226" s="16">
        <f t="shared" si="39"/>
        <v>-0.42</v>
      </c>
      <c r="Y226" s="16">
        <f t="shared" si="40"/>
        <v>-1.65</v>
      </c>
      <c r="Z226" s="14"/>
      <c r="AA226" s="14" t="str">
        <f t="shared" si="43"/>
        <v>7 W 2016</v>
      </c>
      <c r="AB226" s="15">
        <f t="shared" si="41"/>
        <v>42410</v>
      </c>
      <c r="AC226" s="16" t="e">
        <f t="shared" si="42"/>
        <v>#REF!</v>
      </c>
      <c r="AD226" s="16" t="e">
        <f t="shared" si="42"/>
        <v>#REF!</v>
      </c>
      <c r="AE226" s="16" t="e">
        <f t="shared" si="42"/>
        <v>#REF!</v>
      </c>
      <c r="AF226" s="16" t="e">
        <f t="shared" si="42"/>
        <v>#REF!</v>
      </c>
    </row>
    <row r="227" spans="1:32" x14ac:dyDescent="0.25">
      <c r="A227" s="3">
        <v>42411</v>
      </c>
      <c r="B227" s="1"/>
      <c r="C227" s="2"/>
      <c r="D227" s="2">
        <v>0.32500000000000001</v>
      </c>
      <c r="E227" s="9">
        <v>1.1299999999999999</v>
      </c>
      <c r="F227" s="2">
        <v>-2.78</v>
      </c>
      <c r="G227" s="2">
        <v>-1.8</v>
      </c>
      <c r="H227" s="2">
        <v>0</v>
      </c>
      <c r="I227" s="9">
        <v>-0.42</v>
      </c>
      <c r="J227" s="9">
        <v>-0.55000000000000004</v>
      </c>
      <c r="M227">
        <v>28.66</v>
      </c>
      <c r="R227">
        <v>95</v>
      </c>
      <c r="T227" s="16" t="e">
        <f>(#REF!*'Crude Diffs'!R227/100)/$T$9</f>
        <v>#REF!</v>
      </c>
      <c r="U227" s="16"/>
      <c r="V227" s="16" t="e">
        <f t="shared" si="37"/>
        <v>#REF!</v>
      </c>
      <c r="W227" s="14">
        <f t="shared" si="38"/>
        <v>1.1299999999999999</v>
      </c>
      <c r="X227" s="16">
        <f t="shared" si="39"/>
        <v>-0.42</v>
      </c>
      <c r="Y227" s="16">
        <f t="shared" si="40"/>
        <v>-1.8</v>
      </c>
      <c r="Z227" s="14"/>
      <c r="AA227" s="14" t="str">
        <f t="shared" si="43"/>
        <v>7 W 2016</v>
      </c>
      <c r="AB227" s="15">
        <f t="shared" si="41"/>
        <v>42411</v>
      </c>
      <c r="AC227" s="16" t="e">
        <f t="shared" si="42"/>
        <v>#REF!</v>
      </c>
      <c r="AD227" s="16" t="e">
        <f t="shared" si="42"/>
        <v>#REF!</v>
      </c>
      <c r="AE227" s="16" t="e">
        <f t="shared" si="42"/>
        <v>#REF!</v>
      </c>
      <c r="AF227" s="16" t="e">
        <f t="shared" si="42"/>
        <v>#REF!</v>
      </c>
    </row>
    <row r="228" spans="1:32" x14ac:dyDescent="0.25">
      <c r="A228" s="3">
        <v>42412</v>
      </c>
      <c r="B228" s="1"/>
      <c r="C228" s="2"/>
      <c r="D228" s="2">
        <v>0.19500000000000001</v>
      </c>
      <c r="E228" s="9">
        <v>1</v>
      </c>
      <c r="F228" s="2">
        <v>-2.7</v>
      </c>
      <c r="G228" s="2">
        <v>-1.9</v>
      </c>
      <c r="H228" s="2">
        <v>-0.15</v>
      </c>
      <c r="I228" s="9">
        <v>-0.45</v>
      </c>
      <c r="J228" s="9">
        <v>-0.6</v>
      </c>
      <c r="M228">
        <v>31.574999999999999</v>
      </c>
      <c r="R228">
        <v>95</v>
      </c>
      <c r="T228" s="16" t="e">
        <f>(#REF!*'Crude Diffs'!R228/100)/$T$9</f>
        <v>#REF!</v>
      </c>
      <c r="U228" s="16"/>
      <c r="V228" s="16" t="e">
        <f t="shared" si="37"/>
        <v>#REF!</v>
      </c>
      <c r="W228" s="14">
        <f t="shared" si="38"/>
        <v>1</v>
      </c>
      <c r="X228" s="16">
        <f t="shared" si="39"/>
        <v>-0.45</v>
      </c>
      <c r="Y228" s="16">
        <f t="shared" si="40"/>
        <v>-1.9</v>
      </c>
      <c r="Z228" s="14"/>
      <c r="AA228" s="14" t="str">
        <f t="shared" si="43"/>
        <v>7 W 2016</v>
      </c>
      <c r="AB228" s="15">
        <f t="shared" si="41"/>
        <v>42412</v>
      </c>
      <c r="AC228" s="16" t="e">
        <f t="shared" si="42"/>
        <v>#REF!</v>
      </c>
      <c r="AD228" s="16" t="e">
        <f t="shared" si="42"/>
        <v>#REF!</v>
      </c>
      <c r="AE228" s="16" t="e">
        <f t="shared" si="42"/>
        <v>#REF!</v>
      </c>
      <c r="AF228" s="16" t="e">
        <f t="shared" si="42"/>
        <v>#REF!</v>
      </c>
    </row>
    <row r="229" spans="1:32" x14ac:dyDescent="0.25">
      <c r="A229" s="3">
        <v>42415</v>
      </c>
      <c r="B229" s="1"/>
      <c r="C229" s="2"/>
      <c r="D229" s="2">
        <v>0.19500000000000001</v>
      </c>
      <c r="E229" s="9">
        <v>1</v>
      </c>
      <c r="F229" s="2">
        <v>-2.7</v>
      </c>
      <c r="G229" s="2">
        <v>-1.9</v>
      </c>
      <c r="H229" s="2">
        <v>-0.25</v>
      </c>
      <c r="I229" s="9">
        <v>-0.45</v>
      </c>
      <c r="J229" s="9">
        <v>-0.6</v>
      </c>
      <c r="M229">
        <v>32.68</v>
      </c>
      <c r="R229">
        <v>95</v>
      </c>
      <c r="T229" s="16" t="e">
        <f>(#REF!*'Crude Diffs'!R229/100)/$T$9</f>
        <v>#REF!</v>
      </c>
      <c r="U229" s="16"/>
      <c r="V229" s="16" t="e">
        <f t="shared" si="37"/>
        <v>#REF!</v>
      </c>
      <c r="W229" s="14">
        <f t="shared" si="38"/>
        <v>1</v>
      </c>
      <c r="X229" s="16">
        <f t="shared" si="39"/>
        <v>-0.45</v>
      </c>
      <c r="Y229" s="16">
        <f t="shared" si="40"/>
        <v>-1.9</v>
      </c>
      <c r="Z229" s="14"/>
      <c r="AA229" s="14" t="str">
        <f t="shared" si="43"/>
        <v>8 W 2016</v>
      </c>
      <c r="AB229" s="15">
        <f t="shared" si="41"/>
        <v>42415</v>
      </c>
      <c r="AC229" s="16" t="e">
        <f t="shared" si="42"/>
        <v>#REF!</v>
      </c>
      <c r="AD229" s="16" t="e">
        <f t="shared" si="42"/>
        <v>#REF!</v>
      </c>
      <c r="AE229" s="16" t="e">
        <f t="shared" si="42"/>
        <v>#REF!</v>
      </c>
      <c r="AF229" s="16" t="e">
        <f t="shared" si="42"/>
        <v>#REF!</v>
      </c>
    </row>
    <row r="230" spans="1:32" x14ac:dyDescent="0.25">
      <c r="A230" s="3">
        <v>42416</v>
      </c>
      <c r="B230" s="1"/>
      <c r="C230" s="2"/>
      <c r="D230" s="2">
        <v>9.5000000000000001E-2</v>
      </c>
      <c r="E230" s="9">
        <v>0.9</v>
      </c>
      <c r="F230" s="2">
        <v>-2.7</v>
      </c>
      <c r="G230" s="2">
        <v>-1.9</v>
      </c>
      <c r="H230" s="2">
        <v>-0.1</v>
      </c>
      <c r="I230" s="9">
        <v>-0.5</v>
      </c>
      <c r="J230" s="9">
        <v>-0.6</v>
      </c>
      <c r="M230">
        <v>31.375</v>
      </c>
      <c r="R230">
        <v>95</v>
      </c>
      <c r="T230" s="16" t="e">
        <f>(#REF!*'Crude Diffs'!R230/100)/$T$9</f>
        <v>#REF!</v>
      </c>
      <c r="U230" s="16"/>
      <c r="V230" s="16" t="e">
        <f t="shared" si="37"/>
        <v>#REF!</v>
      </c>
      <c r="W230" s="14">
        <f t="shared" si="38"/>
        <v>0.9</v>
      </c>
      <c r="X230" s="16">
        <f t="shared" si="39"/>
        <v>-0.5</v>
      </c>
      <c r="Y230" s="16">
        <f t="shared" si="40"/>
        <v>-1.9</v>
      </c>
      <c r="Z230" s="14"/>
      <c r="AA230" s="14" t="str">
        <f t="shared" si="43"/>
        <v>8 W 2016</v>
      </c>
      <c r="AB230" s="15">
        <f t="shared" si="41"/>
        <v>42416</v>
      </c>
      <c r="AC230" s="16" t="e">
        <f t="shared" si="42"/>
        <v>#REF!</v>
      </c>
      <c r="AD230" s="16" t="e">
        <f t="shared" si="42"/>
        <v>#REF!</v>
      </c>
      <c r="AE230" s="16" t="e">
        <f t="shared" si="42"/>
        <v>#REF!</v>
      </c>
      <c r="AF230" s="16" t="e">
        <f t="shared" si="42"/>
        <v>#REF!</v>
      </c>
    </row>
    <row r="231" spans="1:32" x14ac:dyDescent="0.25">
      <c r="A231" s="3">
        <v>42417</v>
      </c>
      <c r="B231" s="1"/>
      <c r="C231" s="2"/>
      <c r="D231" s="2">
        <v>9.5000000000000001E-2</v>
      </c>
      <c r="E231" s="9">
        <v>0.9</v>
      </c>
      <c r="F231" s="2">
        <v>-2.7</v>
      </c>
      <c r="G231" s="2">
        <v>-1.8</v>
      </c>
      <c r="H231" s="2">
        <v>0.05</v>
      </c>
      <c r="I231" s="9">
        <v>-0.5</v>
      </c>
      <c r="J231" s="9">
        <v>-0.6</v>
      </c>
      <c r="M231">
        <v>33.715000000000003</v>
      </c>
      <c r="R231">
        <v>95</v>
      </c>
      <c r="T231" s="16" t="e">
        <f>(#REF!*'Crude Diffs'!R231/100)/$T$9</f>
        <v>#REF!</v>
      </c>
      <c r="U231" s="16"/>
      <c r="V231" s="16" t="e">
        <f t="shared" si="37"/>
        <v>#REF!</v>
      </c>
      <c r="W231" s="14">
        <f t="shared" si="38"/>
        <v>0.9</v>
      </c>
      <c r="X231" s="16">
        <f t="shared" si="39"/>
        <v>-0.5</v>
      </c>
      <c r="Y231" s="16">
        <f t="shared" si="40"/>
        <v>-1.8</v>
      </c>
      <c r="Z231" s="14"/>
      <c r="AA231" s="14" t="str">
        <f t="shared" si="43"/>
        <v>8 W 2016</v>
      </c>
      <c r="AB231" s="15">
        <f t="shared" si="41"/>
        <v>42417</v>
      </c>
      <c r="AC231" s="16" t="e">
        <f t="shared" si="42"/>
        <v>#REF!</v>
      </c>
      <c r="AD231" s="16" t="e">
        <f t="shared" si="42"/>
        <v>#REF!</v>
      </c>
      <c r="AE231" s="16" t="e">
        <f t="shared" si="42"/>
        <v>#REF!</v>
      </c>
      <c r="AF231" s="16" t="e">
        <f t="shared" si="42"/>
        <v>#REF!</v>
      </c>
    </row>
    <row r="232" spans="1:32" x14ac:dyDescent="0.25">
      <c r="A232" s="3">
        <v>42418</v>
      </c>
      <c r="B232" s="1"/>
      <c r="C232" s="2"/>
      <c r="D232" s="2">
        <v>4.4999999999999998E-2</v>
      </c>
      <c r="E232" s="9">
        <v>0.85</v>
      </c>
      <c r="F232" s="2">
        <v>-2.6</v>
      </c>
      <c r="G232" s="2">
        <v>-1.65</v>
      </c>
      <c r="H232" s="2">
        <v>0.2</v>
      </c>
      <c r="I232" s="9">
        <v>-0.5</v>
      </c>
      <c r="J232" s="9">
        <v>-0.65</v>
      </c>
      <c r="M232">
        <v>33.57</v>
      </c>
      <c r="R232">
        <v>95</v>
      </c>
      <c r="T232" s="16" t="e">
        <f>(#REF!*'Crude Diffs'!R232/100)/$T$9</f>
        <v>#REF!</v>
      </c>
      <c r="U232" s="16"/>
      <c r="V232" s="16" t="e">
        <f t="shared" si="37"/>
        <v>#REF!</v>
      </c>
      <c r="W232" s="14">
        <f t="shared" si="38"/>
        <v>0.85</v>
      </c>
      <c r="X232" s="16">
        <f t="shared" si="39"/>
        <v>-0.5</v>
      </c>
      <c r="Y232" s="16">
        <f t="shared" si="40"/>
        <v>-1.65</v>
      </c>
      <c r="Z232" s="14"/>
      <c r="AA232" s="14" t="str">
        <f t="shared" si="43"/>
        <v>8 W 2016</v>
      </c>
      <c r="AB232" s="15">
        <f t="shared" si="41"/>
        <v>42418</v>
      </c>
      <c r="AC232" s="16" t="e">
        <f t="shared" si="42"/>
        <v>#REF!</v>
      </c>
      <c r="AD232" s="16" t="e">
        <f t="shared" si="42"/>
        <v>#REF!</v>
      </c>
      <c r="AE232" s="16" t="e">
        <f t="shared" si="42"/>
        <v>#REF!</v>
      </c>
      <c r="AF232" s="16" t="e">
        <f t="shared" si="42"/>
        <v>#REF!</v>
      </c>
    </row>
    <row r="233" spans="1:32" x14ac:dyDescent="0.25">
      <c r="A233" s="3">
        <v>42419</v>
      </c>
      <c r="B233" s="1"/>
      <c r="C233" s="2"/>
      <c r="D233" s="2">
        <v>0</v>
      </c>
      <c r="E233" s="9">
        <v>0.85</v>
      </c>
      <c r="F233" s="2">
        <v>-2.6</v>
      </c>
      <c r="G233" s="2">
        <v>-1.65</v>
      </c>
      <c r="H233" s="2">
        <v>0.3</v>
      </c>
      <c r="I233" s="9">
        <v>-0.5</v>
      </c>
      <c r="J233" s="9">
        <v>-0.65</v>
      </c>
      <c r="M233">
        <v>32.14</v>
      </c>
      <c r="R233">
        <v>100</v>
      </c>
      <c r="T233" s="16" t="e">
        <f>(#REF!*'Crude Diffs'!R233/100)/$T$9</f>
        <v>#REF!</v>
      </c>
      <c r="U233" s="16"/>
      <c r="V233" s="16" t="e">
        <f t="shared" ref="V233:V296" si="44">H233+T233</f>
        <v>#REF!</v>
      </c>
      <c r="W233" s="14">
        <f t="shared" ref="W233:W296" si="45">E233</f>
        <v>0.85</v>
      </c>
      <c r="X233" s="16">
        <f t="shared" ref="X233:X296" si="46">I233</f>
        <v>-0.5</v>
      </c>
      <c r="Y233" s="16">
        <f t="shared" ref="Y233:Y296" si="47">G233</f>
        <v>-1.65</v>
      </c>
      <c r="Z233" s="14"/>
      <c r="AA233" s="14" t="str">
        <f t="shared" si="43"/>
        <v>8 W 2016</v>
      </c>
      <c r="AB233" s="15">
        <f t="shared" ref="AB233:AB296" si="48">A233</f>
        <v>42419</v>
      </c>
      <c r="AC233" s="16" t="e">
        <f t="shared" si="42"/>
        <v>#REF!</v>
      </c>
      <c r="AD233" s="16" t="e">
        <f t="shared" si="42"/>
        <v>#REF!</v>
      </c>
      <c r="AE233" s="16" t="e">
        <f t="shared" si="42"/>
        <v>#REF!</v>
      </c>
      <c r="AF233" s="16" t="e">
        <f t="shared" ref="AC233:AF296" si="49">AF$2*$Y233+AF$3*$W233+AF$4*$X233+AF$5*$V233</f>
        <v>#REF!</v>
      </c>
    </row>
    <row r="234" spans="1:32" x14ac:dyDescent="0.25">
      <c r="A234" s="3">
        <v>42422</v>
      </c>
      <c r="B234" s="1"/>
      <c r="C234" s="2"/>
      <c r="D234" s="2">
        <v>0</v>
      </c>
      <c r="E234" s="9">
        <v>0.85</v>
      </c>
      <c r="F234" s="2">
        <v>-2.6</v>
      </c>
      <c r="G234" s="2">
        <v>-1.65</v>
      </c>
      <c r="H234" s="2">
        <v>0.3</v>
      </c>
      <c r="I234" s="9">
        <v>-0.5</v>
      </c>
      <c r="J234" s="9">
        <v>-0.65</v>
      </c>
      <c r="M234">
        <v>34.35</v>
      </c>
      <c r="R234">
        <v>100</v>
      </c>
      <c r="T234" s="16" t="e">
        <f>(#REF!*'Crude Diffs'!R234/100)/$T$9</f>
        <v>#REF!</v>
      </c>
      <c r="U234" s="16"/>
      <c r="V234" s="16" t="e">
        <f t="shared" si="44"/>
        <v>#REF!</v>
      </c>
      <c r="W234" s="14">
        <f t="shared" si="45"/>
        <v>0.85</v>
      </c>
      <c r="X234" s="16">
        <f t="shared" si="46"/>
        <v>-0.5</v>
      </c>
      <c r="Y234" s="16">
        <f t="shared" si="47"/>
        <v>-1.65</v>
      </c>
      <c r="Z234" s="14"/>
      <c r="AA234" s="14" t="str">
        <f t="shared" si="43"/>
        <v>9 W 2016</v>
      </c>
      <c r="AB234" s="15">
        <f t="shared" si="48"/>
        <v>42422</v>
      </c>
      <c r="AC234" s="16" t="e">
        <f t="shared" si="49"/>
        <v>#REF!</v>
      </c>
      <c r="AD234" s="16" t="e">
        <f t="shared" si="49"/>
        <v>#REF!</v>
      </c>
      <c r="AE234" s="16" t="e">
        <f t="shared" si="49"/>
        <v>#REF!</v>
      </c>
      <c r="AF234" s="16" t="e">
        <f t="shared" si="49"/>
        <v>#REF!</v>
      </c>
    </row>
    <row r="235" spans="1:32" x14ac:dyDescent="0.25">
      <c r="A235" s="3">
        <v>42423</v>
      </c>
      <c r="B235" s="1"/>
      <c r="C235" s="2"/>
      <c r="D235" s="2">
        <v>0.05</v>
      </c>
      <c r="E235" s="9">
        <v>0.9</v>
      </c>
      <c r="F235" s="2">
        <v>-2.6</v>
      </c>
      <c r="G235" s="2">
        <v>-1.4950000000000001</v>
      </c>
      <c r="H235" s="2">
        <v>0.35</v>
      </c>
      <c r="I235" s="9">
        <v>-0.4</v>
      </c>
      <c r="J235" s="9">
        <v>-0.6</v>
      </c>
      <c r="M235">
        <v>32.384999999999998</v>
      </c>
      <c r="R235">
        <v>100</v>
      </c>
      <c r="T235" s="16" t="e">
        <f>(#REF!*'Crude Diffs'!R235/100)/$T$9</f>
        <v>#REF!</v>
      </c>
      <c r="U235" s="16"/>
      <c r="V235" s="16" t="e">
        <f t="shared" si="44"/>
        <v>#REF!</v>
      </c>
      <c r="W235" s="14">
        <f t="shared" si="45"/>
        <v>0.9</v>
      </c>
      <c r="X235" s="16">
        <f t="shared" si="46"/>
        <v>-0.4</v>
      </c>
      <c r="Y235" s="16">
        <f t="shared" si="47"/>
        <v>-1.4950000000000001</v>
      </c>
      <c r="Z235" s="14"/>
      <c r="AA235" s="14" t="str">
        <f t="shared" si="43"/>
        <v>9 W 2016</v>
      </c>
      <c r="AB235" s="15">
        <f t="shared" si="48"/>
        <v>42423</v>
      </c>
      <c r="AC235" s="16" t="e">
        <f t="shared" si="49"/>
        <v>#REF!</v>
      </c>
      <c r="AD235" s="16" t="e">
        <f t="shared" si="49"/>
        <v>#REF!</v>
      </c>
      <c r="AE235" s="16" t="e">
        <f t="shared" si="49"/>
        <v>#REF!</v>
      </c>
      <c r="AF235" s="16" t="e">
        <f t="shared" si="49"/>
        <v>#REF!</v>
      </c>
    </row>
    <row r="236" spans="1:32" x14ac:dyDescent="0.25">
      <c r="A236" s="3">
        <v>42424</v>
      </c>
      <c r="B236" s="1"/>
      <c r="C236" s="2"/>
      <c r="D236" s="2">
        <v>0.19500000000000001</v>
      </c>
      <c r="E236" s="9">
        <v>1</v>
      </c>
      <c r="F236" s="2">
        <v>-2.5499999999999998</v>
      </c>
      <c r="G236" s="2">
        <v>-1.4950000000000001</v>
      </c>
      <c r="H236" s="2">
        <v>0.4</v>
      </c>
      <c r="I236" s="9">
        <v>-0.3</v>
      </c>
      <c r="J236" s="9">
        <v>-0.5</v>
      </c>
      <c r="M236">
        <v>32.31</v>
      </c>
      <c r="R236">
        <v>95</v>
      </c>
      <c r="T236" s="16" t="e">
        <f>(#REF!*'Crude Diffs'!R236/100)/$T$9</f>
        <v>#REF!</v>
      </c>
      <c r="U236" s="16"/>
      <c r="V236" s="16" t="e">
        <f t="shared" si="44"/>
        <v>#REF!</v>
      </c>
      <c r="W236" s="14">
        <f t="shared" si="45"/>
        <v>1</v>
      </c>
      <c r="X236" s="16">
        <f t="shared" si="46"/>
        <v>-0.3</v>
      </c>
      <c r="Y236" s="16">
        <f t="shared" si="47"/>
        <v>-1.4950000000000001</v>
      </c>
      <c r="Z236" s="14"/>
      <c r="AA236" s="14" t="str">
        <f t="shared" si="43"/>
        <v>9 W 2016</v>
      </c>
      <c r="AB236" s="15">
        <f t="shared" si="48"/>
        <v>42424</v>
      </c>
      <c r="AC236" s="16" t="e">
        <f t="shared" si="49"/>
        <v>#REF!</v>
      </c>
      <c r="AD236" s="16" t="e">
        <f t="shared" si="49"/>
        <v>#REF!</v>
      </c>
      <c r="AE236" s="16" t="e">
        <f t="shared" si="49"/>
        <v>#REF!</v>
      </c>
      <c r="AF236" s="16" t="e">
        <f t="shared" si="49"/>
        <v>#REF!</v>
      </c>
    </row>
    <row r="237" spans="1:32" x14ac:dyDescent="0.25">
      <c r="A237" s="3">
        <v>42425</v>
      </c>
      <c r="B237" s="1"/>
      <c r="C237" s="2"/>
      <c r="D237" s="2">
        <v>0.29499999999999998</v>
      </c>
      <c r="E237" s="9">
        <v>1.1000000000000001</v>
      </c>
      <c r="F237" s="2">
        <v>-2.5499999999999998</v>
      </c>
      <c r="G237" s="2">
        <v>-1.4950000000000001</v>
      </c>
      <c r="H237" s="2">
        <v>0.4</v>
      </c>
      <c r="I237" s="9">
        <v>-0.25</v>
      </c>
      <c r="J237" s="9">
        <v>-0.45</v>
      </c>
      <c r="M237">
        <v>33.369999999999997</v>
      </c>
      <c r="R237">
        <v>95</v>
      </c>
      <c r="T237" s="16" t="e">
        <f>(#REF!*'Crude Diffs'!R237/100)/$T$9</f>
        <v>#REF!</v>
      </c>
      <c r="U237" s="16"/>
      <c r="V237" s="16" t="e">
        <f t="shared" si="44"/>
        <v>#REF!</v>
      </c>
      <c r="W237" s="14">
        <f t="shared" si="45"/>
        <v>1.1000000000000001</v>
      </c>
      <c r="X237" s="16">
        <f t="shared" si="46"/>
        <v>-0.25</v>
      </c>
      <c r="Y237" s="16">
        <f t="shared" si="47"/>
        <v>-1.4950000000000001</v>
      </c>
      <c r="Z237" s="14"/>
      <c r="AA237" s="14" t="str">
        <f t="shared" si="43"/>
        <v>9 W 2016</v>
      </c>
      <c r="AB237" s="15">
        <f t="shared" si="48"/>
        <v>42425</v>
      </c>
      <c r="AC237" s="16" t="e">
        <f t="shared" si="49"/>
        <v>#REF!</v>
      </c>
      <c r="AD237" s="16" t="e">
        <f t="shared" si="49"/>
        <v>#REF!</v>
      </c>
      <c r="AE237" s="16" t="e">
        <f t="shared" si="49"/>
        <v>#REF!</v>
      </c>
      <c r="AF237" s="16" t="e">
        <f t="shared" si="49"/>
        <v>#REF!</v>
      </c>
    </row>
    <row r="238" spans="1:32" x14ac:dyDescent="0.25">
      <c r="A238" s="3">
        <v>42426</v>
      </c>
      <c r="B238" s="1"/>
      <c r="C238" s="2"/>
      <c r="D238" s="2">
        <v>0.41499999999999998</v>
      </c>
      <c r="E238" s="9">
        <v>1.2</v>
      </c>
      <c r="F238" s="2">
        <v>-2.5</v>
      </c>
      <c r="G238" s="2">
        <v>-1.45</v>
      </c>
      <c r="H238" s="2">
        <v>0.4</v>
      </c>
      <c r="I238" s="9">
        <v>-0.25</v>
      </c>
      <c r="J238" s="9">
        <v>-0.45</v>
      </c>
      <c r="M238">
        <v>36.125</v>
      </c>
      <c r="R238">
        <v>92.5</v>
      </c>
      <c r="T238" s="16" t="e">
        <f>(#REF!*'Crude Diffs'!R238/100)/$T$9</f>
        <v>#REF!</v>
      </c>
      <c r="U238" s="16"/>
      <c r="V238" s="16" t="e">
        <f t="shared" si="44"/>
        <v>#REF!</v>
      </c>
      <c r="W238" s="14">
        <f t="shared" si="45"/>
        <v>1.2</v>
      </c>
      <c r="X238" s="16">
        <f t="shared" si="46"/>
        <v>-0.25</v>
      </c>
      <c r="Y238" s="16">
        <f t="shared" si="47"/>
        <v>-1.45</v>
      </c>
      <c r="Z238" s="14"/>
      <c r="AA238" s="14" t="str">
        <f t="shared" si="43"/>
        <v>9 W 2016</v>
      </c>
      <c r="AB238" s="15">
        <f t="shared" si="48"/>
        <v>42426</v>
      </c>
      <c r="AC238" s="16" t="e">
        <f t="shared" si="49"/>
        <v>#REF!</v>
      </c>
      <c r="AD238" s="16" t="e">
        <f t="shared" si="49"/>
        <v>#REF!</v>
      </c>
      <c r="AE238" s="16" t="e">
        <f t="shared" si="49"/>
        <v>#REF!</v>
      </c>
      <c r="AF238" s="16" t="e">
        <f t="shared" si="49"/>
        <v>#REF!</v>
      </c>
    </row>
    <row r="239" spans="1:32" x14ac:dyDescent="0.25">
      <c r="A239" s="3">
        <v>42429</v>
      </c>
      <c r="B239" s="1"/>
      <c r="C239" s="2"/>
      <c r="D239" s="2">
        <v>0.435</v>
      </c>
      <c r="E239" s="9">
        <v>1.2</v>
      </c>
      <c r="F239" s="2">
        <v>-2.7</v>
      </c>
      <c r="G239" s="2">
        <v>-1.95</v>
      </c>
      <c r="H239" s="2">
        <v>0.4</v>
      </c>
      <c r="I239" s="9">
        <v>-0.3</v>
      </c>
      <c r="J239" s="9">
        <v>-0.55000000000000004</v>
      </c>
      <c r="M239">
        <v>35.79</v>
      </c>
      <c r="R239">
        <v>90</v>
      </c>
      <c r="T239" s="16" t="e">
        <f>(#REF!*'Crude Diffs'!R239/100)/$T$9</f>
        <v>#REF!</v>
      </c>
      <c r="U239" s="16"/>
      <c r="V239" s="16" t="e">
        <f t="shared" si="44"/>
        <v>#REF!</v>
      </c>
      <c r="W239" s="14">
        <f t="shared" si="45"/>
        <v>1.2</v>
      </c>
      <c r="X239" s="16">
        <f t="shared" si="46"/>
        <v>-0.3</v>
      </c>
      <c r="Y239" s="16">
        <f t="shared" si="47"/>
        <v>-1.95</v>
      </c>
      <c r="Z239" s="14"/>
      <c r="AA239" s="14" t="str">
        <f t="shared" si="43"/>
        <v>10 W 2016</v>
      </c>
      <c r="AB239" s="15">
        <f t="shared" si="48"/>
        <v>42429</v>
      </c>
      <c r="AC239" s="16" t="e">
        <f t="shared" si="49"/>
        <v>#REF!</v>
      </c>
      <c r="AD239" s="16" t="e">
        <f t="shared" si="49"/>
        <v>#REF!</v>
      </c>
      <c r="AE239" s="16" t="e">
        <f t="shared" si="49"/>
        <v>#REF!</v>
      </c>
      <c r="AF239" s="16" t="e">
        <f t="shared" si="49"/>
        <v>#REF!</v>
      </c>
    </row>
    <row r="240" spans="1:32" x14ac:dyDescent="0.25">
      <c r="A240" s="3">
        <v>42430</v>
      </c>
      <c r="B240" s="1"/>
      <c r="C240" s="2"/>
      <c r="D240" s="2">
        <v>0.52</v>
      </c>
      <c r="E240" s="9">
        <v>1.2</v>
      </c>
      <c r="F240" s="2">
        <v>-2.7</v>
      </c>
      <c r="G240" s="2">
        <v>-1.95</v>
      </c>
      <c r="H240" s="2">
        <v>0.4</v>
      </c>
      <c r="I240" s="9">
        <v>-0.3</v>
      </c>
      <c r="J240" s="9">
        <v>-0.55000000000000004</v>
      </c>
      <c r="M240">
        <v>35.555</v>
      </c>
      <c r="R240">
        <v>80</v>
      </c>
      <c r="T240" s="16" t="e">
        <f>(#REF!*'Crude Diffs'!R240/100)/$T$9</f>
        <v>#REF!</v>
      </c>
      <c r="U240" s="16"/>
      <c r="V240" s="16" t="e">
        <f t="shared" si="44"/>
        <v>#REF!</v>
      </c>
      <c r="W240" s="14">
        <f t="shared" si="45"/>
        <v>1.2</v>
      </c>
      <c r="X240" s="16">
        <f t="shared" si="46"/>
        <v>-0.3</v>
      </c>
      <c r="Y240" s="16">
        <f t="shared" si="47"/>
        <v>-1.95</v>
      </c>
      <c r="Z240" s="14"/>
      <c r="AA240" s="14" t="str">
        <f t="shared" si="43"/>
        <v>10 W 2016</v>
      </c>
      <c r="AB240" s="15">
        <f t="shared" si="48"/>
        <v>42430</v>
      </c>
      <c r="AC240" s="16" t="e">
        <f t="shared" si="49"/>
        <v>#REF!</v>
      </c>
      <c r="AD240" s="16" t="e">
        <f t="shared" si="49"/>
        <v>#REF!</v>
      </c>
      <c r="AE240" s="16" t="e">
        <f t="shared" si="49"/>
        <v>#REF!</v>
      </c>
      <c r="AF240" s="16" t="e">
        <f t="shared" si="49"/>
        <v>#REF!</v>
      </c>
    </row>
    <row r="241" spans="1:32" x14ac:dyDescent="0.25">
      <c r="A241" s="3">
        <v>42431</v>
      </c>
      <c r="B241" s="1"/>
      <c r="C241" s="2"/>
      <c r="D241" s="2">
        <v>0.52</v>
      </c>
      <c r="E241" s="9">
        <v>1.2</v>
      </c>
      <c r="F241" s="2">
        <v>-2.7</v>
      </c>
      <c r="G241" s="2">
        <v>-1.95</v>
      </c>
      <c r="H241" s="2">
        <v>0.4</v>
      </c>
      <c r="I241" s="9">
        <v>-0.3</v>
      </c>
      <c r="J241" s="9">
        <v>-0.55000000000000004</v>
      </c>
      <c r="M241">
        <v>36.4</v>
      </c>
      <c r="R241">
        <v>80</v>
      </c>
      <c r="T241" s="16" t="e">
        <f>(#REF!*'Crude Diffs'!R241/100)/$T$9</f>
        <v>#REF!</v>
      </c>
      <c r="U241" s="16"/>
      <c r="V241" s="16" t="e">
        <f t="shared" si="44"/>
        <v>#REF!</v>
      </c>
      <c r="W241" s="14">
        <f t="shared" si="45"/>
        <v>1.2</v>
      </c>
      <c r="X241" s="16">
        <f t="shared" si="46"/>
        <v>-0.3</v>
      </c>
      <c r="Y241" s="16">
        <f t="shared" si="47"/>
        <v>-1.95</v>
      </c>
      <c r="Z241" s="14"/>
      <c r="AA241" s="14" t="str">
        <f t="shared" si="43"/>
        <v>10 W 2016</v>
      </c>
      <c r="AB241" s="15">
        <f t="shared" si="48"/>
        <v>42431</v>
      </c>
      <c r="AC241" s="16" t="e">
        <f t="shared" si="49"/>
        <v>#REF!</v>
      </c>
      <c r="AD241" s="16" t="e">
        <f t="shared" si="49"/>
        <v>#REF!</v>
      </c>
      <c r="AE241" s="16" t="e">
        <f t="shared" si="49"/>
        <v>#REF!</v>
      </c>
      <c r="AF241" s="16" t="e">
        <f t="shared" si="49"/>
        <v>#REF!</v>
      </c>
    </row>
    <row r="242" spans="1:32" x14ac:dyDescent="0.25">
      <c r="A242" s="3">
        <v>42432</v>
      </c>
      <c r="B242" s="1"/>
      <c r="C242" s="2"/>
      <c r="D242" s="2">
        <v>0.5</v>
      </c>
      <c r="E242" s="9">
        <v>1.2</v>
      </c>
      <c r="F242" s="2">
        <v>-2.62</v>
      </c>
      <c r="G242" s="2">
        <v>-1.8</v>
      </c>
      <c r="H242" s="2">
        <v>0.4</v>
      </c>
      <c r="I242" s="9">
        <v>-0.35</v>
      </c>
      <c r="J242" s="9">
        <v>-0.55000000000000004</v>
      </c>
      <c r="M242">
        <v>35.895000000000003</v>
      </c>
      <c r="R242">
        <v>82.5</v>
      </c>
      <c r="T242" s="16" t="e">
        <f>(#REF!*'Crude Diffs'!R242/100)/$T$9</f>
        <v>#REF!</v>
      </c>
      <c r="U242" s="16"/>
      <c r="V242" s="16" t="e">
        <f t="shared" si="44"/>
        <v>#REF!</v>
      </c>
      <c r="W242" s="14">
        <f t="shared" si="45"/>
        <v>1.2</v>
      </c>
      <c r="X242" s="16">
        <f t="shared" si="46"/>
        <v>-0.35</v>
      </c>
      <c r="Y242" s="16">
        <f t="shared" si="47"/>
        <v>-1.8</v>
      </c>
      <c r="Z242" s="14"/>
      <c r="AA242" s="14" t="str">
        <f t="shared" si="43"/>
        <v>10 W 2016</v>
      </c>
      <c r="AB242" s="15">
        <f t="shared" si="48"/>
        <v>42432</v>
      </c>
      <c r="AC242" s="16" t="e">
        <f t="shared" si="49"/>
        <v>#REF!</v>
      </c>
      <c r="AD242" s="16" t="e">
        <f t="shared" si="49"/>
        <v>#REF!</v>
      </c>
      <c r="AE242" s="16" t="e">
        <f t="shared" si="49"/>
        <v>#REF!</v>
      </c>
      <c r="AF242" s="16" t="e">
        <f t="shared" si="49"/>
        <v>#REF!</v>
      </c>
    </row>
    <row r="243" spans="1:32" x14ac:dyDescent="0.25">
      <c r="A243" s="3">
        <v>42433</v>
      </c>
      <c r="B243" s="1"/>
      <c r="C243" s="2"/>
      <c r="D243" s="2">
        <v>0.49</v>
      </c>
      <c r="E243" s="9">
        <v>1.2</v>
      </c>
      <c r="F243" s="2">
        <v>-2.52</v>
      </c>
      <c r="G243" s="2">
        <v>-1.65</v>
      </c>
      <c r="H243" s="2">
        <v>0.4</v>
      </c>
      <c r="I243" s="9">
        <v>-0.4</v>
      </c>
      <c r="J243" s="9">
        <v>-0.6</v>
      </c>
      <c r="M243">
        <v>37.270000000000003</v>
      </c>
      <c r="R243">
        <v>83.75</v>
      </c>
      <c r="T243" s="16" t="e">
        <f>(#REF!*'Crude Diffs'!R243/100)/$T$9</f>
        <v>#REF!</v>
      </c>
      <c r="U243" s="16"/>
      <c r="V243" s="16" t="e">
        <f t="shared" si="44"/>
        <v>#REF!</v>
      </c>
      <c r="W243" s="14">
        <f t="shared" si="45"/>
        <v>1.2</v>
      </c>
      <c r="X243" s="16">
        <f t="shared" si="46"/>
        <v>-0.4</v>
      </c>
      <c r="Y243" s="16">
        <f t="shared" si="47"/>
        <v>-1.65</v>
      </c>
      <c r="Z243" s="14"/>
      <c r="AA243" s="14" t="str">
        <f t="shared" si="43"/>
        <v>10 W 2016</v>
      </c>
      <c r="AB243" s="15">
        <f t="shared" si="48"/>
        <v>42433</v>
      </c>
      <c r="AC243" s="16" t="e">
        <f t="shared" si="49"/>
        <v>#REF!</v>
      </c>
      <c r="AD243" s="16" t="e">
        <f t="shared" si="49"/>
        <v>#REF!</v>
      </c>
      <c r="AE243" s="16" t="e">
        <f t="shared" si="49"/>
        <v>#REF!</v>
      </c>
      <c r="AF243" s="16" t="e">
        <f t="shared" si="49"/>
        <v>#REF!</v>
      </c>
    </row>
    <row r="244" spans="1:32" x14ac:dyDescent="0.25">
      <c r="A244" s="3">
        <v>42436</v>
      </c>
      <c r="B244" s="1"/>
      <c r="C244" s="2"/>
      <c r="D244" s="2">
        <v>0.53</v>
      </c>
      <c r="E244" s="9">
        <v>1.25</v>
      </c>
      <c r="F244" s="2">
        <v>-2.4700000000000002</v>
      </c>
      <c r="G244" s="2">
        <v>-1.7</v>
      </c>
      <c r="H244" s="2">
        <v>0.4</v>
      </c>
      <c r="I244" s="9">
        <v>-0.35</v>
      </c>
      <c r="J244" s="9">
        <v>-0.6</v>
      </c>
      <c r="M244">
        <v>39.020000000000003</v>
      </c>
      <c r="R244">
        <v>85</v>
      </c>
      <c r="T244" s="16" t="e">
        <f>(#REF!*'Crude Diffs'!R244/100)/$T$9</f>
        <v>#REF!</v>
      </c>
      <c r="U244" s="16"/>
      <c r="V244" s="16" t="e">
        <f t="shared" si="44"/>
        <v>#REF!</v>
      </c>
      <c r="W244" s="14">
        <f t="shared" si="45"/>
        <v>1.25</v>
      </c>
      <c r="X244" s="16">
        <f t="shared" si="46"/>
        <v>-0.35</v>
      </c>
      <c r="Y244" s="16">
        <f t="shared" si="47"/>
        <v>-1.7</v>
      </c>
      <c r="Z244" s="14"/>
      <c r="AA244" s="14" t="str">
        <f t="shared" si="43"/>
        <v>11 W 2016</v>
      </c>
      <c r="AB244" s="15">
        <f t="shared" si="48"/>
        <v>42436</v>
      </c>
      <c r="AC244" s="16" t="e">
        <f t="shared" si="49"/>
        <v>#REF!</v>
      </c>
      <c r="AD244" s="16" t="e">
        <f t="shared" si="49"/>
        <v>#REF!</v>
      </c>
      <c r="AE244" s="16" t="e">
        <f t="shared" si="49"/>
        <v>#REF!</v>
      </c>
      <c r="AF244" s="16" t="e">
        <f t="shared" si="49"/>
        <v>#REF!</v>
      </c>
    </row>
    <row r="245" spans="1:32" x14ac:dyDescent="0.25">
      <c r="A245" s="3">
        <v>42437</v>
      </c>
      <c r="B245" s="1"/>
      <c r="C245" s="2"/>
      <c r="D245" s="2">
        <v>0.38500000000000001</v>
      </c>
      <c r="E245" s="9">
        <v>1.3</v>
      </c>
      <c r="F245" s="2">
        <v>-2.8</v>
      </c>
      <c r="G245" s="2">
        <v>-1.6</v>
      </c>
      <c r="H245" s="2">
        <v>0.4</v>
      </c>
      <c r="I245" s="9">
        <v>-0.35</v>
      </c>
      <c r="J245" s="9">
        <v>-0.6</v>
      </c>
      <c r="M245">
        <v>39.115000000000002</v>
      </c>
      <c r="R245">
        <v>107.5</v>
      </c>
      <c r="T245" s="16" t="e">
        <f>(#REF!*'Crude Diffs'!R245/100)/$T$9</f>
        <v>#REF!</v>
      </c>
      <c r="U245" s="16"/>
      <c r="V245" s="16" t="e">
        <f t="shared" si="44"/>
        <v>#REF!</v>
      </c>
      <c r="W245" s="14">
        <f t="shared" si="45"/>
        <v>1.3</v>
      </c>
      <c r="X245" s="16">
        <f t="shared" si="46"/>
        <v>-0.35</v>
      </c>
      <c r="Y245" s="16">
        <f t="shared" si="47"/>
        <v>-1.6</v>
      </c>
      <c r="Z245" s="14"/>
      <c r="AA245" s="14" t="str">
        <f t="shared" si="43"/>
        <v>11 W 2016</v>
      </c>
      <c r="AB245" s="15">
        <f t="shared" si="48"/>
        <v>42437</v>
      </c>
      <c r="AC245" s="16" t="e">
        <f t="shared" si="49"/>
        <v>#REF!</v>
      </c>
      <c r="AD245" s="16" t="e">
        <f t="shared" si="49"/>
        <v>#REF!</v>
      </c>
      <c r="AE245" s="16" t="e">
        <f t="shared" si="49"/>
        <v>#REF!</v>
      </c>
      <c r="AF245" s="16" t="e">
        <f t="shared" si="49"/>
        <v>#REF!</v>
      </c>
    </row>
    <row r="246" spans="1:32" x14ac:dyDescent="0.25">
      <c r="A246" s="3">
        <v>42438</v>
      </c>
      <c r="B246" s="1"/>
      <c r="C246" s="2"/>
      <c r="D246" s="2">
        <v>0.375</v>
      </c>
      <c r="E246" s="9">
        <v>1.35</v>
      </c>
      <c r="F246" s="2">
        <v>-2.5</v>
      </c>
      <c r="G246" s="2">
        <v>-1.415</v>
      </c>
      <c r="H246" s="2">
        <v>0.5</v>
      </c>
      <c r="I246" s="9">
        <v>-0.05</v>
      </c>
      <c r="J246" s="9">
        <v>-0.65</v>
      </c>
      <c r="M246">
        <v>39.905000000000001</v>
      </c>
      <c r="R246">
        <v>115</v>
      </c>
      <c r="T246" s="16" t="e">
        <f>(#REF!*'Crude Diffs'!R246/100)/$T$9</f>
        <v>#REF!</v>
      </c>
      <c r="U246" s="16"/>
      <c r="V246" s="16" t="e">
        <f t="shared" si="44"/>
        <v>#REF!</v>
      </c>
      <c r="W246" s="14">
        <f t="shared" si="45"/>
        <v>1.35</v>
      </c>
      <c r="X246" s="16">
        <f t="shared" si="46"/>
        <v>-0.05</v>
      </c>
      <c r="Y246" s="16">
        <f t="shared" si="47"/>
        <v>-1.415</v>
      </c>
      <c r="Z246" s="14"/>
      <c r="AA246" s="14" t="str">
        <f t="shared" si="43"/>
        <v>11 W 2016</v>
      </c>
      <c r="AB246" s="15">
        <f t="shared" si="48"/>
        <v>42438</v>
      </c>
      <c r="AC246" s="16" t="e">
        <f t="shared" si="49"/>
        <v>#REF!</v>
      </c>
      <c r="AD246" s="16" t="e">
        <f t="shared" si="49"/>
        <v>#REF!</v>
      </c>
      <c r="AE246" s="16" t="e">
        <f t="shared" si="49"/>
        <v>#REF!</v>
      </c>
      <c r="AF246" s="16" t="e">
        <f t="shared" si="49"/>
        <v>#REF!</v>
      </c>
    </row>
    <row r="247" spans="1:32" x14ac:dyDescent="0.25">
      <c r="A247" s="3">
        <v>42439</v>
      </c>
      <c r="B247" s="1"/>
      <c r="C247" s="2"/>
      <c r="D247" s="2">
        <v>0.4</v>
      </c>
      <c r="E247" s="9">
        <v>1.4</v>
      </c>
      <c r="F247" s="2">
        <v>-2.5</v>
      </c>
      <c r="G247" s="2">
        <v>-1.415</v>
      </c>
      <c r="H247" s="2">
        <v>0.5</v>
      </c>
      <c r="I247" s="9">
        <v>-0.05</v>
      </c>
      <c r="J247" s="9">
        <v>-0.65</v>
      </c>
      <c r="M247">
        <v>38.585000000000001</v>
      </c>
      <c r="R247">
        <v>117.5</v>
      </c>
      <c r="T247" s="16" t="e">
        <f>(#REF!*'Crude Diffs'!R247/100)/$T$9</f>
        <v>#REF!</v>
      </c>
      <c r="U247" s="16"/>
      <c r="V247" s="16" t="e">
        <f t="shared" si="44"/>
        <v>#REF!</v>
      </c>
      <c r="W247" s="14">
        <f t="shared" si="45"/>
        <v>1.4</v>
      </c>
      <c r="X247" s="16">
        <f t="shared" si="46"/>
        <v>-0.05</v>
      </c>
      <c r="Y247" s="16">
        <f t="shared" si="47"/>
        <v>-1.415</v>
      </c>
      <c r="Z247" s="14"/>
      <c r="AA247" s="14" t="str">
        <f t="shared" si="43"/>
        <v>11 W 2016</v>
      </c>
      <c r="AB247" s="15">
        <f t="shared" si="48"/>
        <v>42439</v>
      </c>
      <c r="AC247" s="16" t="e">
        <f t="shared" si="49"/>
        <v>#REF!</v>
      </c>
      <c r="AD247" s="16" t="e">
        <f t="shared" si="49"/>
        <v>#REF!</v>
      </c>
      <c r="AE247" s="16" t="e">
        <f t="shared" si="49"/>
        <v>#REF!</v>
      </c>
      <c r="AF247" s="16" t="e">
        <f t="shared" si="49"/>
        <v>#REF!</v>
      </c>
    </row>
    <row r="248" spans="1:32" x14ac:dyDescent="0.25">
      <c r="A248" s="3">
        <v>42440</v>
      </c>
      <c r="B248" s="1"/>
      <c r="C248" s="2"/>
      <c r="D248" s="2">
        <v>0.59499999999999997</v>
      </c>
      <c r="E248" s="9">
        <v>1.55</v>
      </c>
      <c r="F248" s="2">
        <v>-2.5</v>
      </c>
      <c r="G248" s="2">
        <v>-1.625</v>
      </c>
      <c r="H248" s="2">
        <v>0.55000000000000004</v>
      </c>
      <c r="I248" s="9">
        <v>-0.1</v>
      </c>
      <c r="J248" s="9">
        <v>-0.75</v>
      </c>
      <c r="M248">
        <v>39.18</v>
      </c>
      <c r="R248">
        <v>112.5</v>
      </c>
      <c r="T248" s="16" t="e">
        <f>(#REF!*'Crude Diffs'!R248/100)/$T$9</f>
        <v>#REF!</v>
      </c>
      <c r="U248" s="16"/>
      <c r="V248" s="16" t="e">
        <f t="shared" si="44"/>
        <v>#REF!</v>
      </c>
      <c r="W248" s="14">
        <f t="shared" si="45"/>
        <v>1.55</v>
      </c>
      <c r="X248" s="16">
        <f t="shared" si="46"/>
        <v>-0.1</v>
      </c>
      <c r="Y248" s="16">
        <f t="shared" si="47"/>
        <v>-1.625</v>
      </c>
      <c r="Z248" s="14"/>
      <c r="AA248" s="14" t="str">
        <f t="shared" si="43"/>
        <v>11 W 2016</v>
      </c>
      <c r="AB248" s="15">
        <f t="shared" si="48"/>
        <v>42440</v>
      </c>
      <c r="AC248" s="16" t="e">
        <f t="shared" si="49"/>
        <v>#REF!</v>
      </c>
      <c r="AD248" s="16" t="e">
        <f t="shared" si="49"/>
        <v>#REF!</v>
      </c>
      <c r="AE248" s="16" t="e">
        <f t="shared" si="49"/>
        <v>#REF!</v>
      </c>
      <c r="AF248" s="16" t="e">
        <f t="shared" si="49"/>
        <v>#REF!</v>
      </c>
    </row>
    <row r="249" spans="1:32" x14ac:dyDescent="0.25">
      <c r="A249" s="3">
        <v>42443</v>
      </c>
      <c r="B249" s="1"/>
      <c r="C249" s="2"/>
      <c r="D249" s="2">
        <v>0.73499999999999999</v>
      </c>
      <c r="E249" s="9">
        <v>1.65</v>
      </c>
      <c r="F249" s="2">
        <v>-2.6</v>
      </c>
      <c r="G249" s="2">
        <v>-1.77</v>
      </c>
      <c r="H249" s="2">
        <v>0.55000000000000004</v>
      </c>
      <c r="I249" s="9">
        <v>-0.39</v>
      </c>
      <c r="J249" s="9">
        <v>-0.8</v>
      </c>
      <c r="M249">
        <v>37.89</v>
      </c>
      <c r="R249">
        <v>107.5</v>
      </c>
      <c r="T249" s="16" t="e">
        <f>(#REF!*'Crude Diffs'!R249/100)/$T$9</f>
        <v>#REF!</v>
      </c>
      <c r="U249" s="16"/>
      <c r="V249" s="16" t="e">
        <f t="shared" si="44"/>
        <v>#REF!</v>
      </c>
      <c r="W249" s="14">
        <f t="shared" si="45"/>
        <v>1.65</v>
      </c>
      <c r="X249" s="16">
        <f t="shared" si="46"/>
        <v>-0.39</v>
      </c>
      <c r="Y249" s="16">
        <f t="shared" si="47"/>
        <v>-1.77</v>
      </c>
      <c r="Z249" s="14"/>
      <c r="AA249" s="14" t="str">
        <f t="shared" si="43"/>
        <v>12 W 2016</v>
      </c>
      <c r="AB249" s="15">
        <f t="shared" si="48"/>
        <v>42443</v>
      </c>
      <c r="AC249" s="16" t="e">
        <f t="shared" si="49"/>
        <v>#REF!</v>
      </c>
      <c r="AD249" s="16" t="e">
        <f t="shared" si="49"/>
        <v>#REF!</v>
      </c>
      <c r="AE249" s="16" t="e">
        <f t="shared" si="49"/>
        <v>#REF!</v>
      </c>
      <c r="AF249" s="16" t="e">
        <f t="shared" si="49"/>
        <v>#REF!</v>
      </c>
    </row>
    <row r="250" spans="1:32" x14ac:dyDescent="0.25">
      <c r="A250" s="3">
        <v>42444</v>
      </c>
      <c r="B250" s="1"/>
      <c r="C250" s="2"/>
      <c r="D250" s="2">
        <v>0.76500000000000001</v>
      </c>
      <c r="E250" s="9">
        <v>1.7</v>
      </c>
      <c r="F250" s="2">
        <v>-2.57</v>
      </c>
      <c r="G250" s="2">
        <v>-1.77</v>
      </c>
      <c r="H250" s="2">
        <v>0.55000000000000004</v>
      </c>
      <c r="I250" s="9">
        <v>-0.39</v>
      </c>
      <c r="J250" s="9">
        <v>-0.8</v>
      </c>
      <c r="M250">
        <v>37.42</v>
      </c>
      <c r="R250">
        <v>110</v>
      </c>
      <c r="T250" s="16" t="e">
        <f>(#REF!*'Crude Diffs'!R250/100)/$T$9</f>
        <v>#REF!</v>
      </c>
      <c r="U250" s="16"/>
      <c r="V250" s="16" t="e">
        <f t="shared" si="44"/>
        <v>#REF!</v>
      </c>
      <c r="W250" s="14">
        <f t="shared" si="45"/>
        <v>1.7</v>
      </c>
      <c r="X250" s="16">
        <f t="shared" si="46"/>
        <v>-0.39</v>
      </c>
      <c r="Y250" s="16">
        <f t="shared" si="47"/>
        <v>-1.77</v>
      </c>
      <c r="Z250" s="14"/>
      <c r="AA250" s="14" t="str">
        <f t="shared" si="43"/>
        <v>12 W 2016</v>
      </c>
      <c r="AB250" s="15">
        <f t="shared" si="48"/>
        <v>42444</v>
      </c>
      <c r="AC250" s="16" t="e">
        <f t="shared" si="49"/>
        <v>#REF!</v>
      </c>
      <c r="AD250" s="16" t="e">
        <f t="shared" si="49"/>
        <v>#REF!</v>
      </c>
      <c r="AE250" s="16" t="e">
        <f t="shared" si="49"/>
        <v>#REF!</v>
      </c>
      <c r="AF250" s="16" t="e">
        <f t="shared" si="49"/>
        <v>#REF!</v>
      </c>
    </row>
    <row r="251" spans="1:32" x14ac:dyDescent="0.25">
      <c r="A251" s="3">
        <v>42445</v>
      </c>
      <c r="B251" s="1"/>
      <c r="C251" s="2"/>
      <c r="D251" s="2">
        <v>0.96499999999999997</v>
      </c>
      <c r="E251" s="9">
        <v>1.9</v>
      </c>
      <c r="F251" s="2">
        <v>-2.57</v>
      </c>
      <c r="G251" s="2">
        <v>-1.6</v>
      </c>
      <c r="H251" s="2">
        <v>0.56999999999999995</v>
      </c>
      <c r="I251" s="9">
        <v>-0.23</v>
      </c>
      <c r="J251" s="9">
        <v>-0.75</v>
      </c>
      <c r="M251">
        <v>38.704999999999998</v>
      </c>
      <c r="R251">
        <v>110</v>
      </c>
      <c r="T251" s="16" t="e">
        <f>(#REF!*'Crude Diffs'!R251/100)/$T$9</f>
        <v>#REF!</v>
      </c>
      <c r="U251" s="16"/>
      <c r="V251" s="16" t="e">
        <f t="shared" si="44"/>
        <v>#REF!</v>
      </c>
      <c r="W251" s="14">
        <f t="shared" si="45"/>
        <v>1.9</v>
      </c>
      <c r="X251" s="16">
        <f t="shared" si="46"/>
        <v>-0.23</v>
      </c>
      <c r="Y251" s="16">
        <f t="shared" si="47"/>
        <v>-1.6</v>
      </c>
      <c r="Z251" s="14"/>
      <c r="AA251" s="14" t="str">
        <f t="shared" si="43"/>
        <v>12 W 2016</v>
      </c>
      <c r="AB251" s="15">
        <f t="shared" si="48"/>
        <v>42445</v>
      </c>
      <c r="AC251" s="16" t="e">
        <f t="shared" si="49"/>
        <v>#REF!</v>
      </c>
      <c r="AD251" s="16" t="e">
        <f t="shared" si="49"/>
        <v>#REF!</v>
      </c>
      <c r="AE251" s="16" t="e">
        <f t="shared" si="49"/>
        <v>#REF!</v>
      </c>
      <c r="AF251" s="16" t="e">
        <f t="shared" si="49"/>
        <v>#REF!</v>
      </c>
    </row>
    <row r="252" spans="1:32" x14ac:dyDescent="0.25">
      <c r="A252" s="3">
        <v>42446</v>
      </c>
      <c r="B252" s="1"/>
      <c r="C252" s="2"/>
      <c r="D252" s="2">
        <v>0.97499999999999998</v>
      </c>
      <c r="E252" s="9">
        <v>1.95</v>
      </c>
      <c r="F252" s="2">
        <v>-2.52</v>
      </c>
      <c r="G252" s="2">
        <v>-1.55</v>
      </c>
      <c r="H252" s="2">
        <v>0.6</v>
      </c>
      <c r="I252" s="9">
        <v>0.05</v>
      </c>
      <c r="J252" s="9">
        <v>-0.75</v>
      </c>
      <c r="M252">
        <v>40.034999999999997</v>
      </c>
      <c r="R252">
        <v>115</v>
      </c>
      <c r="T252" s="16" t="e">
        <f>(#REF!*'Crude Diffs'!R252/100)/$T$9</f>
        <v>#REF!</v>
      </c>
      <c r="U252" s="16"/>
      <c r="V252" s="16" t="e">
        <f t="shared" si="44"/>
        <v>#REF!</v>
      </c>
      <c r="W252" s="14">
        <f t="shared" si="45"/>
        <v>1.95</v>
      </c>
      <c r="X252" s="16">
        <f t="shared" si="46"/>
        <v>0.05</v>
      </c>
      <c r="Y252" s="16">
        <f t="shared" si="47"/>
        <v>-1.55</v>
      </c>
      <c r="Z252" s="14"/>
      <c r="AA252" s="14" t="str">
        <f t="shared" si="43"/>
        <v>12 W 2016</v>
      </c>
      <c r="AB252" s="15">
        <f t="shared" si="48"/>
        <v>42446</v>
      </c>
      <c r="AC252" s="16" t="e">
        <f t="shared" si="49"/>
        <v>#REF!</v>
      </c>
      <c r="AD252" s="16" t="e">
        <f t="shared" si="49"/>
        <v>#REF!</v>
      </c>
      <c r="AE252" s="16" t="e">
        <f t="shared" si="49"/>
        <v>#REF!</v>
      </c>
      <c r="AF252" s="16" t="e">
        <f t="shared" si="49"/>
        <v>#REF!</v>
      </c>
    </row>
    <row r="253" spans="1:32" x14ac:dyDescent="0.25">
      <c r="A253" s="3">
        <v>42447</v>
      </c>
      <c r="B253" s="1"/>
      <c r="C253" s="2"/>
      <c r="D253" s="2">
        <v>1.075</v>
      </c>
      <c r="E253" s="9">
        <v>2.0499999999999998</v>
      </c>
      <c r="F253" s="2">
        <v>-2.52</v>
      </c>
      <c r="G253" s="2">
        <v>-1.55</v>
      </c>
      <c r="H253" s="2">
        <v>0.65</v>
      </c>
      <c r="I253" s="9">
        <v>0.1</v>
      </c>
      <c r="J253" s="9">
        <v>-0.65</v>
      </c>
      <c r="M253">
        <v>40.24</v>
      </c>
      <c r="R253">
        <v>115</v>
      </c>
      <c r="T253" s="16" t="e">
        <f>(#REF!*'Crude Diffs'!R253/100)/$T$9</f>
        <v>#REF!</v>
      </c>
      <c r="U253" s="16"/>
      <c r="V253" s="16" t="e">
        <f t="shared" si="44"/>
        <v>#REF!</v>
      </c>
      <c r="W253" s="14">
        <f t="shared" si="45"/>
        <v>2.0499999999999998</v>
      </c>
      <c r="X253" s="16">
        <f t="shared" si="46"/>
        <v>0.1</v>
      </c>
      <c r="Y253" s="16">
        <f t="shared" si="47"/>
        <v>-1.55</v>
      </c>
      <c r="Z253" s="14"/>
      <c r="AA253" s="14" t="str">
        <f t="shared" si="43"/>
        <v>12 W 2016</v>
      </c>
      <c r="AB253" s="15">
        <f t="shared" si="48"/>
        <v>42447</v>
      </c>
      <c r="AC253" s="16" t="e">
        <f t="shared" si="49"/>
        <v>#REF!</v>
      </c>
      <c r="AD253" s="16" t="e">
        <f t="shared" si="49"/>
        <v>#REF!</v>
      </c>
      <c r="AE253" s="16" t="e">
        <f t="shared" si="49"/>
        <v>#REF!</v>
      </c>
      <c r="AF253" s="16" t="e">
        <f t="shared" si="49"/>
        <v>#REF!</v>
      </c>
    </row>
    <row r="254" spans="1:32" x14ac:dyDescent="0.25">
      <c r="A254" s="3">
        <v>42450</v>
      </c>
      <c r="B254" s="1"/>
      <c r="C254" s="2"/>
      <c r="D254" s="2">
        <v>1.08</v>
      </c>
      <c r="E254" s="9">
        <v>2.1</v>
      </c>
      <c r="F254" s="2">
        <v>-2.52</v>
      </c>
      <c r="G254" s="2">
        <v>-1.55</v>
      </c>
      <c r="H254" s="2">
        <v>0.65</v>
      </c>
      <c r="I254" s="9">
        <v>0.1</v>
      </c>
      <c r="J254" s="9">
        <v>-0.6</v>
      </c>
      <c r="M254">
        <v>40.234999999999999</v>
      </c>
      <c r="R254">
        <v>120</v>
      </c>
      <c r="T254" s="16" t="e">
        <f>(#REF!*'Crude Diffs'!R254/100)/$T$9</f>
        <v>#REF!</v>
      </c>
      <c r="U254" s="16"/>
      <c r="V254" s="16" t="e">
        <f t="shared" si="44"/>
        <v>#REF!</v>
      </c>
      <c r="W254" s="14">
        <f t="shared" si="45"/>
        <v>2.1</v>
      </c>
      <c r="X254" s="16">
        <f t="shared" si="46"/>
        <v>0.1</v>
      </c>
      <c r="Y254" s="16">
        <f t="shared" si="47"/>
        <v>-1.55</v>
      </c>
      <c r="Z254" s="14"/>
      <c r="AA254" s="14" t="str">
        <f t="shared" si="43"/>
        <v>13 W 2016</v>
      </c>
      <c r="AB254" s="15">
        <f t="shared" si="48"/>
        <v>42450</v>
      </c>
      <c r="AC254" s="16" t="e">
        <f t="shared" si="49"/>
        <v>#REF!</v>
      </c>
      <c r="AD254" s="16" t="e">
        <f t="shared" si="49"/>
        <v>#REF!</v>
      </c>
      <c r="AE254" s="16" t="e">
        <f t="shared" si="49"/>
        <v>#REF!</v>
      </c>
      <c r="AF254" s="16" t="e">
        <f t="shared" si="49"/>
        <v>#REF!</v>
      </c>
    </row>
    <row r="255" spans="1:32" x14ac:dyDescent="0.25">
      <c r="A255" s="3">
        <v>42451</v>
      </c>
      <c r="B255" s="1"/>
      <c r="C255" s="2"/>
      <c r="D255" s="2">
        <v>1.1299999999999999</v>
      </c>
      <c r="E255" s="9">
        <v>2.15</v>
      </c>
      <c r="F255" s="2">
        <v>-2.5499999999999998</v>
      </c>
      <c r="G255" s="2">
        <v>-1.55</v>
      </c>
      <c r="H255" s="2">
        <v>0.7</v>
      </c>
      <c r="I255" s="9">
        <v>0.25</v>
      </c>
      <c r="J255" s="9">
        <v>-0.55000000000000004</v>
      </c>
      <c r="M255">
        <v>40.159999999999997</v>
      </c>
      <c r="R255">
        <v>120</v>
      </c>
      <c r="T255" s="16" t="e">
        <f>(#REF!*'Crude Diffs'!R255/100)/$T$9</f>
        <v>#REF!</v>
      </c>
      <c r="U255" s="16"/>
      <c r="V255" s="16" t="e">
        <f t="shared" si="44"/>
        <v>#REF!</v>
      </c>
      <c r="W255" s="14">
        <f t="shared" si="45"/>
        <v>2.15</v>
      </c>
      <c r="X255" s="16">
        <f t="shared" si="46"/>
        <v>0.25</v>
      </c>
      <c r="Y255" s="16">
        <f t="shared" si="47"/>
        <v>-1.55</v>
      </c>
      <c r="Z255" s="14"/>
      <c r="AA255" s="14" t="str">
        <f t="shared" si="43"/>
        <v>13 W 2016</v>
      </c>
      <c r="AB255" s="15">
        <f t="shared" si="48"/>
        <v>42451</v>
      </c>
      <c r="AC255" s="16" t="e">
        <f t="shared" si="49"/>
        <v>#REF!</v>
      </c>
      <c r="AD255" s="16" t="e">
        <f t="shared" si="49"/>
        <v>#REF!</v>
      </c>
      <c r="AE255" s="16" t="e">
        <f t="shared" si="49"/>
        <v>#REF!</v>
      </c>
      <c r="AF255" s="16" t="e">
        <f t="shared" si="49"/>
        <v>#REF!</v>
      </c>
    </row>
    <row r="256" spans="1:32" x14ac:dyDescent="0.25">
      <c r="A256" s="3">
        <v>42452</v>
      </c>
      <c r="B256" s="1"/>
      <c r="C256" s="2"/>
      <c r="D256" s="2">
        <v>1.1000000000000001</v>
      </c>
      <c r="E256" s="9">
        <v>2.1</v>
      </c>
      <c r="F256" s="2">
        <v>-2.6</v>
      </c>
      <c r="G256" s="2">
        <v>-1.65</v>
      </c>
      <c r="H256" s="2">
        <v>0.7</v>
      </c>
      <c r="I256" s="9">
        <v>0.4</v>
      </c>
      <c r="J256" s="9">
        <v>-0.5</v>
      </c>
      <c r="M256">
        <v>39.255000000000003</v>
      </c>
      <c r="R256">
        <v>117.5</v>
      </c>
      <c r="T256" s="16" t="e">
        <f>(#REF!*'Crude Diffs'!R256/100)/$T$9</f>
        <v>#REF!</v>
      </c>
      <c r="U256" s="16"/>
      <c r="V256" s="16" t="e">
        <f t="shared" si="44"/>
        <v>#REF!</v>
      </c>
      <c r="W256" s="14">
        <f t="shared" si="45"/>
        <v>2.1</v>
      </c>
      <c r="X256" s="16">
        <f t="shared" si="46"/>
        <v>0.4</v>
      </c>
      <c r="Y256" s="16">
        <f t="shared" si="47"/>
        <v>-1.65</v>
      </c>
      <c r="Z256" s="14"/>
      <c r="AA256" s="14" t="str">
        <f t="shared" si="43"/>
        <v>13 W 2016</v>
      </c>
      <c r="AB256" s="15">
        <f t="shared" si="48"/>
        <v>42452</v>
      </c>
      <c r="AC256" s="16" t="e">
        <f t="shared" si="49"/>
        <v>#REF!</v>
      </c>
      <c r="AD256" s="16" t="e">
        <f t="shared" si="49"/>
        <v>#REF!</v>
      </c>
      <c r="AE256" s="16" t="e">
        <f t="shared" si="49"/>
        <v>#REF!</v>
      </c>
      <c r="AF256" s="16" t="e">
        <f t="shared" si="49"/>
        <v>#REF!</v>
      </c>
    </row>
    <row r="257" spans="1:32" x14ac:dyDescent="0.25">
      <c r="A257" s="3">
        <v>42453</v>
      </c>
      <c r="B257" s="1"/>
      <c r="C257" s="2"/>
      <c r="D257" s="2">
        <v>1.1000000000000001</v>
      </c>
      <c r="E257" s="9">
        <v>2.1</v>
      </c>
      <c r="F257" s="2">
        <v>-2.77</v>
      </c>
      <c r="G257" s="2">
        <v>-1.65</v>
      </c>
      <c r="H257" s="2">
        <v>0.75</v>
      </c>
      <c r="I257" s="9">
        <v>0.5</v>
      </c>
      <c r="J257" s="9">
        <v>-0.45</v>
      </c>
      <c r="M257">
        <v>38.520000000000003</v>
      </c>
      <c r="R257">
        <v>117.5</v>
      </c>
      <c r="T257" s="16" t="e">
        <f>(#REF!*'Crude Diffs'!R257/100)/$T$9</f>
        <v>#REF!</v>
      </c>
      <c r="U257" s="16"/>
      <c r="V257" s="16" t="e">
        <f t="shared" si="44"/>
        <v>#REF!</v>
      </c>
      <c r="W257" s="14">
        <f t="shared" si="45"/>
        <v>2.1</v>
      </c>
      <c r="X257" s="16">
        <f t="shared" si="46"/>
        <v>0.5</v>
      </c>
      <c r="Y257" s="16">
        <f t="shared" si="47"/>
        <v>-1.65</v>
      </c>
      <c r="Z257" s="14"/>
      <c r="AA257" s="14" t="str">
        <f t="shared" si="43"/>
        <v>13 W 2016</v>
      </c>
      <c r="AB257" s="15">
        <f t="shared" si="48"/>
        <v>42453</v>
      </c>
      <c r="AC257" s="16" t="e">
        <f t="shared" si="49"/>
        <v>#REF!</v>
      </c>
      <c r="AD257" s="16" t="e">
        <f t="shared" si="49"/>
        <v>#REF!</v>
      </c>
      <c r="AE257" s="16" t="e">
        <f t="shared" si="49"/>
        <v>#REF!</v>
      </c>
      <c r="AF257" s="16" t="e">
        <f t="shared" si="49"/>
        <v>#REF!</v>
      </c>
    </row>
    <row r="258" spans="1:32" x14ac:dyDescent="0.25">
      <c r="A258" s="3">
        <v>42458</v>
      </c>
      <c r="B258" s="1"/>
      <c r="C258" s="2"/>
      <c r="D258" s="2">
        <v>1.125</v>
      </c>
      <c r="E258" s="9">
        <v>2.1</v>
      </c>
      <c r="F258" s="2">
        <v>-2.85</v>
      </c>
      <c r="G258" s="2">
        <v>-1.65</v>
      </c>
      <c r="H258" s="2">
        <v>0.75</v>
      </c>
      <c r="I258" s="9">
        <v>0.5</v>
      </c>
      <c r="J258" s="9">
        <v>-0.45</v>
      </c>
      <c r="M258">
        <v>37.51</v>
      </c>
      <c r="R258">
        <v>115</v>
      </c>
      <c r="T258" s="16" t="e">
        <f>(#REF!*'Crude Diffs'!R258/100)/$T$9</f>
        <v>#REF!</v>
      </c>
      <c r="U258" s="16"/>
      <c r="V258" s="16" t="e">
        <f t="shared" si="44"/>
        <v>#REF!</v>
      </c>
      <c r="W258" s="14">
        <f t="shared" si="45"/>
        <v>2.1</v>
      </c>
      <c r="X258" s="16">
        <f t="shared" si="46"/>
        <v>0.5</v>
      </c>
      <c r="Y258" s="16">
        <f t="shared" si="47"/>
        <v>-1.65</v>
      </c>
      <c r="Z258" s="14"/>
      <c r="AA258" s="14" t="str">
        <f t="shared" si="43"/>
        <v>14 W 2016</v>
      </c>
      <c r="AB258" s="15">
        <f t="shared" si="48"/>
        <v>42458</v>
      </c>
      <c r="AC258" s="16" t="e">
        <f t="shared" si="49"/>
        <v>#REF!</v>
      </c>
      <c r="AD258" s="16" t="e">
        <f t="shared" si="49"/>
        <v>#REF!</v>
      </c>
      <c r="AE258" s="16" t="e">
        <f t="shared" si="49"/>
        <v>#REF!</v>
      </c>
      <c r="AF258" s="16" t="e">
        <f t="shared" si="49"/>
        <v>#REF!</v>
      </c>
    </row>
    <row r="259" spans="1:32" x14ac:dyDescent="0.25">
      <c r="A259" s="3">
        <v>42459</v>
      </c>
      <c r="B259" s="1"/>
      <c r="C259" s="2"/>
      <c r="D259" s="2">
        <v>1.095</v>
      </c>
      <c r="E259" s="9">
        <v>2.0499999999999998</v>
      </c>
      <c r="F259" s="2">
        <v>-2.9</v>
      </c>
      <c r="G259" s="2">
        <v>-1.75</v>
      </c>
      <c r="H259" s="2">
        <v>0.7</v>
      </c>
      <c r="I259" s="9">
        <v>0.4</v>
      </c>
      <c r="J259" s="9">
        <v>-0.5</v>
      </c>
      <c r="M259">
        <v>38.700000000000003</v>
      </c>
      <c r="R259">
        <v>112.5</v>
      </c>
      <c r="T259" s="16" t="e">
        <f>(#REF!*'Crude Diffs'!R259/100)/$T$9</f>
        <v>#REF!</v>
      </c>
      <c r="U259" s="16"/>
      <c r="V259" s="16" t="e">
        <f t="shared" si="44"/>
        <v>#REF!</v>
      </c>
      <c r="W259" s="14">
        <f t="shared" si="45"/>
        <v>2.0499999999999998</v>
      </c>
      <c r="X259" s="16">
        <f t="shared" si="46"/>
        <v>0.4</v>
      </c>
      <c r="Y259" s="16">
        <f t="shared" si="47"/>
        <v>-1.75</v>
      </c>
      <c r="Z259" s="14"/>
      <c r="AA259" s="14" t="str">
        <f t="shared" si="43"/>
        <v>14 W 2016</v>
      </c>
      <c r="AB259" s="15">
        <f t="shared" si="48"/>
        <v>42459</v>
      </c>
      <c r="AC259" s="16" t="e">
        <f t="shared" si="49"/>
        <v>#REF!</v>
      </c>
      <c r="AD259" s="16" t="e">
        <f t="shared" si="49"/>
        <v>#REF!</v>
      </c>
      <c r="AE259" s="16" t="e">
        <f t="shared" si="49"/>
        <v>#REF!</v>
      </c>
      <c r="AF259" s="16" t="e">
        <f t="shared" si="49"/>
        <v>#REF!</v>
      </c>
    </row>
    <row r="260" spans="1:32" x14ac:dyDescent="0.25">
      <c r="A260" s="3">
        <v>42460</v>
      </c>
      <c r="B260" s="1"/>
      <c r="C260" s="2"/>
      <c r="D260" s="2">
        <v>0.90500000000000003</v>
      </c>
      <c r="E260" s="9">
        <v>1.82</v>
      </c>
      <c r="F260" s="2">
        <v>-2.9</v>
      </c>
      <c r="G260" s="2">
        <v>-1.75</v>
      </c>
      <c r="H260" s="2">
        <v>0.65</v>
      </c>
      <c r="I260" s="9">
        <v>0.35</v>
      </c>
      <c r="J260" s="9">
        <v>-0.6</v>
      </c>
      <c r="M260">
        <v>38.700000000000003</v>
      </c>
      <c r="R260">
        <v>107.5</v>
      </c>
      <c r="T260" s="16" t="e">
        <f>(#REF!*'Crude Diffs'!R260/100)/$T$9</f>
        <v>#REF!</v>
      </c>
      <c r="U260" s="16"/>
      <c r="V260" s="16" t="e">
        <f t="shared" si="44"/>
        <v>#REF!</v>
      </c>
      <c r="W260" s="14">
        <f t="shared" si="45"/>
        <v>1.82</v>
      </c>
      <c r="X260" s="16">
        <f t="shared" si="46"/>
        <v>0.35</v>
      </c>
      <c r="Y260" s="16">
        <f t="shared" si="47"/>
        <v>-1.75</v>
      </c>
      <c r="Z260" s="14"/>
      <c r="AA260" s="14" t="str">
        <f t="shared" si="43"/>
        <v>14 W 2016</v>
      </c>
      <c r="AB260" s="15">
        <f t="shared" si="48"/>
        <v>42460</v>
      </c>
      <c r="AC260" s="16" t="e">
        <f t="shared" si="49"/>
        <v>#REF!</v>
      </c>
      <c r="AD260" s="16" t="e">
        <f t="shared" si="49"/>
        <v>#REF!</v>
      </c>
      <c r="AE260" s="16" t="e">
        <f t="shared" si="49"/>
        <v>#REF!</v>
      </c>
      <c r="AF260" s="16" t="e">
        <f t="shared" si="49"/>
        <v>#REF!</v>
      </c>
    </row>
    <row r="261" spans="1:32" x14ac:dyDescent="0.25">
      <c r="A261" s="3">
        <v>42461</v>
      </c>
      <c r="B261" s="1"/>
      <c r="C261" s="2"/>
      <c r="D261" s="2">
        <v>0.95</v>
      </c>
      <c r="E261" s="9">
        <v>1.82</v>
      </c>
      <c r="F261" s="2">
        <v>-2.77</v>
      </c>
      <c r="G261" s="2">
        <v>-1.615</v>
      </c>
      <c r="H261" s="2">
        <v>0.6</v>
      </c>
      <c r="I261" s="9">
        <v>0.35</v>
      </c>
      <c r="J261" s="9">
        <v>-0.6</v>
      </c>
      <c r="M261">
        <v>36.494999999999997</v>
      </c>
      <c r="R261">
        <v>102.5</v>
      </c>
      <c r="T261" s="16" t="e">
        <f>(#REF!*'Crude Diffs'!R261/100)/$T$9</f>
        <v>#REF!</v>
      </c>
      <c r="U261" s="16"/>
      <c r="V261" s="16" t="e">
        <f t="shared" si="44"/>
        <v>#REF!</v>
      </c>
      <c r="W261" s="14">
        <f t="shared" si="45"/>
        <v>1.82</v>
      </c>
      <c r="X261" s="16">
        <f t="shared" si="46"/>
        <v>0.35</v>
      </c>
      <c r="Y261" s="16">
        <f t="shared" si="47"/>
        <v>-1.615</v>
      </c>
      <c r="Z261" s="14"/>
      <c r="AA261" s="14" t="str">
        <f t="shared" si="43"/>
        <v>14 W 2016</v>
      </c>
      <c r="AB261" s="15">
        <f t="shared" si="48"/>
        <v>42461</v>
      </c>
      <c r="AC261" s="16" t="e">
        <f t="shared" si="49"/>
        <v>#REF!</v>
      </c>
      <c r="AD261" s="16" t="e">
        <f t="shared" si="49"/>
        <v>#REF!</v>
      </c>
      <c r="AE261" s="16" t="e">
        <f t="shared" si="49"/>
        <v>#REF!</v>
      </c>
      <c r="AF261" s="16" t="e">
        <f t="shared" si="49"/>
        <v>#REF!</v>
      </c>
    </row>
    <row r="262" spans="1:32" x14ac:dyDescent="0.25">
      <c r="A262" s="3">
        <v>42464</v>
      </c>
      <c r="B262" s="1"/>
      <c r="C262" s="2"/>
      <c r="D262" s="2">
        <v>1.0149999999999999</v>
      </c>
      <c r="E262" s="9">
        <v>1.82</v>
      </c>
      <c r="F262" s="2">
        <v>-2.72</v>
      </c>
      <c r="G262" s="2">
        <v>-1.5049999999999999</v>
      </c>
      <c r="H262" s="2">
        <v>0.6</v>
      </c>
      <c r="I262" s="9">
        <v>0.35</v>
      </c>
      <c r="J262" s="9">
        <v>-0.6</v>
      </c>
      <c r="M262">
        <v>36.18</v>
      </c>
      <c r="R262">
        <v>95</v>
      </c>
      <c r="T262" s="16" t="e">
        <f>(#REF!*'Crude Diffs'!R262/100)/$T$9</f>
        <v>#REF!</v>
      </c>
      <c r="U262" s="16"/>
      <c r="V262" s="16" t="e">
        <f t="shared" si="44"/>
        <v>#REF!</v>
      </c>
      <c r="W262" s="14">
        <f t="shared" si="45"/>
        <v>1.82</v>
      </c>
      <c r="X262" s="16">
        <f t="shared" si="46"/>
        <v>0.35</v>
      </c>
      <c r="Y262" s="16">
        <f t="shared" si="47"/>
        <v>-1.5049999999999999</v>
      </c>
      <c r="Z262" s="14"/>
      <c r="AA262" s="14" t="str">
        <f t="shared" si="43"/>
        <v>15 W 2016</v>
      </c>
      <c r="AB262" s="15">
        <f t="shared" si="48"/>
        <v>42464</v>
      </c>
      <c r="AC262" s="16" t="e">
        <f t="shared" si="49"/>
        <v>#REF!</v>
      </c>
      <c r="AD262" s="16" t="e">
        <f t="shared" si="49"/>
        <v>#REF!</v>
      </c>
      <c r="AE262" s="16" t="e">
        <f t="shared" si="49"/>
        <v>#REF!</v>
      </c>
      <c r="AF262" s="16" t="e">
        <f t="shared" si="49"/>
        <v>#REF!</v>
      </c>
    </row>
    <row r="263" spans="1:32" x14ac:dyDescent="0.25">
      <c r="A263" s="3">
        <v>42465</v>
      </c>
      <c r="B263" s="1"/>
      <c r="C263" s="2"/>
      <c r="D263" s="2">
        <v>1.03</v>
      </c>
      <c r="E263" s="9">
        <v>1.75</v>
      </c>
      <c r="F263" s="2">
        <v>-2.64</v>
      </c>
      <c r="G263" s="2">
        <v>-1.7450000000000001</v>
      </c>
      <c r="H263" s="2">
        <v>0.6</v>
      </c>
      <c r="I263" s="9">
        <v>0.35</v>
      </c>
      <c r="J263" s="9">
        <v>-0.65</v>
      </c>
      <c r="M263">
        <v>36.06</v>
      </c>
      <c r="R263">
        <v>85</v>
      </c>
      <c r="T263" s="16" t="e">
        <f>(#REF!*'Crude Diffs'!R263/100)/$T$9</f>
        <v>#REF!</v>
      </c>
      <c r="U263" s="16"/>
      <c r="V263" s="16" t="e">
        <f t="shared" si="44"/>
        <v>#REF!</v>
      </c>
      <c r="W263" s="14">
        <f t="shared" si="45"/>
        <v>1.75</v>
      </c>
      <c r="X263" s="16">
        <f t="shared" si="46"/>
        <v>0.35</v>
      </c>
      <c r="Y263" s="16">
        <f t="shared" si="47"/>
        <v>-1.7450000000000001</v>
      </c>
      <c r="Z263" s="14"/>
      <c r="AA263" s="14" t="str">
        <f t="shared" si="43"/>
        <v>15 W 2016</v>
      </c>
      <c r="AB263" s="15">
        <f t="shared" si="48"/>
        <v>42465</v>
      </c>
      <c r="AC263" s="16" t="e">
        <f t="shared" si="49"/>
        <v>#REF!</v>
      </c>
      <c r="AD263" s="16" t="e">
        <f t="shared" si="49"/>
        <v>#REF!</v>
      </c>
      <c r="AE263" s="16" t="e">
        <f t="shared" si="49"/>
        <v>#REF!</v>
      </c>
      <c r="AF263" s="16" t="e">
        <f t="shared" si="49"/>
        <v>#REF!</v>
      </c>
    </row>
    <row r="264" spans="1:32" x14ac:dyDescent="0.25">
      <c r="A264" s="3">
        <v>42466</v>
      </c>
      <c r="B264" s="1"/>
      <c r="C264" s="2"/>
      <c r="D264" s="2">
        <v>0.98</v>
      </c>
      <c r="E264" s="9">
        <v>1.7</v>
      </c>
      <c r="F264" s="2">
        <v>-2.5550000000000002</v>
      </c>
      <c r="G264" s="2">
        <v>-1.7150000000000001</v>
      </c>
      <c r="H264" s="2">
        <v>0.55000000000000004</v>
      </c>
      <c r="I264" s="9">
        <v>0.05</v>
      </c>
      <c r="J264" s="9">
        <v>-0.65</v>
      </c>
      <c r="M264">
        <v>37.484999999999999</v>
      </c>
      <c r="R264">
        <v>85</v>
      </c>
      <c r="T264" s="16" t="e">
        <f>(#REF!*'Crude Diffs'!R264/100)/$T$9</f>
        <v>#REF!</v>
      </c>
      <c r="U264" s="16"/>
      <c r="V264" s="16" t="e">
        <f t="shared" si="44"/>
        <v>#REF!</v>
      </c>
      <c r="W264" s="14">
        <f t="shared" si="45"/>
        <v>1.7</v>
      </c>
      <c r="X264" s="16">
        <f t="shared" si="46"/>
        <v>0.05</v>
      </c>
      <c r="Y264" s="16">
        <f t="shared" si="47"/>
        <v>-1.7150000000000001</v>
      </c>
      <c r="Z264" s="14"/>
      <c r="AA264" s="14" t="str">
        <f t="shared" si="43"/>
        <v>15 W 2016</v>
      </c>
      <c r="AB264" s="15">
        <f t="shared" si="48"/>
        <v>42466</v>
      </c>
      <c r="AC264" s="16" t="e">
        <f t="shared" si="49"/>
        <v>#REF!</v>
      </c>
      <c r="AD264" s="16" t="e">
        <f t="shared" si="49"/>
        <v>#REF!</v>
      </c>
      <c r="AE264" s="16" t="e">
        <f t="shared" si="49"/>
        <v>#REF!</v>
      </c>
      <c r="AF264" s="16" t="e">
        <f t="shared" si="49"/>
        <v>#REF!</v>
      </c>
    </row>
    <row r="265" spans="1:32" x14ac:dyDescent="0.25">
      <c r="A265" s="3">
        <v>42467</v>
      </c>
      <c r="B265" s="1"/>
      <c r="C265" s="2"/>
      <c r="D265" s="2">
        <v>0.93</v>
      </c>
      <c r="E265" s="9">
        <v>1.65</v>
      </c>
      <c r="F265" s="2">
        <v>-2.5550000000000002</v>
      </c>
      <c r="G265" s="2">
        <v>-1.7150000000000001</v>
      </c>
      <c r="H265" s="2">
        <v>0.55000000000000004</v>
      </c>
      <c r="I265" s="9">
        <v>0.05</v>
      </c>
      <c r="J265" s="9">
        <v>-0.65</v>
      </c>
      <c r="M265">
        <v>37.075000000000003</v>
      </c>
      <c r="R265">
        <v>85</v>
      </c>
      <c r="T265" s="16" t="e">
        <f>(#REF!*'Crude Diffs'!R265/100)/$T$9</f>
        <v>#REF!</v>
      </c>
      <c r="U265" s="16"/>
      <c r="V265" s="16" t="e">
        <f t="shared" si="44"/>
        <v>#REF!</v>
      </c>
      <c r="W265" s="14">
        <f t="shared" si="45"/>
        <v>1.65</v>
      </c>
      <c r="X265" s="16">
        <f t="shared" si="46"/>
        <v>0.05</v>
      </c>
      <c r="Y265" s="16">
        <f t="shared" si="47"/>
        <v>-1.7150000000000001</v>
      </c>
      <c r="Z265" s="14"/>
      <c r="AA265" s="14" t="str">
        <f t="shared" si="43"/>
        <v>15 W 2016</v>
      </c>
      <c r="AB265" s="15">
        <f t="shared" si="48"/>
        <v>42467</v>
      </c>
      <c r="AC265" s="16" t="e">
        <f t="shared" si="49"/>
        <v>#REF!</v>
      </c>
      <c r="AD265" s="16" t="e">
        <f t="shared" si="49"/>
        <v>#REF!</v>
      </c>
      <c r="AE265" s="16" t="e">
        <f t="shared" si="49"/>
        <v>#REF!</v>
      </c>
      <c r="AF265" s="16" t="e">
        <f t="shared" si="49"/>
        <v>#REF!</v>
      </c>
    </row>
    <row r="266" spans="1:32" x14ac:dyDescent="0.25">
      <c r="A266" s="3">
        <v>42468</v>
      </c>
      <c r="B266" s="1"/>
      <c r="C266" s="2"/>
      <c r="D266" s="2">
        <v>0.9</v>
      </c>
      <c r="E266" s="9">
        <v>1.6</v>
      </c>
      <c r="F266" s="2">
        <v>-2.6</v>
      </c>
      <c r="G266" s="2">
        <v>-1.75</v>
      </c>
      <c r="H266" s="2">
        <v>0.55000000000000004</v>
      </c>
      <c r="I266" s="9">
        <v>0.1</v>
      </c>
      <c r="J266" s="9">
        <v>-0.7</v>
      </c>
      <c r="M266">
        <v>40.515000000000001</v>
      </c>
      <c r="R266">
        <v>82.5</v>
      </c>
      <c r="T266" s="16" t="e">
        <f>(#REF!*'Crude Diffs'!R266/100)/$T$9</f>
        <v>#REF!</v>
      </c>
      <c r="U266" s="16"/>
      <c r="V266" s="16" t="e">
        <f t="shared" si="44"/>
        <v>#REF!</v>
      </c>
      <c r="W266" s="14">
        <f t="shared" si="45"/>
        <v>1.6</v>
      </c>
      <c r="X266" s="16">
        <f t="shared" si="46"/>
        <v>0.1</v>
      </c>
      <c r="Y266" s="16">
        <f t="shared" si="47"/>
        <v>-1.75</v>
      </c>
      <c r="Z266" s="14"/>
      <c r="AA266" s="14" t="str">
        <f t="shared" si="43"/>
        <v>15 W 2016</v>
      </c>
      <c r="AB266" s="15">
        <f t="shared" si="48"/>
        <v>42468</v>
      </c>
      <c r="AC266" s="16" t="e">
        <f t="shared" si="49"/>
        <v>#REF!</v>
      </c>
      <c r="AD266" s="16" t="e">
        <f t="shared" si="49"/>
        <v>#REF!</v>
      </c>
      <c r="AE266" s="16" t="e">
        <f t="shared" si="49"/>
        <v>#REF!</v>
      </c>
      <c r="AF266" s="16" t="e">
        <f t="shared" si="49"/>
        <v>#REF!</v>
      </c>
    </row>
    <row r="267" spans="1:32" x14ac:dyDescent="0.25">
      <c r="A267" s="3">
        <v>42471</v>
      </c>
      <c r="B267" s="1"/>
      <c r="C267" s="2"/>
      <c r="D267" s="2">
        <v>0.88</v>
      </c>
      <c r="E267" s="9">
        <v>1.6</v>
      </c>
      <c r="F267" s="2">
        <v>-2.7</v>
      </c>
      <c r="G267" s="2">
        <v>-1.75</v>
      </c>
      <c r="H267" s="2">
        <v>0.6</v>
      </c>
      <c r="I267" s="9">
        <v>0.25</v>
      </c>
      <c r="J267" s="9">
        <v>-0.5</v>
      </c>
      <c r="M267">
        <v>41.4</v>
      </c>
      <c r="R267">
        <v>85</v>
      </c>
      <c r="T267" s="16" t="e">
        <f>(#REF!*'Crude Diffs'!R267/100)/$T$9</f>
        <v>#REF!</v>
      </c>
      <c r="U267" s="16"/>
      <c r="V267" s="16" t="e">
        <f t="shared" si="44"/>
        <v>#REF!</v>
      </c>
      <c r="W267" s="14">
        <f t="shared" si="45"/>
        <v>1.6</v>
      </c>
      <c r="X267" s="16">
        <f t="shared" si="46"/>
        <v>0.25</v>
      </c>
      <c r="Y267" s="16">
        <f t="shared" si="47"/>
        <v>-1.75</v>
      </c>
      <c r="Z267" s="14"/>
      <c r="AA267" s="14" t="str">
        <f t="shared" si="43"/>
        <v>16 W 2016</v>
      </c>
      <c r="AB267" s="15">
        <f t="shared" si="48"/>
        <v>42471</v>
      </c>
      <c r="AC267" s="16" t="e">
        <f t="shared" si="49"/>
        <v>#REF!</v>
      </c>
      <c r="AD267" s="16" t="e">
        <f t="shared" si="49"/>
        <v>#REF!</v>
      </c>
      <c r="AE267" s="16" t="e">
        <f t="shared" si="49"/>
        <v>#REF!</v>
      </c>
      <c r="AF267" s="16" t="e">
        <f t="shared" si="49"/>
        <v>#REF!</v>
      </c>
    </row>
    <row r="268" spans="1:32" x14ac:dyDescent="0.25">
      <c r="A268" s="3">
        <v>42472</v>
      </c>
      <c r="B268" s="1"/>
      <c r="C268" s="2"/>
      <c r="D268" s="2">
        <v>0.88</v>
      </c>
      <c r="E268" s="9">
        <v>1.6</v>
      </c>
      <c r="F268" s="2">
        <v>-2.82</v>
      </c>
      <c r="G268" s="2">
        <v>-1.75</v>
      </c>
      <c r="H268" s="2">
        <v>0.6</v>
      </c>
      <c r="I268" s="9">
        <v>0.25</v>
      </c>
      <c r="J268" s="9">
        <v>-0.5</v>
      </c>
      <c r="M268">
        <v>42.93</v>
      </c>
      <c r="R268">
        <v>85</v>
      </c>
      <c r="T268" s="16" t="e">
        <f>(#REF!*'Crude Diffs'!R268/100)/$T$9</f>
        <v>#REF!</v>
      </c>
      <c r="U268" s="16"/>
      <c r="V268" s="16" t="e">
        <f t="shared" si="44"/>
        <v>#REF!</v>
      </c>
      <c r="W268" s="14">
        <f t="shared" si="45"/>
        <v>1.6</v>
      </c>
      <c r="X268" s="16">
        <f t="shared" si="46"/>
        <v>0.25</v>
      </c>
      <c r="Y268" s="16">
        <f t="shared" si="47"/>
        <v>-1.75</v>
      </c>
      <c r="Z268" s="14"/>
      <c r="AA268" s="14" t="str">
        <f t="shared" si="43"/>
        <v>16 W 2016</v>
      </c>
      <c r="AB268" s="15">
        <f t="shared" si="48"/>
        <v>42472</v>
      </c>
      <c r="AC268" s="16" t="e">
        <f t="shared" si="49"/>
        <v>#REF!</v>
      </c>
      <c r="AD268" s="16" t="e">
        <f t="shared" si="49"/>
        <v>#REF!</v>
      </c>
      <c r="AE268" s="16" t="e">
        <f t="shared" si="49"/>
        <v>#REF!</v>
      </c>
      <c r="AF268" s="16" t="e">
        <f t="shared" si="49"/>
        <v>#REF!</v>
      </c>
    </row>
    <row r="269" spans="1:32" x14ac:dyDescent="0.25">
      <c r="A269" s="3">
        <v>42473</v>
      </c>
      <c r="B269" s="1"/>
      <c r="C269" s="2"/>
      <c r="D269" s="2">
        <v>0.83</v>
      </c>
      <c r="E269" s="9">
        <v>1.55</v>
      </c>
      <c r="F269" s="2">
        <v>-2.82</v>
      </c>
      <c r="G269" s="2">
        <v>-1.82</v>
      </c>
      <c r="H269" s="2">
        <v>0.6</v>
      </c>
      <c r="I269" s="9">
        <v>0.25</v>
      </c>
      <c r="J269" s="9">
        <v>-0.5</v>
      </c>
      <c r="M269">
        <v>42.755000000000003</v>
      </c>
      <c r="R269">
        <v>85</v>
      </c>
      <c r="T269" s="16" t="e">
        <f>(#REF!*'Crude Diffs'!R269/100)/$T$9</f>
        <v>#REF!</v>
      </c>
      <c r="U269" s="16"/>
      <c r="V269" s="16" t="e">
        <f t="shared" si="44"/>
        <v>#REF!</v>
      </c>
      <c r="W269" s="14">
        <f t="shared" si="45"/>
        <v>1.55</v>
      </c>
      <c r="X269" s="16">
        <f t="shared" si="46"/>
        <v>0.25</v>
      </c>
      <c r="Y269" s="16">
        <f t="shared" si="47"/>
        <v>-1.82</v>
      </c>
      <c r="Z269" s="14"/>
      <c r="AA269" s="14" t="str">
        <f t="shared" ref="AA269:AA332" si="50">WEEKNUM(AB269,) &amp;" W "&amp;YEAR(AB269)</f>
        <v>16 W 2016</v>
      </c>
      <c r="AB269" s="15">
        <f t="shared" si="48"/>
        <v>42473</v>
      </c>
      <c r="AC269" s="16" t="e">
        <f t="shared" si="49"/>
        <v>#REF!</v>
      </c>
      <c r="AD269" s="16" t="e">
        <f t="shared" si="49"/>
        <v>#REF!</v>
      </c>
      <c r="AE269" s="16" t="e">
        <f t="shared" si="49"/>
        <v>#REF!</v>
      </c>
      <c r="AF269" s="16" t="e">
        <f t="shared" si="49"/>
        <v>#REF!</v>
      </c>
    </row>
    <row r="270" spans="1:32" x14ac:dyDescent="0.25">
      <c r="A270" s="3">
        <v>42474</v>
      </c>
      <c r="B270" s="1"/>
      <c r="C270" s="2"/>
      <c r="D270" s="2">
        <v>0.83</v>
      </c>
      <c r="E270" s="9">
        <v>1.55</v>
      </c>
      <c r="F270" s="2">
        <v>-2.82</v>
      </c>
      <c r="G270" s="2">
        <v>-1.82</v>
      </c>
      <c r="H270" s="2">
        <v>0.5</v>
      </c>
      <c r="I270" s="9">
        <v>0.25</v>
      </c>
      <c r="J270" s="9">
        <v>-0.6</v>
      </c>
      <c r="M270">
        <v>42.814999999999998</v>
      </c>
      <c r="R270">
        <v>85</v>
      </c>
      <c r="T270" s="16" t="e">
        <f>(#REF!*'Crude Diffs'!R270/100)/$T$9</f>
        <v>#REF!</v>
      </c>
      <c r="U270" s="16"/>
      <c r="V270" s="16" t="e">
        <f t="shared" si="44"/>
        <v>#REF!</v>
      </c>
      <c r="W270" s="14">
        <f t="shared" si="45"/>
        <v>1.55</v>
      </c>
      <c r="X270" s="16">
        <f t="shared" si="46"/>
        <v>0.25</v>
      </c>
      <c r="Y270" s="16">
        <f t="shared" si="47"/>
        <v>-1.82</v>
      </c>
      <c r="Z270" s="14"/>
      <c r="AA270" s="14" t="str">
        <f t="shared" si="50"/>
        <v>16 W 2016</v>
      </c>
      <c r="AB270" s="15">
        <f t="shared" si="48"/>
        <v>42474</v>
      </c>
      <c r="AC270" s="16" t="e">
        <f t="shared" si="49"/>
        <v>#REF!</v>
      </c>
      <c r="AD270" s="16" t="e">
        <f t="shared" si="49"/>
        <v>#REF!</v>
      </c>
      <c r="AE270" s="16" t="e">
        <f t="shared" si="49"/>
        <v>#REF!</v>
      </c>
      <c r="AF270" s="16" t="e">
        <f t="shared" si="49"/>
        <v>#REF!</v>
      </c>
    </row>
    <row r="271" spans="1:32" x14ac:dyDescent="0.25">
      <c r="A271" s="3">
        <v>42475</v>
      </c>
      <c r="B271" s="1"/>
      <c r="C271" s="2"/>
      <c r="D271" s="2">
        <v>0.78500000000000003</v>
      </c>
      <c r="E271" s="9">
        <v>1.55</v>
      </c>
      <c r="F271" s="2">
        <v>-2.84</v>
      </c>
      <c r="G271" s="2">
        <v>-1.72</v>
      </c>
      <c r="H271" s="2">
        <v>0.5</v>
      </c>
      <c r="I271" s="9">
        <v>0.25</v>
      </c>
      <c r="J271" s="9">
        <v>-0.6</v>
      </c>
      <c r="M271">
        <v>41.49</v>
      </c>
      <c r="R271">
        <v>90</v>
      </c>
      <c r="T271" s="16" t="e">
        <f>(#REF!*'Crude Diffs'!R271/100)/$T$9</f>
        <v>#REF!</v>
      </c>
      <c r="U271" s="16"/>
      <c r="V271" s="16" t="e">
        <f t="shared" si="44"/>
        <v>#REF!</v>
      </c>
      <c r="W271" s="14">
        <f t="shared" si="45"/>
        <v>1.55</v>
      </c>
      <c r="X271" s="16">
        <f t="shared" si="46"/>
        <v>0.25</v>
      </c>
      <c r="Y271" s="16">
        <f t="shared" si="47"/>
        <v>-1.72</v>
      </c>
      <c r="Z271" s="14"/>
      <c r="AA271" s="14" t="str">
        <f t="shared" si="50"/>
        <v>16 W 2016</v>
      </c>
      <c r="AB271" s="15">
        <f t="shared" si="48"/>
        <v>42475</v>
      </c>
      <c r="AC271" s="16" t="e">
        <f t="shared" si="49"/>
        <v>#REF!</v>
      </c>
      <c r="AD271" s="16" t="e">
        <f t="shared" si="49"/>
        <v>#REF!</v>
      </c>
      <c r="AE271" s="16" t="e">
        <f t="shared" si="49"/>
        <v>#REF!</v>
      </c>
      <c r="AF271" s="16" t="e">
        <f t="shared" si="49"/>
        <v>#REF!</v>
      </c>
    </row>
    <row r="272" spans="1:32" x14ac:dyDescent="0.25">
      <c r="A272" s="3">
        <v>42478</v>
      </c>
      <c r="B272" s="1"/>
      <c r="C272" s="2"/>
      <c r="D272" s="2">
        <v>0.78500000000000003</v>
      </c>
      <c r="E272" s="9">
        <v>1.55</v>
      </c>
      <c r="F272" s="2">
        <v>-2.9</v>
      </c>
      <c r="G272" s="2">
        <v>-1.75</v>
      </c>
      <c r="H272" s="2">
        <v>0.55000000000000004</v>
      </c>
      <c r="I272" s="9">
        <v>0.3</v>
      </c>
      <c r="J272" s="9">
        <v>-0.6</v>
      </c>
      <c r="M272">
        <v>41.604999999999997</v>
      </c>
      <c r="R272">
        <v>90</v>
      </c>
      <c r="T272" s="16" t="e">
        <f>(#REF!*'Crude Diffs'!R272/100)/$T$9</f>
        <v>#REF!</v>
      </c>
      <c r="U272" s="16"/>
      <c r="V272" s="16" t="e">
        <f t="shared" si="44"/>
        <v>#REF!</v>
      </c>
      <c r="W272" s="14">
        <f t="shared" si="45"/>
        <v>1.55</v>
      </c>
      <c r="X272" s="16">
        <f t="shared" si="46"/>
        <v>0.3</v>
      </c>
      <c r="Y272" s="16">
        <f t="shared" si="47"/>
        <v>-1.75</v>
      </c>
      <c r="Z272" s="14"/>
      <c r="AA272" s="14" t="str">
        <f t="shared" si="50"/>
        <v>17 W 2016</v>
      </c>
      <c r="AB272" s="15">
        <f t="shared" si="48"/>
        <v>42478</v>
      </c>
      <c r="AC272" s="16" t="e">
        <f t="shared" si="49"/>
        <v>#REF!</v>
      </c>
      <c r="AD272" s="16" t="e">
        <f t="shared" si="49"/>
        <v>#REF!</v>
      </c>
      <c r="AE272" s="16" t="e">
        <f t="shared" si="49"/>
        <v>#REF!</v>
      </c>
      <c r="AF272" s="16" t="e">
        <f t="shared" si="49"/>
        <v>#REF!</v>
      </c>
    </row>
    <row r="273" spans="1:32" x14ac:dyDescent="0.25">
      <c r="A273" s="3">
        <v>42479</v>
      </c>
      <c r="B273" s="1"/>
      <c r="C273" s="2"/>
      <c r="D273" s="2">
        <v>0.83</v>
      </c>
      <c r="E273" s="9">
        <v>1.55</v>
      </c>
      <c r="F273" s="2">
        <v>-2.9</v>
      </c>
      <c r="G273" s="2">
        <v>-1.75</v>
      </c>
      <c r="H273" s="2">
        <v>0.55000000000000004</v>
      </c>
      <c r="I273" s="9">
        <v>0.35</v>
      </c>
      <c r="J273" s="9">
        <v>-0.6</v>
      </c>
      <c r="M273">
        <v>42.454999999999998</v>
      </c>
      <c r="R273">
        <v>85</v>
      </c>
      <c r="T273" s="16" t="e">
        <f>(#REF!*'Crude Diffs'!R273/100)/$T$9</f>
        <v>#REF!</v>
      </c>
      <c r="U273" s="16"/>
      <c r="V273" s="16" t="e">
        <f t="shared" si="44"/>
        <v>#REF!</v>
      </c>
      <c r="W273" s="14">
        <f t="shared" si="45"/>
        <v>1.55</v>
      </c>
      <c r="X273" s="16">
        <f t="shared" si="46"/>
        <v>0.35</v>
      </c>
      <c r="Y273" s="16">
        <f t="shared" si="47"/>
        <v>-1.75</v>
      </c>
      <c r="Z273" s="14"/>
      <c r="AA273" s="14" t="str">
        <f t="shared" si="50"/>
        <v>17 W 2016</v>
      </c>
      <c r="AB273" s="15">
        <f t="shared" si="48"/>
        <v>42479</v>
      </c>
      <c r="AC273" s="16" t="e">
        <f t="shared" si="49"/>
        <v>#REF!</v>
      </c>
      <c r="AD273" s="16" t="e">
        <f t="shared" si="49"/>
        <v>#REF!</v>
      </c>
      <c r="AE273" s="16" t="e">
        <f t="shared" si="49"/>
        <v>#REF!</v>
      </c>
      <c r="AF273" s="16" t="e">
        <f t="shared" si="49"/>
        <v>#REF!</v>
      </c>
    </row>
    <row r="274" spans="1:32" x14ac:dyDescent="0.25">
      <c r="A274" s="3">
        <v>42480</v>
      </c>
      <c r="B274" s="1"/>
      <c r="C274" s="2"/>
      <c r="D274" s="2">
        <v>0.83</v>
      </c>
      <c r="E274" s="9">
        <v>1.55</v>
      </c>
      <c r="F274" s="2">
        <v>-2.9</v>
      </c>
      <c r="G274" s="2">
        <v>-1.65</v>
      </c>
      <c r="H274" s="2">
        <v>0.55000000000000004</v>
      </c>
      <c r="I274" s="9">
        <v>0.4</v>
      </c>
      <c r="J274" s="9">
        <v>-0.6</v>
      </c>
      <c r="M274">
        <v>42.82</v>
      </c>
      <c r="R274">
        <v>85</v>
      </c>
      <c r="T274" s="16" t="e">
        <f>(#REF!*'Crude Diffs'!R274/100)/$T$9</f>
        <v>#REF!</v>
      </c>
      <c r="U274" s="16"/>
      <c r="V274" s="16" t="e">
        <f t="shared" si="44"/>
        <v>#REF!</v>
      </c>
      <c r="W274" s="14">
        <f t="shared" si="45"/>
        <v>1.55</v>
      </c>
      <c r="X274" s="16">
        <f t="shared" si="46"/>
        <v>0.4</v>
      </c>
      <c r="Y274" s="16">
        <f t="shared" si="47"/>
        <v>-1.65</v>
      </c>
      <c r="Z274" s="14"/>
      <c r="AA274" s="14" t="str">
        <f t="shared" si="50"/>
        <v>17 W 2016</v>
      </c>
      <c r="AB274" s="15">
        <f t="shared" si="48"/>
        <v>42480</v>
      </c>
      <c r="AC274" s="16" t="e">
        <f t="shared" si="49"/>
        <v>#REF!</v>
      </c>
      <c r="AD274" s="16" t="e">
        <f t="shared" si="49"/>
        <v>#REF!</v>
      </c>
      <c r="AE274" s="16" t="e">
        <f t="shared" si="49"/>
        <v>#REF!</v>
      </c>
      <c r="AF274" s="16" t="e">
        <f t="shared" si="49"/>
        <v>#REF!</v>
      </c>
    </row>
    <row r="275" spans="1:32" x14ac:dyDescent="0.25">
      <c r="A275" s="3">
        <v>42481</v>
      </c>
      <c r="B275" s="1"/>
      <c r="C275" s="2"/>
      <c r="D275" s="2">
        <v>0.80500000000000005</v>
      </c>
      <c r="E275" s="9">
        <v>1.55</v>
      </c>
      <c r="F275" s="2">
        <v>-2.9</v>
      </c>
      <c r="G275" s="2">
        <v>-1.42</v>
      </c>
      <c r="H275" s="2">
        <v>0.55000000000000004</v>
      </c>
      <c r="I275" s="9">
        <v>0.5</v>
      </c>
      <c r="J275" s="9">
        <v>-0.5</v>
      </c>
      <c r="M275">
        <v>43.19</v>
      </c>
      <c r="R275">
        <v>87.5</v>
      </c>
      <c r="T275" s="16" t="e">
        <f>(#REF!*'Crude Diffs'!R275/100)/$T$9</f>
        <v>#REF!</v>
      </c>
      <c r="U275" s="16"/>
      <c r="V275" s="16" t="e">
        <f t="shared" si="44"/>
        <v>#REF!</v>
      </c>
      <c r="W275" s="14">
        <f t="shared" si="45"/>
        <v>1.55</v>
      </c>
      <c r="X275" s="16">
        <f t="shared" si="46"/>
        <v>0.5</v>
      </c>
      <c r="Y275" s="16">
        <f t="shared" si="47"/>
        <v>-1.42</v>
      </c>
      <c r="Z275" s="14"/>
      <c r="AA275" s="14" t="str">
        <f t="shared" si="50"/>
        <v>17 W 2016</v>
      </c>
      <c r="AB275" s="15">
        <f t="shared" si="48"/>
        <v>42481</v>
      </c>
      <c r="AC275" s="16" t="e">
        <f t="shared" si="49"/>
        <v>#REF!</v>
      </c>
      <c r="AD275" s="16" t="e">
        <f t="shared" si="49"/>
        <v>#REF!</v>
      </c>
      <c r="AE275" s="16" t="e">
        <f t="shared" si="49"/>
        <v>#REF!</v>
      </c>
      <c r="AF275" s="16" t="e">
        <f t="shared" si="49"/>
        <v>#REF!</v>
      </c>
    </row>
    <row r="276" spans="1:32" x14ac:dyDescent="0.25">
      <c r="A276" s="3">
        <v>42482</v>
      </c>
      <c r="B276" s="1"/>
      <c r="C276" s="2"/>
      <c r="D276" s="2">
        <v>0.80500000000000005</v>
      </c>
      <c r="E276" s="9">
        <v>1.55</v>
      </c>
      <c r="F276" s="2">
        <v>-2.9</v>
      </c>
      <c r="G276" s="2">
        <v>-1.42</v>
      </c>
      <c r="H276" s="2">
        <v>0.55000000000000004</v>
      </c>
      <c r="I276" s="9">
        <v>0.5</v>
      </c>
      <c r="J276" s="9">
        <v>-0.5</v>
      </c>
      <c r="M276">
        <v>43.814999999999998</v>
      </c>
      <c r="R276">
        <v>87.5</v>
      </c>
      <c r="T276" s="16" t="e">
        <f>(#REF!*'Crude Diffs'!R276/100)/$T$9</f>
        <v>#REF!</v>
      </c>
      <c r="U276" s="16"/>
      <c r="V276" s="16" t="e">
        <f t="shared" si="44"/>
        <v>#REF!</v>
      </c>
      <c r="W276" s="14">
        <f t="shared" si="45"/>
        <v>1.55</v>
      </c>
      <c r="X276" s="16">
        <f t="shared" si="46"/>
        <v>0.5</v>
      </c>
      <c r="Y276" s="16">
        <f t="shared" si="47"/>
        <v>-1.42</v>
      </c>
      <c r="Z276" s="14"/>
      <c r="AA276" s="14" t="str">
        <f t="shared" si="50"/>
        <v>17 W 2016</v>
      </c>
      <c r="AB276" s="15">
        <f t="shared" si="48"/>
        <v>42482</v>
      </c>
      <c r="AC276" s="16" t="e">
        <f t="shared" si="49"/>
        <v>#REF!</v>
      </c>
      <c r="AD276" s="16" t="e">
        <f t="shared" si="49"/>
        <v>#REF!</v>
      </c>
      <c r="AE276" s="16" t="e">
        <f t="shared" si="49"/>
        <v>#REF!</v>
      </c>
      <c r="AF276" s="16" t="e">
        <f t="shared" si="49"/>
        <v>#REF!</v>
      </c>
    </row>
    <row r="277" spans="1:32" x14ac:dyDescent="0.25">
      <c r="A277" s="3">
        <v>42485</v>
      </c>
      <c r="B277" s="1"/>
      <c r="C277" s="2"/>
      <c r="D277" s="2">
        <v>0.85499999999999998</v>
      </c>
      <c r="E277" s="9">
        <v>1.6</v>
      </c>
      <c r="F277" s="2">
        <v>-2.85</v>
      </c>
      <c r="G277" s="2">
        <v>-1.37</v>
      </c>
      <c r="H277" s="2">
        <v>0.55000000000000004</v>
      </c>
      <c r="I277" s="9">
        <v>0.5</v>
      </c>
      <c r="J277" s="9">
        <v>-0.45</v>
      </c>
      <c r="M277">
        <v>43.21</v>
      </c>
      <c r="R277">
        <v>87.5</v>
      </c>
      <c r="T277" s="16" t="e">
        <f>(#REF!*'Crude Diffs'!R277/100)/$T$9</f>
        <v>#REF!</v>
      </c>
      <c r="U277" s="16"/>
      <c r="V277" s="16" t="e">
        <f t="shared" si="44"/>
        <v>#REF!</v>
      </c>
      <c r="W277" s="14">
        <f t="shared" si="45"/>
        <v>1.6</v>
      </c>
      <c r="X277" s="16">
        <f t="shared" si="46"/>
        <v>0.5</v>
      </c>
      <c r="Y277" s="16">
        <f t="shared" si="47"/>
        <v>-1.37</v>
      </c>
      <c r="Z277" s="14"/>
      <c r="AA277" s="14" t="str">
        <f t="shared" si="50"/>
        <v>18 W 2016</v>
      </c>
      <c r="AB277" s="15">
        <f t="shared" si="48"/>
        <v>42485</v>
      </c>
      <c r="AC277" s="16" t="e">
        <f t="shared" si="49"/>
        <v>#REF!</v>
      </c>
      <c r="AD277" s="16" t="e">
        <f t="shared" si="49"/>
        <v>#REF!</v>
      </c>
      <c r="AE277" s="16" t="e">
        <f t="shared" si="49"/>
        <v>#REF!</v>
      </c>
      <c r="AF277" s="16" t="e">
        <f t="shared" si="49"/>
        <v>#REF!</v>
      </c>
    </row>
    <row r="278" spans="1:32" x14ac:dyDescent="0.25">
      <c r="A278" s="3">
        <v>42486</v>
      </c>
      <c r="B278" s="1"/>
      <c r="C278" s="2"/>
      <c r="D278" s="2">
        <v>0.85499999999999998</v>
      </c>
      <c r="E278" s="9">
        <v>1.6</v>
      </c>
      <c r="F278" s="2">
        <v>-2.68</v>
      </c>
      <c r="G278" s="2">
        <v>-1.37</v>
      </c>
      <c r="H278" s="2">
        <v>0.55000000000000004</v>
      </c>
      <c r="I278" s="9">
        <v>0.5</v>
      </c>
      <c r="J278" s="9">
        <v>-0.45</v>
      </c>
      <c r="M278">
        <v>43.634999999999998</v>
      </c>
      <c r="R278">
        <v>87.5</v>
      </c>
      <c r="T278" s="16" t="e">
        <f>(#REF!*'Crude Diffs'!R278/100)/$T$9</f>
        <v>#REF!</v>
      </c>
      <c r="U278" s="16"/>
      <c r="V278" s="16" t="e">
        <f t="shared" si="44"/>
        <v>#REF!</v>
      </c>
      <c r="W278" s="14">
        <f t="shared" si="45"/>
        <v>1.6</v>
      </c>
      <c r="X278" s="16">
        <f t="shared" si="46"/>
        <v>0.5</v>
      </c>
      <c r="Y278" s="16">
        <f t="shared" si="47"/>
        <v>-1.37</v>
      </c>
      <c r="Z278" s="14"/>
      <c r="AA278" s="14" t="str">
        <f t="shared" si="50"/>
        <v>18 W 2016</v>
      </c>
      <c r="AB278" s="15">
        <f t="shared" si="48"/>
        <v>42486</v>
      </c>
      <c r="AC278" s="16" t="e">
        <f t="shared" si="49"/>
        <v>#REF!</v>
      </c>
      <c r="AD278" s="16" t="e">
        <f t="shared" si="49"/>
        <v>#REF!</v>
      </c>
      <c r="AE278" s="16" t="e">
        <f t="shared" si="49"/>
        <v>#REF!</v>
      </c>
      <c r="AF278" s="16" t="e">
        <f t="shared" si="49"/>
        <v>#REF!</v>
      </c>
    </row>
    <row r="279" spans="1:32" x14ac:dyDescent="0.25">
      <c r="A279" s="3">
        <v>42487</v>
      </c>
      <c r="B279" s="1"/>
      <c r="C279" s="2"/>
      <c r="D279" s="2">
        <v>0.95</v>
      </c>
      <c r="E279" s="9">
        <v>1.65</v>
      </c>
      <c r="F279" s="2">
        <v>-2.5449999999999999</v>
      </c>
      <c r="G279" s="2">
        <v>-1.37</v>
      </c>
      <c r="H279" s="2">
        <v>0.55000000000000004</v>
      </c>
      <c r="I279" s="9">
        <v>0.5</v>
      </c>
      <c r="J279" s="9">
        <v>-0.4</v>
      </c>
      <c r="M279">
        <v>44.1</v>
      </c>
      <c r="R279">
        <v>82.5</v>
      </c>
      <c r="T279" s="16" t="e">
        <f>(#REF!*'Crude Diffs'!R279/100)/$T$9</f>
        <v>#REF!</v>
      </c>
      <c r="U279" s="16"/>
      <c r="V279" s="16" t="e">
        <f t="shared" si="44"/>
        <v>#REF!</v>
      </c>
      <c r="W279" s="14">
        <f t="shared" si="45"/>
        <v>1.65</v>
      </c>
      <c r="X279" s="16">
        <f t="shared" si="46"/>
        <v>0.5</v>
      </c>
      <c r="Y279" s="16">
        <f t="shared" si="47"/>
        <v>-1.37</v>
      </c>
      <c r="Z279" s="14"/>
      <c r="AA279" s="14" t="str">
        <f t="shared" si="50"/>
        <v>18 W 2016</v>
      </c>
      <c r="AB279" s="15">
        <f t="shared" si="48"/>
        <v>42487</v>
      </c>
      <c r="AC279" s="16" t="e">
        <f t="shared" si="49"/>
        <v>#REF!</v>
      </c>
      <c r="AD279" s="16" t="e">
        <f t="shared" si="49"/>
        <v>#REF!</v>
      </c>
      <c r="AE279" s="16" t="e">
        <f t="shared" si="49"/>
        <v>#REF!</v>
      </c>
      <c r="AF279" s="16" t="e">
        <f t="shared" si="49"/>
        <v>#REF!</v>
      </c>
    </row>
    <row r="280" spans="1:32" x14ac:dyDescent="0.25">
      <c r="A280" s="3">
        <v>42488</v>
      </c>
      <c r="B280" s="1"/>
      <c r="C280" s="2"/>
      <c r="D280" s="2">
        <v>0.98</v>
      </c>
      <c r="E280" s="9">
        <v>1.7</v>
      </c>
      <c r="F280" s="2">
        <v>-2.42</v>
      </c>
      <c r="G280" s="2">
        <v>-1.3</v>
      </c>
      <c r="H280" s="2">
        <v>0.45</v>
      </c>
      <c r="I280" s="9">
        <v>0.3</v>
      </c>
      <c r="J280" s="9">
        <v>-0.3</v>
      </c>
      <c r="M280">
        <v>45.61</v>
      </c>
      <c r="R280">
        <v>85</v>
      </c>
      <c r="T280" s="16" t="e">
        <f>(#REF!*'Crude Diffs'!R280/100)/$T$9</f>
        <v>#REF!</v>
      </c>
      <c r="U280" s="16"/>
      <c r="V280" s="16" t="e">
        <f t="shared" si="44"/>
        <v>#REF!</v>
      </c>
      <c r="W280" s="14">
        <f t="shared" si="45"/>
        <v>1.7</v>
      </c>
      <c r="X280" s="16">
        <f t="shared" si="46"/>
        <v>0.3</v>
      </c>
      <c r="Y280" s="16">
        <f t="shared" si="47"/>
        <v>-1.3</v>
      </c>
      <c r="Z280" s="14"/>
      <c r="AA280" s="14" t="str">
        <f t="shared" si="50"/>
        <v>18 W 2016</v>
      </c>
      <c r="AB280" s="15">
        <f t="shared" si="48"/>
        <v>42488</v>
      </c>
      <c r="AC280" s="16" t="e">
        <f t="shared" si="49"/>
        <v>#REF!</v>
      </c>
      <c r="AD280" s="16" t="e">
        <f t="shared" si="49"/>
        <v>#REF!</v>
      </c>
      <c r="AE280" s="16" t="e">
        <f t="shared" si="49"/>
        <v>#REF!</v>
      </c>
      <c r="AF280" s="16" t="e">
        <f t="shared" si="49"/>
        <v>#REF!</v>
      </c>
    </row>
    <row r="281" spans="1:32" x14ac:dyDescent="0.25">
      <c r="A281" s="3">
        <v>42489</v>
      </c>
      <c r="B281" s="1"/>
      <c r="C281" s="2"/>
      <c r="D281" s="2">
        <v>0.98</v>
      </c>
      <c r="E281" s="9">
        <v>1.7</v>
      </c>
      <c r="F281" s="2">
        <v>-2.42</v>
      </c>
      <c r="G281" s="2">
        <v>-1.3</v>
      </c>
      <c r="H281" s="2">
        <v>0.45</v>
      </c>
      <c r="I281" s="9">
        <v>0.3</v>
      </c>
      <c r="J281" s="9">
        <v>-0.25</v>
      </c>
      <c r="M281">
        <v>45.475000000000001</v>
      </c>
      <c r="R281">
        <v>85</v>
      </c>
      <c r="T281" s="16" t="e">
        <f>(#REF!*'Crude Diffs'!R281/100)/$T$9</f>
        <v>#REF!</v>
      </c>
      <c r="U281" s="16"/>
      <c r="V281" s="16" t="e">
        <f t="shared" si="44"/>
        <v>#REF!</v>
      </c>
      <c r="W281" s="14">
        <f t="shared" si="45"/>
        <v>1.7</v>
      </c>
      <c r="X281" s="16">
        <f t="shared" si="46"/>
        <v>0.3</v>
      </c>
      <c r="Y281" s="16">
        <f t="shared" si="47"/>
        <v>-1.3</v>
      </c>
      <c r="Z281" s="14"/>
      <c r="AA281" s="14" t="str">
        <f t="shared" si="50"/>
        <v>18 W 2016</v>
      </c>
      <c r="AB281" s="15">
        <f t="shared" si="48"/>
        <v>42489</v>
      </c>
      <c r="AC281" s="16" t="e">
        <f t="shared" si="49"/>
        <v>#REF!</v>
      </c>
      <c r="AD281" s="16" t="e">
        <f t="shared" si="49"/>
        <v>#REF!</v>
      </c>
      <c r="AE281" s="16" t="e">
        <f t="shared" si="49"/>
        <v>#REF!</v>
      </c>
      <c r="AF281" s="16" t="e">
        <f t="shared" si="49"/>
        <v>#REF!</v>
      </c>
    </row>
    <row r="282" spans="1:32" x14ac:dyDescent="0.25">
      <c r="A282" s="3">
        <v>42493</v>
      </c>
      <c r="B282" s="1"/>
      <c r="C282" s="2"/>
      <c r="D282" s="2">
        <v>1.03</v>
      </c>
      <c r="E282" s="9">
        <v>1.75</v>
      </c>
      <c r="F282" s="2">
        <v>-2.42</v>
      </c>
      <c r="G282" s="2">
        <v>-1.35</v>
      </c>
      <c r="H282" s="2">
        <v>0.4</v>
      </c>
      <c r="I282" s="9">
        <v>0.1</v>
      </c>
      <c r="J282" s="9">
        <v>-0.2</v>
      </c>
      <c r="M282">
        <v>43.17</v>
      </c>
      <c r="R282">
        <v>85</v>
      </c>
      <c r="T282" s="16" t="e">
        <f>(#REF!*'Crude Diffs'!R282/100)/$T$9</f>
        <v>#REF!</v>
      </c>
      <c r="U282" s="16"/>
      <c r="V282" s="16" t="e">
        <f t="shared" si="44"/>
        <v>#REF!</v>
      </c>
      <c r="W282" s="14">
        <f t="shared" si="45"/>
        <v>1.75</v>
      </c>
      <c r="X282" s="16">
        <f t="shared" si="46"/>
        <v>0.1</v>
      </c>
      <c r="Y282" s="16">
        <f t="shared" si="47"/>
        <v>-1.35</v>
      </c>
      <c r="Z282" s="14"/>
      <c r="AA282" s="14" t="str">
        <f t="shared" si="50"/>
        <v>19 W 2016</v>
      </c>
      <c r="AB282" s="15">
        <f t="shared" si="48"/>
        <v>42493</v>
      </c>
      <c r="AC282" s="16" t="e">
        <f t="shared" si="49"/>
        <v>#REF!</v>
      </c>
      <c r="AD282" s="16" t="e">
        <f t="shared" si="49"/>
        <v>#REF!</v>
      </c>
      <c r="AE282" s="16" t="e">
        <f t="shared" si="49"/>
        <v>#REF!</v>
      </c>
      <c r="AF282" s="16" t="e">
        <f t="shared" si="49"/>
        <v>#REF!</v>
      </c>
    </row>
    <row r="283" spans="1:32" x14ac:dyDescent="0.25">
      <c r="A283" s="3">
        <v>42494</v>
      </c>
      <c r="B283" s="1"/>
      <c r="C283" s="2"/>
      <c r="D283" s="2">
        <v>1.0349999999999999</v>
      </c>
      <c r="E283" s="9">
        <v>1.8</v>
      </c>
      <c r="F283" s="2">
        <v>-2.66</v>
      </c>
      <c r="G283" s="2">
        <v>-1.85</v>
      </c>
      <c r="H283" s="2">
        <v>0.35</v>
      </c>
      <c r="I283" s="9">
        <v>0.1</v>
      </c>
      <c r="J283" s="9">
        <v>-0.2</v>
      </c>
      <c r="M283">
        <v>43.055</v>
      </c>
      <c r="R283">
        <v>90</v>
      </c>
      <c r="T283" s="16" t="e">
        <f>(#REF!*'Crude Diffs'!R283/100)/$T$9</f>
        <v>#REF!</v>
      </c>
      <c r="U283" s="16"/>
      <c r="V283" s="16" t="e">
        <f t="shared" si="44"/>
        <v>#REF!</v>
      </c>
      <c r="W283" s="14">
        <f t="shared" si="45"/>
        <v>1.8</v>
      </c>
      <c r="X283" s="16">
        <f t="shared" si="46"/>
        <v>0.1</v>
      </c>
      <c r="Y283" s="16">
        <f t="shared" si="47"/>
        <v>-1.85</v>
      </c>
      <c r="Z283" s="14"/>
      <c r="AA283" s="14" t="str">
        <f t="shared" si="50"/>
        <v>19 W 2016</v>
      </c>
      <c r="AB283" s="15">
        <f t="shared" si="48"/>
        <v>42494</v>
      </c>
      <c r="AC283" s="16" t="e">
        <f t="shared" si="49"/>
        <v>#REF!</v>
      </c>
      <c r="AD283" s="16" t="e">
        <f t="shared" si="49"/>
        <v>#REF!</v>
      </c>
      <c r="AE283" s="16" t="e">
        <f t="shared" si="49"/>
        <v>#REF!</v>
      </c>
      <c r="AF283" s="16" t="e">
        <f t="shared" si="49"/>
        <v>#REF!</v>
      </c>
    </row>
    <row r="284" spans="1:32" x14ac:dyDescent="0.25">
      <c r="A284" s="3">
        <v>42495</v>
      </c>
      <c r="B284" s="1"/>
      <c r="C284" s="2"/>
      <c r="D284" s="2">
        <v>1.02</v>
      </c>
      <c r="E284" s="9">
        <v>1.85</v>
      </c>
      <c r="F284" s="2">
        <v>-2.66</v>
      </c>
      <c r="G284" s="2">
        <v>-1.75</v>
      </c>
      <c r="H284" s="2">
        <v>0.35</v>
      </c>
      <c r="I284" s="9">
        <v>0.05</v>
      </c>
      <c r="J284" s="9">
        <v>-0.1</v>
      </c>
      <c r="M284">
        <v>44.365000000000002</v>
      </c>
      <c r="R284">
        <v>97.5</v>
      </c>
      <c r="T284" s="16" t="e">
        <f>(#REF!*'Crude Diffs'!R284/100)/$T$9</f>
        <v>#REF!</v>
      </c>
      <c r="U284" s="16"/>
      <c r="V284" s="16" t="e">
        <f t="shared" si="44"/>
        <v>#REF!</v>
      </c>
      <c r="W284" s="14">
        <f t="shared" si="45"/>
        <v>1.85</v>
      </c>
      <c r="X284" s="16">
        <f t="shared" si="46"/>
        <v>0.05</v>
      </c>
      <c r="Y284" s="16">
        <f t="shared" si="47"/>
        <v>-1.75</v>
      </c>
      <c r="Z284" s="14"/>
      <c r="AA284" s="14" t="str">
        <f t="shared" si="50"/>
        <v>19 W 2016</v>
      </c>
      <c r="AB284" s="15">
        <f t="shared" si="48"/>
        <v>42495</v>
      </c>
      <c r="AC284" s="16" t="e">
        <f t="shared" si="49"/>
        <v>#REF!</v>
      </c>
      <c r="AD284" s="16" t="e">
        <f t="shared" si="49"/>
        <v>#REF!</v>
      </c>
      <c r="AE284" s="16" t="e">
        <f t="shared" si="49"/>
        <v>#REF!</v>
      </c>
      <c r="AF284" s="16" t="e">
        <f t="shared" si="49"/>
        <v>#REF!</v>
      </c>
    </row>
    <row r="285" spans="1:32" x14ac:dyDescent="0.25">
      <c r="A285" s="3">
        <v>42496</v>
      </c>
      <c r="B285" s="1"/>
      <c r="C285" s="2"/>
      <c r="D285" s="2">
        <v>0.96499999999999997</v>
      </c>
      <c r="E285" s="9">
        <v>1.9</v>
      </c>
      <c r="F285" s="2">
        <v>-2.66</v>
      </c>
      <c r="G285" s="2">
        <v>-1.7</v>
      </c>
      <c r="H285" s="2">
        <v>0.3</v>
      </c>
      <c r="I285" s="9">
        <v>0</v>
      </c>
      <c r="J285" s="9">
        <v>-0.05</v>
      </c>
      <c r="M285">
        <v>44.62</v>
      </c>
      <c r="R285">
        <v>110</v>
      </c>
      <c r="T285" s="16" t="e">
        <f>(#REF!*'Crude Diffs'!R285/100)/$T$9</f>
        <v>#REF!</v>
      </c>
      <c r="U285" s="16"/>
      <c r="V285" s="16" t="e">
        <f t="shared" si="44"/>
        <v>#REF!</v>
      </c>
      <c r="W285" s="14">
        <f t="shared" si="45"/>
        <v>1.9</v>
      </c>
      <c r="X285" s="16">
        <f t="shared" si="46"/>
        <v>0</v>
      </c>
      <c r="Y285" s="16">
        <f t="shared" si="47"/>
        <v>-1.7</v>
      </c>
      <c r="Z285" s="14"/>
      <c r="AA285" s="14" t="str">
        <f t="shared" si="50"/>
        <v>19 W 2016</v>
      </c>
      <c r="AB285" s="15">
        <f t="shared" si="48"/>
        <v>42496</v>
      </c>
      <c r="AC285" s="16" t="e">
        <f t="shared" si="49"/>
        <v>#REF!</v>
      </c>
      <c r="AD285" s="16" t="e">
        <f t="shared" si="49"/>
        <v>#REF!</v>
      </c>
      <c r="AE285" s="16" t="e">
        <f t="shared" si="49"/>
        <v>#REF!</v>
      </c>
      <c r="AF285" s="16" t="e">
        <f t="shared" si="49"/>
        <v>#REF!</v>
      </c>
    </row>
    <row r="286" spans="1:32" x14ac:dyDescent="0.25">
      <c r="A286" s="3">
        <v>42499</v>
      </c>
      <c r="B286" s="1"/>
      <c r="C286" s="2"/>
      <c r="D286" s="2">
        <v>0.96499999999999997</v>
      </c>
      <c r="E286" s="9">
        <v>1.9</v>
      </c>
      <c r="F286" s="2">
        <v>-2.6949999999999998</v>
      </c>
      <c r="G286" s="2">
        <v>-1.8</v>
      </c>
      <c r="H286" s="2">
        <v>0.35</v>
      </c>
      <c r="I286" s="9">
        <v>0</v>
      </c>
      <c r="J286" s="9">
        <v>-0.05</v>
      </c>
      <c r="M286">
        <v>42.42</v>
      </c>
      <c r="R286">
        <v>110</v>
      </c>
      <c r="T286" s="16" t="e">
        <f>(#REF!*'Crude Diffs'!R286/100)/$T$9</f>
        <v>#REF!</v>
      </c>
      <c r="U286" s="16"/>
      <c r="V286" s="16" t="e">
        <f t="shared" si="44"/>
        <v>#REF!</v>
      </c>
      <c r="W286" s="14">
        <f t="shared" si="45"/>
        <v>1.9</v>
      </c>
      <c r="X286" s="16">
        <f t="shared" si="46"/>
        <v>0</v>
      </c>
      <c r="Y286" s="16">
        <f t="shared" si="47"/>
        <v>-1.8</v>
      </c>
      <c r="Z286" s="14"/>
      <c r="AA286" s="14" t="str">
        <f t="shared" si="50"/>
        <v>20 W 2016</v>
      </c>
      <c r="AB286" s="15">
        <f t="shared" si="48"/>
        <v>42499</v>
      </c>
      <c r="AC286" s="16" t="e">
        <f t="shared" si="49"/>
        <v>#REF!</v>
      </c>
      <c r="AD286" s="16" t="e">
        <f t="shared" si="49"/>
        <v>#REF!</v>
      </c>
      <c r="AE286" s="16" t="e">
        <f t="shared" si="49"/>
        <v>#REF!</v>
      </c>
      <c r="AF286" s="16" t="e">
        <f t="shared" si="49"/>
        <v>#REF!</v>
      </c>
    </row>
    <row r="287" spans="1:32" x14ac:dyDescent="0.25">
      <c r="A287" s="3">
        <v>42500</v>
      </c>
      <c r="B287" s="1"/>
      <c r="C287" s="2"/>
      <c r="D287" s="2">
        <v>0.91</v>
      </c>
      <c r="E287" s="9">
        <v>1.9</v>
      </c>
      <c r="F287" s="2">
        <v>-2.6949999999999998</v>
      </c>
      <c r="G287" s="2">
        <v>-1.8</v>
      </c>
      <c r="H287" s="2">
        <v>0.35</v>
      </c>
      <c r="I287" s="9">
        <v>0</v>
      </c>
      <c r="J287" s="9">
        <v>-0.05</v>
      </c>
      <c r="M287">
        <v>44.02</v>
      </c>
      <c r="R287">
        <v>116.25</v>
      </c>
      <c r="T287" s="16" t="e">
        <f>(#REF!*'Crude Diffs'!R287/100)/$T$9</f>
        <v>#REF!</v>
      </c>
      <c r="U287" s="16"/>
      <c r="V287" s="16" t="e">
        <f t="shared" si="44"/>
        <v>#REF!</v>
      </c>
      <c r="W287" s="14">
        <f t="shared" si="45"/>
        <v>1.9</v>
      </c>
      <c r="X287" s="16">
        <f t="shared" si="46"/>
        <v>0</v>
      </c>
      <c r="Y287" s="16">
        <f t="shared" si="47"/>
        <v>-1.8</v>
      </c>
      <c r="Z287" s="14"/>
      <c r="AA287" s="14" t="str">
        <f t="shared" si="50"/>
        <v>20 W 2016</v>
      </c>
      <c r="AB287" s="15">
        <f t="shared" si="48"/>
        <v>42500</v>
      </c>
      <c r="AC287" s="16" t="e">
        <f t="shared" si="49"/>
        <v>#REF!</v>
      </c>
      <c r="AD287" s="16" t="e">
        <f t="shared" si="49"/>
        <v>#REF!</v>
      </c>
      <c r="AE287" s="16" t="e">
        <f t="shared" si="49"/>
        <v>#REF!</v>
      </c>
      <c r="AF287" s="16" t="e">
        <f t="shared" si="49"/>
        <v>#REF!</v>
      </c>
    </row>
    <row r="288" spans="1:32" x14ac:dyDescent="0.25">
      <c r="A288" s="3">
        <v>42501</v>
      </c>
      <c r="B288" s="1"/>
      <c r="C288" s="2"/>
      <c r="D288" s="2">
        <v>0.92500000000000004</v>
      </c>
      <c r="E288" s="9">
        <v>1.9</v>
      </c>
      <c r="F288" s="2">
        <v>-2.4500000000000002</v>
      </c>
      <c r="G288" s="2">
        <v>-1.7</v>
      </c>
      <c r="H288" s="2">
        <v>0.3</v>
      </c>
      <c r="I288" s="9">
        <v>0</v>
      </c>
      <c r="J288" s="9">
        <v>0</v>
      </c>
      <c r="M288">
        <v>46.06</v>
      </c>
      <c r="R288">
        <v>115</v>
      </c>
      <c r="T288" s="16" t="e">
        <f>(#REF!*'Crude Diffs'!R288/100)/$T$9</f>
        <v>#REF!</v>
      </c>
      <c r="U288" s="16"/>
      <c r="V288" s="16" t="e">
        <f t="shared" si="44"/>
        <v>#REF!</v>
      </c>
      <c r="W288" s="14">
        <f t="shared" si="45"/>
        <v>1.9</v>
      </c>
      <c r="X288" s="16">
        <f t="shared" si="46"/>
        <v>0</v>
      </c>
      <c r="Y288" s="16">
        <f t="shared" si="47"/>
        <v>-1.7</v>
      </c>
      <c r="Z288" s="14"/>
      <c r="AA288" s="14" t="str">
        <f t="shared" si="50"/>
        <v>20 W 2016</v>
      </c>
      <c r="AB288" s="15">
        <f t="shared" si="48"/>
        <v>42501</v>
      </c>
      <c r="AC288" s="16" t="e">
        <f t="shared" si="49"/>
        <v>#REF!</v>
      </c>
      <c r="AD288" s="16" t="e">
        <f t="shared" si="49"/>
        <v>#REF!</v>
      </c>
      <c r="AE288" s="16" t="e">
        <f t="shared" si="49"/>
        <v>#REF!</v>
      </c>
      <c r="AF288" s="16" t="e">
        <f t="shared" si="49"/>
        <v>#REF!</v>
      </c>
    </row>
    <row r="289" spans="1:32" x14ac:dyDescent="0.25">
      <c r="A289" s="3">
        <v>42502</v>
      </c>
      <c r="B289" s="1"/>
      <c r="C289" s="2"/>
      <c r="D289" s="2">
        <v>0.84499999999999997</v>
      </c>
      <c r="E289" s="9">
        <v>1.8</v>
      </c>
      <c r="F289" s="2">
        <v>-2.5</v>
      </c>
      <c r="G289" s="2">
        <v>-1.7</v>
      </c>
      <c r="H289" s="2">
        <v>0.3</v>
      </c>
      <c r="I289" s="9">
        <v>0</v>
      </c>
      <c r="J289" s="9">
        <v>0</v>
      </c>
      <c r="M289">
        <v>46.524999999999999</v>
      </c>
      <c r="R289">
        <v>112.5</v>
      </c>
      <c r="T289" s="16" t="e">
        <f>(#REF!*'Crude Diffs'!R289/100)/$T$9</f>
        <v>#REF!</v>
      </c>
      <c r="U289" s="16"/>
      <c r="V289" s="16" t="e">
        <f t="shared" si="44"/>
        <v>#REF!</v>
      </c>
      <c r="W289" s="14">
        <f t="shared" si="45"/>
        <v>1.8</v>
      </c>
      <c r="X289" s="16">
        <f t="shared" si="46"/>
        <v>0</v>
      </c>
      <c r="Y289" s="16">
        <f t="shared" si="47"/>
        <v>-1.7</v>
      </c>
      <c r="Z289" s="14"/>
      <c r="AA289" s="14" t="str">
        <f t="shared" si="50"/>
        <v>20 W 2016</v>
      </c>
      <c r="AB289" s="15">
        <f t="shared" si="48"/>
        <v>42502</v>
      </c>
      <c r="AC289" s="16" t="e">
        <f t="shared" si="49"/>
        <v>#REF!</v>
      </c>
      <c r="AD289" s="16" t="e">
        <f t="shared" si="49"/>
        <v>#REF!</v>
      </c>
      <c r="AE289" s="16" t="e">
        <f t="shared" si="49"/>
        <v>#REF!</v>
      </c>
      <c r="AF289" s="16" t="e">
        <f t="shared" si="49"/>
        <v>#REF!</v>
      </c>
    </row>
    <row r="290" spans="1:32" x14ac:dyDescent="0.25">
      <c r="A290" s="3">
        <v>42503</v>
      </c>
      <c r="B290" s="1"/>
      <c r="C290" s="2"/>
      <c r="D290" s="2">
        <v>0.96499999999999997</v>
      </c>
      <c r="E290" s="9">
        <v>1.9</v>
      </c>
      <c r="F290" s="2">
        <v>-2.5</v>
      </c>
      <c r="G290" s="2">
        <v>-1.65</v>
      </c>
      <c r="H290" s="2">
        <v>0.4</v>
      </c>
      <c r="I290" s="9">
        <v>0.05</v>
      </c>
      <c r="J290" s="9">
        <v>0.05</v>
      </c>
      <c r="M290">
        <v>47.435000000000002</v>
      </c>
      <c r="R290">
        <v>110</v>
      </c>
      <c r="T290" s="16" t="e">
        <f>(#REF!*'Crude Diffs'!R290/100)/$T$9</f>
        <v>#REF!</v>
      </c>
      <c r="U290" s="16"/>
      <c r="V290" s="16" t="e">
        <f t="shared" si="44"/>
        <v>#REF!</v>
      </c>
      <c r="W290" s="14">
        <f t="shared" si="45"/>
        <v>1.9</v>
      </c>
      <c r="X290" s="16">
        <f t="shared" si="46"/>
        <v>0.05</v>
      </c>
      <c r="Y290" s="16">
        <f t="shared" si="47"/>
        <v>-1.65</v>
      </c>
      <c r="Z290" s="14"/>
      <c r="AA290" s="14" t="str">
        <f t="shared" si="50"/>
        <v>20 W 2016</v>
      </c>
      <c r="AB290" s="15">
        <f t="shared" si="48"/>
        <v>42503</v>
      </c>
      <c r="AC290" s="16" t="e">
        <f t="shared" si="49"/>
        <v>#REF!</v>
      </c>
      <c r="AD290" s="16" t="e">
        <f t="shared" si="49"/>
        <v>#REF!</v>
      </c>
      <c r="AE290" s="16" t="e">
        <f t="shared" si="49"/>
        <v>#REF!</v>
      </c>
      <c r="AF290" s="16" t="e">
        <f t="shared" si="49"/>
        <v>#REF!</v>
      </c>
    </row>
    <row r="291" spans="1:32" x14ac:dyDescent="0.25">
      <c r="A291" s="3">
        <v>42506</v>
      </c>
      <c r="B291" s="1"/>
      <c r="C291" s="2"/>
      <c r="D291" s="2">
        <v>1.17</v>
      </c>
      <c r="E291" s="9">
        <v>2</v>
      </c>
      <c r="F291" s="2">
        <v>-2.5499999999999998</v>
      </c>
      <c r="G291" s="2">
        <v>-1.9</v>
      </c>
      <c r="H291" s="2">
        <v>0.4</v>
      </c>
      <c r="I291" s="9">
        <v>-0.05</v>
      </c>
      <c r="J291" s="9">
        <v>-0.05</v>
      </c>
      <c r="M291">
        <v>48.6</v>
      </c>
      <c r="R291">
        <v>97.5</v>
      </c>
      <c r="T291" s="16" t="e">
        <f>(#REF!*'Crude Diffs'!R291/100)/$T$9</f>
        <v>#REF!</v>
      </c>
      <c r="U291" s="16"/>
      <c r="V291" s="16" t="e">
        <f t="shared" si="44"/>
        <v>#REF!</v>
      </c>
      <c r="W291" s="14">
        <f t="shared" si="45"/>
        <v>2</v>
      </c>
      <c r="X291" s="16">
        <f t="shared" si="46"/>
        <v>-0.05</v>
      </c>
      <c r="Y291" s="16">
        <f t="shared" si="47"/>
        <v>-1.9</v>
      </c>
      <c r="Z291" s="14"/>
      <c r="AA291" s="14" t="str">
        <f t="shared" si="50"/>
        <v>21 W 2016</v>
      </c>
      <c r="AB291" s="15">
        <f t="shared" si="48"/>
        <v>42506</v>
      </c>
      <c r="AC291" s="16" t="e">
        <f t="shared" si="49"/>
        <v>#REF!</v>
      </c>
      <c r="AD291" s="16" t="e">
        <f t="shared" si="49"/>
        <v>#REF!</v>
      </c>
      <c r="AE291" s="16" t="e">
        <f t="shared" si="49"/>
        <v>#REF!</v>
      </c>
      <c r="AF291" s="16" t="e">
        <f t="shared" si="49"/>
        <v>#REF!</v>
      </c>
    </row>
    <row r="292" spans="1:32" x14ac:dyDescent="0.25">
      <c r="A292" s="3">
        <v>42507</v>
      </c>
      <c r="B292" s="1"/>
      <c r="C292" s="2"/>
      <c r="D292" s="2">
        <v>1.2450000000000001</v>
      </c>
      <c r="E292" s="9">
        <v>2.0499999999999998</v>
      </c>
      <c r="F292" s="2">
        <v>-2.65</v>
      </c>
      <c r="G292" s="2">
        <v>-2.0699999999999998</v>
      </c>
      <c r="H292" s="2">
        <v>0.4</v>
      </c>
      <c r="I292" s="9">
        <v>-0.23499999999999999</v>
      </c>
      <c r="J292" s="9">
        <v>-0.05</v>
      </c>
      <c r="M292">
        <v>48.954999999999998</v>
      </c>
      <c r="R292">
        <v>95</v>
      </c>
      <c r="T292" s="16" t="e">
        <f>(#REF!*'Crude Diffs'!R292/100)/$T$9</f>
        <v>#REF!</v>
      </c>
      <c r="U292" s="16"/>
      <c r="V292" s="16" t="e">
        <f t="shared" si="44"/>
        <v>#REF!</v>
      </c>
      <c r="W292" s="14">
        <f t="shared" si="45"/>
        <v>2.0499999999999998</v>
      </c>
      <c r="X292" s="16">
        <f t="shared" si="46"/>
        <v>-0.23499999999999999</v>
      </c>
      <c r="Y292" s="16">
        <f t="shared" si="47"/>
        <v>-2.0699999999999998</v>
      </c>
      <c r="Z292" s="14"/>
      <c r="AA292" s="14" t="str">
        <f t="shared" si="50"/>
        <v>21 W 2016</v>
      </c>
      <c r="AB292" s="15">
        <f t="shared" si="48"/>
        <v>42507</v>
      </c>
      <c r="AC292" s="16" t="e">
        <f t="shared" si="49"/>
        <v>#REF!</v>
      </c>
      <c r="AD292" s="16" t="e">
        <f t="shared" si="49"/>
        <v>#REF!</v>
      </c>
      <c r="AE292" s="16" t="e">
        <f t="shared" si="49"/>
        <v>#REF!</v>
      </c>
      <c r="AF292" s="16" t="e">
        <f t="shared" si="49"/>
        <v>#REF!</v>
      </c>
    </row>
    <row r="293" spans="1:32" x14ac:dyDescent="0.25">
      <c r="A293" s="3">
        <v>42508</v>
      </c>
      <c r="B293" s="1"/>
      <c r="C293" s="2"/>
      <c r="D293" s="2">
        <v>1.27</v>
      </c>
      <c r="E293" s="9">
        <v>2.1</v>
      </c>
      <c r="F293" s="2">
        <v>-2.65</v>
      </c>
      <c r="G293" s="2">
        <v>-1.92</v>
      </c>
      <c r="H293" s="2">
        <v>0.3</v>
      </c>
      <c r="I293" s="9">
        <v>-0.23499999999999999</v>
      </c>
      <c r="J293" s="9">
        <v>-0.05</v>
      </c>
      <c r="M293">
        <v>49.25</v>
      </c>
      <c r="R293">
        <v>97.5</v>
      </c>
      <c r="T293" s="16" t="e">
        <f>(#REF!*'Crude Diffs'!R293/100)/$T$9</f>
        <v>#REF!</v>
      </c>
      <c r="U293" s="16"/>
      <c r="V293" s="16" t="e">
        <f t="shared" si="44"/>
        <v>#REF!</v>
      </c>
      <c r="W293" s="14">
        <f t="shared" si="45"/>
        <v>2.1</v>
      </c>
      <c r="X293" s="16">
        <f t="shared" si="46"/>
        <v>-0.23499999999999999</v>
      </c>
      <c r="Y293" s="16">
        <f t="shared" si="47"/>
        <v>-1.92</v>
      </c>
      <c r="Z293" s="14"/>
      <c r="AA293" s="14" t="str">
        <f t="shared" si="50"/>
        <v>21 W 2016</v>
      </c>
      <c r="AB293" s="15">
        <f t="shared" si="48"/>
        <v>42508</v>
      </c>
      <c r="AC293" s="16" t="e">
        <f t="shared" si="49"/>
        <v>#REF!</v>
      </c>
      <c r="AD293" s="16" t="e">
        <f t="shared" si="49"/>
        <v>#REF!</v>
      </c>
      <c r="AE293" s="16" t="e">
        <f t="shared" si="49"/>
        <v>#REF!</v>
      </c>
      <c r="AF293" s="16" t="e">
        <f t="shared" si="49"/>
        <v>#REF!</v>
      </c>
    </row>
    <row r="294" spans="1:32" x14ac:dyDescent="0.25">
      <c r="A294" s="3">
        <v>42509</v>
      </c>
      <c r="B294" s="1"/>
      <c r="C294" s="2"/>
      <c r="D294" s="2">
        <v>1.05</v>
      </c>
      <c r="E294" s="9">
        <v>2.0499999999999998</v>
      </c>
      <c r="F294" s="2">
        <v>-2.79</v>
      </c>
      <c r="G294" s="2">
        <v>-1.92</v>
      </c>
      <c r="H294" s="2">
        <v>0.3</v>
      </c>
      <c r="I294" s="9">
        <v>-0.25</v>
      </c>
      <c r="J294" s="9">
        <v>-0.1</v>
      </c>
      <c r="M294">
        <v>47.49</v>
      </c>
      <c r="R294">
        <v>117.5</v>
      </c>
      <c r="T294" s="16" t="e">
        <f>(#REF!*'Crude Diffs'!R294/100)/$T$9</f>
        <v>#REF!</v>
      </c>
      <c r="U294" s="16"/>
      <c r="V294" s="16" t="e">
        <f t="shared" si="44"/>
        <v>#REF!</v>
      </c>
      <c r="W294" s="14">
        <f t="shared" si="45"/>
        <v>2.0499999999999998</v>
      </c>
      <c r="X294" s="16">
        <f t="shared" si="46"/>
        <v>-0.25</v>
      </c>
      <c r="Y294" s="16">
        <f t="shared" si="47"/>
        <v>-1.92</v>
      </c>
      <c r="Z294" s="14"/>
      <c r="AA294" s="14" t="str">
        <f t="shared" si="50"/>
        <v>21 W 2016</v>
      </c>
      <c r="AB294" s="15">
        <f t="shared" si="48"/>
        <v>42509</v>
      </c>
      <c r="AC294" s="16" t="e">
        <f t="shared" si="49"/>
        <v>#REF!</v>
      </c>
      <c r="AD294" s="16" t="e">
        <f t="shared" si="49"/>
        <v>#REF!</v>
      </c>
      <c r="AE294" s="16" t="e">
        <f t="shared" si="49"/>
        <v>#REF!</v>
      </c>
      <c r="AF294" s="16" t="e">
        <f t="shared" si="49"/>
        <v>#REF!</v>
      </c>
    </row>
    <row r="295" spans="1:32" x14ac:dyDescent="0.25">
      <c r="A295" s="3">
        <v>42510</v>
      </c>
      <c r="B295" s="1"/>
      <c r="C295" s="2"/>
      <c r="D295" s="2">
        <v>1.01</v>
      </c>
      <c r="E295" s="9">
        <v>2.0499999999999998</v>
      </c>
      <c r="F295" s="2">
        <v>-2.93</v>
      </c>
      <c r="G295" s="2">
        <v>-1.9450000000000001</v>
      </c>
      <c r="H295" s="2">
        <v>0.35</v>
      </c>
      <c r="I295" s="9">
        <v>-0.56000000000000005</v>
      </c>
      <c r="J295" s="9">
        <v>-0.1</v>
      </c>
      <c r="M295">
        <v>48.545000000000002</v>
      </c>
      <c r="R295">
        <v>122.5</v>
      </c>
      <c r="T295" s="16" t="e">
        <f>(#REF!*'Crude Diffs'!R295/100)/$T$9</f>
        <v>#REF!</v>
      </c>
      <c r="U295" s="16"/>
      <c r="V295" s="16" t="e">
        <f t="shared" si="44"/>
        <v>#REF!</v>
      </c>
      <c r="W295" s="14">
        <f t="shared" si="45"/>
        <v>2.0499999999999998</v>
      </c>
      <c r="X295" s="16">
        <f t="shared" si="46"/>
        <v>-0.56000000000000005</v>
      </c>
      <c r="Y295" s="16">
        <f t="shared" si="47"/>
        <v>-1.9450000000000001</v>
      </c>
      <c r="Z295" s="14"/>
      <c r="AA295" s="14" t="str">
        <f t="shared" si="50"/>
        <v>21 W 2016</v>
      </c>
      <c r="AB295" s="15">
        <f t="shared" si="48"/>
        <v>42510</v>
      </c>
      <c r="AC295" s="16" t="e">
        <f t="shared" si="49"/>
        <v>#REF!</v>
      </c>
      <c r="AD295" s="16" t="e">
        <f t="shared" si="49"/>
        <v>#REF!</v>
      </c>
      <c r="AE295" s="16" t="e">
        <f t="shared" si="49"/>
        <v>#REF!</v>
      </c>
      <c r="AF295" s="16" t="e">
        <f t="shared" si="49"/>
        <v>#REF!</v>
      </c>
    </row>
    <row r="296" spans="1:32" x14ac:dyDescent="0.25">
      <c r="A296" s="3">
        <v>42513</v>
      </c>
      <c r="B296" s="1"/>
      <c r="C296" s="2"/>
      <c r="D296" s="2">
        <v>1.1000000000000001</v>
      </c>
      <c r="E296" s="9">
        <v>2.1</v>
      </c>
      <c r="F296" s="2">
        <v>-2.78</v>
      </c>
      <c r="G296" s="2">
        <v>-1.845</v>
      </c>
      <c r="H296" s="2">
        <v>0.45</v>
      </c>
      <c r="I296" s="9">
        <v>-0.5</v>
      </c>
      <c r="J296" s="9">
        <v>-0.05</v>
      </c>
      <c r="M296">
        <v>47.91</v>
      </c>
      <c r="R296">
        <v>117.5</v>
      </c>
      <c r="T296" s="16" t="e">
        <f>(#REF!*'Crude Diffs'!R296/100)/$T$9</f>
        <v>#REF!</v>
      </c>
      <c r="U296" s="16"/>
      <c r="V296" s="16" t="e">
        <f t="shared" si="44"/>
        <v>#REF!</v>
      </c>
      <c r="W296" s="14">
        <f t="shared" si="45"/>
        <v>2.1</v>
      </c>
      <c r="X296" s="16">
        <f t="shared" si="46"/>
        <v>-0.5</v>
      </c>
      <c r="Y296" s="16">
        <f t="shared" si="47"/>
        <v>-1.845</v>
      </c>
      <c r="Z296" s="14"/>
      <c r="AA296" s="14" t="str">
        <f t="shared" si="50"/>
        <v>22 W 2016</v>
      </c>
      <c r="AB296" s="15">
        <f t="shared" si="48"/>
        <v>42513</v>
      </c>
      <c r="AC296" s="16" t="e">
        <f t="shared" si="49"/>
        <v>#REF!</v>
      </c>
      <c r="AD296" s="16" t="e">
        <f t="shared" si="49"/>
        <v>#REF!</v>
      </c>
      <c r="AE296" s="16" t="e">
        <f t="shared" si="49"/>
        <v>#REF!</v>
      </c>
      <c r="AF296" s="16" t="e">
        <f t="shared" si="49"/>
        <v>#REF!</v>
      </c>
    </row>
    <row r="297" spans="1:32" x14ac:dyDescent="0.25">
      <c r="A297" s="3">
        <v>42514</v>
      </c>
      <c r="B297" s="1"/>
      <c r="C297" s="2"/>
      <c r="D297" s="2">
        <v>1.115</v>
      </c>
      <c r="E297" s="9">
        <v>2.0499999999999998</v>
      </c>
      <c r="F297" s="2">
        <v>-2.6749999999999998</v>
      </c>
      <c r="G297" s="2">
        <v>-1.845</v>
      </c>
      <c r="H297" s="2">
        <v>0.5</v>
      </c>
      <c r="I297" s="9">
        <v>-0.56999999999999995</v>
      </c>
      <c r="J297" s="9">
        <v>0</v>
      </c>
      <c r="M297">
        <v>48.48</v>
      </c>
      <c r="R297">
        <v>110</v>
      </c>
      <c r="T297" s="16" t="e">
        <f>(#REF!*'Crude Diffs'!R297/100)/$T$9</f>
        <v>#REF!</v>
      </c>
      <c r="U297" s="16"/>
      <c r="V297" s="16" t="e">
        <f t="shared" ref="V297:V360" si="51">H297+T297</f>
        <v>#REF!</v>
      </c>
      <c r="W297" s="14">
        <f t="shared" ref="W297:W360" si="52">E297</f>
        <v>2.0499999999999998</v>
      </c>
      <c r="X297" s="16">
        <f t="shared" ref="X297:X360" si="53">I297</f>
        <v>-0.56999999999999995</v>
      </c>
      <c r="Y297" s="16">
        <f t="shared" ref="Y297:Y360" si="54">G297</f>
        <v>-1.845</v>
      </c>
      <c r="Z297" s="14"/>
      <c r="AA297" s="14" t="str">
        <f t="shared" si="50"/>
        <v>22 W 2016</v>
      </c>
      <c r="AB297" s="15">
        <f t="shared" ref="AB297:AB360" si="55">A297</f>
        <v>42514</v>
      </c>
      <c r="AC297" s="16" t="e">
        <f t="shared" ref="AC297:AF360" si="56">AC$2*$Y297+AC$3*$W297+AC$4*$X297+AC$5*$V297</f>
        <v>#REF!</v>
      </c>
      <c r="AD297" s="16" t="e">
        <f t="shared" si="56"/>
        <v>#REF!</v>
      </c>
      <c r="AE297" s="16" t="e">
        <f t="shared" si="56"/>
        <v>#REF!</v>
      </c>
      <c r="AF297" s="16" t="e">
        <f t="shared" si="56"/>
        <v>#REF!</v>
      </c>
    </row>
    <row r="298" spans="1:32" x14ac:dyDescent="0.25">
      <c r="A298" s="3">
        <v>42515</v>
      </c>
      <c r="B298" s="1"/>
      <c r="C298" s="2"/>
      <c r="D298" s="2">
        <v>1.095</v>
      </c>
      <c r="E298" s="9">
        <v>2.0499999999999998</v>
      </c>
      <c r="F298" s="2">
        <v>-2.605</v>
      </c>
      <c r="G298" s="2">
        <v>-1.845</v>
      </c>
      <c r="H298" s="2">
        <v>0.5</v>
      </c>
      <c r="I298" s="9">
        <v>-0.68</v>
      </c>
      <c r="J298" s="9">
        <v>0.05</v>
      </c>
      <c r="M298">
        <v>48.77</v>
      </c>
      <c r="R298">
        <v>112.5</v>
      </c>
      <c r="T298" s="16" t="e">
        <f>(#REF!*'Crude Diffs'!R298/100)/$T$9</f>
        <v>#REF!</v>
      </c>
      <c r="U298" s="16"/>
      <c r="V298" s="16" t="e">
        <f t="shared" si="51"/>
        <v>#REF!</v>
      </c>
      <c r="W298" s="14">
        <f t="shared" si="52"/>
        <v>2.0499999999999998</v>
      </c>
      <c r="X298" s="16">
        <f t="shared" si="53"/>
        <v>-0.68</v>
      </c>
      <c r="Y298" s="16">
        <f t="shared" si="54"/>
        <v>-1.845</v>
      </c>
      <c r="Z298" s="14"/>
      <c r="AA298" s="14" t="str">
        <f t="shared" si="50"/>
        <v>22 W 2016</v>
      </c>
      <c r="AB298" s="15">
        <f t="shared" si="55"/>
        <v>42515</v>
      </c>
      <c r="AC298" s="16" t="e">
        <f t="shared" si="56"/>
        <v>#REF!</v>
      </c>
      <c r="AD298" s="16" t="e">
        <f t="shared" si="56"/>
        <v>#REF!</v>
      </c>
      <c r="AE298" s="16" t="e">
        <f t="shared" si="56"/>
        <v>#REF!</v>
      </c>
      <c r="AF298" s="16" t="e">
        <f t="shared" si="56"/>
        <v>#REF!</v>
      </c>
    </row>
    <row r="299" spans="1:32" x14ac:dyDescent="0.25">
      <c r="A299" s="3">
        <v>42516</v>
      </c>
      <c r="B299" s="1"/>
      <c r="C299" s="2"/>
      <c r="D299" s="2">
        <v>1.0449999999999999</v>
      </c>
      <c r="E299" s="9">
        <v>2</v>
      </c>
      <c r="F299" s="2">
        <v>-2.4849999999999999</v>
      </c>
      <c r="G299" s="2">
        <v>-1.845</v>
      </c>
      <c r="H299" s="2">
        <v>0.4</v>
      </c>
      <c r="I299" s="9">
        <v>-1.1850000000000001</v>
      </c>
      <c r="J299" s="9">
        <v>0</v>
      </c>
      <c r="M299">
        <v>49.51</v>
      </c>
      <c r="R299">
        <v>112.5</v>
      </c>
      <c r="T299" s="16" t="e">
        <f>(#REF!*'Crude Diffs'!R299/100)/$T$9</f>
        <v>#REF!</v>
      </c>
      <c r="U299" s="16"/>
      <c r="V299" s="16" t="e">
        <f t="shared" si="51"/>
        <v>#REF!</v>
      </c>
      <c r="W299" s="14">
        <f t="shared" si="52"/>
        <v>2</v>
      </c>
      <c r="X299" s="16">
        <f t="shared" si="53"/>
        <v>-1.1850000000000001</v>
      </c>
      <c r="Y299" s="16">
        <f t="shared" si="54"/>
        <v>-1.845</v>
      </c>
      <c r="Z299" s="14"/>
      <c r="AA299" s="14" t="str">
        <f t="shared" si="50"/>
        <v>22 W 2016</v>
      </c>
      <c r="AB299" s="15">
        <f t="shared" si="55"/>
        <v>42516</v>
      </c>
      <c r="AC299" s="16" t="e">
        <f t="shared" si="56"/>
        <v>#REF!</v>
      </c>
      <c r="AD299" s="16" t="e">
        <f t="shared" si="56"/>
        <v>#REF!</v>
      </c>
      <c r="AE299" s="16" t="e">
        <f t="shared" si="56"/>
        <v>#REF!</v>
      </c>
      <c r="AF299" s="16" t="e">
        <f t="shared" si="56"/>
        <v>#REF!</v>
      </c>
    </row>
    <row r="300" spans="1:32" x14ac:dyDescent="0.25">
      <c r="A300" s="3">
        <v>42517</v>
      </c>
      <c r="B300" s="1"/>
      <c r="C300" s="2"/>
      <c r="D300" s="2">
        <v>1.0249999999999999</v>
      </c>
      <c r="E300" s="9">
        <v>2</v>
      </c>
      <c r="F300" s="2">
        <v>-2.835</v>
      </c>
      <c r="G300" s="2">
        <v>-1.575</v>
      </c>
      <c r="H300" s="2">
        <v>0.35</v>
      </c>
      <c r="I300" s="9">
        <v>-1.1850000000000001</v>
      </c>
      <c r="J300" s="9">
        <v>-0.05</v>
      </c>
      <c r="M300">
        <v>49.075000000000003</v>
      </c>
      <c r="R300">
        <v>115</v>
      </c>
      <c r="T300" s="16" t="e">
        <f>(#REF!*'Crude Diffs'!R300/100)/$T$9</f>
        <v>#REF!</v>
      </c>
      <c r="U300" s="16"/>
      <c r="V300" s="16" t="e">
        <f t="shared" si="51"/>
        <v>#REF!</v>
      </c>
      <c r="W300" s="14">
        <f t="shared" si="52"/>
        <v>2</v>
      </c>
      <c r="X300" s="16">
        <f t="shared" si="53"/>
        <v>-1.1850000000000001</v>
      </c>
      <c r="Y300" s="16">
        <f t="shared" si="54"/>
        <v>-1.575</v>
      </c>
      <c r="Z300" s="14"/>
      <c r="AA300" s="14" t="str">
        <f t="shared" si="50"/>
        <v>22 W 2016</v>
      </c>
      <c r="AB300" s="15">
        <f t="shared" si="55"/>
        <v>42517</v>
      </c>
      <c r="AC300" s="16" t="e">
        <f t="shared" si="56"/>
        <v>#REF!</v>
      </c>
      <c r="AD300" s="16" t="e">
        <f t="shared" si="56"/>
        <v>#REF!</v>
      </c>
      <c r="AE300" s="16" t="e">
        <f t="shared" si="56"/>
        <v>#REF!</v>
      </c>
      <c r="AF300" s="16" t="e">
        <f t="shared" si="56"/>
        <v>#REF!</v>
      </c>
    </row>
    <row r="301" spans="1:32" x14ac:dyDescent="0.25">
      <c r="A301" s="3">
        <v>42521</v>
      </c>
      <c r="B301" s="1"/>
      <c r="C301" s="2"/>
      <c r="D301" s="2">
        <v>1</v>
      </c>
      <c r="E301" s="9">
        <v>2</v>
      </c>
      <c r="F301" s="2">
        <v>-2.835</v>
      </c>
      <c r="G301" s="2">
        <v>-1.5249999999999999</v>
      </c>
      <c r="H301" s="2">
        <v>0.3</v>
      </c>
      <c r="I301" s="9">
        <v>-1</v>
      </c>
      <c r="J301" s="9">
        <v>-0.05</v>
      </c>
      <c r="M301">
        <v>49.25</v>
      </c>
      <c r="R301">
        <v>117.5</v>
      </c>
      <c r="T301" s="16" t="e">
        <f>(#REF!*'Crude Diffs'!R301/100)/$T$9</f>
        <v>#REF!</v>
      </c>
      <c r="U301" s="16"/>
      <c r="V301" s="16" t="e">
        <f t="shared" si="51"/>
        <v>#REF!</v>
      </c>
      <c r="W301" s="14">
        <f t="shared" si="52"/>
        <v>2</v>
      </c>
      <c r="X301" s="16">
        <f t="shared" si="53"/>
        <v>-1</v>
      </c>
      <c r="Y301" s="16">
        <f t="shared" si="54"/>
        <v>-1.5249999999999999</v>
      </c>
      <c r="Z301" s="14"/>
      <c r="AA301" s="14" t="str">
        <f t="shared" si="50"/>
        <v>23 W 2016</v>
      </c>
      <c r="AB301" s="15">
        <f t="shared" si="55"/>
        <v>42521</v>
      </c>
      <c r="AC301" s="16" t="e">
        <f t="shared" si="56"/>
        <v>#REF!</v>
      </c>
      <c r="AD301" s="16" t="e">
        <f t="shared" si="56"/>
        <v>#REF!</v>
      </c>
      <c r="AE301" s="16" t="e">
        <f t="shared" si="56"/>
        <v>#REF!</v>
      </c>
      <c r="AF301" s="16" t="e">
        <f t="shared" si="56"/>
        <v>#REF!</v>
      </c>
    </row>
    <row r="302" spans="1:32" x14ac:dyDescent="0.25">
      <c r="A302" s="3">
        <v>42522</v>
      </c>
      <c r="B302" s="1"/>
      <c r="C302" s="2"/>
      <c r="D302" s="2">
        <v>0.98</v>
      </c>
      <c r="E302" s="9">
        <v>2</v>
      </c>
      <c r="F302" s="2">
        <v>-2.835</v>
      </c>
      <c r="G302" s="2">
        <v>-1.4550000000000001</v>
      </c>
      <c r="H302" s="2">
        <v>0.25</v>
      </c>
      <c r="I302" s="9">
        <v>-0.60499999999999998</v>
      </c>
      <c r="J302" s="9">
        <v>-0.1</v>
      </c>
      <c r="M302">
        <v>48.145000000000003</v>
      </c>
      <c r="R302">
        <v>120</v>
      </c>
      <c r="T302" s="16" t="e">
        <f>(#REF!*'Crude Diffs'!R302/100)/$T$9</f>
        <v>#REF!</v>
      </c>
      <c r="U302" s="16"/>
      <c r="V302" s="16" t="e">
        <f t="shared" si="51"/>
        <v>#REF!</v>
      </c>
      <c r="W302" s="14">
        <f t="shared" si="52"/>
        <v>2</v>
      </c>
      <c r="X302" s="16">
        <f t="shared" si="53"/>
        <v>-0.60499999999999998</v>
      </c>
      <c r="Y302" s="16">
        <f t="shared" si="54"/>
        <v>-1.4550000000000001</v>
      </c>
      <c r="Z302" s="14"/>
      <c r="AA302" s="14" t="str">
        <f t="shared" si="50"/>
        <v>23 W 2016</v>
      </c>
      <c r="AB302" s="15">
        <f t="shared" si="55"/>
        <v>42522</v>
      </c>
      <c r="AC302" s="16" t="e">
        <f t="shared" si="56"/>
        <v>#REF!</v>
      </c>
      <c r="AD302" s="16" t="e">
        <f t="shared" si="56"/>
        <v>#REF!</v>
      </c>
      <c r="AE302" s="16" t="e">
        <f t="shared" si="56"/>
        <v>#REF!</v>
      </c>
      <c r="AF302" s="16" t="e">
        <f t="shared" si="56"/>
        <v>#REF!</v>
      </c>
    </row>
    <row r="303" spans="1:32" x14ac:dyDescent="0.25">
      <c r="A303" s="3">
        <v>42523</v>
      </c>
      <c r="B303" s="1"/>
      <c r="C303" s="2"/>
      <c r="D303" s="2">
        <v>0.73</v>
      </c>
      <c r="E303" s="9">
        <v>1.75</v>
      </c>
      <c r="F303" s="2">
        <v>-2.6749999999999998</v>
      </c>
      <c r="G303" s="2">
        <v>-1.4550000000000001</v>
      </c>
      <c r="H303" s="2">
        <v>0.25</v>
      </c>
      <c r="I303" s="9">
        <v>-0.505</v>
      </c>
      <c r="J303" s="9">
        <v>-0.05</v>
      </c>
      <c r="M303">
        <v>48.395000000000003</v>
      </c>
      <c r="R303">
        <v>120</v>
      </c>
      <c r="T303" s="16" t="e">
        <f>(#REF!*'Crude Diffs'!R303/100)/$T$9</f>
        <v>#REF!</v>
      </c>
      <c r="U303" s="16"/>
      <c r="V303" s="16" t="e">
        <f t="shared" si="51"/>
        <v>#REF!</v>
      </c>
      <c r="W303" s="14">
        <f t="shared" si="52"/>
        <v>1.75</v>
      </c>
      <c r="X303" s="16">
        <f t="shared" si="53"/>
        <v>-0.505</v>
      </c>
      <c r="Y303" s="16">
        <f t="shared" si="54"/>
        <v>-1.4550000000000001</v>
      </c>
      <c r="Z303" s="14"/>
      <c r="AA303" s="14" t="str">
        <f t="shared" si="50"/>
        <v>23 W 2016</v>
      </c>
      <c r="AB303" s="15">
        <f t="shared" si="55"/>
        <v>42523</v>
      </c>
      <c r="AC303" s="16" t="e">
        <f t="shared" si="56"/>
        <v>#REF!</v>
      </c>
      <c r="AD303" s="16" t="e">
        <f t="shared" si="56"/>
        <v>#REF!</v>
      </c>
      <c r="AE303" s="16" t="e">
        <f t="shared" si="56"/>
        <v>#REF!</v>
      </c>
      <c r="AF303" s="16" t="e">
        <f t="shared" si="56"/>
        <v>#REF!</v>
      </c>
    </row>
    <row r="304" spans="1:32" x14ac:dyDescent="0.25">
      <c r="A304" s="3">
        <v>42524</v>
      </c>
      <c r="B304" s="1"/>
      <c r="C304" s="2"/>
      <c r="D304" s="2">
        <v>0.6</v>
      </c>
      <c r="E304" s="9">
        <v>1.6</v>
      </c>
      <c r="F304" s="2">
        <v>-2.6749999999999998</v>
      </c>
      <c r="G304" s="2">
        <v>-1.4550000000000001</v>
      </c>
      <c r="H304" s="2">
        <v>0.25</v>
      </c>
      <c r="I304" s="9">
        <v>-0.505</v>
      </c>
      <c r="J304" s="9">
        <v>0</v>
      </c>
      <c r="M304">
        <v>48.164999999999999</v>
      </c>
      <c r="R304">
        <v>117.5</v>
      </c>
      <c r="T304" s="16" t="e">
        <f>(#REF!*'Crude Diffs'!R304/100)/$T$9</f>
        <v>#REF!</v>
      </c>
      <c r="U304" s="16"/>
      <c r="V304" s="16" t="e">
        <f t="shared" si="51"/>
        <v>#REF!</v>
      </c>
      <c r="W304" s="14">
        <f t="shared" si="52"/>
        <v>1.6</v>
      </c>
      <c r="X304" s="16">
        <f t="shared" si="53"/>
        <v>-0.505</v>
      </c>
      <c r="Y304" s="16">
        <f t="shared" si="54"/>
        <v>-1.4550000000000001</v>
      </c>
      <c r="Z304" s="14"/>
      <c r="AA304" s="14" t="str">
        <f t="shared" si="50"/>
        <v>23 W 2016</v>
      </c>
      <c r="AB304" s="15">
        <f t="shared" si="55"/>
        <v>42524</v>
      </c>
      <c r="AC304" s="16" t="e">
        <f t="shared" si="56"/>
        <v>#REF!</v>
      </c>
      <c r="AD304" s="16" t="e">
        <f t="shared" si="56"/>
        <v>#REF!</v>
      </c>
      <c r="AE304" s="16" t="e">
        <f t="shared" si="56"/>
        <v>#REF!</v>
      </c>
      <c r="AF304" s="16" t="e">
        <f t="shared" si="56"/>
        <v>#REF!</v>
      </c>
    </row>
    <row r="305" spans="1:32" x14ac:dyDescent="0.25">
      <c r="A305" s="3">
        <v>42527</v>
      </c>
      <c r="B305" s="1"/>
      <c r="C305" s="2"/>
      <c r="D305" s="2">
        <v>0.45</v>
      </c>
      <c r="E305" s="9">
        <v>1.45</v>
      </c>
      <c r="F305" s="2">
        <v>-2.4</v>
      </c>
      <c r="G305" s="2">
        <v>-1.4750000000000001</v>
      </c>
      <c r="H305" s="2">
        <v>0.25</v>
      </c>
      <c r="I305" s="9">
        <v>-0.505</v>
      </c>
      <c r="J305" s="9">
        <v>0.05</v>
      </c>
      <c r="M305">
        <v>49.01</v>
      </c>
      <c r="R305">
        <v>117.5</v>
      </c>
      <c r="T305" s="16" t="e">
        <f>(#REF!*'Crude Diffs'!R305/100)/$T$9</f>
        <v>#REF!</v>
      </c>
      <c r="U305" s="16"/>
      <c r="V305" s="16" t="e">
        <f t="shared" si="51"/>
        <v>#REF!</v>
      </c>
      <c r="W305" s="14">
        <f t="shared" si="52"/>
        <v>1.45</v>
      </c>
      <c r="X305" s="16">
        <f t="shared" si="53"/>
        <v>-0.505</v>
      </c>
      <c r="Y305" s="16">
        <f t="shared" si="54"/>
        <v>-1.4750000000000001</v>
      </c>
      <c r="Z305" s="14"/>
      <c r="AA305" s="14" t="str">
        <f t="shared" si="50"/>
        <v>24 W 2016</v>
      </c>
      <c r="AB305" s="15">
        <f t="shared" si="55"/>
        <v>42527</v>
      </c>
      <c r="AC305" s="16" t="e">
        <f t="shared" si="56"/>
        <v>#REF!</v>
      </c>
      <c r="AD305" s="16" t="e">
        <f t="shared" si="56"/>
        <v>#REF!</v>
      </c>
      <c r="AE305" s="16" t="e">
        <f t="shared" si="56"/>
        <v>#REF!</v>
      </c>
      <c r="AF305" s="16" t="e">
        <f t="shared" si="56"/>
        <v>#REF!</v>
      </c>
    </row>
    <row r="306" spans="1:32" x14ac:dyDescent="0.25">
      <c r="A306" s="3">
        <v>42528</v>
      </c>
      <c r="B306" s="1"/>
      <c r="C306" s="2"/>
      <c r="D306" s="2">
        <v>0.51500000000000001</v>
      </c>
      <c r="E306" s="9">
        <v>1.45</v>
      </c>
      <c r="F306" s="2">
        <v>-2.4</v>
      </c>
      <c r="G306" s="2">
        <v>-1.5549999999999999</v>
      </c>
      <c r="H306" s="2">
        <v>0.25</v>
      </c>
      <c r="I306" s="9">
        <v>-0.505</v>
      </c>
      <c r="J306" s="9">
        <v>-0.05</v>
      </c>
      <c r="M306">
        <v>49.685000000000002</v>
      </c>
      <c r="R306">
        <v>110</v>
      </c>
      <c r="T306" s="16" t="e">
        <f>(#REF!*'Crude Diffs'!R306/100)/$T$9</f>
        <v>#REF!</v>
      </c>
      <c r="U306" s="16"/>
      <c r="V306" s="16" t="e">
        <f t="shared" si="51"/>
        <v>#REF!</v>
      </c>
      <c r="W306" s="14">
        <f t="shared" si="52"/>
        <v>1.45</v>
      </c>
      <c r="X306" s="16">
        <f t="shared" si="53"/>
        <v>-0.505</v>
      </c>
      <c r="Y306" s="16">
        <f t="shared" si="54"/>
        <v>-1.5549999999999999</v>
      </c>
      <c r="Z306" s="14"/>
      <c r="AA306" s="14" t="str">
        <f t="shared" si="50"/>
        <v>24 W 2016</v>
      </c>
      <c r="AB306" s="15">
        <f t="shared" si="55"/>
        <v>42528</v>
      </c>
      <c r="AC306" s="16" t="e">
        <f t="shared" si="56"/>
        <v>#REF!</v>
      </c>
      <c r="AD306" s="16" t="e">
        <f t="shared" si="56"/>
        <v>#REF!</v>
      </c>
      <c r="AE306" s="16" t="e">
        <f t="shared" si="56"/>
        <v>#REF!</v>
      </c>
      <c r="AF306" s="16" t="e">
        <f t="shared" si="56"/>
        <v>#REF!</v>
      </c>
    </row>
    <row r="307" spans="1:32" x14ac:dyDescent="0.25">
      <c r="A307" s="3">
        <v>42529</v>
      </c>
      <c r="B307" s="1"/>
      <c r="C307" s="2"/>
      <c r="D307" s="2">
        <v>0.48499999999999999</v>
      </c>
      <c r="E307" s="9">
        <v>1.4</v>
      </c>
      <c r="F307" s="2">
        <v>-2.35</v>
      </c>
      <c r="G307" s="2">
        <v>-1.5449999999999999</v>
      </c>
      <c r="H307" s="2">
        <v>0.2</v>
      </c>
      <c r="I307" s="9">
        <v>-0.55000000000000004</v>
      </c>
      <c r="J307" s="9">
        <v>-0.1</v>
      </c>
      <c r="M307">
        <v>50.715000000000003</v>
      </c>
      <c r="R307">
        <v>107.5</v>
      </c>
      <c r="T307" s="16" t="e">
        <f>(#REF!*'Crude Diffs'!R307/100)/$T$9</f>
        <v>#REF!</v>
      </c>
      <c r="U307" s="16"/>
      <c r="V307" s="16" t="e">
        <f t="shared" si="51"/>
        <v>#REF!</v>
      </c>
      <c r="W307" s="14">
        <f t="shared" si="52"/>
        <v>1.4</v>
      </c>
      <c r="X307" s="16">
        <f t="shared" si="53"/>
        <v>-0.55000000000000004</v>
      </c>
      <c r="Y307" s="16">
        <f t="shared" si="54"/>
        <v>-1.5449999999999999</v>
      </c>
      <c r="Z307" s="14"/>
      <c r="AA307" s="14" t="str">
        <f t="shared" si="50"/>
        <v>24 W 2016</v>
      </c>
      <c r="AB307" s="15">
        <f t="shared" si="55"/>
        <v>42529</v>
      </c>
      <c r="AC307" s="16" t="e">
        <f t="shared" si="56"/>
        <v>#REF!</v>
      </c>
      <c r="AD307" s="16" t="e">
        <f t="shared" si="56"/>
        <v>#REF!</v>
      </c>
      <c r="AE307" s="16" t="e">
        <f t="shared" si="56"/>
        <v>#REF!</v>
      </c>
      <c r="AF307" s="16" t="e">
        <f t="shared" si="56"/>
        <v>#REF!</v>
      </c>
    </row>
    <row r="308" spans="1:32" x14ac:dyDescent="0.25">
      <c r="A308" s="3">
        <v>42530</v>
      </c>
      <c r="B308" s="1"/>
      <c r="C308" s="2"/>
      <c r="D308" s="2">
        <v>0.43</v>
      </c>
      <c r="E308" s="9">
        <v>1.3</v>
      </c>
      <c r="F308" s="2">
        <v>-2.4500000000000002</v>
      </c>
      <c r="G308" s="2">
        <v>-1.5449999999999999</v>
      </c>
      <c r="H308" s="2">
        <v>0.2</v>
      </c>
      <c r="I308" s="9">
        <v>-0.55000000000000004</v>
      </c>
      <c r="J308" s="9">
        <v>-0.1</v>
      </c>
      <c r="M308">
        <v>50.625</v>
      </c>
      <c r="R308">
        <v>102.5</v>
      </c>
      <c r="T308" s="16" t="e">
        <f>(#REF!*'Crude Diffs'!R308/100)/$T$9</f>
        <v>#REF!</v>
      </c>
      <c r="U308" s="16"/>
      <c r="V308" s="16" t="e">
        <f t="shared" si="51"/>
        <v>#REF!</v>
      </c>
      <c r="W308" s="14">
        <f t="shared" si="52"/>
        <v>1.3</v>
      </c>
      <c r="X308" s="16">
        <f t="shared" si="53"/>
        <v>-0.55000000000000004</v>
      </c>
      <c r="Y308" s="16">
        <f t="shared" si="54"/>
        <v>-1.5449999999999999</v>
      </c>
      <c r="Z308" s="14"/>
      <c r="AA308" s="14" t="str">
        <f t="shared" si="50"/>
        <v>24 W 2016</v>
      </c>
      <c r="AB308" s="15">
        <f t="shared" si="55"/>
        <v>42530</v>
      </c>
      <c r="AC308" s="16" t="e">
        <f t="shared" si="56"/>
        <v>#REF!</v>
      </c>
      <c r="AD308" s="16" t="e">
        <f t="shared" si="56"/>
        <v>#REF!</v>
      </c>
      <c r="AE308" s="16" t="e">
        <f t="shared" si="56"/>
        <v>#REF!</v>
      </c>
      <c r="AF308" s="16" t="e">
        <f t="shared" si="56"/>
        <v>#REF!</v>
      </c>
    </row>
    <row r="309" spans="1:32" x14ac:dyDescent="0.25">
      <c r="A309" s="3">
        <v>42531</v>
      </c>
      <c r="B309" s="1"/>
      <c r="C309" s="2"/>
      <c r="D309" s="2">
        <v>0.30499999999999999</v>
      </c>
      <c r="E309" s="9">
        <v>1.1100000000000001</v>
      </c>
      <c r="F309" s="2">
        <v>-2.4500000000000002</v>
      </c>
      <c r="G309" s="2">
        <v>-1.5449999999999999</v>
      </c>
      <c r="H309" s="2">
        <v>0.15</v>
      </c>
      <c r="I309" s="9">
        <v>-0.6</v>
      </c>
      <c r="J309" s="9">
        <v>-0.2</v>
      </c>
      <c r="M309">
        <v>49.615000000000002</v>
      </c>
      <c r="R309">
        <v>95</v>
      </c>
      <c r="T309" s="16" t="e">
        <f>(#REF!*'Crude Diffs'!R309/100)/$T$9</f>
        <v>#REF!</v>
      </c>
      <c r="U309" s="16"/>
      <c r="V309" s="16" t="e">
        <f t="shared" si="51"/>
        <v>#REF!</v>
      </c>
      <c r="W309" s="14">
        <f t="shared" si="52"/>
        <v>1.1100000000000001</v>
      </c>
      <c r="X309" s="16">
        <f t="shared" si="53"/>
        <v>-0.6</v>
      </c>
      <c r="Y309" s="16">
        <f t="shared" si="54"/>
        <v>-1.5449999999999999</v>
      </c>
      <c r="Z309" s="14"/>
      <c r="AA309" s="14" t="str">
        <f t="shared" si="50"/>
        <v>24 W 2016</v>
      </c>
      <c r="AB309" s="15">
        <f t="shared" si="55"/>
        <v>42531</v>
      </c>
      <c r="AC309" s="16" t="e">
        <f t="shared" si="56"/>
        <v>#REF!</v>
      </c>
      <c r="AD309" s="16" t="e">
        <f t="shared" si="56"/>
        <v>#REF!</v>
      </c>
      <c r="AE309" s="16" t="e">
        <f t="shared" si="56"/>
        <v>#REF!</v>
      </c>
      <c r="AF309" s="16" t="e">
        <f t="shared" si="56"/>
        <v>#REF!</v>
      </c>
    </row>
    <row r="310" spans="1:32" x14ac:dyDescent="0.25">
      <c r="A310" s="3">
        <v>42534</v>
      </c>
      <c r="B310" s="1"/>
      <c r="C310" s="2"/>
      <c r="D310" s="2">
        <v>0.30499999999999999</v>
      </c>
      <c r="E310" s="9">
        <v>1.1100000000000001</v>
      </c>
      <c r="F310" s="2">
        <v>-2.4500000000000002</v>
      </c>
      <c r="G310" s="2">
        <v>-1.825</v>
      </c>
      <c r="H310" s="2">
        <v>0.15</v>
      </c>
      <c r="I310" s="9">
        <v>-0.6</v>
      </c>
      <c r="J310" s="9">
        <v>-0.2</v>
      </c>
      <c r="M310">
        <v>49.16</v>
      </c>
      <c r="R310">
        <v>95</v>
      </c>
      <c r="T310" s="16" t="e">
        <f>(#REF!*'Crude Diffs'!R310/100)/$T$9</f>
        <v>#REF!</v>
      </c>
      <c r="U310" s="16"/>
      <c r="V310" s="16" t="e">
        <f t="shared" si="51"/>
        <v>#REF!</v>
      </c>
      <c r="W310" s="14">
        <f t="shared" si="52"/>
        <v>1.1100000000000001</v>
      </c>
      <c r="X310" s="16">
        <f t="shared" si="53"/>
        <v>-0.6</v>
      </c>
      <c r="Y310" s="16">
        <f t="shared" si="54"/>
        <v>-1.825</v>
      </c>
      <c r="Z310" s="14"/>
      <c r="AA310" s="14" t="str">
        <f t="shared" si="50"/>
        <v>25 W 2016</v>
      </c>
      <c r="AB310" s="15">
        <f t="shared" si="55"/>
        <v>42534</v>
      </c>
      <c r="AC310" s="16" t="e">
        <f t="shared" si="56"/>
        <v>#REF!</v>
      </c>
      <c r="AD310" s="16" t="e">
        <f t="shared" si="56"/>
        <v>#REF!</v>
      </c>
      <c r="AE310" s="16" t="e">
        <f t="shared" si="56"/>
        <v>#REF!</v>
      </c>
      <c r="AF310" s="16" t="e">
        <f t="shared" si="56"/>
        <v>#REF!</v>
      </c>
    </row>
    <row r="311" spans="1:32" x14ac:dyDescent="0.25">
      <c r="A311" s="3">
        <v>42535</v>
      </c>
      <c r="B311" s="1"/>
      <c r="C311" s="2"/>
      <c r="D311" s="2">
        <v>0.245</v>
      </c>
      <c r="E311" s="9">
        <v>1.05</v>
      </c>
      <c r="F311" s="2">
        <v>-2.35</v>
      </c>
      <c r="G311" s="2">
        <v>-1.825</v>
      </c>
      <c r="H311" s="2">
        <v>0.2</v>
      </c>
      <c r="I311" s="9">
        <v>-0.55000000000000004</v>
      </c>
      <c r="J311" s="9">
        <v>-0.25</v>
      </c>
      <c r="M311">
        <v>47.94</v>
      </c>
      <c r="R311">
        <v>95</v>
      </c>
      <c r="T311" s="16" t="e">
        <f>(#REF!*'Crude Diffs'!R311/100)/$T$9</f>
        <v>#REF!</v>
      </c>
      <c r="U311" s="16"/>
      <c r="V311" s="16" t="e">
        <f t="shared" si="51"/>
        <v>#REF!</v>
      </c>
      <c r="W311" s="14">
        <f t="shared" si="52"/>
        <v>1.05</v>
      </c>
      <c r="X311" s="16">
        <f t="shared" si="53"/>
        <v>-0.55000000000000004</v>
      </c>
      <c r="Y311" s="16">
        <f t="shared" si="54"/>
        <v>-1.825</v>
      </c>
      <c r="Z311" s="14"/>
      <c r="AA311" s="14" t="str">
        <f t="shared" si="50"/>
        <v>25 W 2016</v>
      </c>
      <c r="AB311" s="15">
        <f t="shared" si="55"/>
        <v>42535</v>
      </c>
      <c r="AC311" s="16" t="e">
        <f t="shared" si="56"/>
        <v>#REF!</v>
      </c>
      <c r="AD311" s="16" t="e">
        <f t="shared" si="56"/>
        <v>#REF!</v>
      </c>
      <c r="AE311" s="16" t="e">
        <f t="shared" si="56"/>
        <v>#REF!</v>
      </c>
      <c r="AF311" s="16" t="e">
        <f t="shared" si="56"/>
        <v>#REF!</v>
      </c>
    </row>
    <row r="312" spans="1:32" x14ac:dyDescent="0.25">
      <c r="A312" s="3">
        <v>42536</v>
      </c>
      <c r="B312" s="1"/>
      <c r="C312" s="2"/>
      <c r="D312" s="2">
        <v>0.27</v>
      </c>
      <c r="E312" s="9">
        <v>1.1000000000000001</v>
      </c>
      <c r="F312" s="2">
        <v>-2.4</v>
      </c>
      <c r="G312" s="2">
        <v>-1.5449999999999999</v>
      </c>
      <c r="H312" s="2">
        <v>0.2</v>
      </c>
      <c r="I312" s="9">
        <v>-0.55000000000000004</v>
      </c>
      <c r="J312" s="9">
        <v>-0.25</v>
      </c>
      <c r="M312">
        <v>47.62</v>
      </c>
      <c r="R312">
        <v>97.5</v>
      </c>
      <c r="T312" s="16" t="e">
        <f>(#REF!*'Crude Diffs'!R312/100)/$T$9</f>
        <v>#REF!</v>
      </c>
      <c r="U312" s="16"/>
      <c r="V312" s="16" t="e">
        <f t="shared" si="51"/>
        <v>#REF!</v>
      </c>
      <c r="W312" s="14">
        <f t="shared" si="52"/>
        <v>1.1000000000000001</v>
      </c>
      <c r="X312" s="16">
        <f t="shared" si="53"/>
        <v>-0.55000000000000004</v>
      </c>
      <c r="Y312" s="16">
        <f t="shared" si="54"/>
        <v>-1.5449999999999999</v>
      </c>
      <c r="Z312" s="14"/>
      <c r="AA312" s="14" t="str">
        <f t="shared" si="50"/>
        <v>25 W 2016</v>
      </c>
      <c r="AB312" s="15">
        <f t="shared" si="55"/>
        <v>42536</v>
      </c>
      <c r="AC312" s="16" t="e">
        <f t="shared" si="56"/>
        <v>#REF!</v>
      </c>
      <c r="AD312" s="16" t="e">
        <f t="shared" si="56"/>
        <v>#REF!</v>
      </c>
      <c r="AE312" s="16" t="e">
        <f t="shared" si="56"/>
        <v>#REF!</v>
      </c>
      <c r="AF312" s="16" t="e">
        <f t="shared" si="56"/>
        <v>#REF!</v>
      </c>
    </row>
    <row r="313" spans="1:32" x14ac:dyDescent="0.25">
      <c r="A313" s="3">
        <v>42537</v>
      </c>
      <c r="B313" s="1"/>
      <c r="C313" s="2"/>
      <c r="D313" s="2">
        <v>0.3</v>
      </c>
      <c r="E313" s="9">
        <v>1.1499999999999999</v>
      </c>
      <c r="F313" s="2">
        <v>-2.4550000000000001</v>
      </c>
      <c r="G313" s="2">
        <v>-1.835</v>
      </c>
      <c r="H313" s="2">
        <v>0.2</v>
      </c>
      <c r="I313" s="9">
        <v>-0.6</v>
      </c>
      <c r="J313" s="9">
        <v>-0.15</v>
      </c>
      <c r="M313">
        <v>45.94</v>
      </c>
      <c r="R313">
        <v>100</v>
      </c>
      <c r="T313" s="16" t="e">
        <f>(#REF!*'Crude Diffs'!R313/100)/$T$9</f>
        <v>#REF!</v>
      </c>
      <c r="U313" s="16"/>
      <c r="V313" s="16" t="e">
        <f t="shared" si="51"/>
        <v>#REF!</v>
      </c>
      <c r="W313" s="14">
        <f t="shared" si="52"/>
        <v>1.1499999999999999</v>
      </c>
      <c r="X313" s="16">
        <f t="shared" si="53"/>
        <v>-0.6</v>
      </c>
      <c r="Y313" s="16">
        <f t="shared" si="54"/>
        <v>-1.835</v>
      </c>
      <c r="Z313" s="14"/>
      <c r="AA313" s="14" t="str">
        <f t="shared" si="50"/>
        <v>25 W 2016</v>
      </c>
      <c r="AB313" s="15">
        <f t="shared" si="55"/>
        <v>42537</v>
      </c>
      <c r="AC313" s="16" t="e">
        <f t="shared" si="56"/>
        <v>#REF!</v>
      </c>
      <c r="AD313" s="16" t="e">
        <f t="shared" si="56"/>
        <v>#REF!</v>
      </c>
      <c r="AE313" s="16" t="e">
        <f t="shared" si="56"/>
        <v>#REF!</v>
      </c>
      <c r="AF313" s="16" t="e">
        <f t="shared" si="56"/>
        <v>#REF!</v>
      </c>
    </row>
    <row r="314" spans="1:32" x14ac:dyDescent="0.25">
      <c r="A314" s="3">
        <v>42538</v>
      </c>
      <c r="B314" s="1"/>
      <c r="C314" s="2"/>
      <c r="D314" s="2">
        <v>0.17499999999999999</v>
      </c>
      <c r="E314" s="9">
        <v>1.1499999999999999</v>
      </c>
      <c r="F314" s="2">
        <v>-2.4500000000000002</v>
      </c>
      <c r="G314" s="2">
        <v>-1.8049999999999999</v>
      </c>
      <c r="H314" s="2">
        <v>0.15</v>
      </c>
      <c r="I314" s="9">
        <v>-0.65</v>
      </c>
      <c r="J314" s="9">
        <v>-0.1</v>
      </c>
      <c r="M314">
        <v>46.72</v>
      </c>
      <c r="R314">
        <v>115</v>
      </c>
      <c r="T314" s="16" t="e">
        <f>(#REF!*'Crude Diffs'!R314/100)/$T$9</f>
        <v>#REF!</v>
      </c>
      <c r="U314" s="16"/>
      <c r="V314" s="16" t="e">
        <f t="shared" si="51"/>
        <v>#REF!</v>
      </c>
      <c r="W314" s="14">
        <f t="shared" si="52"/>
        <v>1.1499999999999999</v>
      </c>
      <c r="X314" s="16">
        <f t="shared" si="53"/>
        <v>-0.65</v>
      </c>
      <c r="Y314" s="16">
        <f t="shared" si="54"/>
        <v>-1.8049999999999999</v>
      </c>
      <c r="Z314" s="14"/>
      <c r="AA314" s="14" t="str">
        <f t="shared" si="50"/>
        <v>25 W 2016</v>
      </c>
      <c r="AB314" s="15">
        <f t="shared" si="55"/>
        <v>42538</v>
      </c>
      <c r="AC314" s="16" t="e">
        <f t="shared" si="56"/>
        <v>#REF!</v>
      </c>
      <c r="AD314" s="16" t="e">
        <f t="shared" si="56"/>
        <v>#REF!</v>
      </c>
      <c r="AE314" s="16" t="e">
        <f t="shared" si="56"/>
        <v>#REF!</v>
      </c>
      <c r="AF314" s="16" t="e">
        <f t="shared" si="56"/>
        <v>#REF!</v>
      </c>
    </row>
    <row r="315" spans="1:32" x14ac:dyDescent="0.25">
      <c r="A315" s="3">
        <v>42541</v>
      </c>
      <c r="B315" s="1"/>
      <c r="C315" s="2"/>
      <c r="D315" s="2">
        <v>0.22500000000000001</v>
      </c>
      <c r="E315" s="9">
        <v>1.2</v>
      </c>
      <c r="F315" s="2">
        <v>-2.5</v>
      </c>
      <c r="G315" s="2">
        <v>-1.8049999999999999</v>
      </c>
      <c r="H315" s="2">
        <v>0.15</v>
      </c>
      <c r="I315" s="9">
        <v>-0.65</v>
      </c>
      <c r="J315" s="9">
        <v>-0.1</v>
      </c>
      <c r="M315">
        <v>48.8</v>
      </c>
      <c r="R315">
        <v>115</v>
      </c>
      <c r="T315" s="16" t="e">
        <f>(#REF!*'Crude Diffs'!R315/100)/$T$9</f>
        <v>#REF!</v>
      </c>
      <c r="U315" s="16"/>
      <c r="V315" s="16" t="e">
        <f t="shared" si="51"/>
        <v>#REF!</v>
      </c>
      <c r="W315" s="14">
        <f t="shared" si="52"/>
        <v>1.2</v>
      </c>
      <c r="X315" s="16">
        <f t="shared" si="53"/>
        <v>-0.65</v>
      </c>
      <c r="Y315" s="16">
        <f t="shared" si="54"/>
        <v>-1.8049999999999999</v>
      </c>
      <c r="Z315" s="14"/>
      <c r="AA315" s="14" t="str">
        <f t="shared" si="50"/>
        <v>26 W 2016</v>
      </c>
      <c r="AB315" s="15">
        <f t="shared" si="55"/>
        <v>42541</v>
      </c>
      <c r="AC315" s="16" t="e">
        <f t="shared" si="56"/>
        <v>#REF!</v>
      </c>
      <c r="AD315" s="16" t="e">
        <f t="shared" si="56"/>
        <v>#REF!</v>
      </c>
      <c r="AE315" s="16" t="e">
        <f t="shared" si="56"/>
        <v>#REF!</v>
      </c>
      <c r="AF315" s="16" t="e">
        <f t="shared" si="56"/>
        <v>#REF!</v>
      </c>
    </row>
    <row r="316" spans="1:32" x14ac:dyDescent="0.25">
      <c r="A316" s="3">
        <v>42542</v>
      </c>
      <c r="B316" s="1"/>
      <c r="C316" s="2"/>
      <c r="D316" s="2">
        <v>0.2</v>
      </c>
      <c r="E316" s="9">
        <v>1.2</v>
      </c>
      <c r="F316" s="2">
        <v>-2.4500000000000002</v>
      </c>
      <c r="G316" s="2">
        <v>-1.8049999999999999</v>
      </c>
      <c r="H316" s="2">
        <v>0.15</v>
      </c>
      <c r="I316" s="9">
        <v>-0.6</v>
      </c>
      <c r="J316" s="9">
        <v>-0.1</v>
      </c>
      <c r="M316">
        <v>48.32</v>
      </c>
      <c r="R316">
        <v>117.5</v>
      </c>
      <c r="T316" s="16" t="e">
        <f>(#REF!*'Crude Diffs'!R316/100)/$T$9</f>
        <v>#REF!</v>
      </c>
      <c r="U316" s="16"/>
      <c r="V316" s="16" t="e">
        <f t="shared" si="51"/>
        <v>#REF!</v>
      </c>
      <c r="W316" s="14">
        <f t="shared" si="52"/>
        <v>1.2</v>
      </c>
      <c r="X316" s="16">
        <f t="shared" si="53"/>
        <v>-0.6</v>
      </c>
      <c r="Y316" s="16">
        <f t="shared" si="54"/>
        <v>-1.8049999999999999</v>
      </c>
      <c r="Z316" s="14"/>
      <c r="AA316" s="14" t="str">
        <f t="shared" si="50"/>
        <v>26 W 2016</v>
      </c>
      <c r="AB316" s="15">
        <f t="shared" si="55"/>
        <v>42542</v>
      </c>
      <c r="AC316" s="16" t="e">
        <f t="shared" si="56"/>
        <v>#REF!</v>
      </c>
      <c r="AD316" s="16" t="e">
        <f t="shared" si="56"/>
        <v>#REF!</v>
      </c>
      <c r="AE316" s="16" t="e">
        <f t="shared" si="56"/>
        <v>#REF!</v>
      </c>
      <c r="AF316" s="16" t="e">
        <f t="shared" si="56"/>
        <v>#REF!</v>
      </c>
    </row>
    <row r="317" spans="1:32" x14ac:dyDescent="0.25">
      <c r="A317" s="3">
        <v>42543</v>
      </c>
      <c r="B317" s="1"/>
      <c r="C317" s="2"/>
      <c r="D317" s="2">
        <v>0.21</v>
      </c>
      <c r="E317" s="9">
        <v>1.25</v>
      </c>
      <c r="F317" s="2">
        <v>-2.4</v>
      </c>
      <c r="G317" s="2">
        <v>-1.915</v>
      </c>
      <c r="H317" s="2">
        <v>0.1</v>
      </c>
      <c r="I317" s="9">
        <v>-0.6</v>
      </c>
      <c r="J317" s="9">
        <v>-0.05</v>
      </c>
      <c r="M317">
        <v>48.465000000000003</v>
      </c>
      <c r="R317">
        <v>122.5</v>
      </c>
      <c r="T317" s="16" t="e">
        <f>(#REF!*'Crude Diffs'!R317/100)/$T$9</f>
        <v>#REF!</v>
      </c>
      <c r="U317" s="16"/>
      <c r="V317" s="16" t="e">
        <f t="shared" si="51"/>
        <v>#REF!</v>
      </c>
      <c r="W317" s="14">
        <f t="shared" si="52"/>
        <v>1.25</v>
      </c>
      <c r="X317" s="16">
        <f t="shared" si="53"/>
        <v>-0.6</v>
      </c>
      <c r="Y317" s="16">
        <f t="shared" si="54"/>
        <v>-1.915</v>
      </c>
      <c r="Z317" s="14"/>
      <c r="AA317" s="14" t="str">
        <f t="shared" si="50"/>
        <v>26 W 2016</v>
      </c>
      <c r="AB317" s="15">
        <f t="shared" si="55"/>
        <v>42543</v>
      </c>
      <c r="AC317" s="16" t="e">
        <f t="shared" si="56"/>
        <v>#REF!</v>
      </c>
      <c r="AD317" s="16" t="e">
        <f t="shared" si="56"/>
        <v>#REF!</v>
      </c>
      <c r="AE317" s="16" t="e">
        <f t="shared" si="56"/>
        <v>#REF!</v>
      </c>
      <c r="AF317" s="16" t="e">
        <f t="shared" si="56"/>
        <v>#REF!</v>
      </c>
    </row>
    <row r="318" spans="1:32" x14ac:dyDescent="0.25">
      <c r="A318" s="3">
        <v>42544</v>
      </c>
      <c r="B318" s="1"/>
      <c r="C318" s="2"/>
      <c r="D318" s="2">
        <v>0.24</v>
      </c>
      <c r="E318" s="9">
        <v>1.3</v>
      </c>
      <c r="F318" s="2">
        <v>-2.4</v>
      </c>
      <c r="G318" s="2">
        <v>-2.1</v>
      </c>
      <c r="H318" s="2">
        <v>0.1</v>
      </c>
      <c r="I318" s="9">
        <v>-0.55000000000000004</v>
      </c>
      <c r="J318" s="9">
        <v>-0.1</v>
      </c>
      <c r="M318">
        <v>48.89</v>
      </c>
      <c r="R318">
        <v>125</v>
      </c>
      <c r="T318" s="16" t="e">
        <f>(#REF!*'Crude Diffs'!R318/100)/$T$9</f>
        <v>#REF!</v>
      </c>
      <c r="U318" s="16"/>
      <c r="V318" s="16" t="e">
        <f t="shared" si="51"/>
        <v>#REF!</v>
      </c>
      <c r="W318" s="14">
        <f t="shared" si="52"/>
        <v>1.3</v>
      </c>
      <c r="X318" s="16">
        <f t="shared" si="53"/>
        <v>-0.55000000000000004</v>
      </c>
      <c r="Y318" s="16">
        <f t="shared" si="54"/>
        <v>-2.1</v>
      </c>
      <c r="Z318" s="14"/>
      <c r="AA318" s="14" t="str">
        <f t="shared" si="50"/>
        <v>26 W 2016</v>
      </c>
      <c r="AB318" s="15">
        <f t="shared" si="55"/>
        <v>42544</v>
      </c>
      <c r="AC318" s="16" t="e">
        <f t="shared" si="56"/>
        <v>#REF!</v>
      </c>
      <c r="AD318" s="16" t="e">
        <f t="shared" si="56"/>
        <v>#REF!</v>
      </c>
      <c r="AE318" s="16" t="e">
        <f t="shared" si="56"/>
        <v>#REF!</v>
      </c>
      <c r="AF318" s="16" t="e">
        <f t="shared" si="56"/>
        <v>#REF!</v>
      </c>
    </row>
    <row r="319" spans="1:32" x14ac:dyDescent="0.25">
      <c r="A319" s="3">
        <v>42545</v>
      </c>
      <c r="B319" s="1"/>
      <c r="C319" s="2"/>
      <c r="D319" s="2">
        <v>0.33</v>
      </c>
      <c r="E319" s="9">
        <v>1.35</v>
      </c>
      <c r="F319" s="2">
        <v>-2.4</v>
      </c>
      <c r="G319" s="2">
        <v>-2.1</v>
      </c>
      <c r="H319" s="2">
        <v>0.15</v>
      </c>
      <c r="I319" s="9">
        <v>-0.27</v>
      </c>
      <c r="J319" s="9">
        <v>-0.15</v>
      </c>
      <c r="M319">
        <v>47.48</v>
      </c>
      <c r="R319">
        <v>120</v>
      </c>
      <c r="T319" s="16" t="e">
        <f>(#REF!*'Crude Diffs'!R319/100)/$T$9</f>
        <v>#REF!</v>
      </c>
      <c r="U319" s="16"/>
      <c r="V319" s="16" t="e">
        <f t="shared" si="51"/>
        <v>#REF!</v>
      </c>
      <c r="W319" s="14">
        <f t="shared" si="52"/>
        <v>1.35</v>
      </c>
      <c r="X319" s="16">
        <f t="shared" si="53"/>
        <v>-0.27</v>
      </c>
      <c r="Y319" s="16">
        <f t="shared" si="54"/>
        <v>-2.1</v>
      </c>
      <c r="Z319" s="14"/>
      <c r="AA319" s="14" t="str">
        <f t="shared" si="50"/>
        <v>26 W 2016</v>
      </c>
      <c r="AB319" s="15">
        <f t="shared" si="55"/>
        <v>42545</v>
      </c>
      <c r="AC319" s="16" t="e">
        <f t="shared" si="56"/>
        <v>#REF!</v>
      </c>
      <c r="AD319" s="16" t="e">
        <f t="shared" si="56"/>
        <v>#REF!</v>
      </c>
      <c r="AE319" s="16" t="e">
        <f t="shared" si="56"/>
        <v>#REF!</v>
      </c>
      <c r="AF319" s="16" t="e">
        <f t="shared" si="56"/>
        <v>#REF!</v>
      </c>
    </row>
    <row r="320" spans="1:32" x14ac:dyDescent="0.25">
      <c r="A320" s="3">
        <v>42548</v>
      </c>
      <c r="B320" s="1"/>
      <c r="C320" s="2"/>
      <c r="D320" s="2">
        <v>0.35</v>
      </c>
      <c r="E320" s="9">
        <v>1.35</v>
      </c>
      <c r="F320" s="2">
        <v>-2.4</v>
      </c>
      <c r="G320" s="2">
        <v>-1.85</v>
      </c>
      <c r="H320" s="2">
        <v>0.2</v>
      </c>
      <c r="I320" s="9">
        <v>-0.27</v>
      </c>
      <c r="J320" s="9">
        <v>-0.2</v>
      </c>
      <c r="M320">
        <v>45.87</v>
      </c>
      <c r="R320">
        <v>117.5</v>
      </c>
      <c r="T320" s="16" t="e">
        <f>(#REF!*'Crude Diffs'!R320/100)/$T$9</f>
        <v>#REF!</v>
      </c>
      <c r="U320" s="16"/>
      <c r="V320" s="16" t="e">
        <f t="shared" si="51"/>
        <v>#REF!</v>
      </c>
      <c r="W320" s="14">
        <f t="shared" si="52"/>
        <v>1.35</v>
      </c>
      <c r="X320" s="16">
        <f t="shared" si="53"/>
        <v>-0.27</v>
      </c>
      <c r="Y320" s="16">
        <f t="shared" si="54"/>
        <v>-1.85</v>
      </c>
      <c r="Z320" s="14"/>
      <c r="AA320" s="14" t="str">
        <f t="shared" si="50"/>
        <v>27 W 2016</v>
      </c>
      <c r="AB320" s="15">
        <f t="shared" si="55"/>
        <v>42548</v>
      </c>
      <c r="AC320" s="16" t="e">
        <f t="shared" si="56"/>
        <v>#REF!</v>
      </c>
      <c r="AD320" s="16" t="e">
        <f t="shared" si="56"/>
        <v>#REF!</v>
      </c>
      <c r="AE320" s="16" t="e">
        <f t="shared" si="56"/>
        <v>#REF!</v>
      </c>
      <c r="AF320" s="16" t="e">
        <f t="shared" si="56"/>
        <v>#REF!</v>
      </c>
    </row>
    <row r="321" spans="1:32" x14ac:dyDescent="0.25">
      <c r="A321" s="3">
        <v>42549</v>
      </c>
      <c r="B321" s="1"/>
      <c r="C321" s="2"/>
      <c r="D321" s="2">
        <v>0.42499999999999999</v>
      </c>
      <c r="E321" s="9">
        <v>1.4</v>
      </c>
      <c r="F321" s="2">
        <v>-2.4</v>
      </c>
      <c r="G321" s="2">
        <v>-1.7050000000000001</v>
      </c>
      <c r="H321" s="2">
        <v>0.2</v>
      </c>
      <c r="I321" s="9">
        <v>-0.25</v>
      </c>
      <c r="J321" s="9">
        <v>-0.2</v>
      </c>
      <c r="M321">
        <v>46.58</v>
      </c>
      <c r="R321">
        <v>115</v>
      </c>
      <c r="T321" s="16" t="e">
        <f>(#REF!*'Crude Diffs'!R321/100)/$T$9</f>
        <v>#REF!</v>
      </c>
      <c r="U321" s="16"/>
      <c r="V321" s="16" t="e">
        <f t="shared" si="51"/>
        <v>#REF!</v>
      </c>
      <c r="W321" s="14">
        <f t="shared" si="52"/>
        <v>1.4</v>
      </c>
      <c r="X321" s="16">
        <f t="shared" si="53"/>
        <v>-0.25</v>
      </c>
      <c r="Y321" s="16">
        <f t="shared" si="54"/>
        <v>-1.7050000000000001</v>
      </c>
      <c r="Z321" s="14"/>
      <c r="AA321" s="14" t="str">
        <f t="shared" si="50"/>
        <v>27 W 2016</v>
      </c>
      <c r="AB321" s="15">
        <f t="shared" si="55"/>
        <v>42549</v>
      </c>
      <c r="AC321" s="16" t="e">
        <f t="shared" si="56"/>
        <v>#REF!</v>
      </c>
      <c r="AD321" s="16" t="e">
        <f t="shared" si="56"/>
        <v>#REF!</v>
      </c>
      <c r="AE321" s="16" t="e">
        <f t="shared" si="56"/>
        <v>#REF!</v>
      </c>
      <c r="AF321" s="16" t="e">
        <f t="shared" si="56"/>
        <v>#REF!</v>
      </c>
    </row>
    <row r="322" spans="1:32" x14ac:dyDescent="0.25">
      <c r="A322" s="3">
        <v>42550</v>
      </c>
      <c r="B322" s="1"/>
      <c r="C322" s="2"/>
      <c r="D322" s="2">
        <v>0.51500000000000001</v>
      </c>
      <c r="E322" s="9">
        <v>1.45</v>
      </c>
      <c r="F322" s="2">
        <v>-2.4</v>
      </c>
      <c r="G322" s="2">
        <v>-1.4550000000000001</v>
      </c>
      <c r="H322" s="2">
        <v>0.25</v>
      </c>
      <c r="I322" s="9">
        <v>0</v>
      </c>
      <c r="J322" s="9">
        <v>-0.2</v>
      </c>
      <c r="M322">
        <v>48.884999999999998</v>
      </c>
      <c r="R322">
        <v>110</v>
      </c>
      <c r="T322" s="16" t="e">
        <f>(#REF!*'Crude Diffs'!R322/100)/$T$9</f>
        <v>#REF!</v>
      </c>
      <c r="U322" s="16"/>
      <c r="V322" s="16" t="e">
        <f t="shared" si="51"/>
        <v>#REF!</v>
      </c>
      <c r="W322" s="14">
        <f t="shared" si="52"/>
        <v>1.45</v>
      </c>
      <c r="X322" s="16">
        <f t="shared" si="53"/>
        <v>0</v>
      </c>
      <c r="Y322" s="16">
        <f t="shared" si="54"/>
        <v>-1.4550000000000001</v>
      </c>
      <c r="Z322" s="14"/>
      <c r="AA322" s="14" t="str">
        <f t="shared" si="50"/>
        <v>27 W 2016</v>
      </c>
      <c r="AB322" s="15">
        <f t="shared" si="55"/>
        <v>42550</v>
      </c>
      <c r="AC322" s="16" t="e">
        <f t="shared" si="56"/>
        <v>#REF!</v>
      </c>
      <c r="AD322" s="16" t="e">
        <f t="shared" si="56"/>
        <v>#REF!</v>
      </c>
      <c r="AE322" s="16" t="e">
        <f t="shared" si="56"/>
        <v>#REF!</v>
      </c>
      <c r="AF322" s="16" t="e">
        <f t="shared" si="56"/>
        <v>#REF!</v>
      </c>
    </row>
    <row r="323" spans="1:32" x14ac:dyDescent="0.25">
      <c r="A323" s="3">
        <v>42551</v>
      </c>
      <c r="B323" s="1"/>
      <c r="C323" s="2"/>
      <c r="D323" s="2">
        <v>0.58499999999999996</v>
      </c>
      <c r="E323" s="9">
        <v>1.5</v>
      </c>
      <c r="F323" s="2">
        <v>-2.4</v>
      </c>
      <c r="G323" s="2">
        <v>-1.2549999999999999</v>
      </c>
      <c r="H323" s="2">
        <v>0.25</v>
      </c>
      <c r="I323" s="9">
        <v>0.05</v>
      </c>
      <c r="J323" s="9">
        <v>-0.15</v>
      </c>
      <c r="M323">
        <v>48.44</v>
      </c>
      <c r="R323">
        <v>107.5</v>
      </c>
      <c r="T323" s="16" t="e">
        <f>(#REF!*'Crude Diffs'!R323/100)/$T$9</f>
        <v>#REF!</v>
      </c>
      <c r="U323" s="16"/>
      <c r="V323" s="16" t="e">
        <f t="shared" si="51"/>
        <v>#REF!</v>
      </c>
      <c r="W323" s="14">
        <f t="shared" si="52"/>
        <v>1.5</v>
      </c>
      <c r="X323" s="16">
        <f t="shared" si="53"/>
        <v>0.05</v>
      </c>
      <c r="Y323" s="16">
        <f t="shared" si="54"/>
        <v>-1.2549999999999999</v>
      </c>
      <c r="Z323" s="14"/>
      <c r="AA323" s="14" t="str">
        <f t="shared" si="50"/>
        <v>27 W 2016</v>
      </c>
      <c r="AB323" s="15">
        <f t="shared" si="55"/>
        <v>42551</v>
      </c>
      <c r="AC323" s="16" t="e">
        <f t="shared" si="56"/>
        <v>#REF!</v>
      </c>
      <c r="AD323" s="16" t="e">
        <f t="shared" si="56"/>
        <v>#REF!</v>
      </c>
      <c r="AE323" s="16" t="e">
        <f t="shared" si="56"/>
        <v>#REF!</v>
      </c>
      <c r="AF323" s="16" t="e">
        <f t="shared" si="56"/>
        <v>#REF!</v>
      </c>
    </row>
    <row r="324" spans="1:32" x14ac:dyDescent="0.25">
      <c r="A324" s="3">
        <v>42552</v>
      </c>
      <c r="B324" s="1"/>
      <c r="C324" s="2"/>
      <c r="D324" s="2">
        <v>0.68</v>
      </c>
      <c r="E324" s="9">
        <v>1.55</v>
      </c>
      <c r="F324" s="2">
        <v>-2.35</v>
      </c>
      <c r="G324" s="2">
        <v>-1.3</v>
      </c>
      <c r="H324" s="2">
        <v>0.3</v>
      </c>
      <c r="I324" s="9">
        <v>0.15</v>
      </c>
      <c r="J324" s="9">
        <v>-0.15</v>
      </c>
      <c r="M324">
        <v>48.06</v>
      </c>
      <c r="R324">
        <v>102.5</v>
      </c>
      <c r="T324" s="16" t="e">
        <f>(#REF!*'Crude Diffs'!R324/100)/$T$9</f>
        <v>#REF!</v>
      </c>
      <c r="U324" s="16"/>
      <c r="V324" s="16" t="e">
        <f t="shared" si="51"/>
        <v>#REF!</v>
      </c>
      <c r="W324" s="14">
        <f t="shared" si="52"/>
        <v>1.55</v>
      </c>
      <c r="X324" s="16">
        <f t="shared" si="53"/>
        <v>0.15</v>
      </c>
      <c r="Y324" s="16">
        <f t="shared" si="54"/>
        <v>-1.3</v>
      </c>
      <c r="Z324" s="14"/>
      <c r="AA324" s="14" t="str">
        <f t="shared" si="50"/>
        <v>27 W 2016</v>
      </c>
      <c r="AB324" s="15">
        <f t="shared" si="55"/>
        <v>42552</v>
      </c>
      <c r="AC324" s="16" t="e">
        <f t="shared" si="56"/>
        <v>#REF!</v>
      </c>
      <c r="AD324" s="16" t="e">
        <f t="shared" si="56"/>
        <v>#REF!</v>
      </c>
      <c r="AE324" s="16" t="e">
        <f t="shared" si="56"/>
        <v>#REF!</v>
      </c>
      <c r="AF324" s="16" t="e">
        <f t="shared" si="56"/>
        <v>#REF!</v>
      </c>
    </row>
    <row r="325" spans="1:32" x14ac:dyDescent="0.25">
      <c r="A325" s="3">
        <v>42555</v>
      </c>
      <c r="B325" s="1"/>
      <c r="C325" s="2"/>
      <c r="D325" s="2">
        <v>0.8</v>
      </c>
      <c r="E325" s="9">
        <v>1.65</v>
      </c>
      <c r="F325" s="2">
        <v>-2.25</v>
      </c>
      <c r="G325" s="2">
        <v>-1.1599999999999999</v>
      </c>
      <c r="H325" s="2">
        <v>0.3</v>
      </c>
      <c r="I325" s="9">
        <v>0.25</v>
      </c>
      <c r="J325" s="9">
        <v>-0.15</v>
      </c>
      <c r="M325">
        <v>48.01</v>
      </c>
      <c r="R325">
        <v>100</v>
      </c>
      <c r="T325" s="16" t="e">
        <f>(#REF!*'Crude Diffs'!R325/100)/$T$9</f>
        <v>#REF!</v>
      </c>
      <c r="U325" s="16"/>
      <c r="V325" s="16" t="e">
        <f t="shared" si="51"/>
        <v>#REF!</v>
      </c>
      <c r="W325" s="14">
        <f t="shared" si="52"/>
        <v>1.65</v>
      </c>
      <c r="X325" s="16">
        <f t="shared" si="53"/>
        <v>0.25</v>
      </c>
      <c r="Y325" s="16">
        <f t="shared" si="54"/>
        <v>-1.1599999999999999</v>
      </c>
      <c r="Z325" s="14"/>
      <c r="AA325" s="14" t="str">
        <f t="shared" si="50"/>
        <v>28 W 2016</v>
      </c>
      <c r="AB325" s="15">
        <f t="shared" si="55"/>
        <v>42555</v>
      </c>
      <c r="AC325" s="16" t="e">
        <f t="shared" si="56"/>
        <v>#REF!</v>
      </c>
      <c r="AD325" s="16" t="e">
        <f t="shared" si="56"/>
        <v>#REF!</v>
      </c>
      <c r="AE325" s="16" t="e">
        <f t="shared" si="56"/>
        <v>#REF!</v>
      </c>
      <c r="AF325" s="16" t="e">
        <f t="shared" si="56"/>
        <v>#REF!</v>
      </c>
    </row>
    <row r="326" spans="1:32" x14ac:dyDescent="0.25">
      <c r="A326" s="3">
        <v>42556</v>
      </c>
      <c r="B326" s="1"/>
      <c r="C326" s="2"/>
      <c r="D326" s="2">
        <v>0.89500000000000002</v>
      </c>
      <c r="E326" s="9">
        <v>1.7</v>
      </c>
      <c r="F326" s="2">
        <v>-2.2000000000000002</v>
      </c>
      <c r="G326" s="2">
        <v>-1.1599999999999999</v>
      </c>
      <c r="H326" s="2">
        <v>0.3</v>
      </c>
      <c r="I326" s="9">
        <v>0.35</v>
      </c>
      <c r="J326" s="9">
        <v>0</v>
      </c>
      <c r="M326">
        <v>45.81</v>
      </c>
      <c r="R326">
        <v>95</v>
      </c>
      <c r="T326" s="16" t="e">
        <f>(#REF!*'Crude Diffs'!R326/100)/$T$9</f>
        <v>#REF!</v>
      </c>
      <c r="U326" s="16"/>
      <c r="V326" s="16" t="e">
        <f t="shared" si="51"/>
        <v>#REF!</v>
      </c>
      <c r="W326" s="14">
        <f t="shared" si="52"/>
        <v>1.7</v>
      </c>
      <c r="X326" s="16">
        <f t="shared" si="53"/>
        <v>0.35</v>
      </c>
      <c r="Y326" s="16">
        <f t="shared" si="54"/>
        <v>-1.1599999999999999</v>
      </c>
      <c r="Z326" s="14"/>
      <c r="AA326" s="14" t="str">
        <f t="shared" si="50"/>
        <v>28 W 2016</v>
      </c>
      <c r="AB326" s="15">
        <f t="shared" si="55"/>
        <v>42556</v>
      </c>
      <c r="AC326" s="16" t="e">
        <f t="shared" si="56"/>
        <v>#REF!</v>
      </c>
      <c r="AD326" s="16" t="e">
        <f t="shared" si="56"/>
        <v>#REF!</v>
      </c>
      <c r="AE326" s="16" t="e">
        <f t="shared" si="56"/>
        <v>#REF!</v>
      </c>
      <c r="AF326" s="16" t="e">
        <f t="shared" si="56"/>
        <v>#REF!</v>
      </c>
    </row>
    <row r="327" spans="1:32" x14ac:dyDescent="0.25">
      <c r="A327" s="3">
        <v>42557</v>
      </c>
      <c r="B327" s="1"/>
      <c r="C327" s="2"/>
      <c r="D327" s="2">
        <v>0.96499999999999997</v>
      </c>
      <c r="E327" s="9">
        <v>1.75</v>
      </c>
      <c r="F327" s="2">
        <v>-2.15</v>
      </c>
      <c r="G327" s="2">
        <v>-1.2</v>
      </c>
      <c r="H327" s="2">
        <v>0.35</v>
      </c>
      <c r="I327" s="9">
        <v>0.7</v>
      </c>
      <c r="J327" s="9">
        <v>0.1</v>
      </c>
      <c r="M327">
        <v>45.454999999999998</v>
      </c>
      <c r="R327">
        <v>92.5</v>
      </c>
      <c r="T327" s="16" t="e">
        <f>(#REF!*'Crude Diffs'!R327/100)/$T$9</f>
        <v>#REF!</v>
      </c>
      <c r="U327" s="16"/>
      <c r="V327" s="16" t="e">
        <f t="shared" si="51"/>
        <v>#REF!</v>
      </c>
      <c r="W327" s="14">
        <f t="shared" si="52"/>
        <v>1.75</v>
      </c>
      <c r="X327" s="16">
        <f t="shared" si="53"/>
        <v>0.7</v>
      </c>
      <c r="Y327" s="16">
        <f t="shared" si="54"/>
        <v>-1.2</v>
      </c>
      <c r="Z327" s="14"/>
      <c r="AA327" s="14" t="str">
        <f t="shared" si="50"/>
        <v>28 W 2016</v>
      </c>
      <c r="AB327" s="15">
        <f t="shared" si="55"/>
        <v>42557</v>
      </c>
      <c r="AC327" s="16" t="e">
        <f t="shared" si="56"/>
        <v>#REF!</v>
      </c>
      <c r="AD327" s="16" t="e">
        <f t="shared" si="56"/>
        <v>#REF!</v>
      </c>
      <c r="AE327" s="16" t="e">
        <f t="shared" si="56"/>
        <v>#REF!</v>
      </c>
      <c r="AF327" s="16" t="e">
        <f t="shared" si="56"/>
        <v>#REF!</v>
      </c>
    </row>
    <row r="328" spans="1:32" x14ac:dyDescent="0.25">
      <c r="A328" s="3">
        <v>42558</v>
      </c>
      <c r="B328" s="1"/>
      <c r="C328" s="2"/>
      <c r="D328" s="2">
        <v>1.0349999999999999</v>
      </c>
      <c r="E328" s="9">
        <v>1.8</v>
      </c>
      <c r="F328" s="2">
        <v>-2.2000000000000002</v>
      </c>
      <c r="G328" s="2">
        <v>-1.25</v>
      </c>
      <c r="H328" s="2">
        <v>0.35</v>
      </c>
      <c r="I328" s="9">
        <v>0.7</v>
      </c>
      <c r="J328" s="9">
        <v>0.1</v>
      </c>
      <c r="M328">
        <v>45.86</v>
      </c>
      <c r="R328">
        <v>90</v>
      </c>
      <c r="T328" s="16" t="e">
        <f>(#REF!*'Crude Diffs'!R328/100)/$T$9</f>
        <v>#REF!</v>
      </c>
      <c r="U328" s="16"/>
      <c r="V328" s="16" t="e">
        <f t="shared" si="51"/>
        <v>#REF!</v>
      </c>
      <c r="W328" s="14">
        <f t="shared" si="52"/>
        <v>1.8</v>
      </c>
      <c r="X328" s="16">
        <f t="shared" si="53"/>
        <v>0.7</v>
      </c>
      <c r="Y328" s="16">
        <f t="shared" si="54"/>
        <v>-1.25</v>
      </c>
      <c r="Z328" s="14"/>
      <c r="AA328" s="14" t="str">
        <f t="shared" si="50"/>
        <v>28 W 2016</v>
      </c>
      <c r="AB328" s="15">
        <f t="shared" si="55"/>
        <v>42558</v>
      </c>
      <c r="AC328" s="16" t="e">
        <f t="shared" si="56"/>
        <v>#REF!</v>
      </c>
      <c r="AD328" s="16" t="e">
        <f t="shared" si="56"/>
        <v>#REF!</v>
      </c>
      <c r="AE328" s="16" t="e">
        <f t="shared" si="56"/>
        <v>#REF!</v>
      </c>
      <c r="AF328" s="16" t="e">
        <f t="shared" si="56"/>
        <v>#REF!</v>
      </c>
    </row>
    <row r="329" spans="1:32" x14ac:dyDescent="0.25">
      <c r="A329" s="3">
        <v>42559</v>
      </c>
      <c r="B329" s="1"/>
      <c r="C329" s="2"/>
      <c r="D329" s="2">
        <v>1.0349999999999999</v>
      </c>
      <c r="E329" s="9">
        <v>1.8</v>
      </c>
      <c r="F329" s="2">
        <v>-2.2000000000000002</v>
      </c>
      <c r="G329" s="2">
        <v>-1.25</v>
      </c>
      <c r="H329" s="2">
        <v>0.4</v>
      </c>
      <c r="I329" s="9">
        <v>0.7</v>
      </c>
      <c r="J329" s="9">
        <v>0.1</v>
      </c>
      <c r="M329">
        <v>44.615000000000002</v>
      </c>
      <c r="R329">
        <v>90</v>
      </c>
      <c r="T329" s="16" t="e">
        <f>(#REF!*'Crude Diffs'!R329/100)/$T$9</f>
        <v>#REF!</v>
      </c>
      <c r="U329" s="16"/>
      <c r="V329" s="16" t="e">
        <f t="shared" si="51"/>
        <v>#REF!</v>
      </c>
      <c r="W329" s="14">
        <f t="shared" si="52"/>
        <v>1.8</v>
      </c>
      <c r="X329" s="16">
        <f t="shared" si="53"/>
        <v>0.7</v>
      </c>
      <c r="Y329" s="16">
        <f t="shared" si="54"/>
        <v>-1.25</v>
      </c>
      <c r="Z329" s="14"/>
      <c r="AA329" s="14" t="str">
        <f t="shared" si="50"/>
        <v>28 W 2016</v>
      </c>
      <c r="AB329" s="15">
        <f t="shared" si="55"/>
        <v>42559</v>
      </c>
      <c r="AC329" s="16" t="e">
        <f t="shared" si="56"/>
        <v>#REF!</v>
      </c>
      <c r="AD329" s="16" t="e">
        <f t="shared" si="56"/>
        <v>#REF!</v>
      </c>
      <c r="AE329" s="16" t="e">
        <f t="shared" si="56"/>
        <v>#REF!</v>
      </c>
      <c r="AF329" s="16" t="e">
        <f t="shared" si="56"/>
        <v>#REF!</v>
      </c>
    </row>
    <row r="330" spans="1:32" x14ac:dyDescent="0.25">
      <c r="A330" s="3">
        <v>42562</v>
      </c>
      <c r="B330" s="1"/>
      <c r="C330" s="2"/>
      <c r="D330" s="2">
        <v>1.0549999999999999</v>
      </c>
      <c r="E330" s="9">
        <v>1.8</v>
      </c>
      <c r="F330" s="2">
        <v>-2.15</v>
      </c>
      <c r="G330" s="2">
        <v>-1.32</v>
      </c>
      <c r="H330" s="2">
        <v>0.45</v>
      </c>
      <c r="I330" s="9">
        <v>0.75</v>
      </c>
      <c r="J330" s="9">
        <v>0.1</v>
      </c>
      <c r="M330">
        <v>44.734999999999999</v>
      </c>
      <c r="R330">
        <v>87.5</v>
      </c>
      <c r="T330" s="16" t="e">
        <f>(#REF!*'Crude Diffs'!R330/100)/$T$9</f>
        <v>#REF!</v>
      </c>
      <c r="U330" s="16"/>
      <c r="V330" s="16" t="e">
        <f t="shared" si="51"/>
        <v>#REF!</v>
      </c>
      <c r="W330" s="14">
        <f t="shared" si="52"/>
        <v>1.8</v>
      </c>
      <c r="X330" s="16">
        <f t="shared" si="53"/>
        <v>0.75</v>
      </c>
      <c r="Y330" s="16">
        <f t="shared" si="54"/>
        <v>-1.32</v>
      </c>
      <c r="Z330" s="14"/>
      <c r="AA330" s="14" t="str">
        <f t="shared" si="50"/>
        <v>29 W 2016</v>
      </c>
      <c r="AB330" s="15">
        <f t="shared" si="55"/>
        <v>42562</v>
      </c>
      <c r="AC330" s="16" t="e">
        <f t="shared" si="56"/>
        <v>#REF!</v>
      </c>
      <c r="AD330" s="16" t="e">
        <f t="shared" si="56"/>
        <v>#REF!</v>
      </c>
      <c r="AE330" s="16" t="e">
        <f t="shared" si="56"/>
        <v>#REF!</v>
      </c>
      <c r="AF330" s="16" t="e">
        <f t="shared" si="56"/>
        <v>#REF!</v>
      </c>
    </row>
    <row r="331" spans="1:32" x14ac:dyDescent="0.25">
      <c r="A331" s="3">
        <v>42563</v>
      </c>
      <c r="B331" s="1"/>
      <c r="C331" s="2"/>
      <c r="D331" s="2">
        <v>1.18</v>
      </c>
      <c r="E331" s="9">
        <v>1.9</v>
      </c>
      <c r="F331" s="2">
        <v>-2.15</v>
      </c>
      <c r="G331" s="2">
        <v>-1.5</v>
      </c>
      <c r="H331" s="2">
        <v>0.55000000000000004</v>
      </c>
      <c r="I331" s="9">
        <v>1</v>
      </c>
      <c r="J331" s="9">
        <v>0.15</v>
      </c>
      <c r="M331">
        <v>46.09</v>
      </c>
      <c r="R331">
        <v>85</v>
      </c>
      <c r="T331" s="16" t="e">
        <f>(#REF!*'Crude Diffs'!R331/100)/$T$9</f>
        <v>#REF!</v>
      </c>
      <c r="U331" s="16"/>
      <c r="V331" s="16" t="e">
        <f t="shared" si="51"/>
        <v>#REF!</v>
      </c>
      <c r="W331" s="14">
        <f t="shared" si="52"/>
        <v>1.9</v>
      </c>
      <c r="X331" s="16">
        <f t="shared" si="53"/>
        <v>1</v>
      </c>
      <c r="Y331" s="16">
        <f t="shared" si="54"/>
        <v>-1.5</v>
      </c>
      <c r="Z331" s="14"/>
      <c r="AA331" s="14" t="str">
        <f t="shared" si="50"/>
        <v>29 W 2016</v>
      </c>
      <c r="AB331" s="15">
        <f t="shared" si="55"/>
        <v>42563</v>
      </c>
      <c r="AC331" s="16" t="e">
        <f t="shared" si="56"/>
        <v>#REF!</v>
      </c>
      <c r="AD331" s="16" t="e">
        <f t="shared" si="56"/>
        <v>#REF!</v>
      </c>
      <c r="AE331" s="16" t="e">
        <f t="shared" si="56"/>
        <v>#REF!</v>
      </c>
      <c r="AF331" s="16" t="e">
        <f t="shared" si="56"/>
        <v>#REF!</v>
      </c>
    </row>
    <row r="332" spans="1:32" x14ac:dyDescent="0.25">
      <c r="A332" s="3">
        <v>42564</v>
      </c>
      <c r="B332" s="1"/>
      <c r="C332" s="2"/>
      <c r="D332" s="2">
        <v>1.3</v>
      </c>
      <c r="E332" s="9">
        <v>2</v>
      </c>
      <c r="F332" s="2">
        <v>-2.25</v>
      </c>
      <c r="G332" s="2">
        <v>-1.67</v>
      </c>
      <c r="H332" s="2">
        <v>0.65</v>
      </c>
      <c r="I332" s="9">
        <v>1.18</v>
      </c>
      <c r="J332" s="9">
        <v>0.3</v>
      </c>
      <c r="M332">
        <v>44.78</v>
      </c>
      <c r="R332">
        <v>82.5</v>
      </c>
      <c r="T332" s="16" t="e">
        <f>(#REF!*'Crude Diffs'!R332/100)/$T$9</f>
        <v>#REF!</v>
      </c>
      <c r="U332" s="16"/>
      <c r="V332" s="16" t="e">
        <f t="shared" si="51"/>
        <v>#REF!</v>
      </c>
      <c r="W332" s="14">
        <f t="shared" si="52"/>
        <v>2</v>
      </c>
      <c r="X332" s="16">
        <f t="shared" si="53"/>
        <v>1.18</v>
      </c>
      <c r="Y332" s="16">
        <f t="shared" si="54"/>
        <v>-1.67</v>
      </c>
      <c r="Z332" s="14"/>
      <c r="AA332" s="14" t="str">
        <f t="shared" si="50"/>
        <v>29 W 2016</v>
      </c>
      <c r="AB332" s="15">
        <f t="shared" si="55"/>
        <v>42564</v>
      </c>
      <c r="AC332" s="16" t="e">
        <f t="shared" si="56"/>
        <v>#REF!</v>
      </c>
      <c r="AD332" s="16" t="e">
        <f t="shared" si="56"/>
        <v>#REF!</v>
      </c>
      <c r="AE332" s="16" t="e">
        <f t="shared" si="56"/>
        <v>#REF!</v>
      </c>
      <c r="AF332" s="16" t="e">
        <f t="shared" si="56"/>
        <v>#REF!</v>
      </c>
    </row>
    <row r="333" spans="1:32" x14ac:dyDescent="0.25">
      <c r="A333" s="3">
        <v>42565</v>
      </c>
      <c r="B333" s="1"/>
      <c r="C333" s="2"/>
      <c r="D333" s="2">
        <v>1.57</v>
      </c>
      <c r="E333" s="9">
        <v>2.25</v>
      </c>
      <c r="F333" s="2">
        <v>-2.25</v>
      </c>
      <c r="G333" s="2">
        <v>-1.7</v>
      </c>
      <c r="H333" s="2">
        <v>0.65</v>
      </c>
      <c r="I333" s="9">
        <v>0.95</v>
      </c>
      <c r="J333" s="9">
        <v>0.2</v>
      </c>
      <c r="M333">
        <v>46.11</v>
      </c>
      <c r="R333">
        <v>80</v>
      </c>
      <c r="T333" s="16" t="e">
        <f>(#REF!*'Crude Diffs'!R333/100)/$T$9</f>
        <v>#REF!</v>
      </c>
      <c r="U333" s="16"/>
      <c r="V333" s="16" t="e">
        <f t="shared" si="51"/>
        <v>#REF!</v>
      </c>
      <c r="W333" s="14">
        <f t="shared" si="52"/>
        <v>2.25</v>
      </c>
      <c r="X333" s="16">
        <f t="shared" si="53"/>
        <v>0.95</v>
      </c>
      <c r="Y333" s="16">
        <f t="shared" si="54"/>
        <v>-1.7</v>
      </c>
      <c r="Z333" s="14"/>
      <c r="AA333" s="14" t="str">
        <f t="shared" ref="AA333:AA396" si="57">WEEKNUM(AB333,) &amp;" W "&amp;YEAR(AB333)</f>
        <v>29 W 2016</v>
      </c>
      <c r="AB333" s="15">
        <f t="shared" si="55"/>
        <v>42565</v>
      </c>
      <c r="AC333" s="16" t="e">
        <f t="shared" si="56"/>
        <v>#REF!</v>
      </c>
      <c r="AD333" s="16" t="e">
        <f t="shared" si="56"/>
        <v>#REF!</v>
      </c>
      <c r="AE333" s="16" t="e">
        <f t="shared" si="56"/>
        <v>#REF!</v>
      </c>
      <c r="AF333" s="16" t="e">
        <f t="shared" si="56"/>
        <v>#REF!</v>
      </c>
    </row>
    <row r="334" spans="1:32" x14ac:dyDescent="0.25">
      <c r="A334" s="3">
        <v>42566</v>
      </c>
      <c r="B334" s="1"/>
      <c r="C334" s="2"/>
      <c r="D334" s="2">
        <v>1.57</v>
      </c>
      <c r="E334" s="9">
        <v>2.25</v>
      </c>
      <c r="F334" s="2">
        <v>-2.25</v>
      </c>
      <c r="G334" s="2">
        <v>-1.7</v>
      </c>
      <c r="H334" s="2">
        <v>0.65</v>
      </c>
      <c r="I334" s="9">
        <v>0.95</v>
      </c>
      <c r="J334" s="9">
        <v>0.2</v>
      </c>
      <c r="M334">
        <v>46.55</v>
      </c>
      <c r="R334">
        <v>80</v>
      </c>
      <c r="T334" s="16" t="e">
        <f>(#REF!*'Crude Diffs'!R334/100)/$T$9</f>
        <v>#REF!</v>
      </c>
      <c r="U334" s="16"/>
      <c r="V334" s="16" t="e">
        <f t="shared" si="51"/>
        <v>#REF!</v>
      </c>
      <c r="W334" s="14">
        <f t="shared" si="52"/>
        <v>2.25</v>
      </c>
      <c r="X334" s="16">
        <f t="shared" si="53"/>
        <v>0.95</v>
      </c>
      <c r="Y334" s="16">
        <f t="shared" si="54"/>
        <v>-1.7</v>
      </c>
      <c r="Z334" s="14"/>
      <c r="AA334" s="14" t="str">
        <f t="shared" si="57"/>
        <v>29 W 2016</v>
      </c>
      <c r="AB334" s="15">
        <f t="shared" si="55"/>
        <v>42566</v>
      </c>
      <c r="AC334" s="16" t="e">
        <f t="shared" si="56"/>
        <v>#REF!</v>
      </c>
      <c r="AD334" s="16" t="e">
        <f t="shared" si="56"/>
        <v>#REF!</v>
      </c>
      <c r="AE334" s="16" t="e">
        <f t="shared" si="56"/>
        <v>#REF!</v>
      </c>
      <c r="AF334" s="16" t="e">
        <f t="shared" si="56"/>
        <v>#REF!</v>
      </c>
    </row>
    <row r="335" spans="1:32" x14ac:dyDescent="0.25">
      <c r="A335" s="3">
        <v>42569</v>
      </c>
      <c r="B335" s="1"/>
      <c r="C335" s="2"/>
      <c r="D335" s="2">
        <v>1.54</v>
      </c>
      <c r="E335" s="9">
        <v>2.2000000000000002</v>
      </c>
      <c r="F335" s="2">
        <v>-2.15</v>
      </c>
      <c r="G335" s="2">
        <v>-1.45</v>
      </c>
      <c r="H335" s="2">
        <v>0.55000000000000004</v>
      </c>
      <c r="I335" s="9">
        <v>0.45500000000000002</v>
      </c>
      <c r="J335" s="9">
        <v>0.2</v>
      </c>
      <c r="M335">
        <v>45.71</v>
      </c>
      <c r="R335">
        <v>77.5</v>
      </c>
      <c r="T335" s="16" t="e">
        <f>(#REF!*'Crude Diffs'!R335/100)/$T$9</f>
        <v>#REF!</v>
      </c>
      <c r="U335" s="16"/>
      <c r="V335" s="16" t="e">
        <f t="shared" si="51"/>
        <v>#REF!</v>
      </c>
      <c r="W335" s="14">
        <f t="shared" si="52"/>
        <v>2.2000000000000002</v>
      </c>
      <c r="X335" s="16">
        <f t="shared" si="53"/>
        <v>0.45500000000000002</v>
      </c>
      <c r="Y335" s="16">
        <f t="shared" si="54"/>
        <v>-1.45</v>
      </c>
      <c r="Z335" s="14"/>
      <c r="AA335" s="14" t="str">
        <f t="shared" si="57"/>
        <v>30 W 2016</v>
      </c>
      <c r="AB335" s="15">
        <f t="shared" si="55"/>
        <v>42569</v>
      </c>
      <c r="AC335" s="16" t="e">
        <f t="shared" si="56"/>
        <v>#REF!</v>
      </c>
      <c r="AD335" s="16" t="e">
        <f t="shared" si="56"/>
        <v>#REF!</v>
      </c>
      <c r="AE335" s="16" t="e">
        <f t="shared" si="56"/>
        <v>#REF!</v>
      </c>
      <c r="AF335" s="16" t="e">
        <f t="shared" si="56"/>
        <v>#REF!</v>
      </c>
    </row>
    <row r="336" spans="1:32" x14ac:dyDescent="0.25">
      <c r="A336" s="3">
        <v>42570</v>
      </c>
      <c r="B336" s="1"/>
      <c r="C336" s="2"/>
      <c r="D336" s="2">
        <v>1.49</v>
      </c>
      <c r="E336" s="9">
        <v>2.15</v>
      </c>
      <c r="F336" s="2">
        <v>-2.1</v>
      </c>
      <c r="G336" s="2">
        <v>-1.365</v>
      </c>
      <c r="H336" s="2">
        <v>0.5</v>
      </c>
      <c r="I336" s="9">
        <v>0.04</v>
      </c>
      <c r="J336" s="9">
        <v>0.2</v>
      </c>
      <c r="M336">
        <v>45.75</v>
      </c>
      <c r="R336">
        <v>77.5</v>
      </c>
      <c r="T336" s="16" t="e">
        <f>(#REF!*'Crude Diffs'!R336/100)/$T$9</f>
        <v>#REF!</v>
      </c>
      <c r="U336" s="16"/>
      <c r="V336" s="16" t="e">
        <f t="shared" si="51"/>
        <v>#REF!</v>
      </c>
      <c r="W336" s="14">
        <f t="shared" si="52"/>
        <v>2.15</v>
      </c>
      <c r="X336" s="16">
        <f t="shared" si="53"/>
        <v>0.04</v>
      </c>
      <c r="Y336" s="16">
        <f t="shared" si="54"/>
        <v>-1.365</v>
      </c>
      <c r="Z336" s="14"/>
      <c r="AA336" s="14" t="str">
        <f t="shared" si="57"/>
        <v>30 W 2016</v>
      </c>
      <c r="AB336" s="15">
        <f t="shared" si="55"/>
        <v>42570</v>
      </c>
      <c r="AC336" s="16" t="e">
        <f t="shared" si="56"/>
        <v>#REF!</v>
      </c>
      <c r="AD336" s="16" t="e">
        <f t="shared" si="56"/>
        <v>#REF!</v>
      </c>
      <c r="AE336" s="16" t="e">
        <f t="shared" si="56"/>
        <v>#REF!</v>
      </c>
      <c r="AF336" s="16" t="e">
        <f t="shared" si="56"/>
        <v>#REF!</v>
      </c>
    </row>
    <row r="337" spans="1:32" x14ac:dyDescent="0.25">
      <c r="A337" s="3">
        <v>42571</v>
      </c>
      <c r="B337" s="1"/>
      <c r="C337" s="2"/>
      <c r="D337" s="2">
        <v>1.44</v>
      </c>
      <c r="E337" s="9">
        <v>2.1</v>
      </c>
      <c r="F337" s="2">
        <v>-2.1</v>
      </c>
      <c r="G337" s="2">
        <v>-1.25</v>
      </c>
      <c r="H337" s="2">
        <v>0.5</v>
      </c>
      <c r="I337" s="9">
        <v>0.53500000000000003</v>
      </c>
      <c r="J337" s="9">
        <v>0.15</v>
      </c>
      <c r="M337">
        <v>45.98</v>
      </c>
      <c r="R337">
        <v>77.5</v>
      </c>
      <c r="T337" s="16" t="e">
        <f>(#REF!*'Crude Diffs'!R337/100)/$T$9</f>
        <v>#REF!</v>
      </c>
      <c r="U337" s="16"/>
      <c r="V337" s="16" t="e">
        <f t="shared" si="51"/>
        <v>#REF!</v>
      </c>
      <c r="W337" s="14">
        <f t="shared" si="52"/>
        <v>2.1</v>
      </c>
      <c r="X337" s="16">
        <f t="shared" si="53"/>
        <v>0.53500000000000003</v>
      </c>
      <c r="Y337" s="16">
        <f t="shared" si="54"/>
        <v>-1.25</v>
      </c>
      <c r="Z337" s="14"/>
      <c r="AA337" s="14" t="str">
        <f t="shared" si="57"/>
        <v>30 W 2016</v>
      </c>
      <c r="AB337" s="15">
        <f t="shared" si="55"/>
        <v>42571</v>
      </c>
      <c r="AC337" s="16" t="e">
        <f t="shared" si="56"/>
        <v>#REF!</v>
      </c>
      <c r="AD337" s="16" t="e">
        <f t="shared" si="56"/>
        <v>#REF!</v>
      </c>
      <c r="AE337" s="16" t="e">
        <f t="shared" si="56"/>
        <v>#REF!</v>
      </c>
      <c r="AF337" s="16" t="e">
        <f t="shared" si="56"/>
        <v>#REF!</v>
      </c>
    </row>
    <row r="338" spans="1:32" x14ac:dyDescent="0.25">
      <c r="A338" s="3">
        <v>42572</v>
      </c>
      <c r="B338" s="1"/>
      <c r="C338" s="2"/>
      <c r="D338" s="2">
        <v>1.4650000000000001</v>
      </c>
      <c r="E338" s="9">
        <v>2.1</v>
      </c>
      <c r="F338" s="2">
        <v>-2.15</v>
      </c>
      <c r="G338" s="2">
        <v>-1.3</v>
      </c>
      <c r="H338" s="2">
        <v>0.5</v>
      </c>
      <c r="I338" s="9">
        <v>0.33</v>
      </c>
      <c r="J338" s="9">
        <v>0.15</v>
      </c>
      <c r="M338">
        <v>45.585000000000001</v>
      </c>
      <c r="R338">
        <v>75</v>
      </c>
      <c r="T338" s="16" t="e">
        <f>(#REF!*'Crude Diffs'!R338/100)/$T$9</f>
        <v>#REF!</v>
      </c>
      <c r="U338" s="16"/>
      <c r="V338" s="16" t="e">
        <f t="shared" si="51"/>
        <v>#REF!</v>
      </c>
      <c r="W338" s="14">
        <f t="shared" si="52"/>
        <v>2.1</v>
      </c>
      <c r="X338" s="16">
        <f t="shared" si="53"/>
        <v>0.33</v>
      </c>
      <c r="Y338" s="16">
        <f t="shared" si="54"/>
        <v>-1.3</v>
      </c>
      <c r="Z338" s="14"/>
      <c r="AA338" s="14" t="str">
        <f t="shared" si="57"/>
        <v>30 W 2016</v>
      </c>
      <c r="AB338" s="15">
        <f t="shared" si="55"/>
        <v>42572</v>
      </c>
      <c r="AC338" s="16" t="e">
        <f t="shared" si="56"/>
        <v>#REF!</v>
      </c>
      <c r="AD338" s="16" t="e">
        <f t="shared" si="56"/>
        <v>#REF!</v>
      </c>
      <c r="AE338" s="16" t="e">
        <f t="shared" si="56"/>
        <v>#REF!</v>
      </c>
      <c r="AF338" s="16" t="e">
        <f t="shared" si="56"/>
        <v>#REF!</v>
      </c>
    </row>
    <row r="339" spans="1:32" x14ac:dyDescent="0.25">
      <c r="A339" s="3">
        <v>42573</v>
      </c>
      <c r="B339" s="1"/>
      <c r="C339" s="2"/>
      <c r="D339" s="2">
        <v>1.4650000000000001</v>
      </c>
      <c r="E339" s="9">
        <v>2.1</v>
      </c>
      <c r="F339" s="2">
        <v>-2.2000000000000002</v>
      </c>
      <c r="G339" s="2">
        <v>-1.35</v>
      </c>
      <c r="H339" s="2">
        <v>0.5</v>
      </c>
      <c r="I339" s="9">
        <v>0.32500000000000001</v>
      </c>
      <c r="J339" s="9">
        <v>0.15</v>
      </c>
      <c r="M339">
        <v>44.14</v>
      </c>
      <c r="R339">
        <v>75</v>
      </c>
      <c r="T339" s="16" t="e">
        <f>(#REF!*'Crude Diffs'!R339/100)/$T$9</f>
        <v>#REF!</v>
      </c>
      <c r="U339" s="16"/>
      <c r="V339" s="16" t="e">
        <f t="shared" si="51"/>
        <v>#REF!</v>
      </c>
      <c r="W339" s="14">
        <f t="shared" si="52"/>
        <v>2.1</v>
      </c>
      <c r="X339" s="16">
        <f t="shared" si="53"/>
        <v>0.32500000000000001</v>
      </c>
      <c r="Y339" s="16">
        <f t="shared" si="54"/>
        <v>-1.35</v>
      </c>
      <c r="Z339" s="14"/>
      <c r="AA339" s="14" t="str">
        <f t="shared" si="57"/>
        <v>30 W 2016</v>
      </c>
      <c r="AB339" s="15">
        <f t="shared" si="55"/>
        <v>42573</v>
      </c>
      <c r="AC339" s="16" t="e">
        <f t="shared" si="56"/>
        <v>#REF!</v>
      </c>
      <c r="AD339" s="16" t="e">
        <f t="shared" si="56"/>
        <v>#REF!</v>
      </c>
      <c r="AE339" s="16" t="e">
        <f t="shared" si="56"/>
        <v>#REF!</v>
      </c>
      <c r="AF339" s="16" t="e">
        <f t="shared" si="56"/>
        <v>#REF!</v>
      </c>
    </row>
    <row r="340" spans="1:32" x14ac:dyDescent="0.25">
      <c r="A340" s="3">
        <v>42576</v>
      </c>
      <c r="B340" s="1"/>
      <c r="C340" s="2"/>
      <c r="D340" s="2">
        <v>1.415</v>
      </c>
      <c r="E340" s="9">
        <v>2.0499999999999998</v>
      </c>
      <c r="F340" s="2">
        <v>-2.2000000000000002</v>
      </c>
      <c r="G340" s="2">
        <v>-1.35</v>
      </c>
      <c r="H340" s="2">
        <v>0.5</v>
      </c>
      <c r="I340" s="9">
        <v>0.24</v>
      </c>
      <c r="J340" s="9">
        <v>0.15</v>
      </c>
      <c r="M340">
        <v>43.765000000000001</v>
      </c>
      <c r="R340">
        <v>75</v>
      </c>
      <c r="T340" s="16" t="e">
        <f>(#REF!*'Crude Diffs'!R340/100)/$T$9</f>
        <v>#REF!</v>
      </c>
      <c r="U340" s="16"/>
      <c r="V340" s="16" t="e">
        <f t="shared" si="51"/>
        <v>#REF!</v>
      </c>
      <c r="W340" s="14">
        <f t="shared" si="52"/>
        <v>2.0499999999999998</v>
      </c>
      <c r="X340" s="16">
        <f t="shared" si="53"/>
        <v>0.24</v>
      </c>
      <c r="Y340" s="16">
        <f t="shared" si="54"/>
        <v>-1.35</v>
      </c>
      <c r="Z340" s="14"/>
      <c r="AA340" s="14" t="str">
        <f t="shared" si="57"/>
        <v>31 W 2016</v>
      </c>
      <c r="AB340" s="15">
        <f t="shared" si="55"/>
        <v>42576</v>
      </c>
      <c r="AC340" s="16" t="e">
        <f t="shared" si="56"/>
        <v>#REF!</v>
      </c>
      <c r="AD340" s="16" t="e">
        <f t="shared" si="56"/>
        <v>#REF!</v>
      </c>
      <c r="AE340" s="16" t="e">
        <f t="shared" si="56"/>
        <v>#REF!</v>
      </c>
      <c r="AF340" s="16" t="e">
        <f t="shared" si="56"/>
        <v>#REF!</v>
      </c>
    </row>
    <row r="341" spans="1:32" x14ac:dyDescent="0.25">
      <c r="A341" s="3">
        <v>42577</v>
      </c>
      <c r="B341" s="1"/>
      <c r="C341" s="2"/>
      <c r="D341" s="2">
        <v>1.325</v>
      </c>
      <c r="E341" s="9">
        <v>1.94</v>
      </c>
      <c r="F341" s="2">
        <v>-2.0499999999999998</v>
      </c>
      <c r="G341" s="2">
        <v>-1.0049999999999999</v>
      </c>
      <c r="H341" s="2">
        <v>0.45</v>
      </c>
      <c r="I341" s="9">
        <v>0.23</v>
      </c>
      <c r="J341" s="9">
        <v>-0.185</v>
      </c>
      <c r="M341">
        <v>43.63</v>
      </c>
      <c r="R341">
        <v>72.5</v>
      </c>
      <c r="T341" s="16" t="e">
        <f>(#REF!*'Crude Diffs'!R341/100)/$T$9</f>
        <v>#REF!</v>
      </c>
      <c r="U341" s="16"/>
      <c r="V341" s="16" t="e">
        <f t="shared" si="51"/>
        <v>#REF!</v>
      </c>
      <c r="W341" s="14">
        <f t="shared" si="52"/>
        <v>1.94</v>
      </c>
      <c r="X341" s="16">
        <f t="shared" si="53"/>
        <v>0.23</v>
      </c>
      <c r="Y341" s="16">
        <f t="shared" si="54"/>
        <v>-1.0049999999999999</v>
      </c>
      <c r="Z341" s="14"/>
      <c r="AA341" s="14" t="str">
        <f t="shared" si="57"/>
        <v>31 W 2016</v>
      </c>
      <c r="AB341" s="15">
        <f t="shared" si="55"/>
        <v>42577</v>
      </c>
      <c r="AC341" s="16" t="e">
        <f t="shared" si="56"/>
        <v>#REF!</v>
      </c>
      <c r="AD341" s="16" t="e">
        <f t="shared" si="56"/>
        <v>#REF!</v>
      </c>
      <c r="AE341" s="16" t="e">
        <f t="shared" si="56"/>
        <v>#REF!</v>
      </c>
      <c r="AF341" s="16" t="e">
        <f t="shared" si="56"/>
        <v>#REF!</v>
      </c>
    </row>
    <row r="342" spans="1:32" x14ac:dyDescent="0.25">
      <c r="A342" s="3">
        <v>42578</v>
      </c>
      <c r="B342" s="1"/>
      <c r="C342" s="2"/>
      <c r="D342" s="2">
        <v>1.325</v>
      </c>
      <c r="E342" s="9">
        <v>1.94</v>
      </c>
      <c r="F342" s="2">
        <v>-2</v>
      </c>
      <c r="G342" s="2">
        <v>-1.05</v>
      </c>
      <c r="H342" s="2">
        <v>0.35</v>
      </c>
      <c r="I342" s="9">
        <v>-0.13500000000000001</v>
      </c>
      <c r="J342" s="9">
        <v>-0.17499999999999999</v>
      </c>
      <c r="M342">
        <v>42.984999999999999</v>
      </c>
      <c r="R342">
        <v>72.5</v>
      </c>
      <c r="T342" s="16" t="e">
        <f>(#REF!*'Crude Diffs'!R342/100)/$T$9</f>
        <v>#REF!</v>
      </c>
      <c r="U342" s="16"/>
      <c r="V342" s="16" t="e">
        <f t="shared" si="51"/>
        <v>#REF!</v>
      </c>
      <c r="W342" s="14">
        <f t="shared" si="52"/>
        <v>1.94</v>
      </c>
      <c r="X342" s="16">
        <f t="shared" si="53"/>
        <v>-0.13500000000000001</v>
      </c>
      <c r="Y342" s="16">
        <f t="shared" si="54"/>
        <v>-1.05</v>
      </c>
      <c r="Z342" s="14"/>
      <c r="AA342" s="14" t="str">
        <f t="shared" si="57"/>
        <v>31 W 2016</v>
      </c>
      <c r="AB342" s="15">
        <f t="shared" si="55"/>
        <v>42578</v>
      </c>
      <c r="AC342" s="16" t="e">
        <f t="shared" si="56"/>
        <v>#REF!</v>
      </c>
      <c r="AD342" s="16" t="e">
        <f t="shared" si="56"/>
        <v>#REF!</v>
      </c>
      <c r="AE342" s="16" t="e">
        <f t="shared" si="56"/>
        <v>#REF!</v>
      </c>
      <c r="AF342" s="16" t="e">
        <f t="shared" si="56"/>
        <v>#REF!</v>
      </c>
    </row>
    <row r="343" spans="1:32" x14ac:dyDescent="0.25">
      <c r="A343" s="3">
        <v>42579</v>
      </c>
      <c r="B343" s="1"/>
      <c r="C343" s="2"/>
      <c r="D343" s="2">
        <v>1.345</v>
      </c>
      <c r="E343" s="9">
        <v>1.95</v>
      </c>
      <c r="F343" s="2">
        <v>-1.92</v>
      </c>
      <c r="G343" s="2">
        <v>-1</v>
      </c>
      <c r="H343" s="2">
        <v>0.35</v>
      </c>
      <c r="I343" s="9">
        <v>-0.13500000000000001</v>
      </c>
      <c r="J343" s="9">
        <v>-0.17499999999999999</v>
      </c>
      <c r="M343">
        <v>41.89</v>
      </c>
      <c r="R343">
        <v>71.25</v>
      </c>
      <c r="T343" s="16" t="e">
        <f>(#REF!*'Crude Diffs'!R343/100)/$T$9</f>
        <v>#REF!</v>
      </c>
      <c r="U343" s="16"/>
      <c r="V343" s="16" t="e">
        <f t="shared" si="51"/>
        <v>#REF!</v>
      </c>
      <c r="W343" s="14">
        <f t="shared" si="52"/>
        <v>1.95</v>
      </c>
      <c r="X343" s="16">
        <f t="shared" si="53"/>
        <v>-0.13500000000000001</v>
      </c>
      <c r="Y343" s="16">
        <f t="shared" si="54"/>
        <v>-1</v>
      </c>
      <c r="Z343" s="14"/>
      <c r="AA343" s="14" t="str">
        <f t="shared" si="57"/>
        <v>31 W 2016</v>
      </c>
      <c r="AB343" s="15">
        <f t="shared" si="55"/>
        <v>42579</v>
      </c>
      <c r="AC343" s="16" t="e">
        <f t="shared" si="56"/>
        <v>#REF!</v>
      </c>
      <c r="AD343" s="16" t="e">
        <f t="shared" si="56"/>
        <v>#REF!</v>
      </c>
      <c r="AE343" s="16" t="e">
        <f t="shared" si="56"/>
        <v>#REF!</v>
      </c>
      <c r="AF343" s="16" t="e">
        <f t="shared" si="56"/>
        <v>#REF!</v>
      </c>
    </row>
    <row r="344" spans="1:32" x14ac:dyDescent="0.25">
      <c r="A344" s="3">
        <v>42580</v>
      </c>
      <c r="B344" s="1"/>
      <c r="C344" s="2"/>
      <c r="D344" s="2">
        <v>1.335</v>
      </c>
      <c r="E344" s="9">
        <v>1.95</v>
      </c>
      <c r="F344" s="2">
        <v>-1.92</v>
      </c>
      <c r="G344" s="2">
        <v>-1.05</v>
      </c>
      <c r="H344" s="2">
        <v>0.35</v>
      </c>
      <c r="I344" s="9">
        <v>-0.13500000000000001</v>
      </c>
      <c r="J344" s="9">
        <v>-0.34</v>
      </c>
      <c r="M344">
        <v>41.62</v>
      </c>
      <c r="R344">
        <v>72.5</v>
      </c>
      <c r="T344" s="16" t="e">
        <f>(#REF!*'Crude Diffs'!R344/100)/$T$9</f>
        <v>#REF!</v>
      </c>
      <c r="U344" s="16"/>
      <c r="V344" s="16" t="e">
        <f t="shared" si="51"/>
        <v>#REF!</v>
      </c>
      <c r="W344" s="14">
        <f t="shared" si="52"/>
        <v>1.95</v>
      </c>
      <c r="X344" s="16">
        <f t="shared" si="53"/>
        <v>-0.13500000000000001</v>
      </c>
      <c r="Y344" s="16">
        <f t="shared" si="54"/>
        <v>-1.05</v>
      </c>
      <c r="Z344" s="14"/>
      <c r="AA344" s="14" t="str">
        <f t="shared" si="57"/>
        <v>31 W 2016</v>
      </c>
      <c r="AB344" s="15">
        <f t="shared" si="55"/>
        <v>42580</v>
      </c>
      <c r="AC344" s="16" t="e">
        <f t="shared" si="56"/>
        <v>#REF!</v>
      </c>
      <c r="AD344" s="16" t="e">
        <f t="shared" si="56"/>
        <v>#REF!</v>
      </c>
      <c r="AE344" s="16" t="e">
        <f t="shared" si="56"/>
        <v>#REF!</v>
      </c>
      <c r="AF344" s="16" t="e">
        <f t="shared" si="56"/>
        <v>#REF!</v>
      </c>
    </row>
    <row r="345" spans="1:32" x14ac:dyDescent="0.25">
      <c r="A345" s="3">
        <v>42583</v>
      </c>
      <c r="B345" s="1"/>
      <c r="C345" s="2"/>
      <c r="D345" s="2">
        <v>1.405</v>
      </c>
      <c r="E345" s="9">
        <v>2</v>
      </c>
      <c r="F345" s="2">
        <v>-2</v>
      </c>
      <c r="G345" s="2">
        <v>-1.1000000000000001</v>
      </c>
      <c r="H345" s="2">
        <v>0.35</v>
      </c>
      <c r="I345" s="9">
        <v>-0.15</v>
      </c>
      <c r="J345" s="9">
        <v>-0.35</v>
      </c>
      <c r="M345">
        <v>40.26</v>
      </c>
      <c r="R345">
        <v>70</v>
      </c>
      <c r="T345" s="16" t="e">
        <f>(#REF!*'Crude Diffs'!R345/100)/$T$9</f>
        <v>#REF!</v>
      </c>
      <c r="U345" s="16"/>
      <c r="V345" s="16" t="e">
        <f t="shared" si="51"/>
        <v>#REF!</v>
      </c>
      <c r="W345" s="14">
        <f t="shared" si="52"/>
        <v>2</v>
      </c>
      <c r="X345" s="16">
        <f t="shared" si="53"/>
        <v>-0.15</v>
      </c>
      <c r="Y345" s="16">
        <f t="shared" si="54"/>
        <v>-1.1000000000000001</v>
      </c>
      <c r="Z345" s="14"/>
      <c r="AA345" s="14" t="str">
        <f t="shared" si="57"/>
        <v>32 W 2016</v>
      </c>
      <c r="AB345" s="15">
        <f t="shared" si="55"/>
        <v>42583</v>
      </c>
      <c r="AC345" s="16" t="e">
        <f t="shared" si="56"/>
        <v>#REF!</v>
      </c>
      <c r="AD345" s="16" t="e">
        <f t="shared" si="56"/>
        <v>#REF!</v>
      </c>
      <c r="AE345" s="16" t="e">
        <f t="shared" si="56"/>
        <v>#REF!</v>
      </c>
      <c r="AF345" s="16" t="e">
        <f t="shared" si="56"/>
        <v>#REF!</v>
      </c>
    </row>
    <row r="346" spans="1:32" x14ac:dyDescent="0.25">
      <c r="A346" s="3">
        <v>42584</v>
      </c>
      <c r="B346" s="1"/>
      <c r="C346" s="2"/>
      <c r="D346" s="2">
        <v>1.355</v>
      </c>
      <c r="E346" s="9">
        <v>1.95</v>
      </c>
      <c r="F346" s="2">
        <v>-2</v>
      </c>
      <c r="G346" s="2">
        <v>-1.5</v>
      </c>
      <c r="H346" s="2">
        <v>0.3</v>
      </c>
      <c r="I346" s="9">
        <v>-0.2</v>
      </c>
      <c r="J346" s="9">
        <v>-0.35</v>
      </c>
      <c r="M346">
        <v>40.295000000000002</v>
      </c>
      <c r="R346">
        <v>70</v>
      </c>
      <c r="T346" s="16" t="e">
        <f>(#REF!*'Crude Diffs'!R346/100)/$T$9</f>
        <v>#REF!</v>
      </c>
      <c r="U346" s="16"/>
      <c r="V346" s="16" t="e">
        <f t="shared" si="51"/>
        <v>#REF!</v>
      </c>
      <c r="W346" s="14">
        <f t="shared" si="52"/>
        <v>1.95</v>
      </c>
      <c r="X346" s="16">
        <f t="shared" si="53"/>
        <v>-0.2</v>
      </c>
      <c r="Y346" s="16">
        <f t="shared" si="54"/>
        <v>-1.5</v>
      </c>
      <c r="Z346" s="14"/>
      <c r="AA346" s="14" t="str">
        <f t="shared" si="57"/>
        <v>32 W 2016</v>
      </c>
      <c r="AB346" s="15">
        <f t="shared" si="55"/>
        <v>42584</v>
      </c>
      <c r="AC346" s="16" t="e">
        <f t="shared" si="56"/>
        <v>#REF!</v>
      </c>
      <c r="AD346" s="16" t="e">
        <f t="shared" si="56"/>
        <v>#REF!</v>
      </c>
      <c r="AE346" s="16" t="e">
        <f t="shared" si="56"/>
        <v>#REF!</v>
      </c>
      <c r="AF346" s="16" t="e">
        <f t="shared" si="56"/>
        <v>#REF!</v>
      </c>
    </row>
    <row r="347" spans="1:32" x14ac:dyDescent="0.25">
      <c r="A347" s="3">
        <v>42585</v>
      </c>
      <c r="B347" s="1"/>
      <c r="C347" s="2"/>
      <c r="D347" s="2">
        <v>1.655</v>
      </c>
      <c r="E347" s="9">
        <v>2.25</v>
      </c>
      <c r="F347" s="2">
        <v>-2.1</v>
      </c>
      <c r="G347" s="2">
        <v>-1.5</v>
      </c>
      <c r="H347" s="2">
        <v>0.25</v>
      </c>
      <c r="I347" s="9">
        <v>-0.2</v>
      </c>
      <c r="J347" s="9">
        <v>-0.35</v>
      </c>
      <c r="M347">
        <v>40.715000000000003</v>
      </c>
      <c r="R347">
        <v>70</v>
      </c>
      <c r="T347" s="16" t="e">
        <f>(#REF!*'Crude Diffs'!R347/100)/$T$9</f>
        <v>#REF!</v>
      </c>
      <c r="U347" s="16"/>
      <c r="V347" s="16" t="e">
        <f t="shared" si="51"/>
        <v>#REF!</v>
      </c>
      <c r="W347" s="14">
        <f t="shared" si="52"/>
        <v>2.25</v>
      </c>
      <c r="X347" s="16">
        <f t="shared" si="53"/>
        <v>-0.2</v>
      </c>
      <c r="Y347" s="16">
        <f t="shared" si="54"/>
        <v>-1.5</v>
      </c>
      <c r="Z347" s="14"/>
      <c r="AA347" s="14" t="str">
        <f t="shared" si="57"/>
        <v>32 W 2016</v>
      </c>
      <c r="AB347" s="15">
        <f t="shared" si="55"/>
        <v>42585</v>
      </c>
      <c r="AC347" s="16" t="e">
        <f t="shared" si="56"/>
        <v>#REF!</v>
      </c>
      <c r="AD347" s="16" t="e">
        <f t="shared" si="56"/>
        <v>#REF!</v>
      </c>
      <c r="AE347" s="16" t="e">
        <f t="shared" si="56"/>
        <v>#REF!</v>
      </c>
      <c r="AF347" s="16" t="e">
        <f t="shared" si="56"/>
        <v>#REF!</v>
      </c>
    </row>
    <row r="348" spans="1:32" x14ac:dyDescent="0.25">
      <c r="A348" s="3">
        <v>42586</v>
      </c>
      <c r="B348" s="1"/>
      <c r="C348" s="2"/>
      <c r="D348" s="2">
        <v>1.7050000000000001</v>
      </c>
      <c r="E348" s="9">
        <v>2.2999999999999998</v>
      </c>
      <c r="F348" s="2">
        <v>-2.1</v>
      </c>
      <c r="G348" s="2">
        <v>-1.6</v>
      </c>
      <c r="H348" s="2">
        <v>0.25</v>
      </c>
      <c r="I348" s="9">
        <v>-0.1</v>
      </c>
      <c r="J348" s="9">
        <v>-0.4</v>
      </c>
      <c r="M348">
        <v>41.69</v>
      </c>
      <c r="R348">
        <v>70</v>
      </c>
      <c r="T348" s="16" t="e">
        <f>(#REF!*'Crude Diffs'!R348/100)/$T$9</f>
        <v>#REF!</v>
      </c>
      <c r="U348" s="16"/>
      <c r="V348" s="16" t="e">
        <f t="shared" si="51"/>
        <v>#REF!</v>
      </c>
      <c r="W348" s="14">
        <f t="shared" si="52"/>
        <v>2.2999999999999998</v>
      </c>
      <c r="X348" s="16">
        <f t="shared" si="53"/>
        <v>-0.1</v>
      </c>
      <c r="Y348" s="16">
        <f t="shared" si="54"/>
        <v>-1.6</v>
      </c>
      <c r="Z348" s="14"/>
      <c r="AA348" s="14" t="str">
        <f t="shared" si="57"/>
        <v>32 W 2016</v>
      </c>
      <c r="AB348" s="15">
        <f t="shared" si="55"/>
        <v>42586</v>
      </c>
      <c r="AC348" s="16" t="e">
        <f t="shared" si="56"/>
        <v>#REF!</v>
      </c>
      <c r="AD348" s="16" t="e">
        <f t="shared" si="56"/>
        <v>#REF!</v>
      </c>
      <c r="AE348" s="16" t="e">
        <f t="shared" si="56"/>
        <v>#REF!</v>
      </c>
      <c r="AF348" s="16" t="e">
        <f t="shared" si="56"/>
        <v>#REF!</v>
      </c>
    </row>
    <row r="349" spans="1:32" x14ac:dyDescent="0.25">
      <c r="A349" s="3">
        <v>42587</v>
      </c>
      <c r="B349" s="1"/>
      <c r="C349" s="2"/>
      <c r="D349" s="2">
        <v>1.655</v>
      </c>
      <c r="E349" s="9">
        <v>2.25</v>
      </c>
      <c r="F349" s="2">
        <v>-2.1</v>
      </c>
      <c r="G349" s="2">
        <v>-1.65</v>
      </c>
      <c r="H349" s="2">
        <v>0.25</v>
      </c>
      <c r="I349" s="9">
        <v>-0.05</v>
      </c>
      <c r="J349" s="9">
        <v>-0.4</v>
      </c>
      <c r="M349">
        <v>42.01</v>
      </c>
      <c r="R349">
        <v>70</v>
      </c>
      <c r="T349" s="16" t="e">
        <f>(#REF!*'Crude Diffs'!R349/100)/$T$9</f>
        <v>#REF!</v>
      </c>
      <c r="U349" s="16"/>
      <c r="V349" s="16" t="e">
        <f t="shared" si="51"/>
        <v>#REF!</v>
      </c>
      <c r="W349" s="14">
        <f t="shared" si="52"/>
        <v>2.25</v>
      </c>
      <c r="X349" s="16">
        <f t="shared" si="53"/>
        <v>-0.05</v>
      </c>
      <c r="Y349" s="16">
        <f t="shared" si="54"/>
        <v>-1.65</v>
      </c>
      <c r="Z349" s="14"/>
      <c r="AA349" s="14" t="str">
        <f t="shared" si="57"/>
        <v>32 W 2016</v>
      </c>
      <c r="AB349" s="15">
        <f t="shared" si="55"/>
        <v>42587</v>
      </c>
      <c r="AC349" s="16" t="e">
        <f t="shared" si="56"/>
        <v>#REF!</v>
      </c>
      <c r="AD349" s="16" t="e">
        <f t="shared" si="56"/>
        <v>#REF!</v>
      </c>
      <c r="AE349" s="16" t="e">
        <f t="shared" si="56"/>
        <v>#REF!</v>
      </c>
      <c r="AF349" s="16" t="e">
        <f t="shared" si="56"/>
        <v>#REF!</v>
      </c>
    </row>
    <row r="350" spans="1:32" x14ac:dyDescent="0.25">
      <c r="A350" s="3">
        <v>42590</v>
      </c>
      <c r="B350" s="1"/>
      <c r="C350" s="2"/>
      <c r="D350" s="2">
        <v>1.655</v>
      </c>
      <c r="E350" s="9">
        <v>2.25</v>
      </c>
      <c r="F350" s="2">
        <v>-2.1</v>
      </c>
      <c r="G350" s="2">
        <v>-1.8</v>
      </c>
      <c r="H350" s="2">
        <v>0.25</v>
      </c>
      <c r="I350" s="9">
        <v>-0.05</v>
      </c>
      <c r="J350" s="9">
        <v>-0.4</v>
      </c>
      <c r="M350">
        <v>43.63</v>
      </c>
      <c r="R350">
        <v>70</v>
      </c>
      <c r="T350" s="16" t="e">
        <f>(#REF!*'Crude Diffs'!R350/100)/$T$9</f>
        <v>#REF!</v>
      </c>
      <c r="U350" s="16"/>
      <c r="V350" s="16" t="e">
        <f t="shared" si="51"/>
        <v>#REF!</v>
      </c>
      <c r="W350" s="14">
        <f t="shared" si="52"/>
        <v>2.25</v>
      </c>
      <c r="X350" s="16">
        <f t="shared" si="53"/>
        <v>-0.05</v>
      </c>
      <c r="Y350" s="16">
        <f t="shared" si="54"/>
        <v>-1.8</v>
      </c>
      <c r="Z350" s="14"/>
      <c r="AA350" s="14" t="str">
        <f t="shared" si="57"/>
        <v>33 W 2016</v>
      </c>
      <c r="AB350" s="15">
        <f t="shared" si="55"/>
        <v>42590</v>
      </c>
      <c r="AC350" s="16" t="e">
        <f t="shared" si="56"/>
        <v>#REF!</v>
      </c>
      <c r="AD350" s="16" t="e">
        <f t="shared" si="56"/>
        <v>#REF!</v>
      </c>
      <c r="AE350" s="16" t="e">
        <f t="shared" si="56"/>
        <v>#REF!</v>
      </c>
      <c r="AF350" s="16" t="e">
        <f t="shared" si="56"/>
        <v>#REF!</v>
      </c>
    </row>
    <row r="351" spans="1:32" x14ac:dyDescent="0.25">
      <c r="A351" s="3">
        <v>42591</v>
      </c>
      <c r="B351" s="1"/>
      <c r="C351" s="2"/>
      <c r="D351" s="2">
        <v>1.575</v>
      </c>
      <c r="E351" s="9">
        <v>2.15</v>
      </c>
      <c r="F351" s="2">
        <v>-2.2000000000000002</v>
      </c>
      <c r="G351" s="2">
        <v>-1.8</v>
      </c>
      <c r="H351" s="2">
        <v>0.2</v>
      </c>
      <c r="I351" s="9">
        <v>-0.1</v>
      </c>
      <c r="J351" s="9">
        <v>-0.4</v>
      </c>
      <c r="M351">
        <v>43.655000000000001</v>
      </c>
      <c r="R351">
        <v>67.5</v>
      </c>
      <c r="T351" s="16" t="e">
        <f>(#REF!*'Crude Diffs'!R351/100)/$T$9</f>
        <v>#REF!</v>
      </c>
      <c r="U351" s="16"/>
      <c r="V351" s="16" t="e">
        <f t="shared" si="51"/>
        <v>#REF!</v>
      </c>
      <c r="W351" s="14">
        <f t="shared" si="52"/>
        <v>2.15</v>
      </c>
      <c r="X351" s="16">
        <f t="shared" si="53"/>
        <v>-0.1</v>
      </c>
      <c r="Y351" s="16">
        <f t="shared" si="54"/>
        <v>-1.8</v>
      </c>
      <c r="Z351" s="14"/>
      <c r="AA351" s="14" t="str">
        <f t="shared" si="57"/>
        <v>33 W 2016</v>
      </c>
      <c r="AB351" s="15">
        <f t="shared" si="55"/>
        <v>42591</v>
      </c>
      <c r="AC351" s="16" t="e">
        <f t="shared" si="56"/>
        <v>#REF!</v>
      </c>
      <c r="AD351" s="16" t="e">
        <f t="shared" si="56"/>
        <v>#REF!</v>
      </c>
      <c r="AE351" s="16" t="e">
        <f t="shared" si="56"/>
        <v>#REF!</v>
      </c>
      <c r="AF351" s="16" t="e">
        <f t="shared" si="56"/>
        <v>#REF!</v>
      </c>
    </row>
    <row r="352" spans="1:32" x14ac:dyDescent="0.25">
      <c r="A352" s="3">
        <v>42592</v>
      </c>
      <c r="B352" s="1"/>
      <c r="C352" s="2"/>
      <c r="D352" s="2">
        <v>1.5</v>
      </c>
      <c r="E352" s="9">
        <v>2.0499999999999998</v>
      </c>
      <c r="F352" s="2">
        <v>-2.2000000000000002</v>
      </c>
      <c r="G352" s="2">
        <v>-1.75</v>
      </c>
      <c r="H352" s="2">
        <v>0.2</v>
      </c>
      <c r="I352" s="9">
        <v>-0.1</v>
      </c>
      <c r="J352" s="9">
        <v>-0.35</v>
      </c>
      <c r="M352">
        <v>42.69</v>
      </c>
      <c r="R352">
        <v>65</v>
      </c>
      <c r="T352" s="16" t="e">
        <f>(#REF!*'Crude Diffs'!R352/100)/$T$9</f>
        <v>#REF!</v>
      </c>
      <c r="U352" s="16"/>
      <c r="V352" s="16" t="e">
        <f t="shared" si="51"/>
        <v>#REF!</v>
      </c>
      <c r="W352" s="14">
        <f t="shared" si="52"/>
        <v>2.0499999999999998</v>
      </c>
      <c r="X352" s="16">
        <f t="shared" si="53"/>
        <v>-0.1</v>
      </c>
      <c r="Y352" s="16">
        <f t="shared" si="54"/>
        <v>-1.75</v>
      </c>
      <c r="Z352" s="14"/>
      <c r="AA352" s="14" t="str">
        <f t="shared" si="57"/>
        <v>33 W 2016</v>
      </c>
      <c r="AB352" s="15">
        <f t="shared" si="55"/>
        <v>42592</v>
      </c>
      <c r="AC352" s="16" t="e">
        <f t="shared" si="56"/>
        <v>#REF!</v>
      </c>
      <c r="AD352" s="16" t="e">
        <f t="shared" si="56"/>
        <v>#REF!</v>
      </c>
      <c r="AE352" s="16" t="e">
        <f t="shared" si="56"/>
        <v>#REF!</v>
      </c>
      <c r="AF352" s="16" t="e">
        <f t="shared" si="56"/>
        <v>#REF!</v>
      </c>
    </row>
    <row r="353" spans="1:32" x14ac:dyDescent="0.25">
      <c r="A353" s="3">
        <v>42593</v>
      </c>
      <c r="B353" s="1"/>
      <c r="C353" s="2"/>
      <c r="D353" s="2">
        <v>1.43</v>
      </c>
      <c r="E353" s="9">
        <v>1.98</v>
      </c>
      <c r="F353" s="2">
        <v>-2.2000000000000002</v>
      </c>
      <c r="G353" s="2">
        <v>-1.75</v>
      </c>
      <c r="H353" s="2">
        <v>0.2</v>
      </c>
      <c r="I353" s="9">
        <v>-0.1</v>
      </c>
      <c r="J353" s="9">
        <v>-0.35</v>
      </c>
      <c r="M353">
        <v>44.36</v>
      </c>
      <c r="R353">
        <v>65</v>
      </c>
      <c r="T353" s="16" t="e">
        <f>(#REF!*'Crude Diffs'!R353/100)/$T$9</f>
        <v>#REF!</v>
      </c>
      <c r="U353" s="16"/>
      <c r="V353" s="16" t="e">
        <f t="shared" si="51"/>
        <v>#REF!</v>
      </c>
      <c r="W353" s="14">
        <f t="shared" si="52"/>
        <v>1.98</v>
      </c>
      <c r="X353" s="16">
        <f t="shared" si="53"/>
        <v>-0.1</v>
      </c>
      <c r="Y353" s="16">
        <f t="shared" si="54"/>
        <v>-1.75</v>
      </c>
      <c r="Z353" s="14"/>
      <c r="AA353" s="14" t="str">
        <f t="shared" si="57"/>
        <v>33 W 2016</v>
      </c>
      <c r="AB353" s="15">
        <f t="shared" si="55"/>
        <v>42593</v>
      </c>
      <c r="AC353" s="16" t="e">
        <f t="shared" si="56"/>
        <v>#REF!</v>
      </c>
      <c r="AD353" s="16" t="e">
        <f t="shared" si="56"/>
        <v>#REF!</v>
      </c>
      <c r="AE353" s="16" t="e">
        <f t="shared" si="56"/>
        <v>#REF!</v>
      </c>
      <c r="AF353" s="16" t="e">
        <f t="shared" si="56"/>
        <v>#REF!</v>
      </c>
    </row>
    <row r="354" spans="1:32" x14ac:dyDescent="0.25">
      <c r="A354" s="3">
        <v>42594</v>
      </c>
      <c r="B354" s="1"/>
      <c r="C354" s="2"/>
      <c r="D354" s="2">
        <v>1.08</v>
      </c>
      <c r="E354" s="9">
        <v>1.63</v>
      </c>
      <c r="F354" s="2">
        <v>-2.2000000000000002</v>
      </c>
      <c r="G354" s="2">
        <v>-1.7</v>
      </c>
      <c r="H354" s="2">
        <v>0.25</v>
      </c>
      <c r="I354" s="9">
        <v>-0.05</v>
      </c>
      <c r="J354" s="9">
        <v>-0.35</v>
      </c>
      <c r="M354">
        <v>45.484999999999999</v>
      </c>
      <c r="R354">
        <v>65</v>
      </c>
      <c r="T354" s="16" t="e">
        <f>(#REF!*'Crude Diffs'!R354/100)/$T$9</f>
        <v>#REF!</v>
      </c>
      <c r="U354" s="16"/>
      <c r="V354" s="16" t="e">
        <f t="shared" si="51"/>
        <v>#REF!</v>
      </c>
      <c r="W354" s="14">
        <f t="shared" si="52"/>
        <v>1.63</v>
      </c>
      <c r="X354" s="16">
        <f t="shared" si="53"/>
        <v>-0.05</v>
      </c>
      <c r="Y354" s="16">
        <f t="shared" si="54"/>
        <v>-1.7</v>
      </c>
      <c r="Z354" s="14"/>
      <c r="AA354" s="14" t="str">
        <f t="shared" si="57"/>
        <v>33 W 2016</v>
      </c>
      <c r="AB354" s="15">
        <f t="shared" si="55"/>
        <v>42594</v>
      </c>
      <c r="AC354" s="16" t="e">
        <f t="shared" si="56"/>
        <v>#REF!</v>
      </c>
      <c r="AD354" s="16" t="e">
        <f t="shared" si="56"/>
        <v>#REF!</v>
      </c>
      <c r="AE354" s="16" t="e">
        <f t="shared" si="56"/>
        <v>#REF!</v>
      </c>
      <c r="AF354" s="16" t="e">
        <f t="shared" si="56"/>
        <v>#REF!</v>
      </c>
    </row>
    <row r="355" spans="1:32" x14ac:dyDescent="0.25">
      <c r="A355" s="3">
        <v>42597</v>
      </c>
      <c r="B355" s="1"/>
      <c r="C355" s="2"/>
      <c r="D355" s="2">
        <v>1</v>
      </c>
      <c r="E355" s="9">
        <v>1.55</v>
      </c>
      <c r="F355" s="2">
        <v>-2.145</v>
      </c>
      <c r="G355" s="2">
        <v>-1.65</v>
      </c>
      <c r="H355" s="2">
        <v>0.25</v>
      </c>
      <c r="I355" s="9">
        <v>-0.1</v>
      </c>
      <c r="J355" s="9">
        <v>-0.35</v>
      </c>
      <c r="M355">
        <v>47.24</v>
      </c>
      <c r="R355">
        <v>65</v>
      </c>
      <c r="T355" s="16" t="e">
        <f>(#REF!*'Crude Diffs'!R355/100)/$T$9</f>
        <v>#REF!</v>
      </c>
      <c r="U355" s="16"/>
      <c r="V355" s="16" t="e">
        <f t="shared" si="51"/>
        <v>#REF!</v>
      </c>
      <c r="W355" s="14">
        <f t="shared" si="52"/>
        <v>1.55</v>
      </c>
      <c r="X355" s="16">
        <f t="shared" si="53"/>
        <v>-0.1</v>
      </c>
      <c r="Y355" s="16">
        <f t="shared" si="54"/>
        <v>-1.65</v>
      </c>
      <c r="Z355" s="14"/>
      <c r="AA355" s="14" t="str">
        <f t="shared" si="57"/>
        <v>34 W 2016</v>
      </c>
      <c r="AB355" s="15">
        <f t="shared" si="55"/>
        <v>42597</v>
      </c>
      <c r="AC355" s="16" t="e">
        <f t="shared" si="56"/>
        <v>#REF!</v>
      </c>
      <c r="AD355" s="16" t="e">
        <f t="shared" si="56"/>
        <v>#REF!</v>
      </c>
      <c r="AE355" s="16" t="e">
        <f t="shared" si="56"/>
        <v>#REF!</v>
      </c>
      <c r="AF355" s="16" t="e">
        <f t="shared" si="56"/>
        <v>#REF!</v>
      </c>
    </row>
    <row r="356" spans="1:32" x14ac:dyDescent="0.25">
      <c r="A356" s="3">
        <v>42598</v>
      </c>
      <c r="B356" s="1"/>
      <c r="C356" s="2"/>
      <c r="D356" s="2">
        <v>0.98</v>
      </c>
      <c r="E356" s="9">
        <v>1.51</v>
      </c>
      <c r="F356" s="2">
        <v>-2.2149999999999999</v>
      </c>
      <c r="G356" s="2">
        <v>-1.65</v>
      </c>
      <c r="H356" s="2">
        <v>0.15</v>
      </c>
      <c r="I356" s="9">
        <v>-0.1</v>
      </c>
      <c r="J356" s="9">
        <v>-0.35</v>
      </c>
      <c r="M356">
        <v>48.284999999999997</v>
      </c>
      <c r="R356">
        <v>62.5</v>
      </c>
      <c r="T356" s="16" t="e">
        <f>(#REF!*'Crude Diffs'!R356/100)/$T$9</f>
        <v>#REF!</v>
      </c>
      <c r="U356" s="16"/>
      <c r="V356" s="16" t="e">
        <f t="shared" si="51"/>
        <v>#REF!</v>
      </c>
      <c r="W356" s="14">
        <f t="shared" si="52"/>
        <v>1.51</v>
      </c>
      <c r="X356" s="16">
        <f t="shared" si="53"/>
        <v>-0.1</v>
      </c>
      <c r="Y356" s="16">
        <f t="shared" si="54"/>
        <v>-1.65</v>
      </c>
      <c r="Z356" s="14"/>
      <c r="AA356" s="14" t="str">
        <f t="shared" si="57"/>
        <v>34 W 2016</v>
      </c>
      <c r="AB356" s="15">
        <f t="shared" si="55"/>
        <v>42598</v>
      </c>
      <c r="AC356" s="16" t="e">
        <f t="shared" si="56"/>
        <v>#REF!</v>
      </c>
      <c r="AD356" s="16" t="e">
        <f t="shared" si="56"/>
        <v>#REF!</v>
      </c>
      <c r="AE356" s="16" t="e">
        <f t="shared" si="56"/>
        <v>#REF!</v>
      </c>
      <c r="AF356" s="16" t="e">
        <f t="shared" si="56"/>
        <v>#REF!</v>
      </c>
    </row>
    <row r="357" spans="1:32" x14ac:dyDescent="0.25">
      <c r="A357" s="3">
        <v>42599</v>
      </c>
      <c r="B357" s="1"/>
      <c r="C357" s="2"/>
      <c r="D357" s="2">
        <v>0.98</v>
      </c>
      <c r="E357" s="9">
        <v>1.51</v>
      </c>
      <c r="F357" s="2">
        <v>-2.31</v>
      </c>
      <c r="G357" s="2">
        <v>-1.65</v>
      </c>
      <c r="H357" s="2">
        <v>0.2</v>
      </c>
      <c r="I357" s="9">
        <v>-0.17</v>
      </c>
      <c r="J357" s="9">
        <v>-0.3</v>
      </c>
      <c r="M357">
        <v>48.674999999999997</v>
      </c>
      <c r="R357">
        <v>62.5</v>
      </c>
      <c r="T357" s="16" t="e">
        <f>(#REF!*'Crude Diffs'!R357/100)/$T$9</f>
        <v>#REF!</v>
      </c>
      <c r="U357" s="16"/>
      <c r="V357" s="16" t="e">
        <f t="shared" si="51"/>
        <v>#REF!</v>
      </c>
      <c r="W357" s="14">
        <f t="shared" si="52"/>
        <v>1.51</v>
      </c>
      <c r="X357" s="16">
        <f t="shared" si="53"/>
        <v>-0.17</v>
      </c>
      <c r="Y357" s="16">
        <f t="shared" si="54"/>
        <v>-1.65</v>
      </c>
      <c r="Z357" s="14"/>
      <c r="AA357" s="14" t="str">
        <f t="shared" si="57"/>
        <v>34 W 2016</v>
      </c>
      <c r="AB357" s="15">
        <f t="shared" si="55"/>
        <v>42599</v>
      </c>
      <c r="AC357" s="16" t="e">
        <f t="shared" si="56"/>
        <v>#REF!</v>
      </c>
      <c r="AD357" s="16" t="e">
        <f t="shared" si="56"/>
        <v>#REF!</v>
      </c>
      <c r="AE357" s="16" t="e">
        <f t="shared" si="56"/>
        <v>#REF!</v>
      </c>
      <c r="AF357" s="16" t="e">
        <f t="shared" si="56"/>
        <v>#REF!</v>
      </c>
    </row>
    <row r="358" spans="1:32" x14ac:dyDescent="0.25">
      <c r="A358" s="3">
        <v>42600</v>
      </c>
      <c r="B358" s="1"/>
      <c r="C358" s="2"/>
      <c r="D358" s="2">
        <v>0.9</v>
      </c>
      <c r="E358" s="9">
        <v>1.45</v>
      </c>
      <c r="F358" s="2">
        <v>-2.35</v>
      </c>
      <c r="G358" s="2">
        <v>-1.9</v>
      </c>
      <c r="H358" s="2">
        <v>0.15</v>
      </c>
      <c r="I358" s="9">
        <v>-0.39500000000000002</v>
      </c>
      <c r="J358" s="9">
        <v>-0.45</v>
      </c>
      <c r="M358">
        <v>49.77</v>
      </c>
      <c r="R358">
        <v>65</v>
      </c>
      <c r="T358" s="16" t="e">
        <f>(#REF!*'Crude Diffs'!R358/100)/$T$9</f>
        <v>#REF!</v>
      </c>
      <c r="U358" s="16"/>
      <c r="V358" s="16" t="e">
        <f t="shared" si="51"/>
        <v>#REF!</v>
      </c>
      <c r="W358" s="14">
        <f t="shared" si="52"/>
        <v>1.45</v>
      </c>
      <c r="X358" s="16">
        <f t="shared" si="53"/>
        <v>-0.39500000000000002</v>
      </c>
      <c r="Y358" s="16">
        <f t="shared" si="54"/>
        <v>-1.9</v>
      </c>
      <c r="Z358" s="14"/>
      <c r="AA358" s="14" t="str">
        <f t="shared" si="57"/>
        <v>34 W 2016</v>
      </c>
      <c r="AB358" s="15">
        <f t="shared" si="55"/>
        <v>42600</v>
      </c>
      <c r="AC358" s="16" t="e">
        <f t="shared" si="56"/>
        <v>#REF!</v>
      </c>
      <c r="AD358" s="16" t="e">
        <f t="shared" si="56"/>
        <v>#REF!</v>
      </c>
      <c r="AE358" s="16" t="e">
        <f t="shared" si="56"/>
        <v>#REF!</v>
      </c>
      <c r="AF358" s="16" t="e">
        <f t="shared" si="56"/>
        <v>#REF!</v>
      </c>
    </row>
    <row r="359" spans="1:32" x14ac:dyDescent="0.25">
      <c r="A359" s="3">
        <v>42601</v>
      </c>
      <c r="B359" s="1"/>
      <c r="C359" s="2"/>
      <c r="D359" s="2">
        <v>0.9</v>
      </c>
      <c r="E359" s="9">
        <v>1.45</v>
      </c>
      <c r="F359" s="2">
        <v>-2.35</v>
      </c>
      <c r="G359" s="2">
        <v>-1.9</v>
      </c>
      <c r="H359" s="2">
        <v>0.1</v>
      </c>
      <c r="I359" s="9">
        <v>-0.61499999999999999</v>
      </c>
      <c r="J359" s="9">
        <v>-0.45</v>
      </c>
      <c r="M359">
        <v>49.7</v>
      </c>
      <c r="R359">
        <v>65</v>
      </c>
      <c r="T359" s="16" t="e">
        <f>(#REF!*'Crude Diffs'!R359/100)/$T$9</f>
        <v>#REF!</v>
      </c>
      <c r="U359" s="16"/>
      <c r="V359" s="16" t="e">
        <f t="shared" si="51"/>
        <v>#REF!</v>
      </c>
      <c r="W359" s="14">
        <f t="shared" si="52"/>
        <v>1.45</v>
      </c>
      <c r="X359" s="16">
        <f t="shared" si="53"/>
        <v>-0.61499999999999999</v>
      </c>
      <c r="Y359" s="16">
        <f t="shared" si="54"/>
        <v>-1.9</v>
      </c>
      <c r="Z359" s="14"/>
      <c r="AA359" s="14" t="str">
        <f t="shared" si="57"/>
        <v>34 W 2016</v>
      </c>
      <c r="AB359" s="15">
        <f t="shared" si="55"/>
        <v>42601</v>
      </c>
      <c r="AC359" s="16" t="e">
        <f t="shared" si="56"/>
        <v>#REF!</v>
      </c>
      <c r="AD359" s="16" t="e">
        <f t="shared" si="56"/>
        <v>#REF!</v>
      </c>
      <c r="AE359" s="16" t="e">
        <f t="shared" si="56"/>
        <v>#REF!</v>
      </c>
      <c r="AF359" s="16" t="e">
        <f t="shared" si="56"/>
        <v>#REF!</v>
      </c>
    </row>
    <row r="360" spans="1:32" x14ac:dyDescent="0.25">
      <c r="A360" s="3">
        <v>42604</v>
      </c>
      <c r="B360" s="1"/>
      <c r="C360" s="2"/>
      <c r="D360" s="2">
        <v>0.95</v>
      </c>
      <c r="E360" s="9">
        <v>1.5</v>
      </c>
      <c r="F360" s="2">
        <v>-2.2999999999999998</v>
      </c>
      <c r="G360" s="2">
        <v>-1.9</v>
      </c>
      <c r="H360" s="2">
        <v>0.05</v>
      </c>
      <c r="I360" s="9">
        <v>-0.65</v>
      </c>
      <c r="J360" s="9">
        <v>-0.45</v>
      </c>
      <c r="M360">
        <v>48.55</v>
      </c>
      <c r="R360">
        <v>65</v>
      </c>
      <c r="T360" s="16" t="e">
        <f>(#REF!*'Crude Diffs'!R360/100)/$T$9</f>
        <v>#REF!</v>
      </c>
      <c r="U360" s="16"/>
      <c r="V360" s="16" t="e">
        <f t="shared" si="51"/>
        <v>#REF!</v>
      </c>
      <c r="W360" s="14">
        <f t="shared" si="52"/>
        <v>1.5</v>
      </c>
      <c r="X360" s="16">
        <f t="shared" si="53"/>
        <v>-0.65</v>
      </c>
      <c r="Y360" s="16">
        <f t="shared" si="54"/>
        <v>-1.9</v>
      </c>
      <c r="Z360" s="14"/>
      <c r="AA360" s="14" t="str">
        <f t="shared" si="57"/>
        <v>35 W 2016</v>
      </c>
      <c r="AB360" s="15">
        <f t="shared" si="55"/>
        <v>42604</v>
      </c>
      <c r="AC360" s="16" t="e">
        <f t="shared" si="56"/>
        <v>#REF!</v>
      </c>
      <c r="AD360" s="16" t="e">
        <f t="shared" si="56"/>
        <v>#REF!</v>
      </c>
      <c r="AE360" s="16" t="e">
        <f t="shared" si="56"/>
        <v>#REF!</v>
      </c>
      <c r="AF360" s="16" t="e">
        <f t="shared" ref="AC360:AF423" si="58">AF$2*$Y360+AF$3*$W360+AF$4*$X360+AF$5*$V360</f>
        <v>#REF!</v>
      </c>
    </row>
    <row r="361" spans="1:32" x14ac:dyDescent="0.25">
      <c r="A361" s="3">
        <v>42605</v>
      </c>
      <c r="B361" s="1"/>
      <c r="C361" s="2"/>
      <c r="D361" s="2">
        <v>0.95</v>
      </c>
      <c r="E361" s="9">
        <v>1.5</v>
      </c>
      <c r="F361" s="2">
        <v>-2.25</v>
      </c>
      <c r="G361" s="2">
        <v>-1.9</v>
      </c>
      <c r="H361" s="2">
        <v>-0.05</v>
      </c>
      <c r="I361" s="9">
        <v>-0.7</v>
      </c>
      <c r="J361" s="9">
        <v>-0.5</v>
      </c>
      <c r="M361">
        <v>49.24</v>
      </c>
      <c r="R361">
        <v>65</v>
      </c>
      <c r="T361" s="16" t="e">
        <f>(#REF!*'Crude Diffs'!R361/100)/$T$9</f>
        <v>#REF!</v>
      </c>
      <c r="U361" s="16"/>
      <c r="V361" s="16" t="e">
        <f t="shared" ref="V361:V424" si="59">H361+T361</f>
        <v>#REF!</v>
      </c>
      <c r="W361" s="14">
        <f t="shared" ref="W361:W424" si="60">E361</f>
        <v>1.5</v>
      </c>
      <c r="X361" s="16">
        <f t="shared" ref="X361:X424" si="61">I361</f>
        <v>-0.7</v>
      </c>
      <c r="Y361" s="16">
        <f t="shared" ref="Y361:Y424" si="62">G361</f>
        <v>-1.9</v>
      </c>
      <c r="Z361" s="14"/>
      <c r="AA361" s="14" t="str">
        <f t="shared" si="57"/>
        <v>35 W 2016</v>
      </c>
      <c r="AB361" s="15">
        <f t="shared" ref="AB361:AB424" si="63">A361</f>
        <v>42605</v>
      </c>
      <c r="AC361" s="16" t="e">
        <f t="shared" si="58"/>
        <v>#REF!</v>
      </c>
      <c r="AD361" s="16" t="e">
        <f t="shared" si="58"/>
        <v>#REF!</v>
      </c>
      <c r="AE361" s="16" t="e">
        <f t="shared" si="58"/>
        <v>#REF!</v>
      </c>
      <c r="AF361" s="16" t="e">
        <f t="shared" si="58"/>
        <v>#REF!</v>
      </c>
    </row>
    <row r="362" spans="1:32" x14ac:dyDescent="0.25">
      <c r="A362" s="3">
        <v>42606</v>
      </c>
      <c r="B362" s="1"/>
      <c r="C362" s="2"/>
      <c r="D362" s="2">
        <v>0.95</v>
      </c>
      <c r="E362" s="9">
        <v>1.5</v>
      </c>
      <c r="F362" s="2">
        <v>-2.15</v>
      </c>
      <c r="G362" s="2">
        <v>-1.95</v>
      </c>
      <c r="H362" s="2">
        <v>-0.05</v>
      </c>
      <c r="I362" s="9">
        <v>-0.7</v>
      </c>
      <c r="J362" s="9">
        <v>-0.5</v>
      </c>
      <c r="M362">
        <v>48.11</v>
      </c>
      <c r="R362">
        <v>65</v>
      </c>
      <c r="T362" s="16" t="e">
        <f>(#REF!*'Crude Diffs'!R362/100)/$T$9</f>
        <v>#REF!</v>
      </c>
      <c r="U362" s="16"/>
      <c r="V362" s="16" t="e">
        <f t="shared" si="59"/>
        <v>#REF!</v>
      </c>
      <c r="W362" s="14">
        <f t="shared" si="60"/>
        <v>1.5</v>
      </c>
      <c r="X362" s="16">
        <f t="shared" si="61"/>
        <v>-0.7</v>
      </c>
      <c r="Y362" s="16">
        <f t="shared" si="62"/>
        <v>-1.95</v>
      </c>
      <c r="Z362" s="14"/>
      <c r="AA362" s="14" t="str">
        <f t="shared" si="57"/>
        <v>35 W 2016</v>
      </c>
      <c r="AB362" s="15">
        <f t="shared" si="63"/>
        <v>42606</v>
      </c>
      <c r="AC362" s="16" t="e">
        <f t="shared" si="58"/>
        <v>#REF!</v>
      </c>
      <c r="AD362" s="16" t="e">
        <f t="shared" si="58"/>
        <v>#REF!</v>
      </c>
      <c r="AE362" s="16" t="e">
        <f t="shared" si="58"/>
        <v>#REF!</v>
      </c>
      <c r="AF362" s="16" t="e">
        <f t="shared" si="58"/>
        <v>#REF!</v>
      </c>
    </row>
    <row r="363" spans="1:32" x14ac:dyDescent="0.25">
      <c r="A363" s="3">
        <v>42607</v>
      </c>
      <c r="B363" s="1"/>
      <c r="C363" s="2"/>
      <c r="D363" s="2">
        <v>0.95</v>
      </c>
      <c r="E363" s="9">
        <v>1.5</v>
      </c>
      <c r="F363" s="2">
        <v>-2.3199999999999998</v>
      </c>
      <c r="G363" s="2">
        <v>-2</v>
      </c>
      <c r="H363" s="2">
        <v>0</v>
      </c>
      <c r="I363" s="9">
        <v>-0.7</v>
      </c>
      <c r="J363" s="9">
        <v>-0.5</v>
      </c>
      <c r="M363">
        <v>49.125</v>
      </c>
      <c r="R363">
        <v>65</v>
      </c>
      <c r="T363" s="16" t="e">
        <f>(#REF!*'Crude Diffs'!R363/100)/$T$9</f>
        <v>#REF!</v>
      </c>
      <c r="U363" s="16"/>
      <c r="V363" s="16" t="e">
        <f t="shared" si="59"/>
        <v>#REF!</v>
      </c>
      <c r="W363" s="14">
        <f t="shared" si="60"/>
        <v>1.5</v>
      </c>
      <c r="X363" s="16">
        <f t="shared" si="61"/>
        <v>-0.7</v>
      </c>
      <c r="Y363" s="16">
        <f t="shared" si="62"/>
        <v>-2</v>
      </c>
      <c r="Z363" s="14"/>
      <c r="AA363" s="14" t="str">
        <f t="shared" si="57"/>
        <v>35 W 2016</v>
      </c>
      <c r="AB363" s="15">
        <f t="shared" si="63"/>
        <v>42607</v>
      </c>
      <c r="AC363" s="16" t="e">
        <f t="shared" si="58"/>
        <v>#REF!</v>
      </c>
      <c r="AD363" s="16" t="e">
        <f t="shared" si="58"/>
        <v>#REF!</v>
      </c>
      <c r="AE363" s="16" t="e">
        <f t="shared" si="58"/>
        <v>#REF!</v>
      </c>
      <c r="AF363" s="16" t="e">
        <f t="shared" si="58"/>
        <v>#REF!</v>
      </c>
    </row>
    <row r="364" spans="1:32" x14ac:dyDescent="0.25">
      <c r="A364" s="3">
        <v>42608</v>
      </c>
      <c r="B364" s="1"/>
      <c r="C364" s="2"/>
      <c r="D364" s="2">
        <v>0.95</v>
      </c>
      <c r="E364" s="9">
        <v>1.5</v>
      </c>
      <c r="F364" s="2">
        <v>-2.5</v>
      </c>
      <c r="G364" s="2">
        <v>-2.0499999999999998</v>
      </c>
      <c r="H364" s="2">
        <v>0</v>
      </c>
      <c r="I364" s="9">
        <v>-0.7</v>
      </c>
      <c r="J364" s="9">
        <v>-0.5</v>
      </c>
      <c r="M364">
        <v>49.54</v>
      </c>
      <c r="R364">
        <v>65</v>
      </c>
      <c r="T364" s="16" t="e">
        <f>(#REF!*'Crude Diffs'!R364/100)/$T$9</f>
        <v>#REF!</v>
      </c>
      <c r="U364" s="16"/>
      <c r="V364" s="16" t="e">
        <f t="shared" si="59"/>
        <v>#REF!</v>
      </c>
      <c r="W364" s="14">
        <f t="shared" si="60"/>
        <v>1.5</v>
      </c>
      <c r="X364" s="16">
        <f t="shared" si="61"/>
        <v>-0.7</v>
      </c>
      <c r="Y364" s="16">
        <f t="shared" si="62"/>
        <v>-2.0499999999999998</v>
      </c>
      <c r="Z364" s="14"/>
      <c r="AA364" s="14" t="str">
        <f t="shared" si="57"/>
        <v>35 W 2016</v>
      </c>
      <c r="AB364" s="15">
        <f t="shared" si="63"/>
        <v>42608</v>
      </c>
      <c r="AC364" s="16" t="e">
        <f t="shared" si="58"/>
        <v>#REF!</v>
      </c>
      <c r="AD364" s="16" t="e">
        <f t="shared" si="58"/>
        <v>#REF!</v>
      </c>
      <c r="AE364" s="16" t="e">
        <f t="shared" si="58"/>
        <v>#REF!</v>
      </c>
      <c r="AF364" s="16" t="e">
        <f t="shared" si="58"/>
        <v>#REF!</v>
      </c>
    </row>
    <row r="365" spans="1:32" x14ac:dyDescent="0.25">
      <c r="A365" s="3">
        <v>42612</v>
      </c>
      <c r="B365" s="1"/>
      <c r="C365" s="2"/>
      <c r="D365" s="2">
        <v>0.85</v>
      </c>
      <c r="E365" s="9">
        <v>1.4</v>
      </c>
      <c r="F365" s="2">
        <v>-2.5</v>
      </c>
      <c r="G365" s="2">
        <v>-2.0499999999999998</v>
      </c>
      <c r="H365" s="2">
        <v>-0.05</v>
      </c>
      <c r="I365" s="9">
        <v>-0.95</v>
      </c>
      <c r="J365" s="9">
        <v>-0.5</v>
      </c>
      <c r="M365">
        <v>47.68</v>
      </c>
      <c r="R365">
        <v>65</v>
      </c>
      <c r="T365" s="16" t="e">
        <f>(#REF!*'Crude Diffs'!R365/100)/$T$9</f>
        <v>#REF!</v>
      </c>
      <c r="U365" s="16"/>
      <c r="V365" s="16" t="e">
        <f t="shared" si="59"/>
        <v>#REF!</v>
      </c>
      <c r="W365" s="14">
        <f t="shared" si="60"/>
        <v>1.4</v>
      </c>
      <c r="X365" s="16">
        <f t="shared" si="61"/>
        <v>-0.95</v>
      </c>
      <c r="Y365" s="16">
        <f t="shared" si="62"/>
        <v>-2.0499999999999998</v>
      </c>
      <c r="Z365" s="14"/>
      <c r="AA365" s="14" t="str">
        <f t="shared" si="57"/>
        <v>36 W 2016</v>
      </c>
      <c r="AB365" s="15">
        <f t="shared" si="63"/>
        <v>42612</v>
      </c>
      <c r="AC365" s="16" t="e">
        <f t="shared" si="58"/>
        <v>#REF!</v>
      </c>
      <c r="AD365" s="16" t="e">
        <f t="shared" si="58"/>
        <v>#REF!</v>
      </c>
      <c r="AE365" s="16" t="e">
        <f t="shared" si="58"/>
        <v>#REF!</v>
      </c>
      <c r="AF365" s="16" t="e">
        <f t="shared" si="58"/>
        <v>#REF!</v>
      </c>
    </row>
    <row r="366" spans="1:32" x14ac:dyDescent="0.25">
      <c r="A366" s="3">
        <v>42613</v>
      </c>
      <c r="B366" s="1"/>
      <c r="C366" s="2"/>
      <c r="D366" s="2">
        <v>0.8</v>
      </c>
      <c r="E366" s="9">
        <v>1.35</v>
      </c>
      <c r="F366" s="2">
        <v>-2.5499999999999998</v>
      </c>
      <c r="G366" s="2">
        <v>-2.0499999999999998</v>
      </c>
      <c r="H366" s="2">
        <v>-0.05</v>
      </c>
      <c r="I366" s="9">
        <v>-1.17</v>
      </c>
      <c r="J366" s="9">
        <v>-0.92</v>
      </c>
      <c r="M366">
        <v>46.27</v>
      </c>
      <c r="R366">
        <v>65</v>
      </c>
      <c r="T366" s="16" t="e">
        <f>(#REF!*'Crude Diffs'!R366/100)/$T$9</f>
        <v>#REF!</v>
      </c>
      <c r="U366" s="16"/>
      <c r="V366" s="16" t="e">
        <f t="shared" si="59"/>
        <v>#REF!</v>
      </c>
      <c r="W366" s="14">
        <f t="shared" si="60"/>
        <v>1.35</v>
      </c>
      <c r="X366" s="16">
        <f t="shared" si="61"/>
        <v>-1.17</v>
      </c>
      <c r="Y366" s="16">
        <f t="shared" si="62"/>
        <v>-2.0499999999999998</v>
      </c>
      <c r="Z366" s="14"/>
      <c r="AA366" s="14" t="str">
        <f t="shared" si="57"/>
        <v>36 W 2016</v>
      </c>
      <c r="AB366" s="15">
        <f t="shared" si="63"/>
        <v>42613</v>
      </c>
      <c r="AC366" s="16" t="e">
        <f t="shared" si="58"/>
        <v>#REF!</v>
      </c>
      <c r="AD366" s="16" t="e">
        <f t="shared" si="58"/>
        <v>#REF!</v>
      </c>
      <c r="AE366" s="16" t="e">
        <f t="shared" si="58"/>
        <v>#REF!</v>
      </c>
      <c r="AF366" s="16" t="e">
        <f t="shared" si="58"/>
        <v>#REF!</v>
      </c>
    </row>
    <row r="367" spans="1:32" x14ac:dyDescent="0.25">
      <c r="A367" s="3">
        <v>42614</v>
      </c>
      <c r="B367" s="1"/>
      <c r="C367" s="2"/>
      <c r="D367" s="2">
        <v>0.7</v>
      </c>
      <c r="E367" s="9">
        <v>1.25</v>
      </c>
      <c r="F367" s="2">
        <v>-2.7</v>
      </c>
      <c r="G367" s="2">
        <v>-2.25</v>
      </c>
      <c r="H367" s="2">
        <v>-0.05</v>
      </c>
      <c r="I367" s="9">
        <v>-1.165</v>
      </c>
      <c r="J367" s="9">
        <v>-1.1200000000000001</v>
      </c>
      <c r="M367">
        <v>44.905000000000001</v>
      </c>
      <c r="R367">
        <v>65</v>
      </c>
      <c r="T367" s="16" t="e">
        <f>(#REF!*'Crude Diffs'!R367/100)/$T$9</f>
        <v>#REF!</v>
      </c>
      <c r="U367" s="16"/>
      <c r="V367" s="16" t="e">
        <f t="shared" si="59"/>
        <v>#REF!</v>
      </c>
      <c r="W367" s="14">
        <f t="shared" si="60"/>
        <v>1.25</v>
      </c>
      <c r="X367" s="16">
        <f t="shared" si="61"/>
        <v>-1.165</v>
      </c>
      <c r="Y367" s="16">
        <f t="shared" si="62"/>
        <v>-2.25</v>
      </c>
      <c r="Z367" s="14"/>
      <c r="AA367" s="14" t="str">
        <f t="shared" si="57"/>
        <v>36 W 2016</v>
      </c>
      <c r="AB367" s="15">
        <f t="shared" si="63"/>
        <v>42614</v>
      </c>
      <c r="AC367" s="16" t="e">
        <f t="shared" si="58"/>
        <v>#REF!</v>
      </c>
      <c r="AD367" s="16" t="e">
        <f t="shared" si="58"/>
        <v>#REF!</v>
      </c>
      <c r="AE367" s="16" t="e">
        <f t="shared" si="58"/>
        <v>#REF!</v>
      </c>
      <c r="AF367" s="16" t="e">
        <f t="shared" si="58"/>
        <v>#REF!</v>
      </c>
    </row>
    <row r="368" spans="1:32" x14ac:dyDescent="0.25">
      <c r="A368" s="3">
        <v>42615</v>
      </c>
      <c r="B368" s="1"/>
      <c r="C368" s="2"/>
      <c r="D368" s="2">
        <v>0.55000000000000004</v>
      </c>
      <c r="E368" s="9">
        <v>1.1000000000000001</v>
      </c>
      <c r="F368" s="2">
        <v>-2.7</v>
      </c>
      <c r="G368" s="2">
        <v>-2.25</v>
      </c>
      <c r="H368" s="2">
        <v>-0.15</v>
      </c>
      <c r="I368" s="9">
        <v>-1.2949999999999999</v>
      </c>
      <c r="J368" s="9">
        <v>-1.61</v>
      </c>
      <c r="M368">
        <v>45.84</v>
      </c>
      <c r="R368">
        <v>65</v>
      </c>
      <c r="T368" s="16" t="e">
        <f>(#REF!*'Crude Diffs'!R368/100)/$T$9</f>
        <v>#REF!</v>
      </c>
      <c r="U368" s="16"/>
      <c r="V368" s="16" t="e">
        <f t="shared" si="59"/>
        <v>#REF!</v>
      </c>
      <c r="W368" s="14">
        <f t="shared" si="60"/>
        <v>1.1000000000000001</v>
      </c>
      <c r="X368" s="16">
        <f t="shared" si="61"/>
        <v>-1.2949999999999999</v>
      </c>
      <c r="Y368" s="16">
        <f t="shared" si="62"/>
        <v>-2.25</v>
      </c>
      <c r="Z368" s="14"/>
      <c r="AA368" s="14" t="str">
        <f t="shared" si="57"/>
        <v>36 W 2016</v>
      </c>
      <c r="AB368" s="15">
        <f t="shared" si="63"/>
        <v>42615</v>
      </c>
      <c r="AC368" s="16" t="e">
        <f t="shared" si="58"/>
        <v>#REF!</v>
      </c>
      <c r="AD368" s="16" t="e">
        <f t="shared" si="58"/>
        <v>#REF!</v>
      </c>
      <c r="AE368" s="16" t="e">
        <f t="shared" si="58"/>
        <v>#REF!</v>
      </c>
      <c r="AF368" s="16" t="e">
        <f t="shared" si="58"/>
        <v>#REF!</v>
      </c>
    </row>
    <row r="369" spans="1:32" x14ac:dyDescent="0.25">
      <c r="A369" s="3">
        <v>42618</v>
      </c>
      <c r="B369" s="1"/>
      <c r="C369" s="2"/>
      <c r="D369" s="2">
        <v>0.6</v>
      </c>
      <c r="E369" s="9">
        <v>1.1499999999999999</v>
      </c>
      <c r="F369" s="2">
        <v>-2.72</v>
      </c>
      <c r="G369" s="2">
        <v>-2.35</v>
      </c>
      <c r="H369" s="2">
        <v>-0.1</v>
      </c>
      <c r="I369" s="9">
        <v>-1.2350000000000001</v>
      </c>
      <c r="J369" s="9">
        <v>-1.5</v>
      </c>
      <c r="M369">
        <v>46.784999999999997</v>
      </c>
      <c r="R369">
        <v>65</v>
      </c>
      <c r="T369" s="16" t="e">
        <f>(#REF!*'Crude Diffs'!R369/100)/$T$9</f>
        <v>#REF!</v>
      </c>
      <c r="U369" s="16"/>
      <c r="V369" s="16" t="e">
        <f t="shared" si="59"/>
        <v>#REF!</v>
      </c>
      <c r="W369" s="14">
        <f t="shared" si="60"/>
        <v>1.1499999999999999</v>
      </c>
      <c r="X369" s="16">
        <f t="shared" si="61"/>
        <v>-1.2350000000000001</v>
      </c>
      <c r="Y369" s="16">
        <f t="shared" si="62"/>
        <v>-2.35</v>
      </c>
      <c r="Z369" s="14"/>
      <c r="AA369" s="14" t="str">
        <f t="shared" si="57"/>
        <v>37 W 2016</v>
      </c>
      <c r="AB369" s="15">
        <f t="shared" si="63"/>
        <v>42618</v>
      </c>
      <c r="AC369" s="16" t="e">
        <f t="shared" si="58"/>
        <v>#REF!</v>
      </c>
      <c r="AD369" s="16" t="e">
        <f t="shared" si="58"/>
        <v>#REF!</v>
      </c>
      <c r="AE369" s="16" t="e">
        <f t="shared" si="58"/>
        <v>#REF!</v>
      </c>
      <c r="AF369" s="16" t="e">
        <f t="shared" si="58"/>
        <v>#REF!</v>
      </c>
    </row>
    <row r="370" spans="1:32" x14ac:dyDescent="0.25">
      <c r="A370" s="3">
        <v>42619</v>
      </c>
      <c r="B370" s="1"/>
      <c r="C370" s="2"/>
      <c r="D370" s="2">
        <v>0.625</v>
      </c>
      <c r="E370" s="9">
        <v>1.2</v>
      </c>
      <c r="F370" s="2">
        <v>-2.5950000000000002</v>
      </c>
      <c r="G370" s="2">
        <v>-2.25</v>
      </c>
      <c r="H370" s="2">
        <v>-0.1</v>
      </c>
      <c r="I370" s="9">
        <v>-0.97</v>
      </c>
      <c r="J370" s="9">
        <v>-1.4</v>
      </c>
      <c r="M370">
        <v>46.204999999999998</v>
      </c>
      <c r="R370">
        <v>67.5</v>
      </c>
      <c r="T370" s="16" t="e">
        <f>(#REF!*'Crude Diffs'!R370/100)/$T$9</f>
        <v>#REF!</v>
      </c>
      <c r="U370" s="16"/>
      <c r="V370" s="16" t="e">
        <f t="shared" si="59"/>
        <v>#REF!</v>
      </c>
      <c r="W370" s="14">
        <f t="shared" si="60"/>
        <v>1.2</v>
      </c>
      <c r="X370" s="16">
        <f t="shared" si="61"/>
        <v>-0.97</v>
      </c>
      <c r="Y370" s="16">
        <f t="shared" si="62"/>
        <v>-2.25</v>
      </c>
      <c r="Z370" s="14"/>
      <c r="AA370" s="14" t="str">
        <f t="shared" si="57"/>
        <v>37 W 2016</v>
      </c>
      <c r="AB370" s="15">
        <f t="shared" si="63"/>
        <v>42619</v>
      </c>
      <c r="AC370" s="16" t="e">
        <f t="shared" si="58"/>
        <v>#REF!</v>
      </c>
      <c r="AD370" s="16" t="e">
        <f t="shared" si="58"/>
        <v>#REF!</v>
      </c>
      <c r="AE370" s="16" t="e">
        <f t="shared" si="58"/>
        <v>#REF!</v>
      </c>
      <c r="AF370" s="16" t="e">
        <f t="shared" si="58"/>
        <v>#REF!</v>
      </c>
    </row>
    <row r="371" spans="1:32" x14ac:dyDescent="0.25">
      <c r="A371" s="3">
        <v>42620</v>
      </c>
      <c r="B371" s="1"/>
      <c r="C371" s="2"/>
      <c r="D371" s="2">
        <v>0.65500000000000003</v>
      </c>
      <c r="E371" s="9">
        <v>1.25</v>
      </c>
      <c r="F371" s="2">
        <v>-2.5449999999999999</v>
      </c>
      <c r="G371" s="2">
        <v>-2.2149999999999999</v>
      </c>
      <c r="H371" s="2">
        <v>0</v>
      </c>
      <c r="I371" s="9">
        <v>-1.165</v>
      </c>
      <c r="J371" s="9">
        <v>-1.4</v>
      </c>
      <c r="M371">
        <v>46.8</v>
      </c>
      <c r="R371">
        <v>70</v>
      </c>
      <c r="T371" s="16" t="e">
        <f>(#REF!*'Crude Diffs'!R371/100)/$T$9</f>
        <v>#REF!</v>
      </c>
      <c r="U371" s="16"/>
      <c r="V371" s="16" t="e">
        <f t="shared" si="59"/>
        <v>#REF!</v>
      </c>
      <c r="W371" s="14">
        <f t="shared" si="60"/>
        <v>1.25</v>
      </c>
      <c r="X371" s="16">
        <f t="shared" si="61"/>
        <v>-1.165</v>
      </c>
      <c r="Y371" s="16">
        <f t="shared" si="62"/>
        <v>-2.2149999999999999</v>
      </c>
      <c r="Z371" s="14"/>
      <c r="AA371" s="14" t="str">
        <f t="shared" si="57"/>
        <v>37 W 2016</v>
      </c>
      <c r="AB371" s="15">
        <f t="shared" si="63"/>
        <v>42620</v>
      </c>
      <c r="AC371" s="16" t="e">
        <f t="shared" si="58"/>
        <v>#REF!</v>
      </c>
      <c r="AD371" s="16" t="e">
        <f t="shared" si="58"/>
        <v>#REF!</v>
      </c>
      <c r="AE371" s="16" t="e">
        <f t="shared" si="58"/>
        <v>#REF!</v>
      </c>
      <c r="AF371" s="16" t="e">
        <f t="shared" si="58"/>
        <v>#REF!</v>
      </c>
    </row>
    <row r="372" spans="1:32" x14ac:dyDescent="0.25">
      <c r="A372" s="3">
        <v>42621</v>
      </c>
      <c r="B372" s="1"/>
      <c r="C372" s="2"/>
      <c r="D372" s="2">
        <v>0.755</v>
      </c>
      <c r="E372" s="9">
        <v>1.35</v>
      </c>
      <c r="F372" s="2">
        <v>-2.54</v>
      </c>
      <c r="G372" s="2">
        <v>-2.2149999999999999</v>
      </c>
      <c r="H372" s="2">
        <v>-0.05</v>
      </c>
      <c r="I372" s="9">
        <v>-1.2350000000000001</v>
      </c>
      <c r="J372" s="9">
        <v>-1.35</v>
      </c>
      <c r="M372">
        <v>49.32</v>
      </c>
      <c r="R372">
        <v>70</v>
      </c>
      <c r="T372" s="16" t="e">
        <f>(#REF!*'Crude Diffs'!R372/100)/$T$9</f>
        <v>#REF!</v>
      </c>
      <c r="U372" s="16"/>
      <c r="V372" s="16" t="e">
        <f t="shared" si="59"/>
        <v>#REF!</v>
      </c>
      <c r="W372" s="14">
        <f t="shared" si="60"/>
        <v>1.35</v>
      </c>
      <c r="X372" s="16">
        <f t="shared" si="61"/>
        <v>-1.2350000000000001</v>
      </c>
      <c r="Y372" s="16">
        <f t="shared" si="62"/>
        <v>-2.2149999999999999</v>
      </c>
      <c r="Z372" s="14"/>
      <c r="AA372" s="14" t="str">
        <f t="shared" si="57"/>
        <v>37 W 2016</v>
      </c>
      <c r="AB372" s="15">
        <f t="shared" si="63"/>
        <v>42621</v>
      </c>
      <c r="AC372" s="16" t="e">
        <f t="shared" si="58"/>
        <v>#REF!</v>
      </c>
      <c r="AD372" s="16" t="e">
        <f t="shared" si="58"/>
        <v>#REF!</v>
      </c>
      <c r="AE372" s="16" t="e">
        <f t="shared" si="58"/>
        <v>#REF!</v>
      </c>
      <c r="AF372" s="16" t="e">
        <f t="shared" si="58"/>
        <v>#REF!</v>
      </c>
    </row>
    <row r="373" spans="1:32" x14ac:dyDescent="0.25">
      <c r="A373" s="3">
        <v>42622</v>
      </c>
      <c r="B373" s="1"/>
      <c r="C373" s="2"/>
      <c r="D373" s="2">
        <v>0.67</v>
      </c>
      <c r="E373" s="9">
        <v>1.35</v>
      </c>
      <c r="F373" s="2">
        <v>-2.7250000000000001</v>
      </c>
      <c r="G373" s="2">
        <v>-2.35</v>
      </c>
      <c r="H373" s="2">
        <v>-0.1</v>
      </c>
      <c r="I373" s="9">
        <v>-1.2450000000000001</v>
      </c>
      <c r="J373" s="9">
        <v>-1.35</v>
      </c>
      <c r="M373">
        <v>48.295000000000002</v>
      </c>
      <c r="R373">
        <v>80</v>
      </c>
      <c r="T373" s="16" t="e">
        <f>(#REF!*'Crude Diffs'!R373/100)/$T$9</f>
        <v>#REF!</v>
      </c>
      <c r="U373" s="16"/>
      <c r="V373" s="16" t="e">
        <f t="shared" si="59"/>
        <v>#REF!</v>
      </c>
      <c r="W373" s="14">
        <f t="shared" si="60"/>
        <v>1.35</v>
      </c>
      <c r="X373" s="16">
        <f t="shared" si="61"/>
        <v>-1.2450000000000001</v>
      </c>
      <c r="Y373" s="16">
        <f t="shared" si="62"/>
        <v>-2.35</v>
      </c>
      <c r="Z373" s="14"/>
      <c r="AA373" s="14" t="str">
        <f t="shared" si="57"/>
        <v>37 W 2016</v>
      </c>
      <c r="AB373" s="15">
        <f t="shared" si="63"/>
        <v>42622</v>
      </c>
      <c r="AC373" s="16" t="e">
        <f t="shared" si="58"/>
        <v>#REF!</v>
      </c>
      <c r="AD373" s="16" t="e">
        <f t="shared" si="58"/>
        <v>#REF!</v>
      </c>
      <c r="AE373" s="16" t="e">
        <f t="shared" si="58"/>
        <v>#REF!</v>
      </c>
      <c r="AF373" s="16" t="e">
        <f t="shared" si="58"/>
        <v>#REF!</v>
      </c>
    </row>
    <row r="374" spans="1:32" x14ac:dyDescent="0.25">
      <c r="A374" s="3">
        <v>42625</v>
      </c>
      <c r="B374" s="1"/>
      <c r="C374" s="2"/>
      <c r="D374" s="2">
        <v>0.68</v>
      </c>
      <c r="E374" s="9">
        <v>1.4</v>
      </c>
      <c r="F374" s="2">
        <v>-2.59</v>
      </c>
      <c r="G374" s="2">
        <v>-2.4649999999999999</v>
      </c>
      <c r="H374" s="2">
        <v>-0.1</v>
      </c>
      <c r="I374" s="9">
        <v>-1.2</v>
      </c>
      <c r="J374" s="9">
        <v>-1.35</v>
      </c>
      <c r="M374">
        <v>47.91</v>
      </c>
      <c r="R374">
        <v>85</v>
      </c>
      <c r="T374" s="16" t="e">
        <f>(#REF!*'Crude Diffs'!R374/100)/$T$9</f>
        <v>#REF!</v>
      </c>
      <c r="U374" s="16"/>
      <c r="V374" s="16" t="e">
        <f t="shared" si="59"/>
        <v>#REF!</v>
      </c>
      <c r="W374" s="14">
        <f t="shared" si="60"/>
        <v>1.4</v>
      </c>
      <c r="X374" s="16">
        <f t="shared" si="61"/>
        <v>-1.2</v>
      </c>
      <c r="Y374" s="16">
        <f t="shared" si="62"/>
        <v>-2.4649999999999999</v>
      </c>
      <c r="Z374" s="14"/>
      <c r="AA374" s="14" t="str">
        <f t="shared" si="57"/>
        <v>38 W 2016</v>
      </c>
      <c r="AB374" s="15">
        <f t="shared" si="63"/>
        <v>42625</v>
      </c>
      <c r="AC374" s="16" t="e">
        <f t="shared" si="58"/>
        <v>#REF!</v>
      </c>
      <c r="AD374" s="16" t="e">
        <f t="shared" si="58"/>
        <v>#REF!</v>
      </c>
      <c r="AE374" s="16" t="e">
        <f t="shared" si="58"/>
        <v>#REF!</v>
      </c>
      <c r="AF374" s="16" t="e">
        <f t="shared" si="58"/>
        <v>#REF!</v>
      </c>
    </row>
    <row r="375" spans="1:32" x14ac:dyDescent="0.25">
      <c r="A375" s="3">
        <v>42626</v>
      </c>
      <c r="B375" s="3"/>
      <c r="C375" s="3"/>
      <c r="D375" s="9">
        <v>0.63500000000000001</v>
      </c>
      <c r="E375" s="9">
        <v>1.4</v>
      </c>
      <c r="F375" s="9">
        <v>-2.5649999999999999</v>
      </c>
      <c r="G375" s="9">
        <v>-2.4950000000000001</v>
      </c>
      <c r="H375" s="9">
        <v>-0.1</v>
      </c>
      <c r="I375" s="9">
        <v>-1.1499999999999999</v>
      </c>
      <c r="J375" s="9">
        <v>-1.35</v>
      </c>
      <c r="M375">
        <v>46.57</v>
      </c>
      <c r="R375">
        <v>90</v>
      </c>
      <c r="T375" s="16" t="e">
        <f>(#REF!*'Crude Diffs'!R375/100)/$T$9</f>
        <v>#REF!</v>
      </c>
      <c r="U375" s="16"/>
      <c r="V375" s="16" t="e">
        <f t="shared" si="59"/>
        <v>#REF!</v>
      </c>
      <c r="W375" s="14">
        <f t="shared" si="60"/>
        <v>1.4</v>
      </c>
      <c r="X375" s="16">
        <f t="shared" si="61"/>
        <v>-1.1499999999999999</v>
      </c>
      <c r="Y375" s="16">
        <f t="shared" si="62"/>
        <v>-2.4950000000000001</v>
      </c>
      <c r="Z375" s="14"/>
      <c r="AA375" s="14" t="str">
        <f t="shared" si="57"/>
        <v>38 W 2016</v>
      </c>
      <c r="AB375" s="15">
        <f t="shared" si="63"/>
        <v>42626</v>
      </c>
      <c r="AC375" s="16" t="e">
        <f t="shared" si="58"/>
        <v>#REF!</v>
      </c>
      <c r="AD375" s="16" t="e">
        <f t="shared" si="58"/>
        <v>#REF!</v>
      </c>
      <c r="AE375" s="16" t="e">
        <f t="shared" si="58"/>
        <v>#REF!</v>
      </c>
      <c r="AF375" s="16" t="e">
        <f t="shared" si="58"/>
        <v>#REF!</v>
      </c>
    </row>
    <row r="376" spans="1:32" x14ac:dyDescent="0.25">
      <c r="A376" s="3">
        <v>42627</v>
      </c>
      <c r="B376" s="3"/>
      <c r="C376" s="3"/>
      <c r="D376" s="9">
        <v>0.66500000000000004</v>
      </c>
      <c r="E376" s="9">
        <v>1.45</v>
      </c>
      <c r="F376" s="9">
        <v>-2.5</v>
      </c>
      <c r="G376" s="9">
        <v>-2.2349999999999999</v>
      </c>
      <c r="H376" s="9">
        <v>-0.05</v>
      </c>
      <c r="I376" s="9">
        <v>-1.1000000000000001</v>
      </c>
      <c r="J376" s="9">
        <v>-1.3</v>
      </c>
      <c r="M376">
        <v>45.935000000000002</v>
      </c>
      <c r="R376">
        <v>92.5</v>
      </c>
      <c r="T376" s="16" t="e">
        <f>(#REF!*'Crude Diffs'!R376/100)/$T$9</f>
        <v>#REF!</v>
      </c>
      <c r="U376" s="16"/>
      <c r="V376" s="16" t="e">
        <f t="shared" si="59"/>
        <v>#REF!</v>
      </c>
      <c r="W376" s="14">
        <f t="shared" si="60"/>
        <v>1.45</v>
      </c>
      <c r="X376" s="16">
        <f t="shared" si="61"/>
        <v>-1.1000000000000001</v>
      </c>
      <c r="Y376" s="16">
        <f t="shared" si="62"/>
        <v>-2.2349999999999999</v>
      </c>
      <c r="Z376" s="14"/>
      <c r="AA376" s="14" t="str">
        <f t="shared" si="57"/>
        <v>38 W 2016</v>
      </c>
      <c r="AB376" s="15">
        <f t="shared" si="63"/>
        <v>42627</v>
      </c>
      <c r="AC376" s="16" t="e">
        <f t="shared" si="58"/>
        <v>#REF!</v>
      </c>
      <c r="AD376" s="16" t="e">
        <f t="shared" si="58"/>
        <v>#REF!</v>
      </c>
      <c r="AE376" s="16" t="e">
        <f t="shared" si="58"/>
        <v>#REF!</v>
      </c>
      <c r="AF376" s="16" t="e">
        <f t="shared" si="58"/>
        <v>#REF!</v>
      </c>
    </row>
    <row r="377" spans="1:32" x14ac:dyDescent="0.25">
      <c r="A377" s="3">
        <v>42628</v>
      </c>
      <c r="B377" s="3"/>
      <c r="C377" s="3"/>
      <c r="D377" s="9">
        <v>0.66500000000000004</v>
      </c>
      <c r="E377" s="9">
        <v>1.45</v>
      </c>
      <c r="F377" s="9">
        <v>-2.6349999999999998</v>
      </c>
      <c r="G377" s="9">
        <v>-2.2349999999999999</v>
      </c>
      <c r="H377" s="9">
        <v>-0.05</v>
      </c>
      <c r="I377" s="9">
        <v>-1.1000000000000001</v>
      </c>
      <c r="J377" s="9">
        <v>-1.3</v>
      </c>
      <c r="M377">
        <v>46.295000000000002</v>
      </c>
      <c r="R377">
        <v>92.5</v>
      </c>
      <c r="T377" s="16" t="e">
        <f>(#REF!*'Crude Diffs'!R377/100)/$T$9</f>
        <v>#REF!</v>
      </c>
      <c r="U377" s="16"/>
      <c r="V377" s="16" t="e">
        <f t="shared" si="59"/>
        <v>#REF!</v>
      </c>
      <c r="W377" s="14">
        <f t="shared" si="60"/>
        <v>1.45</v>
      </c>
      <c r="X377" s="16">
        <f t="shared" si="61"/>
        <v>-1.1000000000000001</v>
      </c>
      <c r="Y377" s="16">
        <f t="shared" si="62"/>
        <v>-2.2349999999999999</v>
      </c>
      <c r="Z377" s="14"/>
      <c r="AA377" s="14" t="str">
        <f t="shared" si="57"/>
        <v>38 W 2016</v>
      </c>
      <c r="AB377" s="15">
        <f t="shared" si="63"/>
        <v>42628</v>
      </c>
      <c r="AC377" s="16" t="e">
        <f t="shared" si="58"/>
        <v>#REF!</v>
      </c>
      <c r="AD377" s="16" t="e">
        <f t="shared" si="58"/>
        <v>#REF!</v>
      </c>
      <c r="AE377" s="16" t="e">
        <f t="shared" si="58"/>
        <v>#REF!</v>
      </c>
      <c r="AF377" s="16" t="e">
        <f t="shared" si="58"/>
        <v>#REF!</v>
      </c>
    </row>
    <row r="378" spans="1:32" x14ac:dyDescent="0.25">
      <c r="A378" s="3">
        <v>42629</v>
      </c>
      <c r="B378" s="3"/>
      <c r="C378" s="3"/>
      <c r="D378" s="9">
        <v>0.66500000000000004</v>
      </c>
      <c r="E378" s="9">
        <v>1.45</v>
      </c>
      <c r="F378" s="9">
        <v>-2.7349999999999999</v>
      </c>
      <c r="G378" s="9">
        <v>-2.2349999999999999</v>
      </c>
      <c r="H378" s="9">
        <v>-0.05</v>
      </c>
      <c r="I378" s="9">
        <v>-1.1000000000000001</v>
      </c>
      <c r="J378" s="9">
        <v>-1.25</v>
      </c>
      <c r="M378">
        <v>45.805</v>
      </c>
      <c r="R378">
        <v>92.5</v>
      </c>
      <c r="T378" s="16" t="e">
        <f>(#REF!*'Crude Diffs'!R378/100)/$T$9</f>
        <v>#REF!</v>
      </c>
      <c r="U378" s="16"/>
      <c r="V378" s="16" t="e">
        <f t="shared" si="59"/>
        <v>#REF!</v>
      </c>
      <c r="W378" s="14">
        <f t="shared" si="60"/>
        <v>1.45</v>
      </c>
      <c r="X378" s="16">
        <f t="shared" si="61"/>
        <v>-1.1000000000000001</v>
      </c>
      <c r="Y378" s="16">
        <f t="shared" si="62"/>
        <v>-2.2349999999999999</v>
      </c>
      <c r="Z378" s="14"/>
      <c r="AA378" s="14" t="str">
        <f t="shared" si="57"/>
        <v>38 W 2016</v>
      </c>
      <c r="AB378" s="15">
        <f t="shared" si="63"/>
        <v>42629</v>
      </c>
      <c r="AC378" s="16" t="e">
        <f t="shared" si="58"/>
        <v>#REF!</v>
      </c>
      <c r="AD378" s="16" t="e">
        <f t="shared" si="58"/>
        <v>#REF!</v>
      </c>
      <c r="AE378" s="16" t="e">
        <f t="shared" si="58"/>
        <v>#REF!</v>
      </c>
      <c r="AF378" s="16" t="e">
        <f t="shared" si="58"/>
        <v>#REF!</v>
      </c>
    </row>
    <row r="379" spans="1:32" x14ac:dyDescent="0.25">
      <c r="A379" s="3">
        <v>42632</v>
      </c>
      <c r="B379" s="3"/>
      <c r="C379" s="3"/>
      <c r="D379" s="9">
        <v>0.57999999999999996</v>
      </c>
      <c r="E379" s="9">
        <v>1.45</v>
      </c>
      <c r="F379" s="9">
        <v>-2.7050000000000001</v>
      </c>
      <c r="G379" s="9">
        <v>-2.2349999999999999</v>
      </c>
      <c r="H379" s="9">
        <v>-0.1</v>
      </c>
      <c r="I379" s="9">
        <v>-1.2150000000000001</v>
      </c>
      <c r="J379" s="9">
        <v>-1.25</v>
      </c>
      <c r="M379">
        <v>46.564999999999998</v>
      </c>
      <c r="R379">
        <v>102.5</v>
      </c>
      <c r="T379" s="16" t="e">
        <f>(#REF!*'Crude Diffs'!R379/100)/$T$9</f>
        <v>#REF!</v>
      </c>
      <c r="U379" s="16"/>
      <c r="V379" s="16" t="e">
        <f t="shared" si="59"/>
        <v>#REF!</v>
      </c>
      <c r="W379" s="14">
        <f t="shared" si="60"/>
        <v>1.45</v>
      </c>
      <c r="X379" s="16">
        <f t="shared" si="61"/>
        <v>-1.2150000000000001</v>
      </c>
      <c r="Y379" s="16">
        <f t="shared" si="62"/>
        <v>-2.2349999999999999</v>
      </c>
      <c r="Z379" s="14"/>
      <c r="AA379" s="14" t="str">
        <f t="shared" si="57"/>
        <v>39 W 2016</v>
      </c>
      <c r="AB379" s="15">
        <f t="shared" si="63"/>
        <v>42632</v>
      </c>
      <c r="AC379" s="16" t="e">
        <f t="shared" si="58"/>
        <v>#REF!</v>
      </c>
      <c r="AD379" s="16" t="e">
        <f t="shared" si="58"/>
        <v>#REF!</v>
      </c>
      <c r="AE379" s="16" t="e">
        <f t="shared" si="58"/>
        <v>#REF!</v>
      </c>
      <c r="AF379" s="16" t="e">
        <f t="shared" si="58"/>
        <v>#REF!</v>
      </c>
    </row>
    <row r="380" spans="1:32" x14ac:dyDescent="0.25">
      <c r="A380" s="3">
        <v>42633</v>
      </c>
      <c r="B380" s="3"/>
      <c r="C380" s="3"/>
      <c r="D380" s="9">
        <v>0.51</v>
      </c>
      <c r="E380" s="9">
        <v>1.4</v>
      </c>
      <c r="F380" s="9">
        <v>-2.65</v>
      </c>
      <c r="G380" s="9">
        <v>-2.15</v>
      </c>
      <c r="H380" s="9">
        <v>-0.15</v>
      </c>
      <c r="I380" s="9">
        <v>-1.36</v>
      </c>
      <c r="J380" s="9">
        <v>-1.2</v>
      </c>
      <c r="M380">
        <v>45.64</v>
      </c>
      <c r="R380">
        <v>105</v>
      </c>
      <c r="T380" s="16" t="e">
        <f>(#REF!*'Crude Diffs'!R380/100)/$T$9</f>
        <v>#REF!</v>
      </c>
      <c r="U380" s="16"/>
      <c r="V380" s="16" t="e">
        <f t="shared" si="59"/>
        <v>#REF!</v>
      </c>
      <c r="W380" s="14">
        <f t="shared" si="60"/>
        <v>1.4</v>
      </c>
      <c r="X380" s="16">
        <f t="shared" si="61"/>
        <v>-1.36</v>
      </c>
      <c r="Y380" s="16">
        <f t="shared" si="62"/>
        <v>-2.15</v>
      </c>
      <c r="Z380" s="14"/>
      <c r="AA380" s="14" t="str">
        <f t="shared" si="57"/>
        <v>39 W 2016</v>
      </c>
      <c r="AB380" s="15">
        <f t="shared" si="63"/>
        <v>42633</v>
      </c>
      <c r="AC380" s="16" t="e">
        <f t="shared" si="58"/>
        <v>#REF!</v>
      </c>
      <c r="AD380" s="16" t="e">
        <f t="shared" si="58"/>
        <v>#REF!</v>
      </c>
      <c r="AE380" s="16" t="e">
        <f t="shared" si="58"/>
        <v>#REF!</v>
      </c>
      <c r="AF380" s="16" t="e">
        <f t="shared" si="58"/>
        <v>#REF!</v>
      </c>
    </row>
    <row r="381" spans="1:32" x14ac:dyDescent="0.25">
      <c r="A381" s="3">
        <v>42634</v>
      </c>
      <c r="B381" s="3"/>
      <c r="C381" s="3"/>
      <c r="D381" s="9">
        <v>0.41499999999999998</v>
      </c>
      <c r="E381" s="9">
        <v>1.35</v>
      </c>
      <c r="F381" s="9">
        <v>-2.8149999999999999</v>
      </c>
      <c r="G381" s="9">
        <v>-2.2000000000000002</v>
      </c>
      <c r="H381" s="9">
        <v>-0.15</v>
      </c>
      <c r="I381" s="9">
        <v>-1.395</v>
      </c>
      <c r="J381" s="9">
        <v>-1.1499999999999999</v>
      </c>
      <c r="M381">
        <v>46.545000000000002</v>
      </c>
      <c r="R381">
        <v>110</v>
      </c>
      <c r="T381" s="16" t="e">
        <f>(#REF!*'Crude Diffs'!R381/100)/$T$9</f>
        <v>#REF!</v>
      </c>
      <c r="U381" s="16"/>
      <c r="V381" s="16" t="e">
        <f t="shared" si="59"/>
        <v>#REF!</v>
      </c>
      <c r="W381" s="14">
        <f t="shared" si="60"/>
        <v>1.35</v>
      </c>
      <c r="X381" s="16">
        <f t="shared" si="61"/>
        <v>-1.395</v>
      </c>
      <c r="Y381" s="16">
        <f t="shared" si="62"/>
        <v>-2.2000000000000002</v>
      </c>
      <c r="Z381" s="14"/>
      <c r="AA381" s="14" t="str">
        <f t="shared" si="57"/>
        <v>39 W 2016</v>
      </c>
      <c r="AB381" s="15">
        <f t="shared" si="63"/>
        <v>42634</v>
      </c>
      <c r="AC381" s="16" t="e">
        <f t="shared" si="58"/>
        <v>#REF!</v>
      </c>
      <c r="AD381" s="16" t="e">
        <f t="shared" si="58"/>
        <v>#REF!</v>
      </c>
      <c r="AE381" s="16" t="e">
        <f t="shared" si="58"/>
        <v>#REF!</v>
      </c>
      <c r="AF381" s="16" t="e">
        <f t="shared" si="58"/>
        <v>#REF!</v>
      </c>
    </row>
    <row r="382" spans="1:32" x14ac:dyDescent="0.25">
      <c r="A382" s="3">
        <v>42635</v>
      </c>
      <c r="B382" s="3"/>
      <c r="C382" s="3"/>
      <c r="D382" s="9">
        <v>0.46</v>
      </c>
      <c r="E382" s="9">
        <v>1.35</v>
      </c>
      <c r="F382" s="9">
        <v>-2.85</v>
      </c>
      <c r="G382" s="9">
        <v>-2.2000000000000002</v>
      </c>
      <c r="H382" s="9">
        <v>-0.15</v>
      </c>
      <c r="I382" s="9">
        <v>-1.395</v>
      </c>
      <c r="J382" s="9">
        <v>-1.1499999999999999</v>
      </c>
      <c r="M382">
        <v>47.284999999999997</v>
      </c>
      <c r="R382">
        <v>105</v>
      </c>
      <c r="T382" s="16" t="e">
        <f>(#REF!*'Crude Diffs'!R382/100)/$T$9</f>
        <v>#REF!</v>
      </c>
      <c r="U382" s="16"/>
      <c r="V382" s="16" t="e">
        <f t="shared" si="59"/>
        <v>#REF!</v>
      </c>
      <c r="W382" s="14">
        <f t="shared" si="60"/>
        <v>1.35</v>
      </c>
      <c r="X382" s="16">
        <f t="shared" si="61"/>
        <v>-1.395</v>
      </c>
      <c r="Y382" s="16">
        <f t="shared" si="62"/>
        <v>-2.2000000000000002</v>
      </c>
      <c r="Z382" s="14"/>
      <c r="AA382" s="14" t="str">
        <f t="shared" si="57"/>
        <v>39 W 2016</v>
      </c>
      <c r="AB382" s="15">
        <f t="shared" si="63"/>
        <v>42635</v>
      </c>
      <c r="AC382" s="16" t="e">
        <f t="shared" si="58"/>
        <v>#REF!</v>
      </c>
      <c r="AD382" s="16" t="e">
        <f t="shared" si="58"/>
        <v>#REF!</v>
      </c>
      <c r="AE382" s="16" t="e">
        <f t="shared" si="58"/>
        <v>#REF!</v>
      </c>
      <c r="AF382" s="16" t="e">
        <f t="shared" si="58"/>
        <v>#REF!</v>
      </c>
    </row>
    <row r="383" spans="1:32" x14ac:dyDescent="0.25">
      <c r="A383" s="3">
        <v>42636</v>
      </c>
      <c r="B383" s="3"/>
      <c r="C383" s="3"/>
      <c r="D383" s="9">
        <v>0.55000000000000004</v>
      </c>
      <c r="E383" s="9">
        <v>1.4</v>
      </c>
      <c r="F383" s="9">
        <v>-2.85</v>
      </c>
      <c r="G383" s="9">
        <v>-2.1</v>
      </c>
      <c r="H383" s="9">
        <v>-0.15</v>
      </c>
      <c r="I383" s="9">
        <v>-1.395</v>
      </c>
      <c r="J383" s="9">
        <v>-1.2</v>
      </c>
      <c r="M383">
        <v>46.86</v>
      </c>
      <c r="R383">
        <v>100</v>
      </c>
      <c r="T383" s="16" t="e">
        <f>(#REF!*'Crude Diffs'!R383/100)/$T$9</f>
        <v>#REF!</v>
      </c>
      <c r="U383" s="16"/>
      <c r="V383" s="16" t="e">
        <f t="shared" si="59"/>
        <v>#REF!</v>
      </c>
      <c r="W383" s="14">
        <f t="shared" si="60"/>
        <v>1.4</v>
      </c>
      <c r="X383" s="16">
        <f t="shared" si="61"/>
        <v>-1.395</v>
      </c>
      <c r="Y383" s="16">
        <f t="shared" si="62"/>
        <v>-2.1</v>
      </c>
      <c r="Z383" s="14"/>
      <c r="AA383" s="14" t="str">
        <f t="shared" si="57"/>
        <v>39 W 2016</v>
      </c>
      <c r="AB383" s="15">
        <f t="shared" si="63"/>
        <v>42636</v>
      </c>
      <c r="AC383" s="16" t="e">
        <f t="shared" si="58"/>
        <v>#REF!</v>
      </c>
      <c r="AD383" s="16" t="e">
        <f t="shared" si="58"/>
        <v>#REF!</v>
      </c>
      <c r="AE383" s="16" t="e">
        <f t="shared" si="58"/>
        <v>#REF!</v>
      </c>
      <c r="AF383" s="16" t="e">
        <f t="shared" si="58"/>
        <v>#REF!</v>
      </c>
    </row>
    <row r="384" spans="1:32" x14ac:dyDescent="0.25">
      <c r="A384" s="3">
        <v>42639</v>
      </c>
      <c r="B384" s="1"/>
      <c r="C384" s="1"/>
      <c r="D384" s="9">
        <v>0.55000000000000004</v>
      </c>
      <c r="E384" s="9">
        <v>1.4</v>
      </c>
      <c r="F384" s="9">
        <v>-2.85</v>
      </c>
      <c r="G384" s="9">
        <v>-1.9450000000000001</v>
      </c>
      <c r="H384" s="9">
        <v>-0.2</v>
      </c>
      <c r="I384" s="9">
        <v>-1.3</v>
      </c>
      <c r="J384" s="9">
        <v>-1.1499999999999999</v>
      </c>
      <c r="M384">
        <v>46.61</v>
      </c>
      <c r="R384">
        <v>100</v>
      </c>
      <c r="T384" s="16" t="e">
        <f>(#REF!*'Crude Diffs'!R384/100)/$T$9</f>
        <v>#REF!</v>
      </c>
      <c r="U384" s="16"/>
      <c r="V384" s="16" t="e">
        <f t="shared" si="59"/>
        <v>#REF!</v>
      </c>
      <c r="W384" s="14">
        <f t="shared" si="60"/>
        <v>1.4</v>
      </c>
      <c r="X384" s="16">
        <f t="shared" si="61"/>
        <v>-1.3</v>
      </c>
      <c r="Y384" s="16">
        <f t="shared" si="62"/>
        <v>-1.9450000000000001</v>
      </c>
      <c r="Z384" s="14"/>
      <c r="AA384" s="14" t="str">
        <f t="shared" si="57"/>
        <v>40 W 2016</v>
      </c>
      <c r="AB384" s="15">
        <f t="shared" si="63"/>
        <v>42639</v>
      </c>
      <c r="AC384" s="16" t="e">
        <f t="shared" si="58"/>
        <v>#REF!</v>
      </c>
      <c r="AD384" s="16" t="e">
        <f t="shared" si="58"/>
        <v>#REF!</v>
      </c>
      <c r="AE384" s="16" t="e">
        <f t="shared" si="58"/>
        <v>#REF!</v>
      </c>
      <c r="AF384" s="16" t="e">
        <f t="shared" si="58"/>
        <v>#REF!</v>
      </c>
    </row>
    <row r="385" spans="1:32" x14ac:dyDescent="0.25">
      <c r="A385" s="3">
        <v>42640</v>
      </c>
      <c r="B385" s="1"/>
      <c r="C385" s="1"/>
      <c r="D385" s="9">
        <v>0.59499999999999997</v>
      </c>
      <c r="E385" s="9">
        <v>1.4</v>
      </c>
      <c r="F385" s="9">
        <v>-3.01</v>
      </c>
      <c r="G385" s="9">
        <v>-1.9450000000000001</v>
      </c>
      <c r="H385" s="9">
        <v>-0.2</v>
      </c>
      <c r="I385" s="9">
        <v>-1.3</v>
      </c>
      <c r="J385" s="9">
        <v>-0.95</v>
      </c>
      <c r="M385">
        <v>44.884999999999998</v>
      </c>
      <c r="R385">
        <v>95</v>
      </c>
      <c r="T385" s="16" t="e">
        <f>(#REF!*'Crude Diffs'!R385/100)/$T$9</f>
        <v>#REF!</v>
      </c>
      <c r="U385" s="16"/>
      <c r="V385" s="16" t="e">
        <f t="shared" si="59"/>
        <v>#REF!</v>
      </c>
      <c r="W385" s="14">
        <f t="shared" si="60"/>
        <v>1.4</v>
      </c>
      <c r="X385" s="16">
        <f t="shared" si="61"/>
        <v>-1.3</v>
      </c>
      <c r="Y385" s="16">
        <f t="shared" si="62"/>
        <v>-1.9450000000000001</v>
      </c>
      <c r="Z385" s="14"/>
      <c r="AA385" s="14" t="str">
        <f t="shared" si="57"/>
        <v>40 W 2016</v>
      </c>
      <c r="AB385" s="15">
        <f t="shared" si="63"/>
        <v>42640</v>
      </c>
      <c r="AC385" s="16" t="e">
        <f t="shared" si="58"/>
        <v>#REF!</v>
      </c>
      <c r="AD385" s="16" t="e">
        <f t="shared" si="58"/>
        <v>#REF!</v>
      </c>
      <c r="AE385" s="16" t="e">
        <f t="shared" si="58"/>
        <v>#REF!</v>
      </c>
      <c r="AF385" s="16" t="e">
        <f t="shared" si="58"/>
        <v>#REF!</v>
      </c>
    </row>
    <row r="386" spans="1:32" x14ac:dyDescent="0.25">
      <c r="A386" s="3">
        <v>42641</v>
      </c>
      <c r="B386" s="1"/>
      <c r="C386" s="1"/>
      <c r="D386" s="9">
        <v>0.59499999999999997</v>
      </c>
      <c r="E386" s="9">
        <v>1.4</v>
      </c>
      <c r="F386" s="9">
        <v>-3.06</v>
      </c>
      <c r="G386" s="9">
        <v>-2</v>
      </c>
      <c r="H386" s="9">
        <v>-0.25</v>
      </c>
      <c r="I386" s="9">
        <v>-1.07</v>
      </c>
      <c r="J386" s="9">
        <v>-0.95</v>
      </c>
      <c r="M386">
        <v>45.2</v>
      </c>
      <c r="R386">
        <v>95</v>
      </c>
      <c r="T386" s="16" t="e">
        <f>(#REF!*'Crude Diffs'!R386/100)/$T$9</f>
        <v>#REF!</v>
      </c>
      <c r="U386" s="16"/>
      <c r="V386" s="16" t="e">
        <f t="shared" si="59"/>
        <v>#REF!</v>
      </c>
      <c r="W386" s="14">
        <f t="shared" si="60"/>
        <v>1.4</v>
      </c>
      <c r="X386" s="16">
        <f t="shared" si="61"/>
        <v>-1.07</v>
      </c>
      <c r="Y386" s="16">
        <f t="shared" si="62"/>
        <v>-2</v>
      </c>
      <c r="Z386" s="14"/>
      <c r="AA386" s="14" t="str">
        <f t="shared" si="57"/>
        <v>40 W 2016</v>
      </c>
      <c r="AB386" s="15">
        <f t="shared" si="63"/>
        <v>42641</v>
      </c>
      <c r="AC386" s="16" t="e">
        <f t="shared" si="58"/>
        <v>#REF!</v>
      </c>
      <c r="AD386" s="16" t="e">
        <f t="shared" si="58"/>
        <v>#REF!</v>
      </c>
      <c r="AE386" s="16" t="e">
        <f t="shared" si="58"/>
        <v>#REF!</v>
      </c>
      <c r="AF386" s="16" t="e">
        <f t="shared" si="58"/>
        <v>#REF!</v>
      </c>
    </row>
    <row r="387" spans="1:32" x14ac:dyDescent="0.25">
      <c r="A387" s="3">
        <v>42642</v>
      </c>
      <c r="B387" s="1"/>
      <c r="C387" s="1"/>
      <c r="D387" s="9">
        <v>0.63500000000000001</v>
      </c>
      <c r="E387" s="9">
        <v>1.4</v>
      </c>
      <c r="F387" s="9">
        <v>-3.06</v>
      </c>
      <c r="G387" s="9">
        <v>-2</v>
      </c>
      <c r="H387" s="9">
        <v>-0.25</v>
      </c>
      <c r="I387" s="9">
        <v>-0.92</v>
      </c>
      <c r="J387" s="9">
        <v>-0.95</v>
      </c>
      <c r="M387">
        <v>48.354999999999997</v>
      </c>
      <c r="R387">
        <v>90</v>
      </c>
      <c r="T387" s="16" t="e">
        <f>(#REF!*'Crude Diffs'!R387/100)/$T$9</f>
        <v>#REF!</v>
      </c>
      <c r="U387" s="16"/>
      <c r="V387" s="16" t="e">
        <f t="shared" si="59"/>
        <v>#REF!</v>
      </c>
      <c r="W387" s="14">
        <f t="shared" si="60"/>
        <v>1.4</v>
      </c>
      <c r="X387" s="16">
        <f t="shared" si="61"/>
        <v>-0.92</v>
      </c>
      <c r="Y387" s="16">
        <f t="shared" si="62"/>
        <v>-2</v>
      </c>
      <c r="Z387" s="14"/>
      <c r="AA387" s="14" t="str">
        <f t="shared" si="57"/>
        <v>40 W 2016</v>
      </c>
      <c r="AB387" s="15">
        <f t="shared" si="63"/>
        <v>42642</v>
      </c>
      <c r="AC387" s="16" t="e">
        <f t="shared" si="58"/>
        <v>#REF!</v>
      </c>
      <c r="AD387" s="16" t="e">
        <f t="shared" si="58"/>
        <v>#REF!</v>
      </c>
      <c r="AE387" s="16" t="e">
        <f t="shared" si="58"/>
        <v>#REF!</v>
      </c>
      <c r="AF387" s="16" t="e">
        <f t="shared" si="58"/>
        <v>#REF!</v>
      </c>
    </row>
    <row r="388" spans="1:32" x14ac:dyDescent="0.25">
      <c r="A388" s="3">
        <v>42643</v>
      </c>
      <c r="B388" s="1"/>
      <c r="C388" s="1"/>
      <c r="D388" s="9">
        <v>0.58499999999999996</v>
      </c>
      <c r="E388" s="9">
        <v>1.35</v>
      </c>
      <c r="F388" s="9">
        <v>-3.06</v>
      </c>
      <c r="G388" s="9">
        <v>-2</v>
      </c>
      <c r="H388" s="9">
        <v>-0.35</v>
      </c>
      <c r="I388" s="9">
        <v>-0.92</v>
      </c>
      <c r="J388" s="9">
        <v>-0.9</v>
      </c>
      <c r="M388">
        <v>48.115000000000002</v>
      </c>
      <c r="R388">
        <v>90</v>
      </c>
      <c r="T388" s="16" t="e">
        <f>(#REF!*'Crude Diffs'!R388/100)/$T$9</f>
        <v>#REF!</v>
      </c>
      <c r="U388" s="16"/>
      <c r="V388" s="16" t="e">
        <f t="shared" si="59"/>
        <v>#REF!</v>
      </c>
      <c r="W388" s="14">
        <f t="shared" si="60"/>
        <v>1.35</v>
      </c>
      <c r="X388" s="16">
        <f t="shared" si="61"/>
        <v>-0.92</v>
      </c>
      <c r="Y388" s="16">
        <f t="shared" si="62"/>
        <v>-2</v>
      </c>
      <c r="Z388" s="14"/>
      <c r="AA388" s="14" t="str">
        <f t="shared" si="57"/>
        <v>40 W 2016</v>
      </c>
      <c r="AB388" s="15">
        <f t="shared" si="63"/>
        <v>42643</v>
      </c>
      <c r="AC388" s="16" t="e">
        <f t="shared" si="58"/>
        <v>#REF!</v>
      </c>
      <c r="AD388" s="16" t="e">
        <f t="shared" si="58"/>
        <v>#REF!</v>
      </c>
      <c r="AE388" s="16" t="e">
        <f t="shared" si="58"/>
        <v>#REF!</v>
      </c>
      <c r="AF388" s="16" t="e">
        <f t="shared" si="58"/>
        <v>#REF!</v>
      </c>
    </row>
    <row r="389" spans="1:32" x14ac:dyDescent="0.25">
      <c r="A389" s="3">
        <v>42646</v>
      </c>
      <c r="B389" s="1"/>
      <c r="C389" s="1"/>
      <c r="D389" s="9">
        <v>0.63500000000000001</v>
      </c>
      <c r="E389" s="9">
        <v>1.4</v>
      </c>
      <c r="F389" s="9">
        <v>-2.8</v>
      </c>
      <c r="G389" s="9">
        <v>-1.63</v>
      </c>
      <c r="H389" s="9">
        <v>-0.4</v>
      </c>
      <c r="I389" s="9">
        <v>-0.92</v>
      </c>
      <c r="J389" s="9">
        <v>-0.62</v>
      </c>
      <c r="M389">
        <v>48.17</v>
      </c>
      <c r="R389">
        <v>90</v>
      </c>
      <c r="T389" s="16" t="e">
        <f>(#REF!*'Crude Diffs'!R389/100)/$T$9</f>
        <v>#REF!</v>
      </c>
      <c r="U389" s="16"/>
      <c r="V389" s="16" t="e">
        <f t="shared" si="59"/>
        <v>#REF!</v>
      </c>
      <c r="W389" s="14">
        <f t="shared" si="60"/>
        <v>1.4</v>
      </c>
      <c r="X389" s="16">
        <f t="shared" si="61"/>
        <v>-0.92</v>
      </c>
      <c r="Y389" s="16">
        <f t="shared" si="62"/>
        <v>-1.63</v>
      </c>
      <c r="Z389" s="14"/>
      <c r="AA389" s="14" t="str">
        <f t="shared" si="57"/>
        <v>41 W 2016</v>
      </c>
      <c r="AB389" s="15">
        <f t="shared" si="63"/>
        <v>42646</v>
      </c>
      <c r="AC389" s="16" t="e">
        <f t="shared" si="58"/>
        <v>#REF!</v>
      </c>
      <c r="AD389" s="16" t="e">
        <f t="shared" si="58"/>
        <v>#REF!</v>
      </c>
      <c r="AE389" s="16" t="e">
        <f t="shared" si="58"/>
        <v>#REF!</v>
      </c>
      <c r="AF389" s="16" t="e">
        <f t="shared" si="58"/>
        <v>#REF!</v>
      </c>
    </row>
    <row r="390" spans="1:32" x14ac:dyDescent="0.25">
      <c r="A390" s="3">
        <v>42647</v>
      </c>
      <c r="B390" s="1"/>
      <c r="C390" s="1"/>
      <c r="D390" s="9">
        <v>0.72</v>
      </c>
      <c r="E390" s="9">
        <v>1.4</v>
      </c>
      <c r="F390" s="9">
        <v>-2.9</v>
      </c>
      <c r="G390" s="9">
        <v>-1.44</v>
      </c>
      <c r="H390" s="9">
        <v>-0.4</v>
      </c>
      <c r="I390" s="9">
        <v>-0.92</v>
      </c>
      <c r="J390" s="9">
        <v>-0.5</v>
      </c>
      <c r="M390">
        <v>49.04</v>
      </c>
      <c r="R390">
        <v>80</v>
      </c>
      <c r="T390" s="16" t="e">
        <f>(#REF!*'Crude Diffs'!R390/100)/$T$9</f>
        <v>#REF!</v>
      </c>
      <c r="U390" s="16"/>
      <c r="V390" s="16" t="e">
        <f t="shared" si="59"/>
        <v>#REF!</v>
      </c>
      <c r="W390" s="14">
        <f t="shared" si="60"/>
        <v>1.4</v>
      </c>
      <c r="X390" s="16">
        <f t="shared" si="61"/>
        <v>-0.92</v>
      </c>
      <c r="Y390" s="16">
        <f t="shared" si="62"/>
        <v>-1.44</v>
      </c>
      <c r="Z390" s="14"/>
      <c r="AA390" s="14" t="str">
        <f t="shared" si="57"/>
        <v>41 W 2016</v>
      </c>
      <c r="AB390" s="15">
        <f t="shared" si="63"/>
        <v>42647</v>
      </c>
      <c r="AC390" s="16" t="e">
        <f t="shared" si="58"/>
        <v>#REF!</v>
      </c>
      <c r="AD390" s="16" t="e">
        <f t="shared" si="58"/>
        <v>#REF!</v>
      </c>
      <c r="AE390" s="16" t="e">
        <f t="shared" si="58"/>
        <v>#REF!</v>
      </c>
      <c r="AF390" s="16" t="e">
        <f t="shared" si="58"/>
        <v>#REF!</v>
      </c>
    </row>
    <row r="391" spans="1:32" x14ac:dyDescent="0.25">
      <c r="A391" s="3">
        <v>42648</v>
      </c>
      <c r="B391" s="1"/>
      <c r="C391" s="1"/>
      <c r="D391" s="9">
        <v>0.76500000000000001</v>
      </c>
      <c r="E391" s="9">
        <v>1.4</v>
      </c>
      <c r="F391" s="9">
        <v>-2.9</v>
      </c>
      <c r="G391" s="9">
        <v>-1.5</v>
      </c>
      <c r="H391" s="9">
        <v>-0.4</v>
      </c>
      <c r="I391" s="9">
        <v>-0.72</v>
      </c>
      <c r="J391" s="9">
        <v>-0.45</v>
      </c>
      <c r="M391">
        <v>49.755000000000003</v>
      </c>
      <c r="R391">
        <v>75</v>
      </c>
      <c r="T391" s="16" t="e">
        <f>(#REF!*'Crude Diffs'!R391/100)/$T$9</f>
        <v>#REF!</v>
      </c>
      <c r="U391" s="16"/>
      <c r="V391" s="16" t="e">
        <f t="shared" si="59"/>
        <v>#REF!</v>
      </c>
      <c r="W391" s="14">
        <f t="shared" si="60"/>
        <v>1.4</v>
      </c>
      <c r="X391" s="16">
        <f t="shared" si="61"/>
        <v>-0.72</v>
      </c>
      <c r="Y391" s="16">
        <f t="shared" si="62"/>
        <v>-1.5</v>
      </c>
      <c r="Z391" s="14"/>
      <c r="AA391" s="14" t="str">
        <f t="shared" si="57"/>
        <v>41 W 2016</v>
      </c>
      <c r="AB391" s="15">
        <f t="shared" si="63"/>
        <v>42648</v>
      </c>
      <c r="AC391" s="16" t="e">
        <f t="shared" si="58"/>
        <v>#REF!</v>
      </c>
      <c r="AD391" s="16" t="e">
        <f t="shared" si="58"/>
        <v>#REF!</v>
      </c>
      <c r="AE391" s="16" t="e">
        <f t="shared" si="58"/>
        <v>#REF!</v>
      </c>
      <c r="AF391" s="16" t="e">
        <f t="shared" si="58"/>
        <v>#REF!</v>
      </c>
    </row>
    <row r="392" spans="1:32" x14ac:dyDescent="0.25">
      <c r="A392" s="3">
        <v>42649</v>
      </c>
      <c r="B392" s="1"/>
      <c r="C392" s="1"/>
      <c r="D392" s="9">
        <v>1.02</v>
      </c>
      <c r="E392" s="9">
        <v>1.655</v>
      </c>
      <c r="F392" s="9">
        <v>-2.9</v>
      </c>
      <c r="G392" s="9">
        <v>-1.5</v>
      </c>
      <c r="H392" s="9">
        <v>-0.35</v>
      </c>
      <c r="I392" s="9">
        <v>-0.65</v>
      </c>
      <c r="J392" s="9">
        <v>-0.45</v>
      </c>
      <c r="M392">
        <v>50.225000000000001</v>
      </c>
      <c r="R392">
        <v>75</v>
      </c>
      <c r="T392" s="16" t="e">
        <f>(#REF!*'Crude Diffs'!R392/100)/$T$9</f>
        <v>#REF!</v>
      </c>
      <c r="U392" s="16"/>
      <c r="V392" s="16" t="e">
        <f t="shared" si="59"/>
        <v>#REF!</v>
      </c>
      <c r="W392" s="14">
        <f t="shared" si="60"/>
        <v>1.655</v>
      </c>
      <c r="X392" s="16">
        <f t="shared" si="61"/>
        <v>-0.65</v>
      </c>
      <c r="Y392" s="16">
        <f t="shared" si="62"/>
        <v>-1.5</v>
      </c>
      <c r="Z392" s="14"/>
      <c r="AA392" s="14" t="str">
        <f t="shared" si="57"/>
        <v>41 W 2016</v>
      </c>
      <c r="AB392" s="15">
        <f t="shared" si="63"/>
        <v>42649</v>
      </c>
      <c r="AC392" s="16" t="e">
        <f t="shared" si="58"/>
        <v>#REF!</v>
      </c>
      <c r="AD392" s="16" t="e">
        <f t="shared" si="58"/>
        <v>#REF!</v>
      </c>
      <c r="AE392" s="16" t="e">
        <f t="shared" si="58"/>
        <v>#REF!</v>
      </c>
      <c r="AF392" s="16" t="e">
        <f t="shared" si="58"/>
        <v>#REF!</v>
      </c>
    </row>
    <row r="393" spans="1:32" x14ac:dyDescent="0.25">
      <c r="A393" s="3">
        <v>42650</v>
      </c>
      <c r="B393" s="1"/>
      <c r="C393" s="1"/>
      <c r="D393" s="9">
        <v>1.0049999999999999</v>
      </c>
      <c r="E393" s="9">
        <v>1.6</v>
      </c>
      <c r="F393" s="9">
        <v>-2.9</v>
      </c>
      <c r="G393" s="9">
        <v>-1.6</v>
      </c>
      <c r="H393" s="9">
        <v>-0.35</v>
      </c>
      <c r="I393" s="9">
        <v>-0.6</v>
      </c>
      <c r="J393" s="9">
        <v>-0.5</v>
      </c>
      <c r="M393">
        <v>50.295000000000002</v>
      </c>
      <c r="R393">
        <v>70</v>
      </c>
      <c r="T393" s="16" t="e">
        <f>(#REF!*'Crude Diffs'!R393/100)/$T$9</f>
        <v>#REF!</v>
      </c>
      <c r="U393" s="16"/>
      <c r="V393" s="16" t="e">
        <f t="shared" si="59"/>
        <v>#REF!</v>
      </c>
      <c r="W393" s="14">
        <f t="shared" si="60"/>
        <v>1.6</v>
      </c>
      <c r="X393" s="16">
        <f t="shared" si="61"/>
        <v>-0.6</v>
      </c>
      <c r="Y393" s="16">
        <f t="shared" si="62"/>
        <v>-1.6</v>
      </c>
      <c r="Z393" s="14"/>
      <c r="AA393" s="14" t="str">
        <f t="shared" si="57"/>
        <v>41 W 2016</v>
      </c>
      <c r="AB393" s="15">
        <f t="shared" si="63"/>
        <v>42650</v>
      </c>
      <c r="AC393" s="16" t="e">
        <f t="shared" si="58"/>
        <v>#REF!</v>
      </c>
      <c r="AD393" s="16" t="e">
        <f t="shared" si="58"/>
        <v>#REF!</v>
      </c>
      <c r="AE393" s="16" t="e">
        <f t="shared" si="58"/>
        <v>#REF!</v>
      </c>
      <c r="AF393" s="16" t="e">
        <f t="shared" si="58"/>
        <v>#REF!</v>
      </c>
    </row>
    <row r="394" spans="1:32" x14ac:dyDescent="0.25">
      <c r="A394" s="3">
        <v>42653</v>
      </c>
      <c r="B394" s="1"/>
      <c r="C394" s="1"/>
      <c r="D394" s="9">
        <v>1.075</v>
      </c>
      <c r="E394" s="9">
        <v>1.65</v>
      </c>
      <c r="F394" s="9">
        <v>-2.9</v>
      </c>
      <c r="G394" s="9">
        <v>-1.6</v>
      </c>
      <c r="H394" s="9">
        <v>-0.35</v>
      </c>
      <c r="I394" s="9">
        <v>-0.5</v>
      </c>
      <c r="J394" s="9">
        <v>-0.5</v>
      </c>
      <c r="M394">
        <v>51.37</v>
      </c>
      <c r="R394">
        <v>67.5</v>
      </c>
      <c r="T394" s="16" t="e">
        <f>(#REF!*'Crude Diffs'!R394/100)/$T$9</f>
        <v>#REF!</v>
      </c>
      <c r="U394" s="16"/>
      <c r="V394" s="16" t="e">
        <f t="shared" si="59"/>
        <v>#REF!</v>
      </c>
      <c r="W394" s="14">
        <f t="shared" si="60"/>
        <v>1.65</v>
      </c>
      <c r="X394" s="16">
        <f t="shared" si="61"/>
        <v>-0.5</v>
      </c>
      <c r="Y394" s="16">
        <f t="shared" si="62"/>
        <v>-1.6</v>
      </c>
      <c r="Z394" s="14"/>
      <c r="AA394" s="14" t="str">
        <f t="shared" si="57"/>
        <v>42 W 2016</v>
      </c>
      <c r="AB394" s="15">
        <f t="shared" si="63"/>
        <v>42653</v>
      </c>
      <c r="AC394" s="16" t="e">
        <f t="shared" si="58"/>
        <v>#REF!</v>
      </c>
      <c r="AD394" s="16" t="e">
        <f t="shared" si="58"/>
        <v>#REF!</v>
      </c>
      <c r="AE394" s="16" t="e">
        <f t="shared" si="58"/>
        <v>#REF!</v>
      </c>
      <c r="AF394" s="16" t="e">
        <f t="shared" si="58"/>
        <v>#REF!</v>
      </c>
    </row>
    <row r="395" spans="1:32" x14ac:dyDescent="0.25">
      <c r="A395" s="3">
        <v>42654</v>
      </c>
      <c r="B395" s="1"/>
      <c r="C395" s="1"/>
      <c r="D395" s="9">
        <v>1.075</v>
      </c>
      <c r="E395" s="9">
        <v>1.65</v>
      </c>
      <c r="F395" s="9">
        <v>-2.85</v>
      </c>
      <c r="G395" s="9">
        <v>-1.65</v>
      </c>
      <c r="H395" s="9">
        <v>-0.3</v>
      </c>
      <c r="I395" s="9">
        <v>-0.62</v>
      </c>
      <c r="J395" s="9">
        <v>-0.5</v>
      </c>
      <c r="M395">
        <v>50.454999999999998</v>
      </c>
      <c r="R395">
        <v>67.5</v>
      </c>
      <c r="T395" s="16" t="e">
        <f>(#REF!*'Crude Diffs'!R395/100)/$T$9</f>
        <v>#REF!</v>
      </c>
      <c r="U395" s="16"/>
      <c r="V395" s="16" t="e">
        <f t="shared" si="59"/>
        <v>#REF!</v>
      </c>
      <c r="W395" s="14">
        <f t="shared" si="60"/>
        <v>1.65</v>
      </c>
      <c r="X395" s="16">
        <f t="shared" si="61"/>
        <v>-0.62</v>
      </c>
      <c r="Y395" s="16">
        <f t="shared" si="62"/>
        <v>-1.65</v>
      </c>
      <c r="Z395" s="14"/>
      <c r="AA395" s="14" t="str">
        <f t="shared" si="57"/>
        <v>42 W 2016</v>
      </c>
      <c r="AB395" s="15">
        <f t="shared" si="63"/>
        <v>42654</v>
      </c>
      <c r="AC395" s="16" t="e">
        <f t="shared" si="58"/>
        <v>#REF!</v>
      </c>
      <c r="AD395" s="16" t="e">
        <f t="shared" si="58"/>
        <v>#REF!</v>
      </c>
      <c r="AE395" s="16" t="e">
        <f t="shared" si="58"/>
        <v>#REF!</v>
      </c>
      <c r="AF395" s="16" t="e">
        <f t="shared" si="58"/>
        <v>#REF!</v>
      </c>
    </row>
    <row r="396" spans="1:32" x14ac:dyDescent="0.25">
      <c r="A396" s="3">
        <v>42655</v>
      </c>
      <c r="B396" s="1"/>
      <c r="C396" s="1"/>
      <c r="D396" s="9">
        <v>1.1000000000000001</v>
      </c>
      <c r="E396" s="9">
        <v>1.65</v>
      </c>
      <c r="F396" s="9">
        <v>-2.85</v>
      </c>
      <c r="G396" s="9">
        <v>-1.7</v>
      </c>
      <c r="H396" s="9">
        <v>-0.2</v>
      </c>
      <c r="I396" s="9">
        <v>-0.62</v>
      </c>
      <c r="J396" s="9">
        <v>-0.5</v>
      </c>
      <c r="M396">
        <v>49.79</v>
      </c>
      <c r="R396">
        <v>65</v>
      </c>
      <c r="T396" s="16" t="e">
        <f>(#REF!*'Crude Diffs'!R396/100)/$T$9</f>
        <v>#REF!</v>
      </c>
      <c r="U396" s="16"/>
      <c r="V396" s="16" t="e">
        <f t="shared" si="59"/>
        <v>#REF!</v>
      </c>
      <c r="W396" s="14">
        <f t="shared" si="60"/>
        <v>1.65</v>
      </c>
      <c r="X396" s="16">
        <f t="shared" si="61"/>
        <v>-0.62</v>
      </c>
      <c r="Y396" s="16">
        <f t="shared" si="62"/>
        <v>-1.7</v>
      </c>
      <c r="Z396" s="14"/>
      <c r="AA396" s="14" t="str">
        <f t="shared" si="57"/>
        <v>42 W 2016</v>
      </c>
      <c r="AB396" s="15">
        <f t="shared" si="63"/>
        <v>42655</v>
      </c>
      <c r="AC396" s="16" t="e">
        <f t="shared" si="58"/>
        <v>#REF!</v>
      </c>
      <c r="AD396" s="16" t="e">
        <f t="shared" si="58"/>
        <v>#REF!</v>
      </c>
      <c r="AE396" s="16" t="e">
        <f t="shared" si="58"/>
        <v>#REF!</v>
      </c>
      <c r="AF396" s="16" t="e">
        <f t="shared" si="58"/>
        <v>#REF!</v>
      </c>
    </row>
    <row r="397" spans="1:32" x14ac:dyDescent="0.25">
      <c r="A397" s="3">
        <v>42656</v>
      </c>
      <c r="B397" s="1"/>
      <c r="C397" s="1"/>
      <c r="D397" s="9">
        <v>1.1200000000000001</v>
      </c>
      <c r="E397" s="9">
        <v>1.65</v>
      </c>
      <c r="F397" s="9">
        <v>-2.5649999999999999</v>
      </c>
      <c r="G397" s="9">
        <v>-1.65</v>
      </c>
      <c r="H397" s="9">
        <v>-0.1</v>
      </c>
      <c r="I397" s="9">
        <v>-0.5</v>
      </c>
      <c r="J397" s="9">
        <v>-0.5</v>
      </c>
      <c r="M397">
        <v>49.78</v>
      </c>
      <c r="R397">
        <v>62.5</v>
      </c>
      <c r="T397" s="16" t="e">
        <f>(#REF!*'Crude Diffs'!R397/100)/$T$9</f>
        <v>#REF!</v>
      </c>
      <c r="U397" s="16"/>
      <c r="V397" s="16" t="e">
        <f t="shared" si="59"/>
        <v>#REF!</v>
      </c>
      <c r="W397" s="14">
        <f t="shared" si="60"/>
        <v>1.65</v>
      </c>
      <c r="X397" s="16">
        <f t="shared" si="61"/>
        <v>-0.5</v>
      </c>
      <c r="Y397" s="16">
        <f t="shared" si="62"/>
        <v>-1.65</v>
      </c>
      <c r="Z397" s="14"/>
      <c r="AA397" s="14" t="str">
        <f t="shared" ref="AA397:AA460" si="64">WEEKNUM(AB397,) &amp;" W "&amp;YEAR(AB397)</f>
        <v>42 W 2016</v>
      </c>
      <c r="AB397" s="15">
        <f t="shared" si="63"/>
        <v>42656</v>
      </c>
      <c r="AC397" s="16" t="e">
        <f t="shared" si="58"/>
        <v>#REF!</v>
      </c>
      <c r="AD397" s="16" t="e">
        <f t="shared" si="58"/>
        <v>#REF!</v>
      </c>
      <c r="AE397" s="16" t="e">
        <f t="shared" si="58"/>
        <v>#REF!</v>
      </c>
      <c r="AF397" s="16" t="e">
        <f t="shared" si="58"/>
        <v>#REF!</v>
      </c>
    </row>
    <row r="398" spans="1:32" x14ac:dyDescent="0.25">
      <c r="A398" s="3">
        <v>42657</v>
      </c>
      <c r="B398" s="1"/>
      <c r="C398" s="1"/>
      <c r="D398" s="9">
        <v>1.1200000000000001</v>
      </c>
      <c r="E398" s="9">
        <v>1.65</v>
      </c>
      <c r="F398" s="9">
        <v>-2.64</v>
      </c>
      <c r="G398" s="9">
        <v>-1.7</v>
      </c>
      <c r="H398" s="9">
        <v>-0.1</v>
      </c>
      <c r="I398" s="9">
        <v>-0.6</v>
      </c>
      <c r="J398" s="9">
        <v>-0.55000000000000004</v>
      </c>
      <c r="M398">
        <v>49.784999999999997</v>
      </c>
      <c r="R398">
        <v>62.5</v>
      </c>
      <c r="T398" s="16" t="e">
        <f>(#REF!*'Crude Diffs'!R398/100)/$T$9</f>
        <v>#REF!</v>
      </c>
      <c r="U398" s="16"/>
      <c r="V398" s="16" t="e">
        <f t="shared" si="59"/>
        <v>#REF!</v>
      </c>
      <c r="W398" s="14">
        <f t="shared" si="60"/>
        <v>1.65</v>
      </c>
      <c r="X398" s="16">
        <f t="shared" si="61"/>
        <v>-0.6</v>
      </c>
      <c r="Y398" s="16">
        <f t="shared" si="62"/>
        <v>-1.7</v>
      </c>
      <c r="Z398" s="14"/>
      <c r="AA398" s="14" t="str">
        <f t="shared" si="64"/>
        <v>42 W 2016</v>
      </c>
      <c r="AB398" s="15">
        <f t="shared" si="63"/>
        <v>42657</v>
      </c>
      <c r="AC398" s="16" t="e">
        <f t="shared" si="58"/>
        <v>#REF!</v>
      </c>
      <c r="AD398" s="16" t="e">
        <f t="shared" si="58"/>
        <v>#REF!</v>
      </c>
      <c r="AE398" s="16" t="e">
        <f t="shared" si="58"/>
        <v>#REF!</v>
      </c>
      <c r="AF398" s="16" t="e">
        <f t="shared" si="58"/>
        <v>#REF!</v>
      </c>
    </row>
    <row r="399" spans="1:32" x14ac:dyDescent="0.25">
      <c r="A399" s="3">
        <v>42660</v>
      </c>
      <c r="B399" s="1"/>
      <c r="C399" s="1"/>
      <c r="D399" s="9">
        <v>1.1200000000000001</v>
      </c>
      <c r="E399" s="9">
        <v>1.65</v>
      </c>
      <c r="F399" s="9">
        <v>-2.67</v>
      </c>
      <c r="G399" s="9">
        <v>-1.7</v>
      </c>
      <c r="H399" s="9">
        <v>-0.1</v>
      </c>
      <c r="I399" s="9">
        <v>-0.65</v>
      </c>
      <c r="J399" s="9">
        <v>-0.55000000000000004</v>
      </c>
      <c r="M399">
        <v>49.984999999999999</v>
      </c>
      <c r="R399">
        <v>62.5</v>
      </c>
      <c r="T399" s="16" t="e">
        <f>(#REF!*'Crude Diffs'!R399/100)/$T$9</f>
        <v>#REF!</v>
      </c>
      <c r="U399" s="16"/>
      <c r="V399" s="16" t="e">
        <f t="shared" si="59"/>
        <v>#REF!</v>
      </c>
      <c r="W399" s="14">
        <f t="shared" si="60"/>
        <v>1.65</v>
      </c>
      <c r="X399" s="16">
        <f t="shared" si="61"/>
        <v>-0.65</v>
      </c>
      <c r="Y399" s="16">
        <f t="shared" si="62"/>
        <v>-1.7</v>
      </c>
      <c r="Z399" s="14"/>
      <c r="AA399" s="14" t="str">
        <f t="shared" si="64"/>
        <v>43 W 2016</v>
      </c>
      <c r="AB399" s="15">
        <f t="shared" si="63"/>
        <v>42660</v>
      </c>
      <c r="AC399" s="16" t="e">
        <f t="shared" si="58"/>
        <v>#REF!</v>
      </c>
      <c r="AD399" s="16" t="e">
        <f t="shared" si="58"/>
        <v>#REF!</v>
      </c>
      <c r="AE399" s="16" t="e">
        <f t="shared" si="58"/>
        <v>#REF!</v>
      </c>
      <c r="AF399" s="16" t="e">
        <f t="shared" si="58"/>
        <v>#REF!</v>
      </c>
    </row>
    <row r="400" spans="1:32" x14ac:dyDescent="0.25">
      <c r="A400" s="3">
        <v>42661</v>
      </c>
      <c r="B400" s="1"/>
      <c r="C400" s="1"/>
      <c r="D400" s="9">
        <v>1.17</v>
      </c>
      <c r="E400" s="9">
        <v>1.7</v>
      </c>
      <c r="F400" s="9">
        <v>-2.62</v>
      </c>
      <c r="G400" s="9">
        <v>-1.7</v>
      </c>
      <c r="H400" s="9">
        <v>-0.05</v>
      </c>
      <c r="I400" s="9">
        <v>-0.6</v>
      </c>
      <c r="J400" s="9">
        <v>-0.55000000000000004</v>
      </c>
      <c r="M400">
        <v>50.085000000000001</v>
      </c>
      <c r="R400">
        <v>62.5</v>
      </c>
      <c r="T400" s="16" t="e">
        <f>(#REF!*'Crude Diffs'!R400/100)/$T$9</f>
        <v>#REF!</v>
      </c>
      <c r="U400" s="16"/>
      <c r="V400" s="16" t="e">
        <f t="shared" si="59"/>
        <v>#REF!</v>
      </c>
      <c r="W400" s="14">
        <f t="shared" si="60"/>
        <v>1.7</v>
      </c>
      <c r="X400" s="16">
        <f t="shared" si="61"/>
        <v>-0.6</v>
      </c>
      <c r="Y400" s="16">
        <f t="shared" si="62"/>
        <v>-1.7</v>
      </c>
      <c r="Z400" s="14"/>
      <c r="AA400" s="14" t="str">
        <f t="shared" si="64"/>
        <v>43 W 2016</v>
      </c>
      <c r="AB400" s="15">
        <f t="shared" si="63"/>
        <v>42661</v>
      </c>
      <c r="AC400" s="16" t="e">
        <f t="shared" si="58"/>
        <v>#REF!</v>
      </c>
      <c r="AD400" s="16" t="e">
        <f t="shared" si="58"/>
        <v>#REF!</v>
      </c>
      <c r="AE400" s="16" t="e">
        <f t="shared" si="58"/>
        <v>#REF!</v>
      </c>
      <c r="AF400" s="16" t="e">
        <f t="shared" si="58"/>
        <v>#REF!</v>
      </c>
    </row>
    <row r="401" spans="1:32" x14ac:dyDescent="0.25">
      <c r="A401" s="3">
        <v>42662</v>
      </c>
      <c r="B401" s="1"/>
      <c r="C401" s="1"/>
      <c r="D401" s="9">
        <v>1.125</v>
      </c>
      <c r="E401" s="9">
        <v>1.7</v>
      </c>
      <c r="F401" s="9">
        <v>-2.4849999999999999</v>
      </c>
      <c r="G401" s="9">
        <v>-1.7</v>
      </c>
      <c r="H401" s="9">
        <v>0</v>
      </c>
      <c r="I401" s="9">
        <v>-0.45</v>
      </c>
      <c r="J401" s="9">
        <v>-0.55000000000000004</v>
      </c>
      <c r="M401">
        <v>51.615000000000002</v>
      </c>
      <c r="R401">
        <v>67.5</v>
      </c>
      <c r="T401" s="16" t="e">
        <f>(#REF!*'Crude Diffs'!R401/100)/$T$9</f>
        <v>#REF!</v>
      </c>
      <c r="U401" s="16"/>
      <c r="V401" s="16" t="e">
        <f t="shared" si="59"/>
        <v>#REF!</v>
      </c>
      <c r="W401" s="14">
        <f t="shared" si="60"/>
        <v>1.7</v>
      </c>
      <c r="X401" s="16">
        <f t="shared" si="61"/>
        <v>-0.45</v>
      </c>
      <c r="Y401" s="16">
        <f t="shared" si="62"/>
        <v>-1.7</v>
      </c>
      <c r="Z401" s="14"/>
      <c r="AA401" s="14" t="str">
        <f t="shared" si="64"/>
        <v>43 W 2016</v>
      </c>
      <c r="AB401" s="15">
        <f t="shared" si="63"/>
        <v>42662</v>
      </c>
      <c r="AC401" s="16" t="e">
        <f t="shared" si="58"/>
        <v>#REF!</v>
      </c>
      <c r="AD401" s="16" t="e">
        <f t="shared" si="58"/>
        <v>#REF!</v>
      </c>
      <c r="AE401" s="16" t="e">
        <f t="shared" si="58"/>
        <v>#REF!</v>
      </c>
      <c r="AF401" s="16" t="e">
        <f t="shared" si="58"/>
        <v>#REF!</v>
      </c>
    </row>
    <row r="402" spans="1:32" x14ac:dyDescent="0.25">
      <c r="A402" s="3">
        <v>42663</v>
      </c>
      <c r="B402" s="1"/>
      <c r="C402" s="1"/>
      <c r="D402" s="9">
        <v>1.105</v>
      </c>
      <c r="E402" s="9">
        <v>1.7</v>
      </c>
      <c r="F402" s="9">
        <v>-2.4500000000000002</v>
      </c>
      <c r="G402" s="9">
        <v>-1.5449999999999999</v>
      </c>
      <c r="H402" s="9">
        <v>0</v>
      </c>
      <c r="I402" s="9">
        <v>-0.45</v>
      </c>
      <c r="J402" s="9">
        <v>-0.5</v>
      </c>
      <c r="M402">
        <v>50.064999999999998</v>
      </c>
      <c r="R402">
        <v>70</v>
      </c>
      <c r="T402" s="16" t="e">
        <f>(#REF!*'Crude Diffs'!R402/100)/$T$9</f>
        <v>#REF!</v>
      </c>
      <c r="U402" s="16"/>
      <c r="V402" s="16" t="e">
        <f t="shared" si="59"/>
        <v>#REF!</v>
      </c>
      <c r="W402" s="14">
        <f t="shared" si="60"/>
        <v>1.7</v>
      </c>
      <c r="X402" s="16">
        <f t="shared" si="61"/>
        <v>-0.45</v>
      </c>
      <c r="Y402" s="16">
        <f t="shared" si="62"/>
        <v>-1.5449999999999999</v>
      </c>
      <c r="Z402" s="14"/>
      <c r="AA402" s="14" t="str">
        <f t="shared" si="64"/>
        <v>43 W 2016</v>
      </c>
      <c r="AB402" s="15">
        <f t="shared" si="63"/>
        <v>42663</v>
      </c>
      <c r="AC402" s="16" t="e">
        <f t="shared" si="58"/>
        <v>#REF!</v>
      </c>
      <c r="AD402" s="16" t="e">
        <f t="shared" si="58"/>
        <v>#REF!</v>
      </c>
      <c r="AE402" s="16" t="e">
        <f t="shared" si="58"/>
        <v>#REF!</v>
      </c>
      <c r="AF402" s="16" t="e">
        <f t="shared" si="58"/>
        <v>#REF!</v>
      </c>
    </row>
    <row r="403" spans="1:32" x14ac:dyDescent="0.25">
      <c r="A403" s="3">
        <v>42664</v>
      </c>
      <c r="B403" s="1"/>
      <c r="C403" s="1"/>
      <c r="D403" s="9">
        <v>1.115</v>
      </c>
      <c r="E403" s="9">
        <v>1.75</v>
      </c>
      <c r="F403" s="9">
        <v>-2.2349999999999999</v>
      </c>
      <c r="G403" s="9">
        <v>-1.5049999999999999</v>
      </c>
      <c r="H403" s="9">
        <v>0.05</v>
      </c>
      <c r="I403" s="9">
        <v>-0.37</v>
      </c>
      <c r="J403" s="9">
        <v>-0.45</v>
      </c>
      <c r="M403">
        <v>50.234999999999999</v>
      </c>
      <c r="R403">
        <v>75</v>
      </c>
      <c r="T403" s="16" t="e">
        <f>(#REF!*'Crude Diffs'!R403/100)/$T$9</f>
        <v>#REF!</v>
      </c>
      <c r="U403" s="16"/>
      <c r="V403" s="16" t="e">
        <f t="shared" si="59"/>
        <v>#REF!</v>
      </c>
      <c r="W403" s="14">
        <f t="shared" si="60"/>
        <v>1.75</v>
      </c>
      <c r="X403" s="16">
        <f t="shared" si="61"/>
        <v>-0.37</v>
      </c>
      <c r="Y403" s="16">
        <f t="shared" si="62"/>
        <v>-1.5049999999999999</v>
      </c>
      <c r="Z403" s="14"/>
      <c r="AA403" s="14" t="str">
        <f t="shared" si="64"/>
        <v>43 W 2016</v>
      </c>
      <c r="AB403" s="15">
        <f t="shared" si="63"/>
        <v>42664</v>
      </c>
      <c r="AC403" s="16" t="e">
        <f t="shared" si="58"/>
        <v>#REF!</v>
      </c>
      <c r="AD403" s="16" t="e">
        <f t="shared" si="58"/>
        <v>#REF!</v>
      </c>
      <c r="AE403" s="16" t="e">
        <f t="shared" si="58"/>
        <v>#REF!</v>
      </c>
      <c r="AF403" s="16" t="e">
        <f t="shared" si="58"/>
        <v>#REF!</v>
      </c>
    </row>
    <row r="404" spans="1:32" x14ac:dyDescent="0.25">
      <c r="A404" s="3">
        <v>42667</v>
      </c>
      <c r="B404" s="1"/>
      <c r="C404" s="1"/>
      <c r="D404" s="9">
        <v>1.1200000000000001</v>
      </c>
      <c r="E404" s="9">
        <v>1.8</v>
      </c>
      <c r="F404" s="9">
        <v>-2.2000000000000002</v>
      </c>
      <c r="G404" s="9">
        <v>-1.55</v>
      </c>
      <c r="H404" s="9">
        <v>0.05</v>
      </c>
      <c r="I404" s="9">
        <v>-0.35</v>
      </c>
      <c r="J404" s="9">
        <v>-0.45</v>
      </c>
      <c r="M404">
        <v>49.56</v>
      </c>
      <c r="R404">
        <v>80</v>
      </c>
      <c r="T404" s="16" t="e">
        <f>(#REF!*'Crude Diffs'!R404/100)/$T$9</f>
        <v>#REF!</v>
      </c>
      <c r="U404" s="16"/>
      <c r="V404" s="16" t="e">
        <f t="shared" si="59"/>
        <v>#REF!</v>
      </c>
      <c r="W404" s="14">
        <f t="shared" si="60"/>
        <v>1.8</v>
      </c>
      <c r="X404" s="16">
        <f t="shared" si="61"/>
        <v>-0.35</v>
      </c>
      <c r="Y404" s="16">
        <f t="shared" si="62"/>
        <v>-1.55</v>
      </c>
      <c r="Z404" s="14"/>
      <c r="AA404" s="14" t="str">
        <f t="shared" si="64"/>
        <v>44 W 2016</v>
      </c>
      <c r="AB404" s="15">
        <f t="shared" si="63"/>
        <v>42667</v>
      </c>
      <c r="AC404" s="16" t="e">
        <f t="shared" si="58"/>
        <v>#REF!</v>
      </c>
      <c r="AD404" s="16" t="e">
        <f t="shared" si="58"/>
        <v>#REF!</v>
      </c>
      <c r="AE404" s="16" t="e">
        <f t="shared" si="58"/>
        <v>#REF!</v>
      </c>
      <c r="AF404" s="16" t="e">
        <f t="shared" si="58"/>
        <v>#REF!</v>
      </c>
    </row>
    <row r="405" spans="1:32" x14ac:dyDescent="0.25">
      <c r="A405" s="3">
        <v>42668</v>
      </c>
      <c r="B405" s="1"/>
      <c r="C405" s="1"/>
      <c r="D405" s="9">
        <v>1.115</v>
      </c>
      <c r="E405" s="9">
        <v>1.75</v>
      </c>
      <c r="F405" s="9">
        <v>-2.0449999999999999</v>
      </c>
      <c r="G405" s="9">
        <v>-1.65</v>
      </c>
      <c r="H405" s="9">
        <v>0.05</v>
      </c>
      <c r="I405" s="9">
        <v>-0.35</v>
      </c>
      <c r="J405" s="9">
        <v>-0.5</v>
      </c>
      <c r="M405">
        <v>49.075000000000003</v>
      </c>
      <c r="R405">
        <v>75</v>
      </c>
      <c r="T405" s="16" t="e">
        <f>(#REF!*'Crude Diffs'!R405/100)/$T$9</f>
        <v>#REF!</v>
      </c>
      <c r="U405" s="16"/>
      <c r="V405" s="16" t="e">
        <f t="shared" si="59"/>
        <v>#REF!</v>
      </c>
      <c r="W405" s="14">
        <f t="shared" si="60"/>
        <v>1.75</v>
      </c>
      <c r="X405" s="16">
        <f t="shared" si="61"/>
        <v>-0.35</v>
      </c>
      <c r="Y405" s="16">
        <f t="shared" si="62"/>
        <v>-1.65</v>
      </c>
      <c r="Z405" s="14"/>
      <c r="AA405" s="14" t="str">
        <f t="shared" si="64"/>
        <v>44 W 2016</v>
      </c>
      <c r="AB405" s="15">
        <f t="shared" si="63"/>
        <v>42668</v>
      </c>
      <c r="AC405" s="16" t="e">
        <f t="shared" si="58"/>
        <v>#REF!</v>
      </c>
      <c r="AD405" s="16" t="e">
        <f t="shared" si="58"/>
        <v>#REF!</v>
      </c>
      <c r="AE405" s="16" t="e">
        <f t="shared" si="58"/>
        <v>#REF!</v>
      </c>
      <c r="AF405" s="16" t="e">
        <f t="shared" si="58"/>
        <v>#REF!</v>
      </c>
    </row>
    <row r="406" spans="1:32" x14ac:dyDescent="0.25">
      <c r="A406" s="3">
        <v>42669</v>
      </c>
      <c r="B406" s="1"/>
      <c r="C406" s="1"/>
      <c r="D406" s="9">
        <v>1.0349999999999999</v>
      </c>
      <c r="E406" s="9">
        <v>1.63</v>
      </c>
      <c r="F406" s="9">
        <v>-2.0449999999999999</v>
      </c>
      <c r="G406" s="9">
        <v>-1.6</v>
      </c>
      <c r="H406" s="9">
        <v>0</v>
      </c>
      <c r="I406" s="9">
        <v>-0.4</v>
      </c>
      <c r="J406" s="9">
        <v>-0.55000000000000004</v>
      </c>
      <c r="M406">
        <v>48.905000000000001</v>
      </c>
      <c r="R406">
        <v>70</v>
      </c>
      <c r="T406" s="16" t="e">
        <f>(#REF!*'Crude Diffs'!R406/100)/$T$9</f>
        <v>#REF!</v>
      </c>
      <c r="U406" s="16"/>
      <c r="V406" s="16" t="e">
        <f t="shared" si="59"/>
        <v>#REF!</v>
      </c>
      <c r="W406" s="14">
        <f t="shared" si="60"/>
        <v>1.63</v>
      </c>
      <c r="X406" s="16">
        <f t="shared" si="61"/>
        <v>-0.4</v>
      </c>
      <c r="Y406" s="16">
        <f t="shared" si="62"/>
        <v>-1.6</v>
      </c>
      <c r="Z406" s="14"/>
      <c r="AA406" s="14" t="str">
        <f t="shared" si="64"/>
        <v>44 W 2016</v>
      </c>
      <c r="AB406" s="15">
        <f t="shared" si="63"/>
        <v>42669</v>
      </c>
      <c r="AC406" s="16" t="e">
        <f t="shared" si="58"/>
        <v>#REF!</v>
      </c>
      <c r="AD406" s="16" t="e">
        <f t="shared" si="58"/>
        <v>#REF!</v>
      </c>
      <c r="AE406" s="16" t="e">
        <f t="shared" si="58"/>
        <v>#REF!</v>
      </c>
      <c r="AF406" s="16" t="e">
        <f t="shared" si="58"/>
        <v>#REF!</v>
      </c>
    </row>
    <row r="407" spans="1:32" x14ac:dyDescent="0.25">
      <c r="A407" s="3">
        <v>42670</v>
      </c>
      <c r="B407" s="1"/>
      <c r="C407" s="1"/>
      <c r="D407" s="9">
        <v>0.97499999999999998</v>
      </c>
      <c r="E407" s="9">
        <v>1.55</v>
      </c>
      <c r="F407" s="9">
        <v>-2.0449999999999999</v>
      </c>
      <c r="G407" s="9">
        <v>-1.6</v>
      </c>
      <c r="H407" s="9">
        <v>0</v>
      </c>
      <c r="I407" s="9">
        <v>-0.45</v>
      </c>
      <c r="J407" s="9">
        <v>-0.55000000000000004</v>
      </c>
      <c r="M407">
        <v>49.18</v>
      </c>
      <c r="R407">
        <v>67.5</v>
      </c>
      <c r="T407" s="16" t="e">
        <f>(#REF!*'Crude Diffs'!R407/100)/$T$9</f>
        <v>#REF!</v>
      </c>
      <c r="U407" s="16"/>
      <c r="V407" s="16" t="e">
        <f t="shared" si="59"/>
        <v>#REF!</v>
      </c>
      <c r="W407" s="14">
        <f t="shared" si="60"/>
        <v>1.55</v>
      </c>
      <c r="X407" s="16">
        <f t="shared" si="61"/>
        <v>-0.45</v>
      </c>
      <c r="Y407" s="16">
        <f t="shared" si="62"/>
        <v>-1.6</v>
      </c>
      <c r="Z407" s="14"/>
      <c r="AA407" s="14" t="str">
        <f t="shared" si="64"/>
        <v>44 W 2016</v>
      </c>
      <c r="AB407" s="15">
        <f t="shared" si="63"/>
        <v>42670</v>
      </c>
      <c r="AC407" s="16" t="e">
        <f t="shared" si="58"/>
        <v>#REF!</v>
      </c>
      <c r="AD407" s="16" t="e">
        <f t="shared" si="58"/>
        <v>#REF!</v>
      </c>
      <c r="AE407" s="16" t="e">
        <f t="shared" si="58"/>
        <v>#REF!</v>
      </c>
      <c r="AF407" s="16" t="e">
        <f t="shared" si="58"/>
        <v>#REF!</v>
      </c>
    </row>
    <row r="408" spans="1:32" x14ac:dyDescent="0.25">
      <c r="A408" s="3">
        <v>42671</v>
      </c>
      <c r="B408" s="1"/>
      <c r="C408" s="1"/>
      <c r="D408" s="9">
        <v>0.92500000000000004</v>
      </c>
      <c r="E408" s="9">
        <v>1.5</v>
      </c>
      <c r="F408" s="9">
        <v>-1.9650000000000001</v>
      </c>
      <c r="G408" s="9">
        <v>-1.34</v>
      </c>
      <c r="H408" s="9">
        <v>0</v>
      </c>
      <c r="I408" s="9">
        <v>-0.5</v>
      </c>
      <c r="J408" s="9">
        <v>-0.5</v>
      </c>
      <c r="M408">
        <v>48.92</v>
      </c>
      <c r="R408">
        <v>67.5</v>
      </c>
      <c r="T408" s="16" t="e">
        <f>(#REF!*'Crude Diffs'!R408/100)/$T$9</f>
        <v>#REF!</v>
      </c>
      <c r="U408" s="16"/>
      <c r="V408" s="16" t="e">
        <f t="shared" si="59"/>
        <v>#REF!</v>
      </c>
      <c r="W408" s="14">
        <f t="shared" si="60"/>
        <v>1.5</v>
      </c>
      <c r="X408" s="16">
        <f t="shared" si="61"/>
        <v>-0.5</v>
      </c>
      <c r="Y408" s="16">
        <f t="shared" si="62"/>
        <v>-1.34</v>
      </c>
      <c r="Z408" s="14"/>
      <c r="AA408" s="14" t="str">
        <f t="shared" si="64"/>
        <v>44 W 2016</v>
      </c>
      <c r="AB408" s="15">
        <f t="shared" si="63"/>
        <v>42671</v>
      </c>
      <c r="AC408" s="16" t="e">
        <f t="shared" si="58"/>
        <v>#REF!</v>
      </c>
      <c r="AD408" s="16" t="e">
        <f t="shared" si="58"/>
        <v>#REF!</v>
      </c>
      <c r="AE408" s="16" t="e">
        <f t="shared" si="58"/>
        <v>#REF!</v>
      </c>
      <c r="AF408" s="16" t="e">
        <f t="shared" si="58"/>
        <v>#REF!</v>
      </c>
    </row>
    <row r="409" spans="1:32" x14ac:dyDescent="0.25">
      <c r="A409" s="3">
        <v>42674</v>
      </c>
      <c r="B409" s="1"/>
      <c r="C409" s="1"/>
      <c r="D409" s="9">
        <v>0.875</v>
      </c>
      <c r="E409" s="9">
        <v>1.45</v>
      </c>
      <c r="F409" s="9">
        <v>-2</v>
      </c>
      <c r="G409" s="9">
        <v>-1.35</v>
      </c>
      <c r="H409" s="9">
        <v>-0.05</v>
      </c>
      <c r="I409" s="9">
        <v>-0.55000000000000004</v>
      </c>
      <c r="J409" s="9">
        <v>-0.55000000000000004</v>
      </c>
      <c r="M409">
        <v>46.615000000000002</v>
      </c>
      <c r="R409">
        <v>67.5</v>
      </c>
      <c r="T409" s="16" t="e">
        <f>(#REF!*'Crude Diffs'!R409/100)/$T$9</f>
        <v>#REF!</v>
      </c>
      <c r="U409" s="16"/>
      <c r="V409" s="16" t="e">
        <f t="shared" si="59"/>
        <v>#REF!</v>
      </c>
      <c r="W409" s="14">
        <f t="shared" si="60"/>
        <v>1.45</v>
      </c>
      <c r="X409" s="16">
        <f t="shared" si="61"/>
        <v>-0.55000000000000004</v>
      </c>
      <c r="Y409" s="16">
        <f t="shared" si="62"/>
        <v>-1.35</v>
      </c>
      <c r="Z409" s="14"/>
      <c r="AA409" s="14" t="str">
        <f t="shared" si="64"/>
        <v>45 W 2016</v>
      </c>
      <c r="AB409" s="15">
        <f t="shared" si="63"/>
        <v>42674</v>
      </c>
      <c r="AC409" s="16" t="e">
        <f t="shared" si="58"/>
        <v>#REF!</v>
      </c>
      <c r="AD409" s="16" t="e">
        <f t="shared" si="58"/>
        <v>#REF!</v>
      </c>
      <c r="AE409" s="16" t="e">
        <f t="shared" si="58"/>
        <v>#REF!</v>
      </c>
      <c r="AF409" s="16" t="e">
        <f t="shared" si="58"/>
        <v>#REF!</v>
      </c>
    </row>
    <row r="410" spans="1:32" x14ac:dyDescent="0.25">
      <c r="A410" s="3">
        <v>42675</v>
      </c>
      <c r="B410" s="1"/>
      <c r="C410" s="1"/>
      <c r="D410" s="9">
        <v>0.82499999999999996</v>
      </c>
      <c r="E410" s="9">
        <v>1.4</v>
      </c>
      <c r="F410" s="9">
        <v>-2</v>
      </c>
      <c r="G410" s="9">
        <v>-1.4</v>
      </c>
      <c r="H410" s="9">
        <v>-0.05</v>
      </c>
      <c r="I410" s="9">
        <v>-0.6</v>
      </c>
      <c r="J410" s="9">
        <v>-0.55000000000000004</v>
      </c>
      <c r="M410">
        <v>45.924999999999997</v>
      </c>
      <c r="R410">
        <v>67.5</v>
      </c>
      <c r="T410" s="16" t="e">
        <f>(#REF!*'Crude Diffs'!R410/100)/$T$9</f>
        <v>#REF!</v>
      </c>
      <c r="U410" s="16"/>
      <c r="V410" s="16" t="e">
        <f t="shared" si="59"/>
        <v>#REF!</v>
      </c>
      <c r="W410" s="14">
        <f t="shared" si="60"/>
        <v>1.4</v>
      </c>
      <c r="X410" s="16">
        <f t="shared" si="61"/>
        <v>-0.6</v>
      </c>
      <c r="Y410" s="16">
        <f t="shared" si="62"/>
        <v>-1.4</v>
      </c>
      <c r="Z410" s="14"/>
      <c r="AA410" s="14" t="str">
        <f t="shared" si="64"/>
        <v>45 W 2016</v>
      </c>
      <c r="AB410" s="15">
        <f t="shared" si="63"/>
        <v>42675</v>
      </c>
      <c r="AC410" s="16" t="e">
        <f t="shared" si="58"/>
        <v>#REF!</v>
      </c>
      <c r="AD410" s="16" t="e">
        <f t="shared" si="58"/>
        <v>#REF!</v>
      </c>
      <c r="AE410" s="16" t="e">
        <f t="shared" si="58"/>
        <v>#REF!</v>
      </c>
      <c r="AF410" s="16" t="e">
        <f t="shared" si="58"/>
        <v>#REF!</v>
      </c>
    </row>
    <row r="411" spans="1:32" x14ac:dyDescent="0.25">
      <c r="A411" s="3">
        <v>42676</v>
      </c>
      <c r="B411" s="1"/>
      <c r="C411" s="1"/>
      <c r="D411" s="9">
        <v>0.90500000000000003</v>
      </c>
      <c r="E411" s="9">
        <v>1.5</v>
      </c>
      <c r="F411" s="9">
        <v>-2</v>
      </c>
      <c r="G411" s="9">
        <v>-1.4</v>
      </c>
      <c r="H411" s="9">
        <v>0</v>
      </c>
      <c r="I411" s="9">
        <v>-0.6</v>
      </c>
      <c r="J411" s="9">
        <v>-0.3</v>
      </c>
      <c r="M411">
        <v>44.18</v>
      </c>
      <c r="R411">
        <v>70</v>
      </c>
      <c r="T411" s="16" t="e">
        <f>(#REF!*'Crude Diffs'!R411/100)/$T$9</f>
        <v>#REF!</v>
      </c>
      <c r="U411" s="16"/>
      <c r="V411" s="16" t="e">
        <f t="shared" si="59"/>
        <v>#REF!</v>
      </c>
      <c r="W411" s="14">
        <f t="shared" si="60"/>
        <v>1.5</v>
      </c>
      <c r="X411" s="16">
        <f t="shared" si="61"/>
        <v>-0.6</v>
      </c>
      <c r="Y411" s="16">
        <f t="shared" si="62"/>
        <v>-1.4</v>
      </c>
      <c r="Z411" s="14"/>
      <c r="AA411" s="14" t="str">
        <f t="shared" si="64"/>
        <v>45 W 2016</v>
      </c>
      <c r="AB411" s="15">
        <f t="shared" si="63"/>
        <v>42676</v>
      </c>
      <c r="AC411" s="16" t="e">
        <f t="shared" si="58"/>
        <v>#REF!</v>
      </c>
      <c r="AD411" s="16" t="e">
        <f t="shared" si="58"/>
        <v>#REF!</v>
      </c>
      <c r="AE411" s="16" t="e">
        <f t="shared" si="58"/>
        <v>#REF!</v>
      </c>
      <c r="AF411" s="16" t="e">
        <f t="shared" si="58"/>
        <v>#REF!</v>
      </c>
    </row>
    <row r="412" spans="1:32" x14ac:dyDescent="0.25">
      <c r="A412" s="3">
        <v>42677</v>
      </c>
      <c r="B412" s="1"/>
      <c r="C412" s="1"/>
      <c r="D412" s="9">
        <v>0.85499999999999998</v>
      </c>
      <c r="E412" s="9">
        <v>1.45</v>
      </c>
      <c r="F412" s="9">
        <v>-1.95</v>
      </c>
      <c r="G412" s="9">
        <v>-1.5</v>
      </c>
      <c r="H412" s="9">
        <v>0</v>
      </c>
      <c r="I412" s="9">
        <v>-0.37</v>
      </c>
      <c r="J412" s="9">
        <v>-0.3</v>
      </c>
      <c r="M412">
        <v>43.95</v>
      </c>
      <c r="R412">
        <v>70</v>
      </c>
      <c r="T412" s="16" t="e">
        <f>(#REF!*'Crude Diffs'!R412/100)/$T$9</f>
        <v>#REF!</v>
      </c>
      <c r="U412" s="16"/>
      <c r="V412" s="16" t="e">
        <f t="shared" si="59"/>
        <v>#REF!</v>
      </c>
      <c r="W412" s="14">
        <f t="shared" si="60"/>
        <v>1.45</v>
      </c>
      <c r="X412" s="16">
        <f t="shared" si="61"/>
        <v>-0.37</v>
      </c>
      <c r="Y412" s="16">
        <f t="shared" si="62"/>
        <v>-1.5</v>
      </c>
      <c r="Z412" s="14"/>
      <c r="AA412" s="14" t="str">
        <f t="shared" si="64"/>
        <v>45 W 2016</v>
      </c>
      <c r="AB412" s="15">
        <f t="shared" si="63"/>
        <v>42677</v>
      </c>
      <c r="AC412" s="16" t="e">
        <f t="shared" si="58"/>
        <v>#REF!</v>
      </c>
      <c r="AD412" s="16" t="e">
        <f t="shared" si="58"/>
        <v>#REF!</v>
      </c>
      <c r="AE412" s="16" t="e">
        <f t="shared" si="58"/>
        <v>#REF!</v>
      </c>
      <c r="AF412" s="16" t="e">
        <f t="shared" si="58"/>
        <v>#REF!</v>
      </c>
    </row>
    <row r="413" spans="1:32" x14ac:dyDescent="0.25">
      <c r="A413" s="3">
        <v>42678</v>
      </c>
      <c r="B413" s="1"/>
      <c r="C413" s="1"/>
      <c r="D413" s="9">
        <v>0.82499999999999996</v>
      </c>
      <c r="E413" s="9">
        <v>1.4</v>
      </c>
      <c r="F413" s="9">
        <v>-1.95</v>
      </c>
      <c r="G413" s="9">
        <v>-1.6</v>
      </c>
      <c r="H413" s="9">
        <v>0</v>
      </c>
      <c r="I413" s="9">
        <v>-0.37</v>
      </c>
      <c r="J413" s="9">
        <v>-0.2</v>
      </c>
      <c r="M413">
        <v>43.11</v>
      </c>
      <c r="R413">
        <v>67.5</v>
      </c>
      <c r="T413" s="16" t="e">
        <f>(#REF!*'Crude Diffs'!R413/100)/$T$9</f>
        <v>#REF!</v>
      </c>
      <c r="U413" s="16"/>
      <c r="V413" s="16" t="e">
        <f t="shared" si="59"/>
        <v>#REF!</v>
      </c>
      <c r="W413" s="14">
        <f t="shared" si="60"/>
        <v>1.4</v>
      </c>
      <c r="X413" s="16">
        <f t="shared" si="61"/>
        <v>-0.37</v>
      </c>
      <c r="Y413" s="16">
        <f t="shared" si="62"/>
        <v>-1.6</v>
      </c>
      <c r="Z413" s="14"/>
      <c r="AA413" s="14" t="str">
        <f t="shared" si="64"/>
        <v>45 W 2016</v>
      </c>
      <c r="AB413" s="15">
        <f t="shared" si="63"/>
        <v>42678</v>
      </c>
      <c r="AC413" s="16" t="e">
        <f t="shared" si="58"/>
        <v>#REF!</v>
      </c>
      <c r="AD413" s="16" t="e">
        <f t="shared" si="58"/>
        <v>#REF!</v>
      </c>
      <c r="AE413" s="16" t="e">
        <f t="shared" si="58"/>
        <v>#REF!</v>
      </c>
      <c r="AF413" s="16" t="e">
        <f t="shared" si="58"/>
        <v>#REF!</v>
      </c>
    </row>
    <row r="414" spans="1:32" x14ac:dyDescent="0.25">
      <c r="A414" s="3">
        <v>42681</v>
      </c>
      <c r="B414" s="1"/>
      <c r="C414" s="1"/>
      <c r="D414" s="9">
        <v>0.82499999999999996</v>
      </c>
      <c r="E414" s="9">
        <v>1.4</v>
      </c>
      <c r="F414" s="9">
        <v>-1.95</v>
      </c>
      <c r="G414" s="9">
        <v>-1.6</v>
      </c>
      <c r="H414" s="9">
        <v>0</v>
      </c>
      <c r="I414" s="9">
        <v>-0.42</v>
      </c>
      <c r="J414" s="9">
        <v>-0.2</v>
      </c>
      <c r="M414">
        <v>43.14</v>
      </c>
      <c r="R414">
        <v>67.5</v>
      </c>
      <c r="T414" s="16" t="e">
        <f>(#REF!*'Crude Diffs'!R414/100)/$T$9</f>
        <v>#REF!</v>
      </c>
      <c r="U414" s="16"/>
      <c r="V414" s="16" t="e">
        <f t="shared" si="59"/>
        <v>#REF!</v>
      </c>
      <c r="W414" s="14">
        <f t="shared" si="60"/>
        <v>1.4</v>
      </c>
      <c r="X414" s="16">
        <f t="shared" si="61"/>
        <v>-0.42</v>
      </c>
      <c r="Y414" s="16">
        <f t="shared" si="62"/>
        <v>-1.6</v>
      </c>
      <c r="Z414" s="14"/>
      <c r="AA414" s="14" t="str">
        <f t="shared" si="64"/>
        <v>46 W 2016</v>
      </c>
      <c r="AB414" s="15">
        <f t="shared" si="63"/>
        <v>42681</v>
      </c>
      <c r="AC414" s="16" t="e">
        <f t="shared" si="58"/>
        <v>#REF!</v>
      </c>
      <c r="AD414" s="16" t="e">
        <f t="shared" si="58"/>
        <v>#REF!</v>
      </c>
      <c r="AE414" s="16" t="e">
        <f t="shared" si="58"/>
        <v>#REF!</v>
      </c>
      <c r="AF414" s="16" t="e">
        <f t="shared" si="58"/>
        <v>#REF!</v>
      </c>
    </row>
    <row r="415" spans="1:32" x14ac:dyDescent="0.25">
      <c r="A415" s="3">
        <v>42682</v>
      </c>
      <c r="B415" s="1"/>
      <c r="C415" s="1"/>
      <c r="D415" s="9">
        <v>0.81499999999999995</v>
      </c>
      <c r="E415" s="9">
        <v>1.41</v>
      </c>
      <c r="F415" s="9">
        <v>-1.95</v>
      </c>
      <c r="G415" s="9">
        <v>-1.6</v>
      </c>
      <c r="H415" s="9">
        <v>0</v>
      </c>
      <c r="I415" s="9">
        <v>-0.45</v>
      </c>
      <c r="J415" s="9">
        <v>-0.25</v>
      </c>
      <c r="M415">
        <v>43.74</v>
      </c>
      <c r="R415">
        <v>70</v>
      </c>
      <c r="T415" s="16" t="e">
        <f>(#REF!*'Crude Diffs'!R415/100)/$T$9</f>
        <v>#REF!</v>
      </c>
      <c r="U415" s="16"/>
      <c r="V415" s="16" t="e">
        <f t="shared" si="59"/>
        <v>#REF!</v>
      </c>
      <c r="W415" s="14">
        <f t="shared" si="60"/>
        <v>1.41</v>
      </c>
      <c r="X415" s="16">
        <f t="shared" si="61"/>
        <v>-0.45</v>
      </c>
      <c r="Y415" s="16">
        <f t="shared" si="62"/>
        <v>-1.6</v>
      </c>
      <c r="Z415" s="14"/>
      <c r="AA415" s="14" t="str">
        <f t="shared" si="64"/>
        <v>46 W 2016</v>
      </c>
      <c r="AB415" s="15">
        <f t="shared" si="63"/>
        <v>42682</v>
      </c>
      <c r="AC415" s="16" t="e">
        <f t="shared" si="58"/>
        <v>#REF!</v>
      </c>
      <c r="AD415" s="16" t="e">
        <f t="shared" si="58"/>
        <v>#REF!</v>
      </c>
      <c r="AE415" s="16" t="e">
        <f t="shared" si="58"/>
        <v>#REF!</v>
      </c>
      <c r="AF415" s="16" t="e">
        <f t="shared" si="58"/>
        <v>#REF!</v>
      </c>
    </row>
    <row r="416" spans="1:32" x14ac:dyDescent="0.25">
      <c r="A416" s="3">
        <v>42683</v>
      </c>
      <c r="B416" s="1"/>
      <c r="C416" s="1"/>
      <c r="D416" s="9">
        <v>0.77</v>
      </c>
      <c r="E416" s="9">
        <v>1.45</v>
      </c>
      <c r="F416" s="9">
        <v>-1.9350000000000001</v>
      </c>
      <c r="G416" s="9">
        <v>-1.65</v>
      </c>
      <c r="H416" s="9">
        <v>0.1</v>
      </c>
      <c r="I416" s="9">
        <v>-0.115</v>
      </c>
      <c r="J416" s="9">
        <v>-0.15</v>
      </c>
      <c r="M416">
        <v>43.76</v>
      </c>
      <c r="R416">
        <v>80</v>
      </c>
      <c r="T416" s="16" t="e">
        <f>(#REF!*'Crude Diffs'!R416/100)/$T$9</f>
        <v>#REF!</v>
      </c>
      <c r="U416" s="16"/>
      <c r="V416" s="16" t="e">
        <f t="shared" si="59"/>
        <v>#REF!</v>
      </c>
      <c r="W416" s="14">
        <f t="shared" si="60"/>
        <v>1.45</v>
      </c>
      <c r="X416" s="16">
        <f t="shared" si="61"/>
        <v>-0.115</v>
      </c>
      <c r="Y416" s="16">
        <f t="shared" si="62"/>
        <v>-1.65</v>
      </c>
      <c r="Z416" s="14"/>
      <c r="AA416" s="14" t="str">
        <f t="shared" si="64"/>
        <v>46 W 2016</v>
      </c>
      <c r="AB416" s="15">
        <f t="shared" si="63"/>
        <v>42683</v>
      </c>
      <c r="AC416" s="16" t="e">
        <f t="shared" si="58"/>
        <v>#REF!</v>
      </c>
      <c r="AD416" s="16" t="e">
        <f t="shared" si="58"/>
        <v>#REF!</v>
      </c>
      <c r="AE416" s="16" t="e">
        <f t="shared" si="58"/>
        <v>#REF!</v>
      </c>
      <c r="AF416" s="16" t="e">
        <f t="shared" si="58"/>
        <v>#REF!</v>
      </c>
    </row>
    <row r="417" spans="1:32" x14ac:dyDescent="0.25">
      <c r="A417" s="3">
        <v>42684</v>
      </c>
      <c r="B417" s="1"/>
      <c r="C417" s="1"/>
      <c r="D417" s="9">
        <v>0.26</v>
      </c>
      <c r="E417" s="9">
        <v>1.45</v>
      </c>
      <c r="F417" s="9">
        <v>-1.9350000000000001</v>
      </c>
      <c r="G417" s="9">
        <v>-1.65</v>
      </c>
      <c r="H417" s="9">
        <v>0.1</v>
      </c>
      <c r="I417" s="9">
        <v>-0.15</v>
      </c>
      <c r="J417" s="9">
        <v>-0.1</v>
      </c>
      <c r="M417">
        <v>43.844999999999999</v>
      </c>
      <c r="R417">
        <v>140</v>
      </c>
      <c r="T417" s="16" t="e">
        <f>(#REF!*'Crude Diffs'!R417/100)/$T$9</f>
        <v>#REF!</v>
      </c>
      <c r="U417" s="16"/>
      <c r="V417" s="16" t="e">
        <f t="shared" si="59"/>
        <v>#REF!</v>
      </c>
      <c r="W417" s="14">
        <f t="shared" si="60"/>
        <v>1.45</v>
      </c>
      <c r="X417" s="16">
        <f t="shared" si="61"/>
        <v>-0.15</v>
      </c>
      <c r="Y417" s="16">
        <f t="shared" si="62"/>
        <v>-1.65</v>
      </c>
      <c r="Z417" s="14"/>
      <c r="AA417" s="14" t="str">
        <f t="shared" si="64"/>
        <v>46 W 2016</v>
      </c>
      <c r="AB417" s="15">
        <f t="shared" si="63"/>
        <v>42684</v>
      </c>
      <c r="AC417" s="16" t="e">
        <f t="shared" si="58"/>
        <v>#REF!</v>
      </c>
      <c r="AD417" s="16" t="e">
        <f t="shared" si="58"/>
        <v>#REF!</v>
      </c>
      <c r="AE417" s="16" t="e">
        <f t="shared" si="58"/>
        <v>#REF!</v>
      </c>
      <c r="AF417" s="16" t="e">
        <f t="shared" si="58"/>
        <v>#REF!</v>
      </c>
    </row>
    <row r="418" spans="1:32" x14ac:dyDescent="0.25">
      <c r="A418" s="3">
        <v>42685</v>
      </c>
      <c r="B418" s="1"/>
      <c r="C418" s="1"/>
      <c r="D418" s="9">
        <v>0.31</v>
      </c>
      <c r="E418" s="9">
        <v>1.5</v>
      </c>
      <c r="F418" s="9">
        <v>-2.0699999999999998</v>
      </c>
      <c r="G418" s="9">
        <v>-1.7</v>
      </c>
      <c r="H418" s="9">
        <v>0.05</v>
      </c>
      <c r="I418" s="9">
        <v>-0.2</v>
      </c>
      <c r="J418" s="9">
        <v>-0.1</v>
      </c>
      <c r="M418">
        <v>42.46</v>
      </c>
      <c r="R418">
        <v>140</v>
      </c>
      <c r="T418" s="16" t="e">
        <f>(#REF!*'Crude Diffs'!R418/100)/$T$9</f>
        <v>#REF!</v>
      </c>
      <c r="U418" s="16"/>
      <c r="V418" s="16" t="e">
        <f t="shared" si="59"/>
        <v>#REF!</v>
      </c>
      <c r="W418" s="14">
        <f t="shared" si="60"/>
        <v>1.5</v>
      </c>
      <c r="X418" s="16">
        <f t="shared" si="61"/>
        <v>-0.2</v>
      </c>
      <c r="Y418" s="16">
        <f t="shared" si="62"/>
        <v>-1.7</v>
      </c>
      <c r="Z418" s="14"/>
      <c r="AA418" s="14" t="str">
        <f t="shared" si="64"/>
        <v>46 W 2016</v>
      </c>
      <c r="AB418" s="15">
        <f t="shared" si="63"/>
        <v>42685</v>
      </c>
      <c r="AC418" s="16" t="e">
        <f t="shared" si="58"/>
        <v>#REF!</v>
      </c>
      <c r="AD418" s="16" t="e">
        <f t="shared" si="58"/>
        <v>#REF!</v>
      </c>
      <c r="AE418" s="16" t="e">
        <f t="shared" si="58"/>
        <v>#REF!</v>
      </c>
      <c r="AF418" s="16" t="e">
        <f t="shared" si="58"/>
        <v>#REF!</v>
      </c>
    </row>
    <row r="419" spans="1:32" x14ac:dyDescent="0.25">
      <c r="A419" s="3">
        <v>42688</v>
      </c>
      <c r="B419" s="1"/>
      <c r="C419" s="1"/>
      <c r="D419" s="9">
        <v>0.36</v>
      </c>
      <c r="E419" s="9">
        <v>1.55</v>
      </c>
      <c r="F419" s="9">
        <v>-2</v>
      </c>
      <c r="G419" s="9">
        <v>-1.65</v>
      </c>
      <c r="H419" s="9">
        <v>0</v>
      </c>
      <c r="I419" s="9">
        <v>0.105</v>
      </c>
      <c r="J419" s="9">
        <v>-0.1</v>
      </c>
      <c r="M419">
        <v>41.91</v>
      </c>
      <c r="R419">
        <v>140</v>
      </c>
      <c r="T419" s="16" t="e">
        <f>(#REF!*'Crude Diffs'!R419/100)/$T$9</f>
        <v>#REF!</v>
      </c>
      <c r="U419" s="16"/>
      <c r="V419" s="16" t="e">
        <f t="shared" si="59"/>
        <v>#REF!</v>
      </c>
      <c r="W419" s="14">
        <f t="shared" si="60"/>
        <v>1.55</v>
      </c>
      <c r="X419" s="16">
        <f t="shared" si="61"/>
        <v>0.105</v>
      </c>
      <c r="Y419" s="16">
        <f t="shared" si="62"/>
        <v>-1.65</v>
      </c>
      <c r="Z419" s="14"/>
      <c r="AA419" s="14" t="str">
        <f t="shared" si="64"/>
        <v>47 W 2016</v>
      </c>
      <c r="AB419" s="15">
        <f t="shared" si="63"/>
        <v>42688</v>
      </c>
      <c r="AC419" s="16" t="e">
        <f t="shared" si="58"/>
        <v>#REF!</v>
      </c>
      <c r="AD419" s="16" t="e">
        <f t="shared" si="58"/>
        <v>#REF!</v>
      </c>
      <c r="AE419" s="16" t="e">
        <f t="shared" si="58"/>
        <v>#REF!</v>
      </c>
      <c r="AF419" s="16" t="e">
        <f t="shared" si="58"/>
        <v>#REF!</v>
      </c>
    </row>
    <row r="420" spans="1:32" x14ac:dyDescent="0.25">
      <c r="A420" s="3">
        <v>42689</v>
      </c>
      <c r="B420" s="1"/>
      <c r="C420" s="1"/>
      <c r="D420" s="9">
        <v>0.36</v>
      </c>
      <c r="E420" s="9">
        <v>1.55</v>
      </c>
      <c r="F420" s="9">
        <v>-2</v>
      </c>
      <c r="G420" s="9">
        <v>-1.425</v>
      </c>
      <c r="H420" s="9">
        <v>0</v>
      </c>
      <c r="I420" s="9">
        <v>0.105</v>
      </c>
      <c r="J420" s="9">
        <v>-0.1</v>
      </c>
      <c r="M420">
        <v>44.405000000000001</v>
      </c>
      <c r="R420">
        <v>140</v>
      </c>
      <c r="T420" s="16" t="e">
        <f>(#REF!*'Crude Diffs'!R420/100)/$T$9</f>
        <v>#REF!</v>
      </c>
      <c r="U420" s="16"/>
      <c r="V420" s="16" t="e">
        <f t="shared" si="59"/>
        <v>#REF!</v>
      </c>
      <c r="W420" s="14">
        <f t="shared" si="60"/>
        <v>1.55</v>
      </c>
      <c r="X420" s="16">
        <f t="shared" si="61"/>
        <v>0.105</v>
      </c>
      <c r="Y420" s="16">
        <f t="shared" si="62"/>
        <v>-1.425</v>
      </c>
      <c r="Z420" s="14"/>
      <c r="AA420" s="14" t="str">
        <f t="shared" si="64"/>
        <v>47 W 2016</v>
      </c>
      <c r="AB420" s="15">
        <f t="shared" si="63"/>
        <v>42689</v>
      </c>
      <c r="AC420" s="16" t="e">
        <f t="shared" si="58"/>
        <v>#REF!</v>
      </c>
      <c r="AD420" s="16" t="e">
        <f t="shared" si="58"/>
        <v>#REF!</v>
      </c>
      <c r="AE420" s="16" t="e">
        <f t="shared" si="58"/>
        <v>#REF!</v>
      </c>
      <c r="AF420" s="16" t="e">
        <f t="shared" si="58"/>
        <v>#REF!</v>
      </c>
    </row>
    <row r="421" spans="1:32" x14ac:dyDescent="0.25">
      <c r="A421" s="3">
        <v>42690</v>
      </c>
      <c r="B421" s="1"/>
      <c r="C421" s="1"/>
      <c r="D421" s="9">
        <v>-1.4999999999999999E-2</v>
      </c>
      <c r="E421" s="9">
        <v>1.6</v>
      </c>
      <c r="F421" s="9">
        <v>-1.97</v>
      </c>
      <c r="G421" s="9">
        <v>-1.36</v>
      </c>
      <c r="H421" s="9">
        <v>0.05</v>
      </c>
      <c r="I421" s="9">
        <v>0.28000000000000003</v>
      </c>
      <c r="J421" s="9">
        <v>0</v>
      </c>
      <c r="M421">
        <v>45.11</v>
      </c>
      <c r="R421">
        <v>190</v>
      </c>
      <c r="T421" s="16" t="e">
        <f>(#REF!*'Crude Diffs'!R421/100)/$T$9</f>
        <v>#REF!</v>
      </c>
      <c r="U421" s="16"/>
      <c r="V421" s="16" t="e">
        <f t="shared" si="59"/>
        <v>#REF!</v>
      </c>
      <c r="W421" s="14">
        <f t="shared" si="60"/>
        <v>1.6</v>
      </c>
      <c r="X421" s="16">
        <f t="shared" si="61"/>
        <v>0.28000000000000003</v>
      </c>
      <c r="Y421" s="16">
        <f t="shared" si="62"/>
        <v>-1.36</v>
      </c>
      <c r="Z421" s="14"/>
      <c r="AA421" s="14" t="str">
        <f t="shared" si="64"/>
        <v>47 W 2016</v>
      </c>
      <c r="AB421" s="15">
        <f t="shared" si="63"/>
        <v>42690</v>
      </c>
      <c r="AC421" s="16" t="e">
        <f t="shared" si="58"/>
        <v>#REF!</v>
      </c>
      <c r="AD421" s="16" t="e">
        <f t="shared" si="58"/>
        <v>#REF!</v>
      </c>
      <c r="AE421" s="16" t="e">
        <f t="shared" si="58"/>
        <v>#REF!</v>
      </c>
      <c r="AF421" s="16" t="e">
        <f t="shared" si="58"/>
        <v>#REF!</v>
      </c>
    </row>
    <row r="422" spans="1:32" x14ac:dyDescent="0.25">
      <c r="A422" s="3">
        <v>42691</v>
      </c>
      <c r="B422" s="1"/>
      <c r="C422" s="1"/>
      <c r="D422" s="9">
        <v>0.03</v>
      </c>
      <c r="E422" s="9">
        <v>1.6</v>
      </c>
      <c r="F422" s="9">
        <v>-2</v>
      </c>
      <c r="G422" s="9">
        <v>-1.385</v>
      </c>
      <c r="H422" s="9">
        <v>0.1</v>
      </c>
      <c r="I422" s="9">
        <v>0.3</v>
      </c>
      <c r="J422" s="9">
        <v>0</v>
      </c>
      <c r="M422">
        <v>44.634999999999998</v>
      </c>
      <c r="R422">
        <v>185</v>
      </c>
      <c r="T422" s="16" t="e">
        <f>(#REF!*'Crude Diffs'!R422/100)/$T$9</f>
        <v>#REF!</v>
      </c>
      <c r="U422" s="16"/>
      <c r="V422" s="16" t="e">
        <f t="shared" si="59"/>
        <v>#REF!</v>
      </c>
      <c r="W422" s="14">
        <f t="shared" si="60"/>
        <v>1.6</v>
      </c>
      <c r="X422" s="16">
        <f t="shared" si="61"/>
        <v>0.3</v>
      </c>
      <c r="Y422" s="16">
        <f t="shared" si="62"/>
        <v>-1.385</v>
      </c>
      <c r="Z422" s="14"/>
      <c r="AA422" s="14" t="str">
        <f t="shared" si="64"/>
        <v>47 W 2016</v>
      </c>
      <c r="AB422" s="15">
        <f t="shared" si="63"/>
        <v>42691</v>
      </c>
      <c r="AC422" s="16" t="e">
        <f t="shared" si="58"/>
        <v>#REF!</v>
      </c>
      <c r="AD422" s="16" t="e">
        <f t="shared" si="58"/>
        <v>#REF!</v>
      </c>
      <c r="AE422" s="16" t="e">
        <f t="shared" si="58"/>
        <v>#REF!</v>
      </c>
      <c r="AF422" s="16" t="e">
        <f t="shared" si="58"/>
        <v>#REF!</v>
      </c>
    </row>
    <row r="423" spans="1:32" x14ac:dyDescent="0.25">
      <c r="A423" s="3">
        <v>42692</v>
      </c>
      <c r="B423" s="1"/>
      <c r="C423" s="1"/>
      <c r="D423" s="9">
        <v>0.155</v>
      </c>
      <c r="E423" s="9">
        <v>1.6</v>
      </c>
      <c r="F423" s="9">
        <v>-2</v>
      </c>
      <c r="G423" s="9">
        <v>-1.385</v>
      </c>
      <c r="H423" s="9">
        <v>0.1</v>
      </c>
      <c r="I423" s="9">
        <v>0.3</v>
      </c>
      <c r="J423" s="9">
        <v>0</v>
      </c>
      <c r="M423">
        <v>44.44</v>
      </c>
      <c r="R423">
        <v>170</v>
      </c>
      <c r="T423" s="16" t="e">
        <f>(#REF!*'Crude Diffs'!R423/100)/$T$9</f>
        <v>#REF!</v>
      </c>
      <c r="U423" s="16"/>
      <c r="V423" s="16" t="e">
        <f t="shared" si="59"/>
        <v>#REF!</v>
      </c>
      <c r="W423" s="14">
        <f t="shared" si="60"/>
        <v>1.6</v>
      </c>
      <c r="X423" s="16">
        <f t="shared" si="61"/>
        <v>0.3</v>
      </c>
      <c r="Y423" s="16">
        <f t="shared" si="62"/>
        <v>-1.385</v>
      </c>
      <c r="Z423" s="14"/>
      <c r="AA423" s="14" t="str">
        <f t="shared" si="64"/>
        <v>47 W 2016</v>
      </c>
      <c r="AB423" s="15">
        <f t="shared" si="63"/>
        <v>42692</v>
      </c>
      <c r="AC423" s="16" t="e">
        <f t="shared" si="58"/>
        <v>#REF!</v>
      </c>
      <c r="AD423" s="16" t="e">
        <f t="shared" si="58"/>
        <v>#REF!</v>
      </c>
      <c r="AE423" s="16" t="e">
        <f t="shared" si="58"/>
        <v>#REF!</v>
      </c>
      <c r="AF423" s="16" t="e">
        <f t="shared" si="58"/>
        <v>#REF!</v>
      </c>
    </row>
    <row r="424" spans="1:32" x14ac:dyDescent="0.25">
      <c r="A424" s="3">
        <v>42695</v>
      </c>
      <c r="B424" s="1"/>
      <c r="C424" s="1"/>
      <c r="D424" s="9">
        <v>0.2</v>
      </c>
      <c r="E424" s="9">
        <v>1.6</v>
      </c>
      <c r="F424" s="9">
        <v>-2</v>
      </c>
      <c r="G424" s="9">
        <v>-1.3</v>
      </c>
      <c r="H424" s="9">
        <v>0.1</v>
      </c>
      <c r="I424" s="9">
        <v>0.3</v>
      </c>
      <c r="J424" s="9">
        <v>0</v>
      </c>
      <c r="M424">
        <v>47.07</v>
      </c>
      <c r="R424">
        <v>165</v>
      </c>
      <c r="T424" s="16" t="e">
        <f>(#REF!*'Crude Diffs'!R424/100)/$T$9</f>
        <v>#REF!</v>
      </c>
      <c r="U424" s="16"/>
      <c r="V424" s="16" t="e">
        <f t="shared" si="59"/>
        <v>#REF!</v>
      </c>
      <c r="W424" s="14">
        <f t="shared" si="60"/>
        <v>1.6</v>
      </c>
      <c r="X424" s="16">
        <f t="shared" si="61"/>
        <v>0.3</v>
      </c>
      <c r="Y424" s="16">
        <f t="shared" si="62"/>
        <v>-1.3</v>
      </c>
      <c r="Z424" s="14"/>
      <c r="AA424" s="14" t="str">
        <f t="shared" si="64"/>
        <v>48 W 2016</v>
      </c>
      <c r="AB424" s="15">
        <f t="shared" si="63"/>
        <v>42695</v>
      </c>
      <c r="AC424" s="16" t="e">
        <f t="shared" ref="AC424:AF487" si="65">AC$2*$Y424+AC$3*$W424+AC$4*$X424+AC$5*$V424</f>
        <v>#REF!</v>
      </c>
      <c r="AD424" s="16" t="e">
        <f t="shared" si="65"/>
        <v>#REF!</v>
      </c>
      <c r="AE424" s="16" t="e">
        <f t="shared" si="65"/>
        <v>#REF!</v>
      </c>
      <c r="AF424" s="16" t="e">
        <f t="shared" si="65"/>
        <v>#REF!</v>
      </c>
    </row>
    <row r="425" spans="1:32" x14ac:dyDescent="0.25">
      <c r="A425" s="3">
        <v>42696</v>
      </c>
      <c r="B425" s="1"/>
      <c r="C425" s="1"/>
      <c r="D425" s="9">
        <v>0.3</v>
      </c>
      <c r="E425" s="9">
        <v>1.7</v>
      </c>
      <c r="F425" s="9">
        <v>-2</v>
      </c>
      <c r="G425" s="9">
        <v>-1.37</v>
      </c>
      <c r="H425" s="9">
        <v>0.15</v>
      </c>
      <c r="I425" s="9">
        <v>0.4</v>
      </c>
      <c r="J425" s="9">
        <v>0.1</v>
      </c>
      <c r="M425">
        <v>47.075000000000003</v>
      </c>
      <c r="R425">
        <v>165</v>
      </c>
      <c r="T425" s="16" t="e">
        <f>(#REF!*'Crude Diffs'!R425/100)/$T$9</f>
        <v>#REF!</v>
      </c>
      <c r="U425" s="16"/>
      <c r="V425" s="16" t="e">
        <f t="shared" ref="V425:V488" si="66">H425+T425</f>
        <v>#REF!</v>
      </c>
      <c r="W425" s="14">
        <f t="shared" ref="W425:W488" si="67">E425</f>
        <v>1.7</v>
      </c>
      <c r="X425" s="16">
        <f t="shared" ref="X425:X488" si="68">I425</f>
        <v>0.4</v>
      </c>
      <c r="Y425" s="16">
        <f t="shared" ref="Y425:Y488" si="69">G425</f>
        <v>-1.37</v>
      </c>
      <c r="Z425" s="14"/>
      <c r="AA425" s="14" t="str">
        <f t="shared" si="64"/>
        <v>48 W 2016</v>
      </c>
      <c r="AB425" s="15">
        <f t="shared" ref="AB425:AB488" si="70">A425</f>
        <v>42696</v>
      </c>
      <c r="AC425" s="16" t="e">
        <f t="shared" si="65"/>
        <v>#REF!</v>
      </c>
      <c r="AD425" s="16" t="e">
        <f t="shared" si="65"/>
        <v>#REF!</v>
      </c>
      <c r="AE425" s="16" t="e">
        <f t="shared" si="65"/>
        <v>#REF!</v>
      </c>
      <c r="AF425" s="16" t="e">
        <f t="shared" si="65"/>
        <v>#REF!</v>
      </c>
    </row>
    <row r="426" spans="1:32" x14ac:dyDescent="0.25">
      <c r="A426" s="3">
        <v>42697</v>
      </c>
      <c r="B426" s="1"/>
      <c r="C426" s="1"/>
      <c r="D426" s="9">
        <v>0.32</v>
      </c>
      <c r="E426" s="9">
        <v>1.7</v>
      </c>
      <c r="F426" s="9">
        <v>-1.95</v>
      </c>
      <c r="G426" s="9">
        <v>-1.35</v>
      </c>
      <c r="H426" s="9">
        <v>0.15</v>
      </c>
      <c r="I426" s="9">
        <v>0.35</v>
      </c>
      <c r="J426" s="9">
        <v>0.1</v>
      </c>
      <c r="M426">
        <v>47.53</v>
      </c>
      <c r="R426">
        <v>162.5</v>
      </c>
      <c r="T426" s="16" t="e">
        <f>(#REF!*'Crude Diffs'!R426/100)/$T$9</f>
        <v>#REF!</v>
      </c>
      <c r="U426" s="16"/>
      <c r="V426" s="16" t="e">
        <f t="shared" si="66"/>
        <v>#REF!</v>
      </c>
      <c r="W426" s="14">
        <f t="shared" si="67"/>
        <v>1.7</v>
      </c>
      <c r="X426" s="16">
        <f t="shared" si="68"/>
        <v>0.35</v>
      </c>
      <c r="Y426" s="16">
        <f t="shared" si="69"/>
        <v>-1.35</v>
      </c>
      <c r="Z426" s="14"/>
      <c r="AA426" s="14" t="str">
        <f t="shared" si="64"/>
        <v>48 W 2016</v>
      </c>
      <c r="AB426" s="15">
        <f t="shared" si="70"/>
        <v>42697</v>
      </c>
      <c r="AC426" s="16" t="e">
        <f t="shared" si="65"/>
        <v>#REF!</v>
      </c>
      <c r="AD426" s="16" t="e">
        <f t="shared" si="65"/>
        <v>#REF!</v>
      </c>
      <c r="AE426" s="16" t="e">
        <f t="shared" si="65"/>
        <v>#REF!</v>
      </c>
      <c r="AF426" s="16" t="e">
        <f t="shared" si="65"/>
        <v>#REF!</v>
      </c>
    </row>
    <row r="427" spans="1:32" x14ac:dyDescent="0.25">
      <c r="A427" s="3">
        <v>42698</v>
      </c>
      <c r="B427" s="1"/>
      <c r="C427" s="1"/>
      <c r="D427" s="9">
        <v>0.27500000000000002</v>
      </c>
      <c r="E427" s="9">
        <v>1.7</v>
      </c>
      <c r="F427" s="9">
        <v>-1.95</v>
      </c>
      <c r="G427" s="9">
        <v>-1.3</v>
      </c>
      <c r="H427" s="9">
        <v>0.2</v>
      </c>
      <c r="I427" s="9">
        <v>0.35</v>
      </c>
      <c r="J427" s="9">
        <v>0.1</v>
      </c>
      <c r="M427">
        <v>47.674999999999997</v>
      </c>
      <c r="R427">
        <v>167.5</v>
      </c>
      <c r="T427" s="16" t="e">
        <f>(#REF!*'Crude Diffs'!R427/100)/$T$9</f>
        <v>#REF!</v>
      </c>
      <c r="U427" s="16"/>
      <c r="V427" s="16" t="e">
        <f t="shared" si="66"/>
        <v>#REF!</v>
      </c>
      <c r="W427" s="14">
        <f t="shared" si="67"/>
        <v>1.7</v>
      </c>
      <c r="X427" s="16">
        <f t="shared" si="68"/>
        <v>0.35</v>
      </c>
      <c r="Y427" s="16">
        <f t="shared" si="69"/>
        <v>-1.3</v>
      </c>
      <c r="Z427" s="14"/>
      <c r="AA427" s="14" t="str">
        <f t="shared" si="64"/>
        <v>48 W 2016</v>
      </c>
      <c r="AB427" s="15">
        <f t="shared" si="70"/>
        <v>42698</v>
      </c>
      <c r="AC427" s="16" t="e">
        <f t="shared" si="65"/>
        <v>#REF!</v>
      </c>
      <c r="AD427" s="16" t="e">
        <f t="shared" si="65"/>
        <v>#REF!</v>
      </c>
      <c r="AE427" s="16" t="e">
        <f t="shared" si="65"/>
        <v>#REF!</v>
      </c>
      <c r="AF427" s="16" t="e">
        <f t="shared" si="65"/>
        <v>#REF!</v>
      </c>
    </row>
    <row r="428" spans="1:32" x14ac:dyDescent="0.25">
      <c r="A428" s="3">
        <v>42699</v>
      </c>
      <c r="B428" s="1"/>
      <c r="C428" s="1"/>
      <c r="D428" s="9">
        <v>0.33500000000000002</v>
      </c>
      <c r="E428" s="9">
        <v>1.8</v>
      </c>
      <c r="F428" s="9">
        <v>-1.9</v>
      </c>
      <c r="G428" s="9">
        <v>-1.25</v>
      </c>
      <c r="H428" s="9">
        <v>0.25</v>
      </c>
      <c r="I428" s="9">
        <v>0.35</v>
      </c>
      <c r="J428" s="9">
        <v>0.1</v>
      </c>
      <c r="M428">
        <v>46.36</v>
      </c>
      <c r="R428">
        <v>172.5</v>
      </c>
      <c r="T428" s="16" t="e">
        <f>(#REF!*'Crude Diffs'!R428/100)/$T$9</f>
        <v>#REF!</v>
      </c>
      <c r="U428" s="16"/>
      <c r="V428" s="16" t="e">
        <f t="shared" si="66"/>
        <v>#REF!</v>
      </c>
      <c r="W428" s="14">
        <f t="shared" si="67"/>
        <v>1.8</v>
      </c>
      <c r="X428" s="16">
        <f t="shared" si="68"/>
        <v>0.35</v>
      </c>
      <c r="Y428" s="16">
        <f t="shared" si="69"/>
        <v>-1.25</v>
      </c>
      <c r="Z428" s="14"/>
      <c r="AA428" s="14" t="str">
        <f t="shared" si="64"/>
        <v>48 W 2016</v>
      </c>
      <c r="AB428" s="15">
        <f t="shared" si="70"/>
        <v>42699</v>
      </c>
      <c r="AC428" s="16" t="e">
        <f t="shared" si="65"/>
        <v>#REF!</v>
      </c>
      <c r="AD428" s="16" t="e">
        <f t="shared" si="65"/>
        <v>#REF!</v>
      </c>
      <c r="AE428" s="16" t="e">
        <f t="shared" si="65"/>
        <v>#REF!</v>
      </c>
      <c r="AF428" s="16" t="e">
        <f t="shared" si="65"/>
        <v>#REF!</v>
      </c>
    </row>
    <row r="429" spans="1:32" x14ac:dyDescent="0.25">
      <c r="A429" s="3">
        <v>42702</v>
      </c>
      <c r="B429" s="1"/>
      <c r="C429" s="1"/>
      <c r="D429" s="9">
        <v>0.32</v>
      </c>
      <c r="E429" s="9">
        <v>1.85</v>
      </c>
      <c r="F429" s="9">
        <v>-1.87</v>
      </c>
      <c r="G429" s="9">
        <v>-1.25</v>
      </c>
      <c r="H429" s="9">
        <v>0.3</v>
      </c>
      <c r="I429" s="9">
        <v>0.35</v>
      </c>
      <c r="J429" s="9">
        <v>0.15</v>
      </c>
      <c r="M429">
        <v>47.59</v>
      </c>
      <c r="R429">
        <v>180</v>
      </c>
      <c r="T429" s="16" t="e">
        <f>(#REF!*'Crude Diffs'!R429/100)/$T$9</f>
        <v>#REF!</v>
      </c>
      <c r="U429" s="16"/>
      <c r="V429" s="16" t="e">
        <f t="shared" si="66"/>
        <v>#REF!</v>
      </c>
      <c r="W429" s="14">
        <f t="shared" si="67"/>
        <v>1.85</v>
      </c>
      <c r="X429" s="16">
        <f t="shared" si="68"/>
        <v>0.35</v>
      </c>
      <c r="Y429" s="16">
        <f t="shared" si="69"/>
        <v>-1.25</v>
      </c>
      <c r="Z429" s="14"/>
      <c r="AA429" s="14" t="str">
        <f t="shared" si="64"/>
        <v>49 W 2016</v>
      </c>
      <c r="AB429" s="15">
        <f t="shared" si="70"/>
        <v>42702</v>
      </c>
      <c r="AC429" s="16" t="e">
        <f t="shared" si="65"/>
        <v>#REF!</v>
      </c>
      <c r="AD429" s="16" t="e">
        <f t="shared" si="65"/>
        <v>#REF!</v>
      </c>
      <c r="AE429" s="16" t="e">
        <f t="shared" si="65"/>
        <v>#REF!</v>
      </c>
      <c r="AF429" s="16" t="e">
        <f t="shared" si="65"/>
        <v>#REF!</v>
      </c>
    </row>
    <row r="430" spans="1:32" x14ac:dyDescent="0.25">
      <c r="A430" s="3">
        <v>42703</v>
      </c>
      <c r="B430" s="1"/>
      <c r="C430" s="1"/>
      <c r="D430" s="9">
        <v>0.37</v>
      </c>
      <c r="E430" s="9">
        <v>1.9</v>
      </c>
      <c r="F430" s="9">
        <v>-1.7749999999999999</v>
      </c>
      <c r="G430" s="9">
        <v>-1.1200000000000001</v>
      </c>
      <c r="H430" s="9">
        <v>0.3</v>
      </c>
      <c r="I430" s="9">
        <v>0.35</v>
      </c>
      <c r="J430" s="9">
        <v>0.2</v>
      </c>
      <c r="M430">
        <v>45.784999999999997</v>
      </c>
      <c r="R430">
        <v>180</v>
      </c>
      <c r="T430" s="16" t="e">
        <f>(#REF!*'Crude Diffs'!R430/100)/$T$9</f>
        <v>#REF!</v>
      </c>
      <c r="U430" s="16"/>
      <c r="V430" s="16" t="e">
        <f t="shared" si="66"/>
        <v>#REF!</v>
      </c>
      <c r="W430" s="14">
        <f t="shared" si="67"/>
        <v>1.9</v>
      </c>
      <c r="X430" s="16">
        <f t="shared" si="68"/>
        <v>0.35</v>
      </c>
      <c r="Y430" s="16">
        <f t="shared" si="69"/>
        <v>-1.1200000000000001</v>
      </c>
      <c r="Z430" s="14"/>
      <c r="AA430" s="14" t="str">
        <f t="shared" si="64"/>
        <v>49 W 2016</v>
      </c>
      <c r="AB430" s="15">
        <f t="shared" si="70"/>
        <v>42703</v>
      </c>
      <c r="AC430" s="16" t="e">
        <f t="shared" si="65"/>
        <v>#REF!</v>
      </c>
      <c r="AD430" s="16" t="e">
        <f t="shared" si="65"/>
        <v>#REF!</v>
      </c>
      <c r="AE430" s="16" t="e">
        <f t="shared" si="65"/>
        <v>#REF!</v>
      </c>
      <c r="AF430" s="16" t="e">
        <f t="shared" si="65"/>
        <v>#REF!</v>
      </c>
    </row>
    <row r="431" spans="1:32" x14ac:dyDescent="0.25">
      <c r="A431" s="3">
        <v>42704</v>
      </c>
      <c r="B431" s="1"/>
      <c r="C431" s="1"/>
      <c r="D431" s="9">
        <v>0.42</v>
      </c>
      <c r="E431" s="9">
        <v>1.95</v>
      </c>
      <c r="F431" s="9">
        <v>-1.7749999999999999</v>
      </c>
      <c r="G431" s="9">
        <v>-1.1200000000000001</v>
      </c>
      <c r="H431" s="9">
        <v>0.25</v>
      </c>
      <c r="I431" s="9">
        <v>0.3</v>
      </c>
      <c r="J431" s="9">
        <v>0.2</v>
      </c>
      <c r="M431">
        <v>49.08</v>
      </c>
      <c r="R431">
        <v>180</v>
      </c>
      <c r="T431" s="16" t="e">
        <f>(#REF!*'Crude Diffs'!R431/100)/$T$9</f>
        <v>#REF!</v>
      </c>
      <c r="U431" s="16"/>
      <c r="V431" s="16" t="e">
        <f t="shared" si="66"/>
        <v>#REF!</v>
      </c>
      <c r="W431" s="14">
        <f t="shared" si="67"/>
        <v>1.95</v>
      </c>
      <c r="X431" s="16">
        <f t="shared" si="68"/>
        <v>0.3</v>
      </c>
      <c r="Y431" s="16">
        <f t="shared" si="69"/>
        <v>-1.1200000000000001</v>
      </c>
      <c r="Z431" s="14"/>
      <c r="AA431" s="14" t="str">
        <f t="shared" si="64"/>
        <v>49 W 2016</v>
      </c>
      <c r="AB431" s="15">
        <f t="shared" si="70"/>
        <v>42704</v>
      </c>
      <c r="AC431" s="16" t="e">
        <f t="shared" si="65"/>
        <v>#REF!</v>
      </c>
      <c r="AD431" s="16" t="e">
        <f t="shared" si="65"/>
        <v>#REF!</v>
      </c>
      <c r="AE431" s="16" t="e">
        <f t="shared" si="65"/>
        <v>#REF!</v>
      </c>
      <c r="AF431" s="16" t="e">
        <f t="shared" si="65"/>
        <v>#REF!</v>
      </c>
    </row>
    <row r="432" spans="1:32" x14ac:dyDescent="0.25">
      <c r="A432" s="3">
        <v>42705</v>
      </c>
      <c r="B432" s="1"/>
      <c r="C432" s="1"/>
      <c r="D432" s="9">
        <v>0.55500000000000005</v>
      </c>
      <c r="E432" s="9">
        <v>2</v>
      </c>
      <c r="F432" s="9">
        <v>-1.7749999999999999</v>
      </c>
      <c r="G432" s="9">
        <v>-1.1000000000000001</v>
      </c>
      <c r="H432" s="9">
        <v>0.25</v>
      </c>
      <c r="I432" s="9">
        <v>0.35</v>
      </c>
      <c r="J432" s="9">
        <v>0.25</v>
      </c>
      <c r="M432">
        <v>52.435000000000002</v>
      </c>
      <c r="R432">
        <v>170</v>
      </c>
      <c r="T432" s="16" t="e">
        <f>(#REF!*'Crude Diffs'!R432/100)/$T$9</f>
        <v>#REF!</v>
      </c>
      <c r="U432" s="16"/>
      <c r="V432" s="16" t="e">
        <f t="shared" si="66"/>
        <v>#REF!</v>
      </c>
      <c r="W432" s="14">
        <f t="shared" si="67"/>
        <v>2</v>
      </c>
      <c r="X432" s="16">
        <f t="shared" si="68"/>
        <v>0.35</v>
      </c>
      <c r="Y432" s="16">
        <f t="shared" si="69"/>
        <v>-1.1000000000000001</v>
      </c>
      <c r="Z432" s="14"/>
      <c r="AA432" s="14" t="str">
        <f t="shared" si="64"/>
        <v>49 W 2016</v>
      </c>
      <c r="AB432" s="15">
        <f t="shared" si="70"/>
        <v>42705</v>
      </c>
      <c r="AC432" s="16" t="e">
        <f t="shared" si="65"/>
        <v>#REF!</v>
      </c>
      <c r="AD432" s="16" t="e">
        <f t="shared" si="65"/>
        <v>#REF!</v>
      </c>
      <c r="AE432" s="16" t="e">
        <f t="shared" si="65"/>
        <v>#REF!</v>
      </c>
      <c r="AF432" s="16" t="e">
        <f t="shared" si="65"/>
        <v>#REF!</v>
      </c>
    </row>
    <row r="433" spans="1:32" x14ac:dyDescent="0.25">
      <c r="A433" s="3">
        <v>42706</v>
      </c>
      <c r="B433" s="1"/>
      <c r="C433" s="1"/>
      <c r="D433" s="9">
        <v>0.6</v>
      </c>
      <c r="E433" s="9">
        <v>2</v>
      </c>
      <c r="F433" s="9">
        <v>-1.7150000000000001</v>
      </c>
      <c r="G433" s="9">
        <v>-1.1000000000000001</v>
      </c>
      <c r="H433" s="9">
        <v>0.25</v>
      </c>
      <c r="I433" s="9">
        <v>0.35</v>
      </c>
      <c r="J433" s="9">
        <v>0.25</v>
      </c>
      <c r="M433">
        <v>52.52</v>
      </c>
      <c r="R433">
        <v>165</v>
      </c>
      <c r="T433" s="16" t="e">
        <f>(#REF!*'Crude Diffs'!R433/100)/$T$9</f>
        <v>#REF!</v>
      </c>
      <c r="U433" s="16"/>
      <c r="V433" s="16" t="e">
        <f t="shared" si="66"/>
        <v>#REF!</v>
      </c>
      <c r="W433" s="14">
        <f t="shared" si="67"/>
        <v>2</v>
      </c>
      <c r="X433" s="16">
        <f t="shared" si="68"/>
        <v>0.35</v>
      </c>
      <c r="Y433" s="16">
        <f t="shared" si="69"/>
        <v>-1.1000000000000001</v>
      </c>
      <c r="Z433" s="14"/>
      <c r="AA433" s="14" t="str">
        <f t="shared" si="64"/>
        <v>49 W 2016</v>
      </c>
      <c r="AB433" s="15">
        <f t="shared" si="70"/>
        <v>42706</v>
      </c>
      <c r="AC433" s="16" t="e">
        <f t="shared" si="65"/>
        <v>#REF!</v>
      </c>
      <c r="AD433" s="16" t="e">
        <f t="shared" si="65"/>
        <v>#REF!</v>
      </c>
      <c r="AE433" s="16" t="e">
        <f t="shared" si="65"/>
        <v>#REF!</v>
      </c>
      <c r="AF433" s="16" t="e">
        <f t="shared" si="65"/>
        <v>#REF!</v>
      </c>
    </row>
    <row r="434" spans="1:32" x14ac:dyDescent="0.25">
      <c r="A434" s="3">
        <v>42709</v>
      </c>
      <c r="B434" s="1"/>
      <c r="C434" s="1"/>
      <c r="D434" s="9">
        <v>0.69</v>
      </c>
      <c r="E434" s="9">
        <v>2.0499999999999998</v>
      </c>
      <c r="F434" s="9">
        <v>-1.7150000000000001</v>
      </c>
      <c r="G434" s="9">
        <v>-0.88</v>
      </c>
      <c r="H434" s="9">
        <v>0.25</v>
      </c>
      <c r="I434" s="9">
        <v>0.4</v>
      </c>
      <c r="J434" s="9">
        <v>0.25</v>
      </c>
      <c r="M434">
        <v>53.445</v>
      </c>
      <c r="R434">
        <v>160</v>
      </c>
      <c r="T434" s="16" t="e">
        <f>(#REF!*'Crude Diffs'!R434/100)/$T$9</f>
        <v>#REF!</v>
      </c>
      <c r="U434" s="16"/>
      <c r="V434" s="16" t="e">
        <f t="shared" si="66"/>
        <v>#REF!</v>
      </c>
      <c r="W434" s="14">
        <f t="shared" si="67"/>
        <v>2.0499999999999998</v>
      </c>
      <c r="X434" s="16">
        <f t="shared" si="68"/>
        <v>0.4</v>
      </c>
      <c r="Y434" s="16">
        <f t="shared" si="69"/>
        <v>-0.88</v>
      </c>
      <c r="Z434" s="14"/>
      <c r="AA434" s="14" t="str">
        <f t="shared" si="64"/>
        <v>50 W 2016</v>
      </c>
      <c r="AB434" s="15">
        <f t="shared" si="70"/>
        <v>42709</v>
      </c>
      <c r="AC434" s="16" t="e">
        <f t="shared" si="65"/>
        <v>#REF!</v>
      </c>
      <c r="AD434" s="16" t="e">
        <f t="shared" si="65"/>
        <v>#REF!</v>
      </c>
      <c r="AE434" s="16" t="e">
        <f t="shared" si="65"/>
        <v>#REF!</v>
      </c>
      <c r="AF434" s="16" t="e">
        <f t="shared" si="65"/>
        <v>#REF!</v>
      </c>
    </row>
    <row r="435" spans="1:32" x14ac:dyDescent="0.25">
      <c r="A435" s="3">
        <v>42710</v>
      </c>
      <c r="B435" s="1"/>
      <c r="C435" s="1"/>
      <c r="D435" s="9">
        <v>0.90500000000000003</v>
      </c>
      <c r="E435" s="9">
        <v>2.0499999999999998</v>
      </c>
      <c r="F435" s="9">
        <v>-1.7549999999999999</v>
      </c>
      <c r="G435" s="9">
        <v>-0.99</v>
      </c>
      <c r="H435" s="9">
        <v>0.15</v>
      </c>
      <c r="I435" s="9">
        <v>0.105</v>
      </c>
      <c r="J435" s="9">
        <v>0.25</v>
      </c>
      <c r="M435">
        <v>52.38</v>
      </c>
      <c r="R435">
        <v>135</v>
      </c>
      <c r="T435" s="16" t="e">
        <f>(#REF!*'Crude Diffs'!R435/100)/$T$9</f>
        <v>#REF!</v>
      </c>
      <c r="U435" s="16"/>
      <c r="V435" s="16" t="e">
        <f t="shared" si="66"/>
        <v>#REF!</v>
      </c>
      <c r="W435" s="14">
        <f t="shared" si="67"/>
        <v>2.0499999999999998</v>
      </c>
      <c r="X435" s="16">
        <f t="shared" si="68"/>
        <v>0.105</v>
      </c>
      <c r="Y435" s="16">
        <f t="shared" si="69"/>
        <v>-0.99</v>
      </c>
      <c r="Z435" s="14"/>
      <c r="AA435" s="14" t="str">
        <f t="shared" si="64"/>
        <v>50 W 2016</v>
      </c>
      <c r="AB435" s="15">
        <f t="shared" si="70"/>
        <v>42710</v>
      </c>
      <c r="AC435" s="16" t="e">
        <f t="shared" si="65"/>
        <v>#REF!</v>
      </c>
      <c r="AD435" s="16" t="e">
        <f t="shared" si="65"/>
        <v>#REF!</v>
      </c>
      <c r="AE435" s="16" t="e">
        <f t="shared" si="65"/>
        <v>#REF!</v>
      </c>
      <c r="AF435" s="16" t="e">
        <f t="shared" si="65"/>
        <v>#REF!</v>
      </c>
    </row>
    <row r="436" spans="1:32" x14ac:dyDescent="0.25">
      <c r="A436" s="3">
        <v>42711</v>
      </c>
      <c r="B436" s="1"/>
      <c r="C436" s="1"/>
      <c r="D436" s="9">
        <v>1.03</v>
      </c>
      <c r="E436" s="9">
        <v>2.0499999999999998</v>
      </c>
      <c r="F436" s="9">
        <v>-1.8</v>
      </c>
      <c r="G436" s="9">
        <v>-1.1000000000000001</v>
      </c>
      <c r="H436" s="9">
        <v>0.15</v>
      </c>
      <c r="I436" s="9">
        <v>0.105</v>
      </c>
      <c r="J436" s="9">
        <v>0.2</v>
      </c>
      <c r="M436">
        <v>51.905000000000001</v>
      </c>
      <c r="R436">
        <v>120</v>
      </c>
      <c r="T436" s="16" t="e">
        <f>(#REF!*'Crude Diffs'!R436/100)/$T$9</f>
        <v>#REF!</v>
      </c>
      <c r="U436" s="16"/>
      <c r="V436" s="16" t="e">
        <f t="shared" si="66"/>
        <v>#REF!</v>
      </c>
      <c r="W436" s="14">
        <f t="shared" si="67"/>
        <v>2.0499999999999998</v>
      </c>
      <c r="X436" s="16">
        <f t="shared" si="68"/>
        <v>0.105</v>
      </c>
      <c r="Y436" s="16">
        <f t="shared" si="69"/>
        <v>-1.1000000000000001</v>
      </c>
      <c r="Z436" s="14"/>
      <c r="AA436" s="14" t="str">
        <f t="shared" si="64"/>
        <v>50 W 2016</v>
      </c>
      <c r="AB436" s="15">
        <f t="shared" si="70"/>
        <v>42711</v>
      </c>
      <c r="AC436" s="16" t="e">
        <f t="shared" si="65"/>
        <v>#REF!</v>
      </c>
      <c r="AD436" s="16" t="e">
        <f t="shared" si="65"/>
        <v>#REF!</v>
      </c>
      <c r="AE436" s="16" t="e">
        <f t="shared" si="65"/>
        <v>#REF!</v>
      </c>
      <c r="AF436" s="16" t="e">
        <f t="shared" si="65"/>
        <v>#REF!</v>
      </c>
    </row>
    <row r="437" spans="1:32" x14ac:dyDescent="0.25">
      <c r="A437" s="3">
        <v>42712</v>
      </c>
      <c r="B437" s="1"/>
      <c r="C437" s="1"/>
      <c r="D437" s="9">
        <v>0.98</v>
      </c>
      <c r="E437" s="9">
        <v>2</v>
      </c>
      <c r="F437" s="9">
        <v>-1.8</v>
      </c>
      <c r="G437" s="9">
        <v>-1.2</v>
      </c>
      <c r="H437" s="9">
        <v>0.05</v>
      </c>
      <c r="I437" s="9">
        <v>-8.5000000000000006E-2</v>
      </c>
      <c r="J437" s="9">
        <v>0.2</v>
      </c>
      <c r="M437">
        <v>51.95</v>
      </c>
      <c r="R437">
        <v>120</v>
      </c>
      <c r="T437" s="16" t="e">
        <f>(#REF!*'Crude Diffs'!R437/100)/$T$9</f>
        <v>#REF!</v>
      </c>
      <c r="U437" s="16"/>
      <c r="V437" s="16" t="e">
        <f t="shared" si="66"/>
        <v>#REF!</v>
      </c>
      <c r="W437" s="14">
        <f t="shared" si="67"/>
        <v>2</v>
      </c>
      <c r="X437" s="16">
        <f t="shared" si="68"/>
        <v>-8.5000000000000006E-2</v>
      </c>
      <c r="Y437" s="16">
        <f t="shared" si="69"/>
        <v>-1.2</v>
      </c>
      <c r="Z437" s="14"/>
      <c r="AA437" s="14" t="str">
        <f t="shared" si="64"/>
        <v>50 W 2016</v>
      </c>
      <c r="AB437" s="15">
        <f t="shared" si="70"/>
        <v>42712</v>
      </c>
      <c r="AC437" s="16" t="e">
        <f t="shared" si="65"/>
        <v>#REF!</v>
      </c>
      <c r="AD437" s="16" t="e">
        <f t="shared" si="65"/>
        <v>#REF!</v>
      </c>
      <c r="AE437" s="16" t="e">
        <f t="shared" si="65"/>
        <v>#REF!</v>
      </c>
      <c r="AF437" s="16" t="e">
        <f t="shared" si="65"/>
        <v>#REF!</v>
      </c>
    </row>
    <row r="438" spans="1:32" x14ac:dyDescent="0.25">
      <c r="A438" s="3">
        <v>42713</v>
      </c>
      <c r="B438" s="1"/>
      <c r="C438" s="1"/>
      <c r="D438" s="9">
        <v>0.91</v>
      </c>
      <c r="E438" s="9">
        <v>1.95</v>
      </c>
      <c r="F438" s="9">
        <v>-2.125</v>
      </c>
      <c r="G438" s="9">
        <v>-1.25</v>
      </c>
      <c r="H438" s="9">
        <v>0.05</v>
      </c>
      <c r="I438" s="9">
        <v>-0.05</v>
      </c>
      <c r="J438" s="9">
        <v>0.2</v>
      </c>
      <c r="M438">
        <v>52.44</v>
      </c>
      <c r="R438">
        <v>122.5</v>
      </c>
      <c r="T438" s="16" t="e">
        <f>(#REF!*'Crude Diffs'!R438/100)/$T$9</f>
        <v>#REF!</v>
      </c>
      <c r="U438" s="16"/>
      <c r="V438" s="16" t="e">
        <f t="shared" si="66"/>
        <v>#REF!</v>
      </c>
      <c r="W438" s="14">
        <f t="shared" si="67"/>
        <v>1.95</v>
      </c>
      <c r="X438" s="16">
        <f t="shared" si="68"/>
        <v>-0.05</v>
      </c>
      <c r="Y438" s="16">
        <f t="shared" si="69"/>
        <v>-1.25</v>
      </c>
      <c r="Z438" s="14"/>
      <c r="AA438" s="14" t="str">
        <f t="shared" si="64"/>
        <v>50 W 2016</v>
      </c>
      <c r="AB438" s="15">
        <f t="shared" si="70"/>
        <v>42713</v>
      </c>
      <c r="AC438" s="16" t="e">
        <f t="shared" si="65"/>
        <v>#REF!</v>
      </c>
      <c r="AD438" s="16" t="e">
        <f t="shared" si="65"/>
        <v>#REF!</v>
      </c>
      <c r="AE438" s="16" t="e">
        <f t="shared" si="65"/>
        <v>#REF!</v>
      </c>
      <c r="AF438" s="16" t="e">
        <f t="shared" si="65"/>
        <v>#REF!</v>
      </c>
    </row>
    <row r="439" spans="1:32" x14ac:dyDescent="0.25">
      <c r="A439" s="3">
        <v>42716</v>
      </c>
      <c r="B439" s="1"/>
      <c r="C439" s="1"/>
      <c r="D439" s="9">
        <v>0.91500000000000004</v>
      </c>
      <c r="E439" s="9">
        <v>2</v>
      </c>
      <c r="F439" s="9">
        <v>-2.125</v>
      </c>
      <c r="G439" s="9">
        <v>-1.25</v>
      </c>
      <c r="H439" s="9">
        <v>0.1</v>
      </c>
      <c r="I439" s="9">
        <v>-0.22</v>
      </c>
      <c r="J439" s="9">
        <v>0.25</v>
      </c>
      <c r="M439">
        <v>54.274999999999999</v>
      </c>
      <c r="R439">
        <v>127.5</v>
      </c>
      <c r="T439" s="16" t="e">
        <f>(#REF!*'Crude Diffs'!R439/100)/$T$9</f>
        <v>#REF!</v>
      </c>
      <c r="U439" s="16"/>
      <c r="V439" s="16" t="e">
        <f t="shared" si="66"/>
        <v>#REF!</v>
      </c>
      <c r="W439" s="14">
        <f t="shared" si="67"/>
        <v>2</v>
      </c>
      <c r="X439" s="16">
        <f t="shared" si="68"/>
        <v>-0.22</v>
      </c>
      <c r="Y439" s="16">
        <f t="shared" si="69"/>
        <v>-1.25</v>
      </c>
      <c r="Z439" s="14"/>
      <c r="AA439" s="14" t="str">
        <f t="shared" si="64"/>
        <v>51 W 2016</v>
      </c>
      <c r="AB439" s="15">
        <f t="shared" si="70"/>
        <v>42716</v>
      </c>
      <c r="AC439" s="16" t="e">
        <f t="shared" si="65"/>
        <v>#REF!</v>
      </c>
      <c r="AD439" s="16" t="e">
        <f t="shared" si="65"/>
        <v>#REF!</v>
      </c>
      <c r="AE439" s="16" t="e">
        <f t="shared" si="65"/>
        <v>#REF!</v>
      </c>
      <c r="AF439" s="16" t="e">
        <f t="shared" si="65"/>
        <v>#REF!</v>
      </c>
    </row>
    <row r="440" spans="1:32" x14ac:dyDescent="0.25">
      <c r="A440" s="3">
        <v>42717</v>
      </c>
      <c r="B440" s="1"/>
      <c r="C440" s="1"/>
      <c r="D440" s="9">
        <v>0.94</v>
      </c>
      <c r="E440" s="9">
        <v>2</v>
      </c>
      <c r="F440" s="9">
        <v>-2.125</v>
      </c>
      <c r="G440" s="9">
        <v>-1.25</v>
      </c>
      <c r="H440" s="9">
        <v>0.15</v>
      </c>
      <c r="I440" s="9">
        <v>-0.42499999999999999</v>
      </c>
      <c r="J440" s="9">
        <v>0.3</v>
      </c>
      <c r="M440">
        <v>54.08</v>
      </c>
      <c r="R440">
        <v>125</v>
      </c>
      <c r="T440" s="16" t="e">
        <f>(#REF!*'Crude Diffs'!R440/100)/$T$9</f>
        <v>#REF!</v>
      </c>
      <c r="U440" s="16"/>
      <c r="V440" s="16" t="e">
        <f t="shared" si="66"/>
        <v>#REF!</v>
      </c>
      <c r="W440" s="14">
        <f t="shared" si="67"/>
        <v>2</v>
      </c>
      <c r="X440" s="16">
        <f t="shared" si="68"/>
        <v>-0.42499999999999999</v>
      </c>
      <c r="Y440" s="16">
        <f t="shared" si="69"/>
        <v>-1.25</v>
      </c>
      <c r="Z440" s="14"/>
      <c r="AA440" s="14" t="str">
        <f t="shared" si="64"/>
        <v>51 W 2016</v>
      </c>
      <c r="AB440" s="15">
        <f t="shared" si="70"/>
        <v>42717</v>
      </c>
      <c r="AC440" s="16" t="e">
        <f t="shared" si="65"/>
        <v>#REF!</v>
      </c>
      <c r="AD440" s="16" t="e">
        <f t="shared" si="65"/>
        <v>#REF!</v>
      </c>
      <c r="AE440" s="16" t="e">
        <f t="shared" si="65"/>
        <v>#REF!</v>
      </c>
      <c r="AF440" s="16" t="e">
        <f t="shared" si="65"/>
        <v>#REF!</v>
      </c>
    </row>
    <row r="441" spans="1:32" x14ac:dyDescent="0.25">
      <c r="A441" s="3">
        <v>42718</v>
      </c>
      <c r="B441" s="1"/>
      <c r="C441" s="1"/>
      <c r="D441" s="9">
        <v>0.89</v>
      </c>
      <c r="E441" s="9">
        <v>1.95</v>
      </c>
      <c r="F441" s="9">
        <v>-2.2349999999999999</v>
      </c>
      <c r="G441" s="9">
        <v>-1.25</v>
      </c>
      <c r="H441" s="9">
        <v>0.15</v>
      </c>
      <c r="I441" s="9">
        <v>-0.51</v>
      </c>
      <c r="J441" s="9">
        <v>0.3</v>
      </c>
      <c r="M441">
        <v>53.645000000000003</v>
      </c>
      <c r="R441">
        <v>125</v>
      </c>
      <c r="T441" s="16" t="e">
        <f>(#REF!*'Crude Diffs'!R441/100)/$T$9</f>
        <v>#REF!</v>
      </c>
      <c r="U441" s="16"/>
      <c r="V441" s="16" t="e">
        <f t="shared" si="66"/>
        <v>#REF!</v>
      </c>
      <c r="W441" s="14">
        <f t="shared" si="67"/>
        <v>1.95</v>
      </c>
      <c r="X441" s="16">
        <f t="shared" si="68"/>
        <v>-0.51</v>
      </c>
      <c r="Y441" s="16">
        <f t="shared" si="69"/>
        <v>-1.25</v>
      </c>
      <c r="Z441" s="14"/>
      <c r="AA441" s="14" t="str">
        <f t="shared" si="64"/>
        <v>51 W 2016</v>
      </c>
      <c r="AB441" s="15">
        <f t="shared" si="70"/>
        <v>42718</v>
      </c>
      <c r="AC441" s="16" t="e">
        <f t="shared" si="65"/>
        <v>#REF!</v>
      </c>
      <c r="AD441" s="16" t="e">
        <f t="shared" si="65"/>
        <v>#REF!</v>
      </c>
      <c r="AE441" s="16" t="e">
        <f t="shared" si="65"/>
        <v>#REF!</v>
      </c>
      <c r="AF441" s="16" t="e">
        <f t="shared" si="65"/>
        <v>#REF!</v>
      </c>
    </row>
    <row r="442" spans="1:32" x14ac:dyDescent="0.25">
      <c r="A442" s="3">
        <v>42719</v>
      </c>
      <c r="B442" s="1"/>
      <c r="C442" s="1"/>
      <c r="D442" s="9">
        <v>0.93</v>
      </c>
      <c r="E442" s="9">
        <v>1.95</v>
      </c>
      <c r="F442" s="9">
        <v>-2.2850000000000001</v>
      </c>
      <c r="G442" s="9">
        <v>-1.2</v>
      </c>
      <c r="H442" s="9">
        <v>0.15</v>
      </c>
      <c r="I442" s="9">
        <v>-0.51</v>
      </c>
      <c r="J442" s="9">
        <v>0.3</v>
      </c>
      <c r="M442">
        <v>52.185000000000002</v>
      </c>
      <c r="R442">
        <v>120</v>
      </c>
      <c r="T442" s="16" t="e">
        <f>(#REF!*'Crude Diffs'!R442/100)/$T$9</f>
        <v>#REF!</v>
      </c>
      <c r="U442" s="16"/>
      <c r="V442" s="16" t="e">
        <f t="shared" si="66"/>
        <v>#REF!</v>
      </c>
      <c r="W442" s="14">
        <f t="shared" si="67"/>
        <v>1.95</v>
      </c>
      <c r="X442" s="16">
        <f t="shared" si="68"/>
        <v>-0.51</v>
      </c>
      <c r="Y442" s="16">
        <f t="shared" si="69"/>
        <v>-1.2</v>
      </c>
      <c r="Z442" s="14"/>
      <c r="AA442" s="14" t="str">
        <f t="shared" si="64"/>
        <v>51 W 2016</v>
      </c>
      <c r="AB442" s="15">
        <f t="shared" si="70"/>
        <v>42719</v>
      </c>
      <c r="AC442" s="16" t="e">
        <f t="shared" si="65"/>
        <v>#REF!</v>
      </c>
      <c r="AD442" s="16" t="e">
        <f t="shared" si="65"/>
        <v>#REF!</v>
      </c>
      <c r="AE442" s="16" t="e">
        <f t="shared" si="65"/>
        <v>#REF!</v>
      </c>
      <c r="AF442" s="16" t="e">
        <f t="shared" si="65"/>
        <v>#REF!</v>
      </c>
    </row>
    <row r="443" spans="1:32" x14ac:dyDescent="0.25">
      <c r="A443" s="3">
        <v>42720</v>
      </c>
      <c r="B443" s="1"/>
      <c r="C443" s="1"/>
      <c r="D443" s="9">
        <v>1.01</v>
      </c>
      <c r="E443" s="9">
        <v>1.9</v>
      </c>
      <c r="F443" s="9">
        <v>-2.3149999999999999</v>
      </c>
      <c r="G443" s="9">
        <v>-1.4350000000000001</v>
      </c>
      <c r="H443" s="9">
        <v>0.1</v>
      </c>
      <c r="I443" s="9">
        <v>-0.5</v>
      </c>
      <c r="J443" s="9">
        <v>0.25</v>
      </c>
      <c r="M443">
        <v>53.93</v>
      </c>
      <c r="R443">
        <v>105</v>
      </c>
      <c r="T443" s="16" t="e">
        <f>(#REF!*'Crude Diffs'!R443/100)/$T$9</f>
        <v>#REF!</v>
      </c>
      <c r="U443" s="16"/>
      <c r="V443" s="16" t="e">
        <f t="shared" si="66"/>
        <v>#REF!</v>
      </c>
      <c r="W443" s="14">
        <f t="shared" si="67"/>
        <v>1.9</v>
      </c>
      <c r="X443" s="16">
        <f t="shared" si="68"/>
        <v>-0.5</v>
      </c>
      <c r="Y443" s="16">
        <f t="shared" si="69"/>
        <v>-1.4350000000000001</v>
      </c>
      <c r="Z443" s="14"/>
      <c r="AA443" s="14" t="str">
        <f t="shared" si="64"/>
        <v>51 W 2016</v>
      </c>
      <c r="AB443" s="15">
        <f t="shared" si="70"/>
        <v>42720</v>
      </c>
      <c r="AC443" s="16" t="e">
        <f t="shared" si="65"/>
        <v>#REF!</v>
      </c>
      <c r="AD443" s="16" t="e">
        <f t="shared" si="65"/>
        <v>#REF!</v>
      </c>
      <c r="AE443" s="16" t="e">
        <f t="shared" si="65"/>
        <v>#REF!</v>
      </c>
      <c r="AF443" s="16" t="e">
        <f t="shared" si="65"/>
        <v>#REF!</v>
      </c>
    </row>
    <row r="444" spans="1:32" x14ac:dyDescent="0.25">
      <c r="A444" s="3">
        <v>42723</v>
      </c>
      <c r="B444" s="1"/>
      <c r="C444" s="1"/>
      <c r="D444" s="9">
        <v>1.0449999999999999</v>
      </c>
      <c r="E444" s="9">
        <v>1.85</v>
      </c>
      <c r="F444" s="9">
        <v>-2.35</v>
      </c>
      <c r="G444" s="9">
        <v>-1.45</v>
      </c>
      <c r="H444" s="9">
        <v>0.1</v>
      </c>
      <c r="I444" s="9">
        <v>-0.625</v>
      </c>
      <c r="J444" s="9">
        <v>0.15</v>
      </c>
      <c r="M444">
        <v>54.11</v>
      </c>
      <c r="R444">
        <v>95</v>
      </c>
      <c r="T444" s="16" t="e">
        <f>(#REF!*'Crude Diffs'!R444/100)/$T$9</f>
        <v>#REF!</v>
      </c>
      <c r="U444" s="16"/>
      <c r="V444" s="16" t="e">
        <f t="shared" si="66"/>
        <v>#REF!</v>
      </c>
      <c r="W444" s="14">
        <f t="shared" si="67"/>
        <v>1.85</v>
      </c>
      <c r="X444" s="16">
        <f t="shared" si="68"/>
        <v>-0.625</v>
      </c>
      <c r="Y444" s="16">
        <f t="shared" si="69"/>
        <v>-1.45</v>
      </c>
      <c r="Z444" s="14"/>
      <c r="AA444" s="14" t="str">
        <f t="shared" si="64"/>
        <v>52 W 2016</v>
      </c>
      <c r="AB444" s="15">
        <f t="shared" si="70"/>
        <v>42723</v>
      </c>
      <c r="AC444" s="16" t="e">
        <f t="shared" si="65"/>
        <v>#REF!</v>
      </c>
      <c r="AD444" s="16" t="e">
        <f t="shared" si="65"/>
        <v>#REF!</v>
      </c>
      <c r="AE444" s="16" t="e">
        <f t="shared" si="65"/>
        <v>#REF!</v>
      </c>
      <c r="AF444" s="16" t="e">
        <f t="shared" si="65"/>
        <v>#REF!</v>
      </c>
    </row>
    <row r="445" spans="1:32" x14ac:dyDescent="0.25">
      <c r="A445" s="3">
        <v>42724</v>
      </c>
      <c r="B445" s="1"/>
      <c r="C445" s="1"/>
      <c r="D445" s="9">
        <v>1.085</v>
      </c>
      <c r="E445" s="9">
        <v>1.85</v>
      </c>
      <c r="F445" s="9">
        <v>-2.35</v>
      </c>
      <c r="G445" s="9">
        <v>-1.45</v>
      </c>
      <c r="H445" s="9">
        <v>0.1</v>
      </c>
      <c r="I445" s="9">
        <v>-0.69499999999999995</v>
      </c>
      <c r="J445" s="9">
        <v>0.1</v>
      </c>
      <c r="M445">
        <v>55.055</v>
      </c>
      <c r="R445">
        <v>90</v>
      </c>
      <c r="T445" s="16" t="e">
        <f>(#REF!*'Crude Diffs'!R445/100)/$T$9</f>
        <v>#REF!</v>
      </c>
      <c r="U445" s="16"/>
      <c r="V445" s="16" t="e">
        <f t="shared" si="66"/>
        <v>#REF!</v>
      </c>
      <c r="W445" s="14">
        <f t="shared" si="67"/>
        <v>1.85</v>
      </c>
      <c r="X445" s="16">
        <f t="shared" si="68"/>
        <v>-0.69499999999999995</v>
      </c>
      <c r="Y445" s="16">
        <f t="shared" si="69"/>
        <v>-1.45</v>
      </c>
      <c r="Z445" s="14"/>
      <c r="AA445" s="14" t="str">
        <f t="shared" si="64"/>
        <v>52 W 2016</v>
      </c>
      <c r="AB445" s="15">
        <f t="shared" si="70"/>
        <v>42724</v>
      </c>
      <c r="AC445" s="16" t="e">
        <f t="shared" si="65"/>
        <v>#REF!</v>
      </c>
      <c r="AD445" s="16" t="e">
        <f t="shared" si="65"/>
        <v>#REF!</v>
      </c>
      <c r="AE445" s="16" t="e">
        <f t="shared" si="65"/>
        <v>#REF!</v>
      </c>
      <c r="AF445" s="16" t="e">
        <f t="shared" si="65"/>
        <v>#REF!</v>
      </c>
    </row>
    <row r="446" spans="1:32" x14ac:dyDescent="0.25">
      <c r="A446" s="3">
        <v>42725</v>
      </c>
      <c r="B446" s="1"/>
      <c r="C446" s="1"/>
      <c r="D446" s="9">
        <v>1.0649999999999999</v>
      </c>
      <c r="E446" s="9">
        <v>1.85</v>
      </c>
      <c r="F446" s="9">
        <v>-2.375</v>
      </c>
      <c r="G446" s="9">
        <v>-1.4750000000000001</v>
      </c>
      <c r="H446" s="9">
        <v>0.05</v>
      </c>
      <c r="I446" s="9">
        <v>-0.88500000000000001</v>
      </c>
      <c r="J446" s="9">
        <v>0.1</v>
      </c>
      <c r="M446">
        <v>54.125</v>
      </c>
      <c r="R446">
        <v>92.5</v>
      </c>
      <c r="T446" s="16" t="e">
        <f>(#REF!*'Crude Diffs'!R446/100)/$T$9</f>
        <v>#REF!</v>
      </c>
      <c r="U446" s="16"/>
      <c r="V446" s="16" t="e">
        <f t="shared" si="66"/>
        <v>#REF!</v>
      </c>
      <c r="W446" s="14">
        <f t="shared" si="67"/>
        <v>1.85</v>
      </c>
      <c r="X446" s="16">
        <f t="shared" si="68"/>
        <v>-0.88500000000000001</v>
      </c>
      <c r="Y446" s="16">
        <f t="shared" si="69"/>
        <v>-1.4750000000000001</v>
      </c>
      <c r="Z446" s="14"/>
      <c r="AA446" s="14" t="str">
        <f t="shared" si="64"/>
        <v>52 W 2016</v>
      </c>
      <c r="AB446" s="15">
        <f t="shared" si="70"/>
        <v>42725</v>
      </c>
      <c r="AC446" s="16" t="e">
        <f t="shared" si="65"/>
        <v>#REF!</v>
      </c>
      <c r="AD446" s="16" t="e">
        <f t="shared" si="65"/>
        <v>#REF!</v>
      </c>
      <c r="AE446" s="16" t="e">
        <f t="shared" si="65"/>
        <v>#REF!</v>
      </c>
      <c r="AF446" s="16" t="e">
        <f t="shared" si="65"/>
        <v>#REF!</v>
      </c>
    </row>
    <row r="447" spans="1:32" x14ac:dyDescent="0.25">
      <c r="A447" s="3">
        <v>42726</v>
      </c>
      <c r="B447" s="1"/>
      <c r="C447" s="1"/>
      <c r="D447" s="9">
        <v>0.96499999999999997</v>
      </c>
      <c r="E447" s="9">
        <v>1.75</v>
      </c>
      <c r="F447" s="9">
        <v>-2.375</v>
      </c>
      <c r="G447" s="9">
        <v>-1.5</v>
      </c>
      <c r="H447" s="9">
        <v>0</v>
      </c>
      <c r="I447" s="9">
        <v>-0.9</v>
      </c>
      <c r="J447" s="9">
        <v>0.05</v>
      </c>
      <c r="M447">
        <v>54.19</v>
      </c>
      <c r="R447">
        <v>92.5</v>
      </c>
      <c r="T447" s="16" t="e">
        <f>(#REF!*'Crude Diffs'!R447/100)/$T$9</f>
        <v>#REF!</v>
      </c>
      <c r="U447" s="16"/>
      <c r="V447" s="16" t="e">
        <f t="shared" si="66"/>
        <v>#REF!</v>
      </c>
      <c r="W447" s="14">
        <f t="shared" si="67"/>
        <v>1.75</v>
      </c>
      <c r="X447" s="16">
        <f t="shared" si="68"/>
        <v>-0.9</v>
      </c>
      <c r="Y447" s="16">
        <f t="shared" si="69"/>
        <v>-1.5</v>
      </c>
      <c r="Z447" s="14"/>
      <c r="AA447" s="14" t="str">
        <f t="shared" si="64"/>
        <v>52 W 2016</v>
      </c>
      <c r="AB447" s="15">
        <f t="shared" si="70"/>
        <v>42726</v>
      </c>
      <c r="AC447" s="16" t="e">
        <f t="shared" si="65"/>
        <v>#REF!</v>
      </c>
      <c r="AD447" s="16" t="e">
        <f t="shared" si="65"/>
        <v>#REF!</v>
      </c>
      <c r="AE447" s="16" t="e">
        <f t="shared" si="65"/>
        <v>#REF!</v>
      </c>
      <c r="AF447" s="16" t="e">
        <f t="shared" si="65"/>
        <v>#REF!</v>
      </c>
    </row>
    <row r="448" spans="1:32" x14ac:dyDescent="0.25">
      <c r="A448" s="3">
        <v>42727</v>
      </c>
      <c r="B448" s="1"/>
      <c r="C448" s="1"/>
      <c r="D448" s="9">
        <v>0.60499999999999998</v>
      </c>
      <c r="E448" s="9">
        <v>1.39</v>
      </c>
      <c r="F448" s="9">
        <v>-2.4</v>
      </c>
      <c r="G448" s="9">
        <v>-1.52</v>
      </c>
      <c r="H448" s="9">
        <v>-0.05</v>
      </c>
      <c r="I448" s="9">
        <v>-0.95</v>
      </c>
      <c r="J448" s="9">
        <v>0</v>
      </c>
      <c r="M448">
        <v>53.64</v>
      </c>
      <c r="R448">
        <v>92.5</v>
      </c>
      <c r="T448" s="16" t="e">
        <f>(#REF!*'Crude Diffs'!R448/100)/$T$9</f>
        <v>#REF!</v>
      </c>
      <c r="U448" s="16"/>
      <c r="V448" s="16" t="e">
        <f t="shared" si="66"/>
        <v>#REF!</v>
      </c>
      <c r="W448" s="14">
        <f t="shared" si="67"/>
        <v>1.39</v>
      </c>
      <c r="X448" s="16">
        <f t="shared" si="68"/>
        <v>-0.95</v>
      </c>
      <c r="Y448" s="16">
        <f t="shared" si="69"/>
        <v>-1.52</v>
      </c>
      <c r="Z448" s="14"/>
      <c r="AA448" s="14" t="str">
        <f t="shared" si="64"/>
        <v>52 W 2016</v>
      </c>
      <c r="AB448" s="15">
        <f t="shared" si="70"/>
        <v>42727</v>
      </c>
      <c r="AC448" s="16" t="e">
        <f t="shared" si="65"/>
        <v>#REF!</v>
      </c>
      <c r="AD448" s="16" t="e">
        <f t="shared" si="65"/>
        <v>#REF!</v>
      </c>
      <c r="AE448" s="16" t="e">
        <f t="shared" si="65"/>
        <v>#REF!</v>
      </c>
      <c r="AF448" s="16" t="e">
        <f t="shared" si="65"/>
        <v>#REF!</v>
      </c>
    </row>
    <row r="449" spans="1:32" x14ac:dyDescent="0.25">
      <c r="A449" s="3">
        <v>42732</v>
      </c>
      <c r="B449" s="1"/>
      <c r="C449" s="1"/>
      <c r="D449" s="9">
        <v>0.57499999999999996</v>
      </c>
      <c r="E449" s="9">
        <v>1.36</v>
      </c>
      <c r="F449" s="9">
        <v>-2.4</v>
      </c>
      <c r="G449" s="9">
        <v>-1.52</v>
      </c>
      <c r="H449" s="9">
        <v>-0.1</v>
      </c>
      <c r="I449" s="9">
        <v>-0.66</v>
      </c>
      <c r="J449" s="9">
        <v>-0.05</v>
      </c>
      <c r="M449">
        <v>55.405000000000001</v>
      </c>
      <c r="R449">
        <v>92.5</v>
      </c>
      <c r="T449" s="16" t="e">
        <f>(#REF!*'Crude Diffs'!R449/100)/$T$9</f>
        <v>#REF!</v>
      </c>
      <c r="U449" s="16"/>
      <c r="V449" s="16" t="e">
        <f t="shared" si="66"/>
        <v>#REF!</v>
      </c>
      <c r="W449" s="14">
        <f t="shared" si="67"/>
        <v>1.36</v>
      </c>
      <c r="X449" s="16">
        <f t="shared" si="68"/>
        <v>-0.66</v>
      </c>
      <c r="Y449" s="16">
        <f t="shared" si="69"/>
        <v>-1.52</v>
      </c>
      <c r="Z449" s="14"/>
      <c r="AA449" s="14" t="str">
        <f t="shared" si="64"/>
        <v>53 W 2016</v>
      </c>
      <c r="AB449" s="15">
        <f t="shared" si="70"/>
        <v>42732</v>
      </c>
      <c r="AC449" s="16" t="e">
        <f t="shared" si="65"/>
        <v>#REF!</v>
      </c>
      <c r="AD449" s="16" t="e">
        <f t="shared" si="65"/>
        <v>#REF!</v>
      </c>
      <c r="AE449" s="16" t="e">
        <f t="shared" si="65"/>
        <v>#REF!</v>
      </c>
      <c r="AF449" s="16" t="e">
        <f t="shared" si="65"/>
        <v>#REF!</v>
      </c>
    </row>
    <row r="450" spans="1:32" x14ac:dyDescent="0.25">
      <c r="A450" s="3">
        <v>42733</v>
      </c>
      <c r="B450" s="1"/>
      <c r="C450" s="1"/>
      <c r="D450" s="9">
        <v>0.45500000000000002</v>
      </c>
      <c r="E450" s="9">
        <v>1.26</v>
      </c>
      <c r="F450" s="9">
        <v>-2.4</v>
      </c>
      <c r="G450" s="9">
        <v>-1.52</v>
      </c>
      <c r="H450" s="9">
        <v>-0.1</v>
      </c>
      <c r="I450" s="9">
        <v>-0.66</v>
      </c>
      <c r="J450" s="9">
        <v>-0.05</v>
      </c>
      <c r="M450">
        <v>55.265000000000001</v>
      </c>
      <c r="R450">
        <v>95</v>
      </c>
      <c r="T450" s="16" t="e">
        <f>(#REF!*'Crude Diffs'!R450/100)/$T$9</f>
        <v>#REF!</v>
      </c>
      <c r="U450" s="16"/>
      <c r="V450" s="16" t="e">
        <f t="shared" si="66"/>
        <v>#REF!</v>
      </c>
      <c r="W450" s="14">
        <f t="shared" si="67"/>
        <v>1.26</v>
      </c>
      <c r="X450" s="16">
        <f t="shared" si="68"/>
        <v>-0.66</v>
      </c>
      <c r="Y450" s="16">
        <f t="shared" si="69"/>
        <v>-1.52</v>
      </c>
      <c r="Z450" s="14"/>
      <c r="AA450" s="14" t="str">
        <f t="shared" si="64"/>
        <v>53 W 2016</v>
      </c>
      <c r="AB450" s="15">
        <f t="shared" si="70"/>
        <v>42733</v>
      </c>
      <c r="AC450" s="16" t="e">
        <f t="shared" si="65"/>
        <v>#REF!</v>
      </c>
      <c r="AD450" s="16" t="e">
        <f t="shared" si="65"/>
        <v>#REF!</v>
      </c>
      <c r="AE450" s="16" t="e">
        <f t="shared" si="65"/>
        <v>#REF!</v>
      </c>
      <c r="AF450" s="16" t="e">
        <f t="shared" si="65"/>
        <v>#REF!</v>
      </c>
    </row>
    <row r="451" spans="1:32" x14ac:dyDescent="0.25">
      <c r="A451" s="3">
        <v>42734</v>
      </c>
      <c r="B451" s="1"/>
      <c r="C451" s="1"/>
      <c r="D451" s="9">
        <v>0.41499999999999998</v>
      </c>
      <c r="E451" s="9">
        <v>1.22</v>
      </c>
      <c r="F451" s="9">
        <v>-2.4</v>
      </c>
      <c r="G451" s="9">
        <v>-1.55</v>
      </c>
      <c r="H451" s="9">
        <v>-0.1</v>
      </c>
      <c r="I451" s="9">
        <v>-0.66</v>
      </c>
      <c r="J451" s="9">
        <v>-0.05</v>
      </c>
      <c r="M451">
        <v>54.94</v>
      </c>
      <c r="R451">
        <v>95</v>
      </c>
      <c r="T451" s="16" t="e">
        <f>(#REF!*'Crude Diffs'!R451/100)/$T$9</f>
        <v>#REF!</v>
      </c>
      <c r="U451" s="16"/>
      <c r="V451" s="16" t="e">
        <f t="shared" si="66"/>
        <v>#REF!</v>
      </c>
      <c r="W451" s="14">
        <f t="shared" si="67"/>
        <v>1.22</v>
      </c>
      <c r="X451" s="16">
        <f t="shared" si="68"/>
        <v>-0.66</v>
      </c>
      <c r="Y451" s="16">
        <f t="shared" si="69"/>
        <v>-1.55</v>
      </c>
      <c r="Z451" s="14"/>
      <c r="AA451" s="14" t="str">
        <f t="shared" si="64"/>
        <v>53 W 2016</v>
      </c>
      <c r="AB451" s="15">
        <f t="shared" si="70"/>
        <v>42734</v>
      </c>
      <c r="AC451" s="16" t="e">
        <f t="shared" si="65"/>
        <v>#REF!</v>
      </c>
      <c r="AD451" s="16" t="e">
        <f t="shared" si="65"/>
        <v>#REF!</v>
      </c>
      <c r="AE451" s="16" t="e">
        <f t="shared" si="65"/>
        <v>#REF!</v>
      </c>
      <c r="AF451" s="16" t="e">
        <f t="shared" si="65"/>
        <v>#REF!</v>
      </c>
    </row>
    <row r="452" spans="1:32" x14ac:dyDescent="0.25">
      <c r="A452" s="3">
        <v>42738</v>
      </c>
      <c r="B452" s="1"/>
      <c r="C452" s="1"/>
      <c r="D452" s="9">
        <v>0.495</v>
      </c>
      <c r="E452" s="9">
        <v>1.25</v>
      </c>
      <c r="F452" s="9">
        <v>-2.4350000000000001</v>
      </c>
      <c r="G452" s="9">
        <v>-1.55</v>
      </c>
      <c r="H452" s="9">
        <v>-0.15</v>
      </c>
      <c r="I452" s="9">
        <v>-0.70499999999999996</v>
      </c>
      <c r="J452" s="9">
        <v>-0.105</v>
      </c>
      <c r="M452">
        <v>54.854999999999997</v>
      </c>
      <c r="R452">
        <v>105.25</v>
      </c>
      <c r="T452" s="16" t="e">
        <f>(#REF!*'Crude Diffs'!R452/100)/$T$9</f>
        <v>#REF!</v>
      </c>
      <c r="U452" s="16"/>
      <c r="V452" s="16" t="e">
        <f t="shared" si="66"/>
        <v>#REF!</v>
      </c>
      <c r="W452" s="14">
        <f t="shared" si="67"/>
        <v>1.25</v>
      </c>
      <c r="X452" s="16">
        <f t="shared" si="68"/>
        <v>-0.70499999999999996</v>
      </c>
      <c r="Y452" s="16">
        <f t="shared" si="69"/>
        <v>-1.55</v>
      </c>
      <c r="Z452" s="14"/>
      <c r="AA452" s="14" t="str">
        <f t="shared" si="64"/>
        <v>1 W 2017</v>
      </c>
      <c r="AB452" s="15">
        <f t="shared" si="70"/>
        <v>42738</v>
      </c>
      <c r="AC452" s="16" t="e">
        <f t="shared" si="65"/>
        <v>#REF!</v>
      </c>
      <c r="AD452" s="16" t="e">
        <f t="shared" si="65"/>
        <v>#REF!</v>
      </c>
      <c r="AE452" s="16" t="e">
        <f t="shared" si="65"/>
        <v>#REF!</v>
      </c>
      <c r="AF452" s="16" t="e">
        <f t="shared" si="65"/>
        <v>#REF!</v>
      </c>
    </row>
    <row r="453" spans="1:32" x14ac:dyDescent="0.25">
      <c r="A453" s="3">
        <v>42739</v>
      </c>
      <c r="B453" s="1"/>
      <c r="C453" s="1"/>
      <c r="D453" s="9">
        <v>0.41</v>
      </c>
      <c r="E453" s="9">
        <v>1.25</v>
      </c>
      <c r="F453" s="9">
        <v>-2.4350000000000001</v>
      </c>
      <c r="G453" s="9">
        <v>-1.38</v>
      </c>
      <c r="H453" s="9">
        <v>-0.2</v>
      </c>
      <c r="I453" s="9">
        <v>-0.75</v>
      </c>
      <c r="J453" s="9">
        <v>-0.19500000000000001</v>
      </c>
      <c r="M453">
        <v>54.48</v>
      </c>
      <c r="R453">
        <v>117.25</v>
      </c>
      <c r="T453" s="16" t="e">
        <f>(#REF!*'Crude Diffs'!R453/100)/$T$9</f>
        <v>#REF!</v>
      </c>
      <c r="U453" s="16"/>
      <c r="V453" s="16" t="e">
        <f t="shared" si="66"/>
        <v>#REF!</v>
      </c>
      <c r="W453" s="14">
        <f t="shared" si="67"/>
        <v>1.25</v>
      </c>
      <c r="X453" s="16">
        <f t="shared" si="68"/>
        <v>-0.75</v>
      </c>
      <c r="Y453" s="16">
        <f t="shared" si="69"/>
        <v>-1.38</v>
      </c>
      <c r="Z453" s="14"/>
      <c r="AA453" s="14" t="str">
        <f t="shared" si="64"/>
        <v>1 W 2017</v>
      </c>
      <c r="AB453" s="15">
        <f t="shared" si="70"/>
        <v>42739</v>
      </c>
      <c r="AC453" s="16" t="e">
        <f t="shared" si="65"/>
        <v>#REF!</v>
      </c>
      <c r="AD453" s="16" t="e">
        <f t="shared" si="65"/>
        <v>#REF!</v>
      </c>
      <c r="AE453" s="16" t="e">
        <f t="shared" si="65"/>
        <v>#REF!</v>
      </c>
      <c r="AF453" s="16" t="e">
        <f t="shared" si="65"/>
        <v>#REF!</v>
      </c>
    </row>
    <row r="454" spans="1:32" x14ac:dyDescent="0.25">
      <c r="A454" s="3">
        <v>42740</v>
      </c>
      <c r="B454" s="1"/>
      <c r="C454" s="1"/>
      <c r="D454" s="9">
        <v>0.33500000000000002</v>
      </c>
      <c r="E454" s="9">
        <v>1.2</v>
      </c>
      <c r="F454" s="9">
        <v>-2.4</v>
      </c>
      <c r="G454" s="9">
        <v>-1.38</v>
      </c>
      <c r="H454" s="9">
        <v>-0.15</v>
      </c>
      <c r="I454" s="9">
        <v>-0.7</v>
      </c>
      <c r="J454" s="9">
        <v>-0.29499999999999998</v>
      </c>
      <c r="M454">
        <v>54.844999999999999</v>
      </c>
      <c r="R454">
        <v>120.25</v>
      </c>
      <c r="T454" s="16" t="e">
        <f>(#REF!*'Crude Diffs'!R454/100)/$T$9</f>
        <v>#REF!</v>
      </c>
      <c r="U454" s="16"/>
      <c r="V454" s="16" t="e">
        <f t="shared" si="66"/>
        <v>#REF!</v>
      </c>
      <c r="W454" s="14">
        <f t="shared" si="67"/>
        <v>1.2</v>
      </c>
      <c r="X454" s="16">
        <f t="shared" si="68"/>
        <v>-0.7</v>
      </c>
      <c r="Y454" s="16">
        <f t="shared" si="69"/>
        <v>-1.38</v>
      </c>
      <c r="Z454" s="14"/>
      <c r="AA454" s="14" t="str">
        <f t="shared" si="64"/>
        <v>1 W 2017</v>
      </c>
      <c r="AB454" s="15">
        <f t="shared" si="70"/>
        <v>42740</v>
      </c>
      <c r="AC454" s="16" t="e">
        <f t="shared" si="65"/>
        <v>#REF!</v>
      </c>
      <c r="AD454" s="16" t="e">
        <f t="shared" si="65"/>
        <v>#REF!</v>
      </c>
      <c r="AE454" s="16" t="e">
        <f t="shared" si="65"/>
        <v>#REF!</v>
      </c>
      <c r="AF454" s="16" t="e">
        <f t="shared" si="65"/>
        <v>#REF!</v>
      </c>
    </row>
    <row r="455" spans="1:32" x14ac:dyDescent="0.25">
      <c r="A455" s="3">
        <v>42741</v>
      </c>
      <c r="B455" s="1"/>
      <c r="C455" s="1"/>
      <c r="D455" s="9">
        <v>0.16</v>
      </c>
      <c r="E455" s="9">
        <v>1.2</v>
      </c>
      <c r="F455" s="9">
        <v>-2.35</v>
      </c>
      <c r="G455" s="9">
        <v>-1.4</v>
      </c>
      <c r="H455" s="9">
        <v>-0.15</v>
      </c>
      <c r="I455" s="9">
        <v>-0.7</v>
      </c>
      <c r="J455" s="9">
        <v>-0.29499999999999998</v>
      </c>
      <c r="M455">
        <v>55.83</v>
      </c>
      <c r="R455">
        <v>145</v>
      </c>
      <c r="T455" s="16" t="e">
        <f>(#REF!*'Crude Diffs'!R455/100)/$T$9</f>
        <v>#REF!</v>
      </c>
      <c r="U455" s="16"/>
      <c r="V455" s="16" t="e">
        <f t="shared" si="66"/>
        <v>#REF!</v>
      </c>
      <c r="W455" s="14">
        <f t="shared" si="67"/>
        <v>1.2</v>
      </c>
      <c r="X455" s="16">
        <f t="shared" si="68"/>
        <v>-0.7</v>
      </c>
      <c r="Y455" s="16">
        <f t="shared" si="69"/>
        <v>-1.4</v>
      </c>
      <c r="Z455" s="14"/>
      <c r="AA455" s="14" t="str">
        <f t="shared" si="64"/>
        <v>1 W 2017</v>
      </c>
      <c r="AB455" s="15">
        <f t="shared" si="70"/>
        <v>42741</v>
      </c>
      <c r="AC455" s="16" t="e">
        <f t="shared" si="65"/>
        <v>#REF!</v>
      </c>
      <c r="AD455" s="16" t="e">
        <f t="shared" si="65"/>
        <v>#REF!</v>
      </c>
      <c r="AE455" s="16" t="e">
        <f t="shared" si="65"/>
        <v>#REF!</v>
      </c>
      <c r="AF455" s="16" t="e">
        <f t="shared" si="65"/>
        <v>#REF!</v>
      </c>
    </row>
    <row r="456" spans="1:32" x14ac:dyDescent="0.25">
      <c r="A456" s="3">
        <v>42744</v>
      </c>
      <c r="B456" s="1"/>
      <c r="C456" s="1"/>
      <c r="D456" s="9">
        <v>7.0000000000000007E-2</v>
      </c>
      <c r="E456" s="9">
        <v>1.2</v>
      </c>
      <c r="F456" s="9">
        <v>-2.35</v>
      </c>
      <c r="G456" s="9">
        <v>-1.4</v>
      </c>
      <c r="H456" s="9">
        <v>-0.15</v>
      </c>
      <c r="I456" s="9">
        <v>-0.71499999999999997</v>
      </c>
      <c r="J456" s="9">
        <v>-0.29499999999999998</v>
      </c>
      <c r="M456">
        <v>54.22</v>
      </c>
      <c r="R456">
        <v>157.5</v>
      </c>
      <c r="T456" s="16" t="e">
        <f>(#REF!*'Crude Diffs'!R456/100)/$T$9</f>
        <v>#REF!</v>
      </c>
      <c r="U456" s="16"/>
      <c r="V456" s="16" t="e">
        <f t="shared" si="66"/>
        <v>#REF!</v>
      </c>
      <c r="W456" s="14">
        <f t="shared" si="67"/>
        <v>1.2</v>
      </c>
      <c r="X456" s="16">
        <f t="shared" si="68"/>
        <v>-0.71499999999999997</v>
      </c>
      <c r="Y456" s="16">
        <f t="shared" si="69"/>
        <v>-1.4</v>
      </c>
      <c r="Z456" s="14"/>
      <c r="AA456" s="14" t="str">
        <f t="shared" si="64"/>
        <v>2 W 2017</v>
      </c>
      <c r="AB456" s="15">
        <f t="shared" si="70"/>
        <v>42744</v>
      </c>
      <c r="AC456" s="16" t="e">
        <f t="shared" si="65"/>
        <v>#REF!</v>
      </c>
      <c r="AD456" s="16" t="e">
        <f t="shared" si="65"/>
        <v>#REF!</v>
      </c>
      <c r="AE456" s="16" t="e">
        <f t="shared" si="65"/>
        <v>#REF!</v>
      </c>
      <c r="AF456" s="16" t="e">
        <f t="shared" si="65"/>
        <v>#REF!</v>
      </c>
    </row>
    <row r="457" spans="1:32" x14ac:dyDescent="0.25">
      <c r="A457" s="3">
        <v>42745</v>
      </c>
      <c r="B457" s="1"/>
      <c r="C457" s="1"/>
      <c r="D457" s="9">
        <v>-0.14499999999999999</v>
      </c>
      <c r="E457" s="9">
        <v>1.2</v>
      </c>
      <c r="F457" s="9">
        <v>-2.25</v>
      </c>
      <c r="G457" s="9">
        <v>-1.4</v>
      </c>
      <c r="H457" s="9">
        <v>-0.15</v>
      </c>
      <c r="I457" s="9">
        <v>-0.71499999999999997</v>
      </c>
      <c r="J457" s="9">
        <v>-0.39500000000000002</v>
      </c>
      <c r="M457">
        <v>53.21</v>
      </c>
      <c r="R457">
        <v>187.5</v>
      </c>
      <c r="T457" s="16" t="e">
        <f>(#REF!*'Crude Diffs'!R457/100)/$T$9</f>
        <v>#REF!</v>
      </c>
      <c r="U457" s="16"/>
      <c r="V457" s="16" t="e">
        <f t="shared" si="66"/>
        <v>#REF!</v>
      </c>
      <c r="W457" s="14">
        <f t="shared" si="67"/>
        <v>1.2</v>
      </c>
      <c r="X457" s="16">
        <f t="shared" si="68"/>
        <v>-0.71499999999999997</v>
      </c>
      <c r="Y457" s="16">
        <f t="shared" si="69"/>
        <v>-1.4</v>
      </c>
      <c r="Z457" s="14"/>
      <c r="AA457" s="14" t="str">
        <f t="shared" si="64"/>
        <v>2 W 2017</v>
      </c>
      <c r="AB457" s="15">
        <f t="shared" si="70"/>
        <v>42745</v>
      </c>
      <c r="AC457" s="16" t="e">
        <f t="shared" si="65"/>
        <v>#REF!</v>
      </c>
      <c r="AD457" s="16" t="e">
        <f t="shared" si="65"/>
        <v>#REF!</v>
      </c>
      <c r="AE457" s="16" t="e">
        <f t="shared" si="65"/>
        <v>#REF!</v>
      </c>
      <c r="AF457" s="16" t="e">
        <f t="shared" si="65"/>
        <v>#REF!</v>
      </c>
    </row>
    <row r="458" spans="1:32" x14ac:dyDescent="0.25">
      <c r="A458" s="3">
        <v>42746</v>
      </c>
      <c r="B458" s="1"/>
      <c r="C458" s="1"/>
      <c r="D458" s="9">
        <v>-0.19500000000000001</v>
      </c>
      <c r="E458" s="9">
        <v>1.1499999999999999</v>
      </c>
      <c r="F458" s="9">
        <v>-2.15</v>
      </c>
      <c r="G458" s="9">
        <v>-1.4</v>
      </c>
      <c r="H458" s="9">
        <v>-0.15</v>
      </c>
      <c r="I458" s="9">
        <v>-0.65</v>
      </c>
      <c r="J458" s="9">
        <v>-0.39500000000000002</v>
      </c>
      <c r="M458">
        <v>53.814999999999998</v>
      </c>
      <c r="R458">
        <v>187.5</v>
      </c>
      <c r="T458" s="16" t="e">
        <f>(#REF!*'Crude Diffs'!R458/100)/$T$9</f>
        <v>#REF!</v>
      </c>
      <c r="U458" s="16"/>
      <c r="V458" s="16" t="e">
        <f t="shared" si="66"/>
        <v>#REF!</v>
      </c>
      <c r="W458" s="14">
        <f t="shared" si="67"/>
        <v>1.1499999999999999</v>
      </c>
      <c r="X458" s="16">
        <f t="shared" si="68"/>
        <v>-0.65</v>
      </c>
      <c r="Y458" s="16">
        <f t="shared" si="69"/>
        <v>-1.4</v>
      </c>
      <c r="Z458" s="14"/>
      <c r="AA458" s="14" t="str">
        <f t="shared" si="64"/>
        <v>2 W 2017</v>
      </c>
      <c r="AB458" s="15">
        <f t="shared" si="70"/>
        <v>42746</v>
      </c>
      <c r="AC458" s="16" t="e">
        <f t="shared" si="65"/>
        <v>#REF!</v>
      </c>
      <c r="AD458" s="16" t="e">
        <f t="shared" si="65"/>
        <v>#REF!</v>
      </c>
      <c r="AE458" s="16" t="e">
        <f t="shared" si="65"/>
        <v>#REF!</v>
      </c>
      <c r="AF458" s="16" t="e">
        <f t="shared" si="65"/>
        <v>#REF!</v>
      </c>
    </row>
    <row r="459" spans="1:32" x14ac:dyDescent="0.25">
      <c r="A459" s="3">
        <v>42747</v>
      </c>
      <c r="B459" s="1"/>
      <c r="C459" s="1"/>
      <c r="D459" s="9">
        <v>-0.19500000000000001</v>
      </c>
      <c r="E459" s="9">
        <v>1.1499999999999999</v>
      </c>
      <c r="F459" s="9">
        <v>-2.0499999999999998</v>
      </c>
      <c r="G459" s="9">
        <v>-1.4</v>
      </c>
      <c r="H459" s="9">
        <v>-0.1</v>
      </c>
      <c r="I459" s="9">
        <v>-0.6</v>
      </c>
      <c r="J459" s="9">
        <v>-0.39500000000000002</v>
      </c>
      <c r="M459">
        <v>54.92</v>
      </c>
      <c r="R459">
        <v>187.5</v>
      </c>
      <c r="T459" s="16" t="e">
        <f>(#REF!*'Crude Diffs'!R459/100)/$T$9</f>
        <v>#REF!</v>
      </c>
      <c r="U459" s="16"/>
      <c r="V459" s="16" t="e">
        <f t="shared" si="66"/>
        <v>#REF!</v>
      </c>
      <c r="W459" s="14">
        <f t="shared" si="67"/>
        <v>1.1499999999999999</v>
      </c>
      <c r="X459" s="16">
        <f t="shared" si="68"/>
        <v>-0.6</v>
      </c>
      <c r="Y459" s="16">
        <f t="shared" si="69"/>
        <v>-1.4</v>
      </c>
      <c r="Z459" s="14"/>
      <c r="AA459" s="14" t="str">
        <f t="shared" si="64"/>
        <v>2 W 2017</v>
      </c>
      <c r="AB459" s="15">
        <f t="shared" si="70"/>
        <v>42747</v>
      </c>
      <c r="AC459" s="16" t="e">
        <f t="shared" si="65"/>
        <v>#REF!</v>
      </c>
      <c r="AD459" s="16" t="e">
        <f t="shared" si="65"/>
        <v>#REF!</v>
      </c>
      <c r="AE459" s="16" t="e">
        <f t="shared" si="65"/>
        <v>#REF!</v>
      </c>
      <c r="AF459" s="16" t="e">
        <f t="shared" si="65"/>
        <v>#REF!</v>
      </c>
    </row>
    <row r="460" spans="1:32" x14ac:dyDescent="0.25">
      <c r="A460" s="3">
        <v>42748</v>
      </c>
      <c r="B460" s="1"/>
      <c r="C460" s="1"/>
      <c r="D460" s="9">
        <v>-0.13</v>
      </c>
      <c r="E460" s="9">
        <v>1.2</v>
      </c>
      <c r="F460" s="9">
        <v>-1.95</v>
      </c>
      <c r="G460" s="9">
        <v>-1.24</v>
      </c>
      <c r="H460" s="9">
        <v>-0.05</v>
      </c>
      <c r="I460" s="9">
        <v>-0.6</v>
      </c>
      <c r="J460" s="9">
        <v>-0.35</v>
      </c>
      <c r="M460">
        <v>54.5</v>
      </c>
      <c r="R460">
        <v>185</v>
      </c>
      <c r="T460" s="16" t="e">
        <f>(#REF!*'Crude Diffs'!R460/100)/$T$9</f>
        <v>#REF!</v>
      </c>
      <c r="U460" s="16"/>
      <c r="V460" s="16" t="e">
        <f t="shared" si="66"/>
        <v>#REF!</v>
      </c>
      <c r="W460" s="14">
        <f t="shared" si="67"/>
        <v>1.2</v>
      </c>
      <c r="X460" s="16">
        <f t="shared" si="68"/>
        <v>-0.6</v>
      </c>
      <c r="Y460" s="16">
        <f t="shared" si="69"/>
        <v>-1.24</v>
      </c>
      <c r="Z460" s="14"/>
      <c r="AA460" s="14" t="str">
        <f t="shared" si="64"/>
        <v>2 W 2017</v>
      </c>
      <c r="AB460" s="15">
        <f t="shared" si="70"/>
        <v>42748</v>
      </c>
      <c r="AC460" s="16" t="e">
        <f t="shared" si="65"/>
        <v>#REF!</v>
      </c>
      <c r="AD460" s="16" t="e">
        <f t="shared" si="65"/>
        <v>#REF!</v>
      </c>
      <c r="AE460" s="16" t="e">
        <f t="shared" si="65"/>
        <v>#REF!</v>
      </c>
      <c r="AF460" s="16" t="e">
        <f t="shared" si="65"/>
        <v>#REF!</v>
      </c>
    </row>
    <row r="461" spans="1:32" x14ac:dyDescent="0.25">
      <c r="A461" s="3">
        <v>42751</v>
      </c>
      <c r="B461" s="1"/>
      <c r="C461" s="1"/>
      <c r="D461" s="9">
        <v>-7.4999999999999997E-2</v>
      </c>
      <c r="E461" s="9">
        <v>1.18</v>
      </c>
      <c r="F461" s="9">
        <v>-1.8</v>
      </c>
      <c r="G461" s="9">
        <v>-1.2</v>
      </c>
      <c r="H461" s="9">
        <v>-0.05</v>
      </c>
      <c r="I461" s="9">
        <v>-0.65</v>
      </c>
      <c r="J461" s="9">
        <v>-0.35</v>
      </c>
      <c r="M461">
        <v>54.34</v>
      </c>
      <c r="R461">
        <v>175</v>
      </c>
      <c r="T461" s="16" t="e">
        <f>(#REF!*'Crude Diffs'!R461/100)/$T$9</f>
        <v>#REF!</v>
      </c>
      <c r="U461" s="16"/>
      <c r="V461" s="16" t="e">
        <f t="shared" si="66"/>
        <v>#REF!</v>
      </c>
      <c r="W461" s="14">
        <f t="shared" si="67"/>
        <v>1.18</v>
      </c>
      <c r="X461" s="16">
        <f t="shared" si="68"/>
        <v>-0.65</v>
      </c>
      <c r="Y461" s="16">
        <f t="shared" si="69"/>
        <v>-1.2</v>
      </c>
      <c r="Z461" s="14"/>
      <c r="AA461" s="14" t="str">
        <f t="shared" ref="AA461:AA524" si="71">WEEKNUM(AB461,) &amp;" W "&amp;YEAR(AB461)</f>
        <v>3 W 2017</v>
      </c>
      <c r="AB461" s="15">
        <f t="shared" si="70"/>
        <v>42751</v>
      </c>
      <c r="AC461" s="16" t="e">
        <f t="shared" si="65"/>
        <v>#REF!</v>
      </c>
      <c r="AD461" s="16" t="e">
        <f t="shared" si="65"/>
        <v>#REF!</v>
      </c>
      <c r="AE461" s="16" t="e">
        <f t="shared" si="65"/>
        <v>#REF!</v>
      </c>
      <c r="AF461" s="16" t="e">
        <f t="shared" si="65"/>
        <v>#REF!</v>
      </c>
    </row>
    <row r="462" spans="1:32" x14ac:dyDescent="0.25">
      <c r="A462" s="3">
        <v>42752</v>
      </c>
      <c r="B462" s="1"/>
      <c r="C462" s="1"/>
      <c r="D462" s="9">
        <v>-0.16500000000000001</v>
      </c>
      <c r="E462" s="9">
        <v>1.04</v>
      </c>
      <c r="F462" s="9">
        <v>-1.75</v>
      </c>
      <c r="G462" s="9">
        <v>-1.2</v>
      </c>
      <c r="H462" s="9">
        <v>-0.05</v>
      </c>
      <c r="I462" s="9">
        <v>-0.65</v>
      </c>
      <c r="J462" s="9">
        <v>-0.35</v>
      </c>
      <c r="M462">
        <v>54.77</v>
      </c>
      <c r="R462">
        <v>167.5</v>
      </c>
      <c r="T462" s="16" t="e">
        <f>(#REF!*'Crude Diffs'!R462/100)/$T$9</f>
        <v>#REF!</v>
      </c>
      <c r="U462" s="16"/>
      <c r="V462" s="16" t="e">
        <f t="shared" si="66"/>
        <v>#REF!</v>
      </c>
      <c r="W462" s="14">
        <f t="shared" si="67"/>
        <v>1.04</v>
      </c>
      <c r="X462" s="16">
        <f t="shared" si="68"/>
        <v>-0.65</v>
      </c>
      <c r="Y462" s="16">
        <f t="shared" si="69"/>
        <v>-1.2</v>
      </c>
      <c r="Z462" s="14"/>
      <c r="AA462" s="14" t="str">
        <f t="shared" si="71"/>
        <v>3 W 2017</v>
      </c>
      <c r="AB462" s="15">
        <f t="shared" si="70"/>
        <v>42752</v>
      </c>
      <c r="AC462" s="16" t="e">
        <f t="shared" si="65"/>
        <v>#REF!</v>
      </c>
      <c r="AD462" s="16" t="e">
        <f t="shared" si="65"/>
        <v>#REF!</v>
      </c>
      <c r="AE462" s="16" t="e">
        <f t="shared" si="65"/>
        <v>#REF!</v>
      </c>
      <c r="AF462" s="16" t="e">
        <f t="shared" si="65"/>
        <v>#REF!</v>
      </c>
    </row>
    <row r="463" spans="1:32" x14ac:dyDescent="0.25">
      <c r="A463" s="3">
        <v>42753</v>
      </c>
      <c r="B463" s="1"/>
      <c r="C463" s="1"/>
      <c r="D463" s="9">
        <v>-0.14499999999999999</v>
      </c>
      <c r="E463" s="9">
        <v>1.04</v>
      </c>
      <c r="F463" s="9">
        <v>-1.7</v>
      </c>
      <c r="G463" s="9">
        <v>-1.1499999999999999</v>
      </c>
      <c r="H463" s="9">
        <v>0</v>
      </c>
      <c r="I463" s="9">
        <v>-0.65</v>
      </c>
      <c r="J463" s="9">
        <v>-0.3</v>
      </c>
      <c r="M463">
        <v>54.2</v>
      </c>
      <c r="R463">
        <v>165</v>
      </c>
      <c r="T463" s="16" t="e">
        <f>(#REF!*'Crude Diffs'!R463/100)/$T$9</f>
        <v>#REF!</v>
      </c>
      <c r="U463" s="16"/>
      <c r="V463" s="16" t="e">
        <f t="shared" si="66"/>
        <v>#REF!</v>
      </c>
      <c r="W463" s="14">
        <f t="shared" si="67"/>
        <v>1.04</v>
      </c>
      <c r="X463" s="16">
        <f t="shared" si="68"/>
        <v>-0.65</v>
      </c>
      <c r="Y463" s="16">
        <f t="shared" si="69"/>
        <v>-1.1499999999999999</v>
      </c>
      <c r="Z463" s="14"/>
      <c r="AA463" s="14" t="str">
        <f t="shared" si="71"/>
        <v>3 W 2017</v>
      </c>
      <c r="AB463" s="15">
        <f t="shared" si="70"/>
        <v>42753</v>
      </c>
      <c r="AC463" s="16" t="e">
        <f t="shared" si="65"/>
        <v>#REF!</v>
      </c>
      <c r="AD463" s="16" t="e">
        <f t="shared" si="65"/>
        <v>#REF!</v>
      </c>
      <c r="AE463" s="16" t="e">
        <f t="shared" si="65"/>
        <v>#REF!</v>
      </c>
      <c r="AF463" s="16" t="e">
        <f t="shared" si="65"/>
        <v>#REF!</v>
      </c>
    </row>
    <row r="464" spans="1:32" x14ac:dyDescent="0.25">
      <c r="A464" s="3">
        <v>42754</v>
      </c>
      <c r="B464" s="1"/>
      <c r="C464" s="1"/>
      <c r="D464" s="9">
        <v>2.5000000000000001E-2</v>
      </c>
      <c r="E464" s="9">
        <v>1.1000000000000001</v>
      </c>
      <c r="F464" s="9">
        <v>-1.7</v>
      </c>
      <c r="G464" s="9">
        <v>-1.1499999999999999</v>
      </c>
      <c r="H464" s="9">
        <v>0</v>
      </c>
      <c r="I464" s="9">
        <v>-0.745</v>
      </c>
      <c r="J464" s="9">
        <v>-0.3</v>
      </c>
      <c r="M464">
        <v>53.305</v>
      </c>
      <c r="R464">
        <v>150</v>
      </c>
      <c r="T464" s="16" t="e">
        <f>(#REF!*'Crude Diffs'!R464/100)/$T$9</f>
        <v>#REF!</v>
      </c>
      <c r="U464" s="16"/>
      <c r="V464" s="16" t="e">
        <f t="shared" si="66"/>
        <v>#REF!</v>
      </c>
      <c r="W464" s="14">
        <f t="shared" si="67"/>
        <v>1.1000000000000001</v>
      </c>
      <c r="X464" s="16">
        <f t="shared" si="68"/>
        <v>-0.745</v>
      </c>
      <c r="Y464" s="16">
        <f t="shared" si="69"/>
        <v>-1.1499999999999999</v>
      </c>
      <c r="Z464" s="14"/>
      <c r="AA464" s="14" t="str">
        <f t="shared" si="71"/>
        <v>3 W 2017</v>
      </c>
      <c r="AB464" s="15">
        <f t="shared" si="70"/>
        <v>42754</v>
      </c>
      <c r="AC464" s="16" t="e">
        <f t="shared" si="65"/>
        <v>#REF!</v>
      </c>
      <c r="AD464" s="16" t="e">
        <f t="shared" si="65"/>
        <v>#REF!</v>
      </c>
      <c r="AE464" s="16" t="e">
        <f t="shared" si="65"/>
        <v>#REF!</v>
      </c>
      <c r="AF464" s="16" t="e">
        <f t="shared" si="65"/>
        <v>#REF!</v>
      </c>
    </row>
    <row r="465" spans="1:32" x14ac:dyDescent="0.25">
      <c r="A465" s="3">
        <v>42755</v>
      </c>
      <c r="B465" s="1"/>
      <c r="C465" s="1"/>
      <c r="D465" s="9">
        <v>2.5000000000000001E-2</v>
      </c>
      <c r="E465" s="9">
        <v>1.1000000000000001</v>
      </c>
      <c r="F465" s="9">
        <v>-1.7</v>
      </c>
      <c r="G465" s="9">
        <v>-1.0549999999999999</v>
      </c>
      <c r="H465" s="9">
        <v>0</v>
      </c>
      <c r="I465" s="9">
        <v>-0.83</v>
      </c>
      <c r="J465" s="9">
        <v>-0.25</v>
      </c>
      <c r="M465">
        <v>54.715000000000003</v>
      </c>
      <c r="R465">
        <v>150</v>
      </c>
      <c r="T465" s="16" t="e">
        <f>(#REF!*'Crude Diffs'!R465/100)/$T$9</f>
        <v>#REF!</v>
      </c>
      <c r="U465" s="16"/>
      <c r="V465" s="16" t="e">
        <f t="shared" si="66"/>
        <v>#REF!</v>
      </c>
      <c r="W465" s="14">
        <f t="shared" si="67"/>
        <v>1.1000000000000001</v>
      </c>
      <c r="X465" s="16">
        <f t="shared" si="68"/>
        <v>-0.83</v>
      </c>
      <c r="Y465" s="16">
        <f t="shared" si="69"/>
        <v>-1.0549999999999999</v>
      </c>
      <c r="Z465" s="14"/>
      <c r="AA465" s="14" t="str">
        <f t="shared" si="71"/>
        <v>3 W 2017</v>
      </c>
      <c r="AB465" s="15">
        <f t="shared" si="70"/>
        <v>42755</v>
      </c>
      <c r="AC465" s="16" t="e">
        <f t="shared" si="65"/>
        <v>#REF!</v>
      </c>
      <c r="AD465" s="16" t="e">
        <f t="shared" si="65"/>
        <v>#REF!</v>
      </c>
      <c r="AE465" s="16" t="e">
        <f t="shared" si="65"/>
        <v>#REF!</v>
      </c>
      <c r="AF465" s="16" t="e">
        <f t="shared" si="65"/>
        <v>#REF!</v>
      </c>
    </row>
    <row r="466" spans="1:32" x14ac:dyDescent="0.25">
      <c r="A466" s="3">
        <v>42758</v>
      </c>
      <c r="B466" s="1"/>
      <c r="C466" s="1"/>
      <c r="D466" s="9">
        <v>9.5000000000000001E-2</v>
      </c>
      <c r="E466" s="9">
        <v>1.1000000000000001</v>
      </c>
      <c r="F466" s="9">
        <v>-1.65</v>
      </c>
      <c r="G466" s="9">
        <v>-1</v>
      </c>
      <c r="H466" s="9">
        <v>0</v>
      </c>
      <c r="I466" s="9">
        <v>-0.83</v>
      </c>
      <c r="J466" s="9">
        <v>-0.25</v>
      </c>
      <c r="M466">
        <v>54.83</v>
      </c>
      <c r="R466">
        <v>140</v>
      </c>
      <c r="T466" s="16" t="e">
        <f>(#REF!*'Crude Diffs'!R466/100)/$T$9</f>
        <v>#REF!</v>
      </c>
      <c r="U466" s="16"/>
      <c r="V466" s="16" t="e">
        <f t="shared" si="66"/>
        <v>#REF!</v>
      </c>
      <c r="W466" s="14">
        <f t="shared" si="67"/>
        <v>1.1000000000000001</v>
      </c>
      <c r="X466" s="16">
        <f t="shared" si="68"/>
        <v>-0.83</v>
      </c>
      <c r="Y466" s="16">
        <f t="shared" si="69"/>
        <v>-1</v>
      </c>
      <c r="Z466" s="14"/>
      <c r="AA466" s="14" t="str">
        <f t="shared" si="71"/>
        <v>4 W 2017</v>
      </c>
      <c r="AB466" s="15">
        <f t="shared" si="70"/>
        <v>42758</v>
      </c>
      <c r="AC466" s="16" t="e">
        <f t="shared" si="65"/>
        <v>#REF!</v>
      </c>
      <c r="AD466" s="16" t="e">
        <f t="shared" si="65"/>
        <v>#REF!</v>
      </c>
      <c r="AE466" s="16" t="e">
        <f t="shared" si="65"/>
        <v>#REF!</v>
      </c>
      <c r="AF466" s="16" t="e">
        <f t="shared" si="65"/>
        <v>#REF!</v>
      </c>
    </row>
    <row r="467" spans="1:32" x14ac:dyDescent="0.25">
      <c r="A467" s="3">
        <v>42759</v>
      </c>
      <c r="B467" s="1"/>
      <c r="C467" s="1"/>
      <c r="D467" s="9">
        <v>4.4999999999999998E-2</v>
      </c>
      <c r="E467" s="9">
        <v>1.05</v>
      </c>
      <c r="F467" s="9">
        <v>-1.65</v>
      </c>
      <c r="G467" s="9">
        <v>-1</v>
      </c>
      <c r="H467" s="9">
        <v>0</v>
      </c>
      <c r="I467" s="9">
        <v>-0.85</v>
      </c>
      <c r="J467" s="9">
        <v>-0.25</v>
      </c>
      <c r="M467">
        <v>55.04</v>
      </c>
      <c r="R467">
        <v>140</v>
      </c>
      <c r="T467" s="16" t="e">
        <f>(#REF!*'Crude Diffs'!R467/100)/$T$9</f>
        <v>#REF!</v>
      </c>
      <c r="U467" s="16"/>
      <c r="V467" s="16" t="e">
        <f t="shared" si="66"/>
        <v>#REF!</v>
      </c>
      <c r="W467" s="14">
        <f t="shared" si="67"/>
        <v>1.05</v>
      </c>
      <c r="X467" s="16">
        <f t="shared" si="68"/>
        <v>-0.85</v>
      </c>
      <c r="Y467" s="16">
        <f t="shared" si="69"/>
        <v>-1</v>
      </c>
      <c r="Z467" s="14"/>
      <c r="AA467" s="14" t="str">
        <f t="shared" si="71"/>
        <v>4 W 2017</v>
      </c>
      <c r="AB467" s="15">
        <f t="shared" si="70"/>
        <v>42759</v>
      </c>
      <c r="AC467" s="16" t="e">
        <f t="shared" si="65"/>
        <v>#REF!</v>
      </c>
      <c r="AD467" s="16" t="e">
        <f t="shared" si="65"/>
        <v>#REF!</v>
      </c>
      <c r="AE467" s="16" t="e">
        <f t="shared" si="65"/>
        <v>#REF!</v>
      </c>
      <c r="AF467" s="16" t="e">
        <f t="shared" si="65"/>
        <v>#REF!</v>
      </c>
    </row>
    <row r="468" spans="1:32" x14ac:dyDescent="0.25">
      <c r="A468" s="3">
        <v>42760</v>
      </c>
      <c r="B468" s="1"/>
      <c r="C468" s="1"/>
      <c r="D468" s="9">
        <v>6.5000000000000002E-2</v>
      </c>
      <c r="E468" s="9">
        <v>1.05</v>
      </c>
      <c r="F468" s="9">
        <v>-1.65</v>
      </c>
      <c r="G468" s="9">
        <v>-1</v>
      </c>
      <c r="H468" s="9">
        <v>-0.05</v>
      </c>
      <c r="I468" s="9">
        <v>-1.1399999999999999</v>
      </c>
      <c r="J468" s="9">
        <v>-0.2</v>
      </c>
      <c r="M468">
        <v>54.85</v>
      </c>
      <c r="R468">
        <v>137.5</v>
      </c>
      <c r="T468" s="16" t="e">
        <f>(#REF!*'Crude Diffs'!R468/100)/$T$9</f>
        <v>#REF!</v>
      </c>
      <c r="U468" s="16"/>
      <c r="V468" s="16" t="e">
        <f t="shared" si="66"/>
        <v>#REF!</v>
      </c>
      <c r="W468" s="14">
        <f t="shared" si="67"/>
        <v>1.05</v>
      </c>
      <c r="X468" s="16">
        <f t="shared" si="68"/>
        <v>-1.1399999999999999</v>
      </c>
      <c r="Y468" s="16">
        <f t="shared" si="69"/>
        <v>-1</v>
      </c>
      <c r="Z468" s="14"/>
      <c r="AA468" s="14" t="str">
        <f t="shared" si="71"/>
        <v>4 W 2017</v>
      </c>
      <c r="AB468" s="15">
        <f t="shared" si="70"/>
        <v>42760</v>
      </c>
      <c r="AC468" s="16" t="e">
        <f t="shared" si="65"/>
        <v>#REF!</v>
      </c>
      <c r="AD468" s="16" t="e">
        <f t="shared" si="65"/>
        <v>#REF!</v>
      </c>
      <c r="AE468" s="16" t="e">
        <f t="shared" si="65"/>
        <v>#REF!</v>
      </c>
      <c r="AF468" s="16" t="e">
        <f t="shared" si="65"/>
        <v>#REF!</v>
      </c>
    </row>
    <row r="469" spans="1:32" x14ac:dyDescent="0.25">
      <c r="A469" s="3">
        <v>42761</v>
      </c>
      <c r="B469" s="1"/>
      <c r="C469" s="1"/>
      <c r="D469" s="9">
        <v>0.14000000000000001</v>
      </c>
      <c r="E469" s="9">
        <v>1</v>
      </c>
      <c r="F469" s="9">
        <v>-1.65</v>
      </c>
      <c r="G469" s="9">
        <v>-1</v>
      </c>
      <c r="H469" s="9">
        <v>-0.05</v>
      </c>
      <c r="I469" s="9">
        <v>-1.35</v>
      </c>
      <c r="J469" s="9">
        <v>-0.2</v>
      </c>
      <c r="M469">
        <v>55.884999999999998</v>
      </c>
      <c r="R469">
        <v>120</v>
      </c>
      <c r="T469" s="16" t="e">
        <f>(#REF!*'Crude Diffs'!R469/100)/$T$9</f>
        <v>#REF!</v>
      </c>
      <c r="U469" s="16"/>
      <c r="V469" s="16" t="e">
        <f t="shared" si="66"/>
        <v>#REF!</v>
      </c>
      <c r="W469" s="14">
        <f t="shared" si="67"/>
        <v>1</v>
      </c>
      <c r="X469" s="16">
        <f t="shared" si="68"/>
        <v>-1.35</v>
      </c>
      <c r="Y469" s="16">
        <f t="shared" si="69"/>
        <v>-1</v>
      </c>
      <c r="Z469" s="14"/>
      <c r="AA469" s="14" t="str">
        <f t="shared" si="71"/>
        <v>4 W 2017</v>
      </c>
      <c r="AB469" s="15">
        <f t="shared" si="70"/>
        <v>42761</v>
      </c>
      <c r="AC469" s="16" t="e">
        <f t="shared" si="65"/>
        <v>#REF!</v>
      </c>
      <c r="AD469" s="16" t="e">
        <f t="shared" si="65"/>
        <v>#REF!</v>
      </c>
      <c r="AE469" s="16" t="e">
        <f t="shared" si="65"/>
        <v>#REF!</v>
      </c>
      <c r="AF469" s="16" t="e">
        <f t="shared" si="65"/>
        <v>#REF!</v>
      </c>
    </row>
    <row r="470" spans="1:32" x14ac:dyDescent="0.25">
      <c r="A470" s="3">
        <v>42762</v>
      </c>
      <c r="B470" s="1"/>
      <c r="C470" s="1"/>
      <c r="D470" s="9">
        <v>0.16</v>
      </c>
      <c r="E470" s="9">
        <v>0.95</v>
      </c>
      <c r="F470" s="9">
        <v>-1.65</v>
      </c>
      <c r="G470" s="9">
        <v>-1.05</v>
      </c>
      <c r="H470" s="9">
        <v>-0.05</v>
      </c>
      <c r="I470" s="9">
        <v>-1.4650000000000001</v>
      </c>
      <c r="J470" s="9">
        <v>-0.2</v>
      </c>
      <c r="M470">
        <v>54.88</v>
      </c>
      <c r="R470">
        <v>110</v>
      </c>
      <c r="T470" s="16" t="e">
        <f>(#REF!*'Crude Diffs'!R470/100)/$T$9</f>
        <v>#REF!</v>
      </c>
      <c r="U470" s="16"/>
      <c r="V470" s="16" t="e">
        <f t="shared" si="66"/>
        <v>#REF!</v>
      </c>
      <c r="W470" s="14">
        <f t="shared" si="67"/>
        <v>0.95</v>
      </c>
      <c r="X470" s="16">
        <f t="shared" si="68"/>
        <v>-1.4650000000000001</v>
      </c>
      <c r="Y470" s="16">
        <f t="shared" si="69"/>
        <v>-1.05</v>
      </c>
      <c r="Z470" s="14"/>
      <c r="AA470" s="14" t="str">
        <f t="shared" si="71"/>
        <v>4 W 2017</v>
      </c>
      <c r="AB470" s="15">
        <f t="shared" si="70"/>
        <v>42762</v>
      </c>
      <c r="AC470" s="16" t="e">
        <f t="shared" si="65"/>
        <v>#REF!</v>
      </c>
      <c r="AD470" s="16" t="e">
        <f t="shared" si="65"/>
        <v>#REF!</v>
      </c>
      <c r="AE470" s="16" t="e">
        <f t="shared" si="65"/>
        <v>#REF!</v>
      </c>
      <c r="AF470" s="16" t="e">
        <f t="shared" si="65"/>
        <v>#REF!</v>
      </c>
    </row>
    <row r="471" spans="1:32" x14ac:dyDescent="0.25">
      <c r="A471" s="3">
        <v>42765</v>
      </c>
      <c r="B471" s="1"/>
      <c r="C471" s="1"/>
      <c r="D471" s="9">
        <v>0.26500000000000001</v>
      </c>
      <c r="E471" s="9">
        <v>1</v>
      </c>
      <c r="F471" s="9">
        <v>-1.7050000000000001</v>
      </c>
      <c r="G471" s="9">
        <v>-1.05</v>
      </c>
      <c r="H471" s="9">
        <v>-0.05</v>
      </c>
      <c r="I471" s="9">
        <v>-1.4650000000000001</v>
      </c>
      <c r="J471" s="9">
        <v>-0.2</v>
      </c>
      <c r="M471">
        <v>54.85</v>
      </c>
      <c r="R471">
        <v>102.5</v>
      </c>
      <c r="T471" s="16" t="e">
        <f>(#REF!*'Crude Diffs'!R471/100)/$T$9</f>
        <v>#REF!</v>
      </c>
      <c r="U471" s="16"/>
      <c r="V471" s="16" t="e">
        <f t="shared" si="66"/>
        <v>#REF!</v>
      </c>
      <c r="W471" s="14">
        <f t="shared" si="67"/>
        <v>1</v>
      </c>
      <c r="X471" s="16">
        <f t="shared" si="68"/>
        <v>-1.4650000000000001</v>
      </c>
      <c r="Y471" s="16">
        <f t="shared" si="69"/>
        <v>-1.05</v>
      </c>
      <c r="Z471" s="14"/>
      <c r="AA471" s="14" t="str">
        <f t="shared" si="71"/>
        <v>5 W 2017</v>
      </c>
      <c r="AB471" s="15">
        <f t="shared" si="70"/>
        <v>42765</v>
      </c>
      <c r="AC471" s="16" t="e">
        <f t="shared" si="65"/>
        <v>#REF!</v>
      </c>
      <c r="AD471" s="16" t="e">
        <f t="shared" si="65"/>
        <v>#REF!</v>
      </c>
      <c r="AE471" s="16" t="e">
        <f t="shared" si="65"/>
        <v>#REF!</v>
      </c>
      <c r="AF471" s="16" t="e">
        <f t="shared" si="65"/>
        <v>#REF!</v>
      </c>
    </row>
    <row r="472" spans="1:32" x14ac:dyDescent="0.25">
      <c r="A472" s="3">
        <v>42766</v>
      </c>
      <c r="B472" s="1"/>
      <c r="C472" s="1"/>
      <c r="D472" s="9">
        <v>0.37</v>
      </c>
      <c r="E472" s="9">
        <v>1.05</v>
      </c>
      <c r="F472" s="9">
        <v>-1.95</v>
      </c>
      <c r="G472" s="9">
        <v>-1.325</v>
      </c>
      <c r="H472" s="9">
        <v>-0.1</v>
      </c>
      <c r="I472" s="9">
        <v>-1.4</v>
      </c>
      <c r="J472" s="9">
        <v>-0.25</v>
      </c>
      <c r="M472">
        <v>55.744999999999997</v>
      </c>
      <c r="R472">
        <v>95</v>
      </c>
      <c r="T472" s="16" t="e">
        <f>(#REF!*'Crude Diffs'!R472/100)/$T$9</f>
        <v>#REF!</v>
      </c>
      <c r="U472" s="16"/>
      <c r="V472" s="16" t="e">
        <f t="shared" si="66"/>
        <v>#REF!</v>
      </c>
      <c r="W472" s="14">
        <f t="shared" si="67"/>
        <v>1.05</v>
      </c>
      <c r="X472" s="16">
        <f t="shared" si="68"/>
        <v>-1.4</v>
      </c>
      <c r="Y472" s="16">
        <f t="shared" si="69"/>
        <v>-1.325</v>
      </c>
      <c r="Z472" s="14"/>
      <c r="AA472" s="14" t="str">
        <f t="shared" si="71"/>
        <v>5 W 2017</v>
      </c>
      <c r="AB472" s="15">
        <f t="shared" si="70"/>
        <v>42766</v>
      </c>
      <c r="AC472" s="16" t="e">
        <f t="shared" si="65"/>
        <v>#REF!</v>
      </c>
      <c r="AD472" s="16" t="e">
        <f t="shared" si="65"/>
        <v>#REF!</v>
      </c>
      <c r="AE472" s="16" t="e">
        <f t="shared" si="65"/>
        <v>#REF!</v>
      </c>
      <c r="AF472" s="16" t="e">
        <f t="shared" si="65"/>
        <v>#REF!</v>
      </c>
    </row>
    <row r="473" spans="1:32" x14ac:dyDescent="0.25">
      <c r="A473" s="3">
        <v>42767</v>
      </c>
      <c r="B473" s="1"/>
      <c r="C473" s="1"/>
      <c r="D473" s="9">
        <v>0.86</v>
      </c>
      <c r="E473" s="9">
        <v>1.54</v>
      </c>
      <c r="F473" s="9">
        <v>-2</v>
      </c>
      <c r="G473" s="9">
        <v>-1.35</v>
      </c>
      <c r="H473" s="9">
        <v>-0.1</v>
      </c>
      <c r="I473" s="9">
        <v>-1.625</v>
      </c>
      <c r="J473" s="9">
        <v>-0.25</v>
      </c>
      <c r="M473">
        <v>55.8</v>
      </c>
      <c r="R473">
        <v>95</v>
      </c>
      <c r="T473" s="16" t="e">
        <f>(#REF!*'Crude Diffs'!R473/100)/$T$9</f>
        <v>#REF!</v>
      </c>
      <c r="U473" s="16"/>
      <c r="V473" s="16" t="e">
        <f t="shared" si="66"/>
        <v>#REF!</v>
      </c>
      <c r="W473" s="14">
        <f t="shared" si="67"/>
        <v>1.54</v>
      </c>
      <c r="X473" s="16">
        <f t="shared" si="68"/>
        <v>-1.625</v>
      </c>
      <c r="Y473" s="16">
        <f t="shared" si="69"/>
        <v>-1.35</v>
      </c>
      <c r="Z473" s="14"/>
      <c r="AA473" s="14" t="str">
        <f t="shared" si="71"/>
        <v>5 W 2017</v>
      </c>
      <c r="AB473" s="15">
        <f t="shared" si="70"/>
        <v>42767</v>
      </c>
      <c r="AC473" s="16" t="e">
        <f t="shared" si="65"/>
        <v>#REF!</v>
      </c>
      <c r="AD473" s="16" t="e">
        <f t="shared" si="65"/>
        <v>#REF!</v>
      </c>
      <c r="AE473" s="16" t="e">
        <f t="shared" si="65"/>
        <v>#REF!</v>
      </c>
      <c r="AF473" s="16" t="e">
        <f t="shared" si="65"/>
        <v>#REF!</v>
      </c>
    </row>
    <row r="474" spans="1:32" x14ac:dyDescent="0.25">
      <c r="A474" s="3">
        <v>42768</v>
      </c>
      <c r="B474" s="1"/>
      <c r="C474" s="1"/>
      <c r="D474" s="9">
        <v>0.95499999999999996</v>
      </c>
      <c r="E474" s="9">
        <v>1.6</v>
      </c>
      <c r="F474" s="9">
        <v>-1.7450000000000001</v>
      </c>
      <c r="G474" s="9">
        <v>-1.43</v>
      </c>
      <c r="H474" s="9">
        <v>-0.1</v>
      </c>
      <c r="I474" s="9">
        <v>-1.65</v>
      </c>
      <c r="J474" s="9">
        <v>-0.2</v>
      </c>
      <c r="M474">
        <v>56.17</v>
      </c>
      <c r="R474">
        <v>90</v>
      </c>
      <c r="T474" s="16" t="e">
        <f>(#REF!*'Crude Diffs'!R474/100)/$T$9</f>
        <v>#REF!</v>
      </c>
      <c r="U474" s="16"/>
      <c r="V474" s="16" t="e">
        <f t="shared" si="66"/>
        <v>#REF!</v>
      </c>
      <c r="W474" s="14">
        <f t="shared" si="67"/>
        <v>1.6</v>
      </c>
      <c r="X474" s="16">
        <f t="shared" si="68"/>
        <v>-1.65</v>
      </c>
      <c r="Y474" s="16">
        <f t="shared" si="69"/>
        <v>-1.43</v>
      </c>
      <c r="Z474" s="14"/>
      <c r="AA474" s="14" t="str">
        <f t="shared" si="71"/>
        <v>5 W 2017</v>
      </c>
      <c r="AB474" s="15">
        <f t="shared" si="70"/>
        <v>42768</v>
      </c>
      <c r="AC474" s="16" t="e">
        <f t="shared" si="65"/>
        <v>#REF!</v>
      </c>
      <c r="AD474" s="16" t="e">
        <f t="shared" si="65"/>
        <v>#REF!</v>
      </c>
      <c r="AE474" s="16" t="e">
        <f t="shared" si="65"/>
        <v>#REF!</v>
      </c>
      <c r="AF474" s="16" t="e">
        <f t="shared" si="65"/>
        <v>#REF!</v>
      </c>
    </row>
    <row r="475" spans="1:32" x14ac:dyDescent="0.25">
      <c r="A475" s="3">
        <v>42769</v>
      </c>
      <c r="B475" s="1"/>
      <c r="C475" s="1"/>
      <c r="D475" s="9">
        <v>1.0049999999999999</v>
      </c>
      <c r="E475" s="9">
        <v>1.65</v>
      </c>
      <c r="F475" s="9">
        <v>-1.75</v>
      </c>
      <c r="G475" s="9">
        <v>-1.35</v>
      </c>
      <c r="H475" s="9">
        <v>-0.15</v>
      </c>
      <c r="I475" s="9">
        <v>-1.6</v>
      </c>
      <c r="J475" s="9">
        <v>-0.2</v>
      </c>
      <c r="M475">
        <v>56.164999999999999</v>
      </c>
      <c r="R475">
        <v>90</v>
      </c>
      <c r="T475" s="16" t="e">
        <f>(#REF!*'Crude Diffs'!R475/100)/$T$9</f>
        <v>#REF!</v>
      </c>
      <c r="U475" s="16"/>
      <c r="V475" s="16" t="e">
        <f t="shared" si="66"/>
        <v>#REF!</v>
      </c>
      <c r="W475" s="14">
        <f t="shared" si="67"/>
        <v>1.65</v>
      </c>
      <c r="X475" s="16">
        <f t="shared" si="68"/>
        <v>-1.6</v>
      </c>
      <c r="Y475" s="16">
        <f t="shared" si="69"/>
        <v>-1.35</v>
      </c>
      <c r="Z475" s="14"/>
      <c r="AA475" s="14" t="str">
        <f t="shared" si="71"/>
        <v>5 W 2017</v>
      </c>
      <c r="AB475" s="15">
        <f t="shared" si="70"/>
        <v>42769</v>
      </c>
      <c r="AC475" s="16" t="e">
        <f t="shared" si="65"/>
        <v>#REF!</v>
      </c>
      <c r="AD475" s="16" t="e">
        <f t="shared" si="65"/>
        <v>#REF!</v>
      </c>
      <c r="AE475" s="16" t="e">
        <f t="shared" si="65"/>
        <v>#REF!</v>
      </c>
      <c r="AF475" s="16" t="e">
        <f t="shared" si="65"/>
        <v>#REF!</v>
      </c>
    </row>
    <row r="476" spans="1:32" x14ac:dyDescent="0.25">
      <c r="A476" s="3">
        <v>42772</v>
      </c>
      <c r="B476" s="1"/>
      <c r="C476" s="1"/>
      <c r="D476" s="9">
        <v>1.135</v>
      </c>
      <c r="E476" s="9">
        <v>1.8</v>
      </c>
      <c r="F476" s="9">
        <v>-1.9550000000000001</v>
      </c>
      <c r="G476" s="9">
        <v>-1.69</v>
      </c>
      <c r="H476" s="9">
        <v>-0.1</v>
      </c>
      <c r="I476" s="9">
        <v>-1.345</v>
      </c>
      <c r="J476" s="9">
        <v>-0.2</v>
      </c>
      <c r="M476">
        <v>55.13</v>
      </c>
      <c r="R476">
        <v>92.5</v>
      </c>
      <c r="T476" s="16" t="e">
        <f>(#REF!*'Crude Diffs'!R476/100)/$T$9</f>
        <v>#REF!</v>
      </c>
      <c r="U476" s="16"/>
      <c r="V476" s="16" t="e">
        <f t="shared" si="66"/>
        <v>#REF!</v>
      </c>
      <c r="W476" s="14">
        <f t="shared" si="67"/>
        <v>1.8</v>
      </c>
      <c r="X476" s="16">
        <f t="shared" si="68"/>
        <v>-1.345</v>
      </c>
      <c r="Y476" s="16">
        <f t="shared" si="69"/>
        <v>-1.69</v>
      </c>
      <c r="Z476" s="14"/>
      <c r="AA476" s="14" t="str">
        <f t="shared" si="71"/>
        <v>6 W 2017</v>
      </c>
      <c r="AB476" s="15">
        <f t="shared" si="70"/>
        <v>42772</v>
      </c>
      <c r="AC476" s="16" t="e">
        <f t="shared" si="65"/>
        <v>#REF!</v>
      </c>
      <c r="AD476" s="16" t="e">
        <f t="shared" si="65"/>
        <v>#REF!</v>
      </c>
      <c r="AE476" s="16" t="e">
        <f t="shared" si="65"/>
        <v>#REF!</v>
      </c>
      <c r="AF476" s="16" t="e">
        <f t="shared" si="65"/>
        <v>#REF!</v>
      </c>
    </row>
    <row r="477" spans="1:32" x14ac:dyDescent="0.25">
      <c r="A477" s="3">
        <v>42773</v>
      </c>
      <c r="B477" s="1"/>
      <c r="C477" s="1"/>
      <c r="D477" s="9">
        <v>1.1299999999999999</v>
      </c>
      <c r="E477" s="9">
        <v>1.85</v>
      </c>
      <c r="F477" s="9">
        <v>-2.06</v>
      </c>
      <c r="G477" s="9">
        <v>-1.69</v>
      </c>
      <c r="H477" s="9">
        <v>-0.05</v>
      </c>
      <c r="I477" s="9">
        <v>-1.3</v>
      </c>
      <c r="J477" s="9">
        <v>-0.25</v>
      </c>
      <c r="M477">
        <v>54.045000000000002</v>
      </c>
      <c r="R477">
        <v>100</v>
      </c>
      <c r="T477" s="16" t="e">
        <f>(#REF!*'Crude Diffs'!R477/100)/$T$9</f>
        <v>#REF!</v>
      </c>
      <c r="U477" s="16"/>
      <c r="V477" s="16" t="e">
        <f t="shared" si="66"/>
        <v>#REF!</v>
      </c>
      <c r="W477" s="14">
        <f t="shared" si="67"/>
        <v>1.85</v>
      </c>
      <c r="X477" s="16">
        <f t="shared" si="68"/>
        <v>-1.3</v>
      </c>
      <c r="Y477" s="16">
        <f t="shared" si="69"/>
        <v>-1.69</v>
      </c>
      <c r="Z477" s="14"/>
      <c r="AA477" s="14" t="str">
        <f t="shared" si="71"/>
        <v>6 W 2017</v>
      </c>
      <c r="AB477" s="15">
        <f t="shared" si="70"/>
        <v>42773</v>
      </c>
      <c r="AC477" s="16" t="e">
        <f t="shared" si="65"/>
        <v>#REF!</v>
      </c>
      <c r="AD477" s="16" t="e">
        <f t="shared" si="65"/>
        <v>#REF!</v>
      </c>
      <c r="AE477" s="16" t="e">
        <f t="shared" si="65"/>
        <v>#REF!</v>
      </c>
      <c r="AF477" s="16" t="e">
        <f t="shared" si="65"/>
        <v>#REF!</v>
      </c>
    </row>
    <row r="478" spans="1:32" x14ac:dyDescent="0.25">
      <c r="A478" s="3">
        <v>42774</v>
      </c>
      <c r="B478" s="1"/>
      <c r="C478" s="1"/>
      <c r="D478" s="9">
        <v>1.1299999999999999</v>
      </c>
      <c r="E478" s="9">
        <v>1.85</v>
      </c>
      <c r="F478" s="9">
        <v>-2.13</v>
      </c>
      <c r="G478" s="9">
        <v>-1.6</v>
      </c>
      <c r="H478" s="9">
        <v>-0.15</v>
      </c>
      <c r="I478" s="9">
        <v>-1.25</v>
      </c>
      <c r="J478" s="9">
        <v>-0.25</v>
      </c>
      <c r="M478">
        <v>54.39</v>
      </c>
      <c r="R478">
        <v>100</v>
      </c>
      <c r="T478" s="16" t="e">
        <f>(#REF!*'Crude Diffs'!R478/100)/$T$9</f>
        <v>#REF!</v>
      </c>
      <c r="U478" s="16"/>
      <c r="V478" s="16" t="e">
        <f t="shared" si="66"/>
        <v>#REF!</v>
      </c>
      <c r="W478" s="14">
        <f t="shared" si="67"/>
        <v>1.85</v>
      </c>
      <c r="X478" s="16">
        <f t="shared" si="68"/>
        <v>-1.25</v>
      </c>
      <c r="Y478" s="16">
        <f t="shared" si="69"/>
        <v>-1.6</v>
      </c>
      <c r="Z478" s="14"/>
      <c r="AA478" s="14" t="str">
        <f t="shared" si="71"/>
        <v>6 W 2017</v>
      </c>
      <c r="AB478" s="15">
        <f t="shared" si="70"/>
        <v>42774</v>
      </c>
      <c r="AC478" s="16" t="e">
        <f t="shared" si="65"/>
        <v>#REF!</v>
      </c>
      <c r="AD478" s="16" t="e">
        <f t="shared" si="65"/>
        <v>#REF!</v>
      </c>
      <c r="AE478" s="16" t="e">
        <f t="shared" si="65"/>
        <v>#REF!</v>
      </c>
      <c r="AF478" s="16" t="e">
        <f t="shared" si="65"/>
        <v>#REF!</v>
      </c>
    </row>
    <row r="479" spans="1:32" x14ac:dyDescent="0.25">
      <c r="A479" s="3">
        <v>42775</v>
      </c>
      <c r="B479" s="1"/>
      <c r="C479" s="1"/>
      <c r="D479" s="9">
        <v>1.1299999999999999</v>
      </c>
      <c r="E479" s="9">
        <v>1.85</v>
      </c>
      <c r="F479" s="9">
        <v>-2.13</v>
      </c>
      <c r="G479" s="9">
        <v>-1.6</v>
      </c>
      <c r="H479" s="9">
        <v>-0.25</v>
      </c>
      <c r="I479" s="9">
        <v>-1.2</v>
      </c>
      <c r="J479" s="9">
        <v>-0.25</v>
      </c>
      <c r="M479">
        <v>54.34</v>
      </c>
      <c r="R479">
        <v>100</v>
      </c>
      <c r="T479" s="16" t="e">
        <f>(#REF!*'Crude Diffs'!R479/100)/$T$9</f>
        <v>#REF!</v>
      </c>
      <c r="U479" s="16"/>
      <c r="V479" s="16" t="e">
        <f t="shared" si="66"/>
        <v>#REF!</v>
      </c>
      <c r="W479" s="14">
        <f t="shared" si="67"/>
        <v>1.85</v>
      </c>
      <c r="X479" s="16">
        <f t="shared" si="68"/>
        <v>-1.2</v>
      </c>
      <c r="Y479" s="16">
        <f t="shared" si="69"/>
        <v>-1.6</v>
      </c>
      <c r="Z479" s="14"/>
      <c r="AA479" s="14" t="str">
        <f t="shared" si="71"/>
        <v>6 W 2017</v>
      </c>
      <c r="AB479" s="15">
        <f t="shared" si="70"/>
        <v>42775</v>
      </c>
      <c r="AC479" s="16" t="e">
        <f t="shared" si="65"/>
        <v>#REF!</v>
      </c>
      <c r="AD479" s="16" t="e">
        <f t="shared" si="65"/>
        <v>#REF!</v>
      </c>
      <c r="AE479" s="16" t="e">
        <f t="shared" si="65"/>
        <v>#REF!</v>
      </c>
      <c r="AF479" s="16" t="e">
        <f t="shared" si="65"/>
        <v>#REF!</v>
      </c>
    </row>
    <row r="480" spans="1:32" x14ac:dyDescent="0.25">
      <c r="A480" s="3">
        <v>42776</v>
      </c>
      <c r="B480" s="1"/>
      <c r="C480" s="1"/>
      <c r="D480" s="9">
        <v>1.1299999999999999</v>
      </c>
      <c r="E480" s="9">
        <v>1.85</v>
      </c>
      <c r="F480" s="9">
        <v>-2.13</v>
      </c>
      <c r="G480" s="9">
        <v>-1.6</v>
      </c>
      <c r="H480" s="9">
        <v>-0.3</v>
      </c>
      <c r="I480" s="9">
        <v>-1.1499999999999999</v>
      </c>
      <c r="J480" s="9">
        <v>-0.25</v>
      </c>
      <c r="M480">
        <v>55.625</v>
      </c>
      <c r="R480">
        <v>100</v>
      </c>
      <c r="T480" s="16" t="e">
        <f>(#REF!*'Crude Diffs'!R480/100)/$T$9</f>
        <v>#REF!</v>
      </c>
      <c r="U480" s="16"/>
      <c r="V480" s="16" t="e">
        <f t="shared" si="66"/>
        <v>#REF!</v>
      </c>
      <c r="W480" s="14">
        <f t="shared" si="67"/>
        <v>1.85</v>
      </c>
      <c r="X480" s="16">
        <f t="shared" si="68"/>
        <v>-1.1499999999999999</v>
      </c>
      <c r="Y480" s="16">
        <f t="shared" si="69"/>
        <v>-1.6</v>
      </c>
      <c r="Z480" s="14"/>
      <c r="AA480" s="14" t="str">
        <f t="shared" si="71"/>
        <v>6 W 2017</v>
      </c>
      <c r="AB480" s="15">
        <f t="shared" si="70"/>
        <v>42776</v>
      </c>
      <c r="AC480" s="16" t="e">
        <f t="shared" si="65"/>
        <v>#REF!</v>
      </c>
      <c r="AD480" s="16" t="e">
        <f t="shared" si="65"/>
        <v>#REF!</v>
      </c>
      <c r="AE480" s="16" t="e">
        <f t="shared" si="65"/>
        <v>#REF!</v>
      </c>
      <c r="AF480" s="16" t="e">
        <f t="shared" si="65"/>
        <v>#REF!</v>
      </c>
    </row>
    <row r="481" spans="1:32" x14ac:dyDescent="0.25">
      <c r="A481" s="3">
        <v>42779</v>
      </c>
      <c r="B481" s="1"/>
      <c r="C481" s="1"/>
      <c r="D481" s="9">
        <v>1.1299999999999999</v>
      </c>
      <c r="E481" s="9">
        <v>1.85</v>
      </c>
      <c r="F481" s="9">
        <v>-2.1</v>
      </c>
      <c r="G481" s="9">
        <v>-1.6</v>
      </c>
      <c r="H481" s="9">
        <v>-0.3</v>
      </c>
      <c r="I481" s="9">
        <v>-1.1000000000000001</v>
      </c>
      <c r="J481" s="9">
        <v>-0.25</v>
      </c>
      <c r="M481">
        <v>54.424999999999997</v>
      </c>
      <c r="R481">
        <v>100</v>
      </c>
      <c r="T481" s="16" t="e">
        <f>(#REF!*'Crude Diffs'!R481/100)/$T$9</f>
        <v>#REF!</v>
      </c>
      <c r="U481" s="16"/>
      <c r="V481" s="16" t="e">
        <f t="shared" si="66"/>
        <v>#REF!</v>
      </c>
      <c r="W481" s="14">
        <f t="shared" si="67"/>
        <v>1.85</v>
      </c>
      <c r="X481" s="16">
        <f t="shared" si="68"/>
        <v>-1.1000000000000001</v>
      </c>
      <c r="Y481" s="16">
        <f t="shared" si="69"/>
        <v>-1.6</v>
      </c>
      <c r="Z481" s="14"/>
      <c r="AA481" s="14" t="str">
        <f t="shared" si="71"/>
        <v>7 W 2017</v>
      </c>
      <c r="AB481" s="15">
        <f t="shared" si="70"/>
        <v>42779</v>
      </c>
      <c r="AC481" s="16" t="e">
        <f t="shared" si="65"/>
        <v>#REF!</v>
      </c>
      <c r="AD481" s="16" t="e">
        <f t="shared" si="65"/>
        <v>#REF!</v>
      </c>
      <c r="AE481" s="16" t="e">
        <f t="shared" si="65"/>
        <v>#REF!</v>
      </c>
      <c r="AF481" s="16" t="e">
        <f t="shared" si="65"/>
        <v>#REF!</v>
      </c>
    </row>
    <row r="482" spans="1:32" x14ac:dyDescent="0.25">
      <c r="A482" s="3">
        <v>42780</v>
      </c>
      <c r="B482" s="1"/>
      <c r="C482" s="1"/>
      <c r="D482" s="9">
        <v>1.1499999999999999</v>
      </c>
      <c r="E482" s="9">
        <v>1.85</v>
      </c>
      <c r="F482" s="9">
        <v>-2.0499999999999998</v>
      </c>
      <c r="G482" s="9">
        <v>-1.6</v>
      </c>
      <c r="H482" s="9">
        <v>-0.25</v>
      </c>
      <c r="I482" s="9">
        <v>-1.1000000000000001</v>
      </c>
      <c r="J482" s="9">
        <v>-0.25</v>
      </c>
      <c r="M482">
        <v>55.24</v>
      </c>
      <c r="R482">
        <v>97.5</v>
      </c>
      <c r="T482" s="16" t="e">
        <f>(#REF!*'Crude Diffs'!R482/100)/$T$9</f>
        <v>#REF!</v>
      </c>
      <c r="U482" s="16"/>
      <c r="V482" s="16" t="e">
        <f t="shared" si="66"/>
        <v>#REF!</v>
      </c>
      <c r="W482" s="14">
        <f t="shared" si="67"/>
        <v>1.85</v>
      </c>
      <c r="X482" s="16">
        <f t="shared" si="68"/>
        <v>-1.1000000000000001</v>
      </c>
      <c r="Y482" s="16">
        <f t="shared" si="69"/>
        <v>-1.6</v>
      </c>
      <c r="Z482" s="14"/>
      <c r="AA482" s="14" t="str">
        <f t="shared" si="71"/>
        <v>7 W 2017</v>
      </c>
      <c r="AB482" s="15">
        <f t="shared" si="70"/>
        <v>42780</v>
      </c>
      <c r="AC482" s="16" t="e">
        <f t="shared" si="65"/>
        <v>#REF!</v>
      </c>
      <c r="AD482" s="16" t="e">
        <f t="shared" si="65"/>
        <v>#REF!</v>
      </c>
      <c r="AE482" s="16" t="e">
        <f t="shared" si="65"/>
        <v>#REF!</v>
      </c>
      <c r="AF482" s="16" t="e">
        <f t="shared" si="65"/>
        <v>#REF!</v>
      </c>
    </row>
    <row r="483" spans="1:32" x14ac:dyDescent="0.25">
      <c r="A483" s="3">
        <v>42781</v>
      </c>
      <c r="B483" s="1"/>
      <c r="C483" s="1"/>
      <c r="D483" s="9">
        <v>1.17</v>
      </c>
      <c r="E483" s="9">
        <v>1.85</v>
      </c>
      <c r="F483" s="9">
        <v>-2.0499999999999998</v>
      </c>
      <c r="G483" s="9">
        <v>-1.6</v>
      </c>
      <c r="H483" s="9">
        <v>-0.25</v>
      </c>
      <c r="I483" s="9">
        <v>-1.05</v>
      </c>
      <c r="J483" s="9">
        <v>-0.25</v>
      </c>
      <c r="M483">
        <v>54.68</v>
      </c>
      <c r="R483">
        <v>95</v>
      </c>
      <c r="T483" s="16" t="e">
        <f>(#REF!*'Crude Diffs'!R483/100)/$T$9</f>
        <v>#REF!</v>
      </c>
      <c r="U483" s="16"/>
      <c r="V483" s="16" t="e">
        <f t="shared" si="66"/>
        <v>#REF!</v>
      </c>
      <c r="W483" s="14">
        <f t="shared" si="67"/>
        <v>1.85</v>
      </c>
      <c r="X483" s="16">
        <f t="shared" si="68"/>
        <v>-1.05</v>
      </c>
      <c r="Y483" s="16">
        <f t="shared" si="69"/>
        <v>-1.6</v>
      </c>
      <c r="Z483" s="14"/>
      <c r="AA483" s="14" t="str">
        <f t="shared" si="71"/>
        <v>7 W 2017</v>
      </c>
      <c r="AB483" s="15">
        <f t="shared" si="70"/>
        <v>42781</v>
      </c>
      <c r="AC483" s="16" t="e">
        <f t="shared" si="65"/>
        <v>#REF!</v>
      </c>
      <c r="AD483" s="16" t="e">
        <f t="shared" si="65"/>
        <v>#REF!</v>
      </c>
      <c r="AE483" s="16" t="e">
        <f t="shared" si="65"/>
        <v>#REF!</v>
      </c>
      <c r="AF483" s="16" t="e">
        <f t="shared" si="65"/>
        <v>#REF!</v>
      </c>
    </row>
    <row r="484" spans="1:32" x14ac:dyDescent="0.25">
      <c r="A484" s="3">
        <v>42782</v>
      </c>
      <c r="B484" s="1"/>
      <c r="C484" s="1"/>
      <c r="D484" s="9">
        <v>1.1499999999999999</v>
      </c>
      <c r="E484" s="9">
        <v>1.83</v>
      </c>
      <c r="F484" s="9">
        <v>-2.0499999999999998</v>
      </c>
      <c r="G484" s="9">
        <v>-1.6</v>
      </c>
      <c r="H484" s="9">
        <v>-0.25</v>
      </c>
      <c r="I484" s="9">
        <v>-0.95</v>
      </c>
      <c r="J484" s="9">
        <v>-0.25</v>
      </c>
      <c r="M484">
        <v>54.34</v>
      </c>
      <c r="R484">
        <v>95</v>
      </c>
      <c r="T484" s="16" t="e">
        <f>(#REF!*'Crude Diffs'!R484/100)/$T$9</f>
        <v>#REF!</v>
      </c>
      <c r="U484" s="16"/>
      <c r="V484" s="16" t="e">
        <f t="shared" si="66"/>
        <v>#REF!</v>
      </c>
      <c r="W484" s="14">
        <f t="shared" si="67"/>
        <v>1.83</v>
      </c>
      <c r="X484" s="16">
        <f t="shared" si="68"/>
        <v>-0.95</v>
      </c>
      <c r="Y484" s="16">
        <f t="shared" si="69"/>
        <v>-1.6</v>
      </c>
      <c r="Z484" s="14"/>
      <c r="AA484" s="14" t="str">
        <f t="shared" si="71"/>
        <v>7 W 2017</v>
      </c>
      <c r="AB484" s="15">
        <f t="shared" si="70"/>
        <v>42782</v>
      </c>
      <c r="AC484" s="16" t="e">
        <f t="shared" si="65"/>
        <v>#REF!</v>
      </c>
      <c r="AD484" s="16" t="e">
        <f t="shared" si="65"/>
        <v>#REF!</v>
      </c>
      <c r="AE484" s="16" t="e">
        <f t="shared" si="65"/>
        <v>#REF!</v>
      </c>
      <c r="AF484" s="16" t="e">
        <f t="shared" si="65"/>
        <v>#REF!</v>
      </c>
    </row>
    <row r="485" spans="1:32" x14ac:dyDescent="0.25">
      <c r="A485" s="3">
        <v>42783</v>
      </c>
      <c r="B485" s="1"/>
      <c r="C485" s="1"/>
      <c r="D485" s="9">
        <v>1.1000000000000001</v>
      </c>
      <c r="E485" s="9">
        <v>1.8</v>
      </c>
      <c r="F485" s="9">
        <v>-1.99</v>
      </c>
      <c r="G485" s="9">
        <v>-1.6</v>
      </c>
      <c r="H485" s="9">
        <v>-0.25</v>
      </c>
      <c r="I485" s="9">
        <v>-0.95</v>
      </c>
      <c r="J485" s="9">
        <v>-0.25</v>
      </c>
      <c r="M485">
        <v>54.44</v>
      </c>
      <c r="R485">
        <v>97.5</v>
      </c>
      <c r="T485" s="16" t="e">
        <f>(#REF!*'Crude Diffs'!R485/100)/$T$9</f>
        <v>#REF!</v>
      </c>
      <c r="U485" s="16"/>
      <c r="V485" s="16" t="e">
        <f t="shared" si="66"/>
        <v>#REF!</v>
      </c>
      <c r="W485" s="14">
        <f t="shared" si="67"/>
        <v>1.8</v>
      </c>
      <c r="X485" s="16">
        <f t="shared" si="68"/>
        <v>-0.95</v>
      </c>
      <c r="Y485" s="16">
        <f t="shared" si="69"/>
        <v>-1.6</v>
      </c>
      <c r="Z485" s="14"/>
      <c r="AA485" s="14" t="str">
        <f t="shared" si="71"/>
        <v>7 W 2017</v>
      </c>
      <c r="AB485" s="15">
        <f t="shared" si="70"/>
        <v>42783</v>
      </c>
      <c r="AC485" s="16" t="e">
        <f t="shared" si="65"/>
        <v>#REF!</v>
      </c>
      <c r="AD485" s="16" t="e">
        <f t="shared" si="65"/>
        <v>#REF!</v>
      </c>
      <c r="AE485" s="16" t="e">
        <f t="shared" si="65"/>
        <v>#REF!</v>
      </c>
      <c r="AF485" s="16" t="e">
        <f t="shared" si="65"/>
        <v>#REF!</v>
      </c>
    </row>
    <row r="486" spans="1:32" x14ac:dyDescent="0.25">
      <c r="A486" s="3">
        <v>42786</v>
      </c>
      <c r="B486" s="1"/>
      <c r="C486" s="1"/>
      <c r="D486" s="9">
        <v>1.08</v>
      </c>
      <c r="E486" s="9">
        <v>1.8</v>
      </c>
      <c r="F486" s="9">
        <v>-2.0699999999999998</v>
      </c>
      <c r="G486" s="9">
        <v>-1.6</v>
      </c>
      <c r="H486" s="9">
        <v>-0.25</v>
      </c>
      <c r="I486" s="9">
        <v>-0.95</v>
      </c>
      <c r="J486" s="9">
        <v>-0.25</v>
      </c>
      <c r="M486">
        <v>55.13</v>
      </c>
      <c r="R486">
        <v>100</v>
      </c>
      <c r="T486" s="16" t="e">
        <f>(#REF!*'Crude Diffs'!R486/100)/$T$9</f>
        <v>#REF!</v>
      </c>
      <c r="U486" s="16"/>
      <c r="V486" s="16" t="e">
        <f t="shared" si="66"/>
        <v>#REF!</v>
      </c>
      <c r="W486" s="14">
        <f t="shared" si="67"/>
        <v>1.8</v>
      </c>
      <c r="X486" s="16">
        <f t="shared" si="68"/>
        <v>-0.95</v>
      </c>
      <c r="Y486" s="16">
        <f t="shared" si="69"/>
        <v>-1.6</v>
      </c>
      <c r="Z486" s="14"/>
      <c r="AA486" s="14" t="str">
        <f t="shared" si="71"/>
        <v>8 W 2017</v>
      </c>
      <c r="AB486" s="15">
        <f t="shared" si="70"/>
        <v>42786</v>
      </c>
      <c r="AC486" s="16" t="e">
        <f t="shared" si="65"/>
        <v>#REF!</v>
      </c>
      <c r="AD486" s="16" t="e">
        <f t="shared" si="65"/>
        <v>#REF!</v>
      </c>
      <c r="AE486" s="16" t="e">
        <f t="shared" si="65"/>
        <v>#REF!</v>
      </c>
      <c r="AF486" s="16" t="e">
        <f t="shared" si="65"/>
        <v>#REF!</v>
      </c>
    </row>
    <row r="487" spans="1:32" x14ac:dyDescent="0.25">
      <c r="A487" s="3">
        <v>42787</v>
      </c>
      <c r="B487" s="1"/>
      <c r="C487" s="1"/>
      <c r="D487" s="9">
        <v>1.03</v>
      </c>
      <c r="E487" s="9">
        <v>1.8</v>
      </c>
      <c r="F487" s="9">
        <v>-2.3199999999999998</v>
      </c>
      <c r="G487" s="9">
        <v>-1.345</v>
      </c>
      <c r="H487" s="9">
        <v>-0.25</v>
      </c>
      <c r="I487" s="9">
        <v>-0.95</v>
      </c>
      <c r="J487" s="9">
        <v>-0.25</v>
      </c>
      <c r="M487">
        <v>56.3</v>
      </c>
      <c r="R487">
        <v>107.5</v>
      </c>
      <c r="T487" s="16" t="e">
        <f>(#REF!*'Crude Diffs'!R487/100)/$T$9</f>
        <v>#REF!</v>
      </c>
      <c r="U487" s="16"/>
      <c r="V487" s="16" t="e">
        <f t="shared" si="66"/>
        <v>#REF!</v>
      </c>
      <c r="W487" s="14">
        <f t="shared" si="67"/>
        <v>1.8</v>
      </c>
      <c r="X487" s="16">
        <f t="shared" si="68"/>
        <v>-0.95</v>
      </c>
      <c r="Y487" s="16">
        <f t="shared" si="69"/>
        <v>-1.345</v>
      </c>
      <c r="Z487" s="14"/>
      <c r="AA487" s="14" t="str">
        <f t="shared" si="71"/>
        <v>8 W 2017</v>
      </c>
      <c r="AB487" s="15">
        <f t="shared" si="70"/>
        <v>42787</v>
      </c>
      <c r="AC487" s="16" t="e">
        <f t="shared" si="65"/>
        <v>#REF!</v>
      </c>
      <c r="AD487" s="16" t="e">
        <f t="shared" si="65"/>
        <v>#REF!</v>
      </c>
      <c r="AE487" s="16" t="e">
        <f t="shared" si="65"/>
        <v>#REF!</v>
      </c>
      <c r="AF487" s="16" t="e">
        <f t="shared" ref="AC487:AF550" si="72">AF$2*$Y487+AF$3*$W487+AF$4*$X487+AF$5*$V487</f>
        <v>#REF!</v>
      </c>
    </row>
    <row r="488" spans="1:32" x14ac:dyDescent="0.25">
      <c r="A488" s="3">
        <v>42788</v>
      </c>
      <c r="B488" s="1"/>
      <c r="C488" s="1"/>
      <c r="D488" s="9">
        <v>1.01</v>
      </c>
      <c r="E488" s="9">
        <v>1.8</v>
      </c>
      <c r="F488" s="9">
        <v>-2.3199999999999998</v>
      </c>
      <c r="G488" s="9">
        <v>-1.1499999999999999</v>
      </c>
      <c r="H488" s="9">
        <v>-0.25</v>
      </c>
      <c r="I488" s="9">
        <v>-1.1200000000000001</v>
      </c>
      <c r="J488" s="9">
        <v>-0.3</v>
      </c>
      <c r="M488">
        <v>55.05</v>
      </c>
      <c r="R488">
        <v>110</v>
      </c>
      <c r="T488" s="16" t="e">
        <f>(#REF!*'Crude Diffs'!R488/100)/$T$9</f>
        <v>#REF!</v>
      </c>
      <c r="U488" s="16"/>
      <c r="V488" s="16" t="e">
        <f t="shared" si="66"/>
        <v>#REF!</v>
      </c>
      <c r="W488" s="14">
        <f t="shared" si="67"/>
        <v>1.8</v>
      </c>
      <c r="X488" s="16">
        <f t="shared" si="68"/>
        <v>-1.1200000000000001</v>
      </c>
      <c r="Y488" s="16">
        <f t="shared" si="69"/>
        <v>-1.1499999999999999</v>
      </c>
      <c r="Z488" s="14"/>
      <c r="AA488" s="14" t="str">
        <f t="shared" si="71"/>
        <v>8 W 2017</v>
      </c>
      <c r="AB488" s="15">
        <f t="shared" si="70"/>
        <v>42788</v>
      </c>
      <c r="AC488" s="16" t="e">
        <f t="shared" si="72"/>
        <v>#REF!</v>
      </c>
      <c r="AD488" s="16" t="e">
        <f t="shared" si="72"/>
        <v>#REF!</v>
      </c>
      <c r="AE488" s="16" t="e">
        <f t="shared" si="72"/>
        <v>#REF!</v>
      </c>
      <c r="AF488" s="16" t="e">
        <f t="shared" si="72"/>
        <v>#REF!</v>
      </c>
    </row>
    <row r="489" spans="1:32" x14ac:dyDescent="0.25">
      <c r="A489" s="3">
        <v>42789</v>
      </c>
      <c r="B489" s="1"/>
      <c r="C489" s="1"/>
      <c r="D489" s="9">
        <v>0.94</v>
      </c>
      <c r="E489" s="9">
        <v>1.8</v>
      </c>
      <c r="F489" s="9">
        <v>-2.3650000000000002</v>
      </c>
      <c r="G489" s="9">
        <v>-1.1499999999999999</v>
      </c>
      <c r="H489" s="9">
        <v>-0.3</v>
      </c>
      <c r="I489" s="9">
        <v>-1.34</v>
      </c>
      <c r="J489" s="9">
        <v>-0.3</v>
      </c>
      <c r="M489">
        <v>56.11</v>
      </c>
      <c r="R489">
        <v>120</v>
      </c>
      <c r="T489" s="16" t="e">
        <f>(#REF!*'Crude Diffs'!R489/100)/$T$9</f>
        <v>#REF!</v>
      </c>
      <c r="U489" s="16"/>
      <c r="V489" s="16" t="e">
        <f t="shared" ref="V489:V552" si="73">H489+T489</f>
        <v>#REF!</v>
      </c>
      <c r="W489" s="14">
        <f t="shared" ref="W489:W552" si="74">E489</f>
        <v>1.8</v>
      </c>
      <c r="X489" s="16">
        <f t="shared" ref="X489:X552" si="75">I489</f>
        <v>-1.34</v>
      </c>
      <c r="Y489" s="16">
        <f t="shared" ref="Y489:Y552" si="76">G489</f>
        <v>-1.1499999999999999</v>
      </c>
      <c r="Z489" s="14"/>
      <c r="AA489" s="14" t="str">
        <f t="shared" si="71"/>
        <v>8 W 2017</v>
      </c>
      <c r="AB489" s="15">
        <f t="shared" ref="AB489:AB552" si="77">A489</f>
        <v>42789</v>
      </c>
      <c r="AC489" s="16" t="e">
        <f t="shared" si="72"/>
        <v>#REF!</v>
      </c>
      <c r="AD489" s="16" t="e">
        <f t="shared" si="72"/>
        <v>#REF!</v>
      </c>
      <c r="AE489" s="16" t="e">
        <f t="shared" si="72"/>
        <v>#REF!</v>
      </c>
      <c r="AF489" s="16" t="e">
        <f t="shared" si="72"/>
        <v>#REF!</v>
      </c>
    </row>
    <row r="490" spans="1:32" x14ac:dyDescent="0.25">
      <c r="A490" s="3">
        <v>42790</v>
      </c>
      <c r="B490" s="1"/>
      <c r="C490" s="1"/>
      <c r="D490" s="9">
        <v>0.99</v>
      </c>
      <c r="E490" s="9">
        <v>1.85</v>
      </c>
      <c r="F490" s="9">
        <v>-2.3650000000000002</v>
      </c>
      <c r="G490" s="9">
        <v>-1.1499999999999999</v>
      </c>
      <c r="H490" s="9">
        <v>-0.35</v>
      </c>
      <c r="I490" s="9">
        <v>-1.365</v>
      </c>
      <c r="J490" s="9">
        <v>-0.3</v>
      </c>
      <c r="M490">
        <v>55.28</v>
      </c>
      <c r="R490">
        <v>120</v>
      </c>
      <c r="T490" s="16" t="e">
        <f>(#REF!*'Crude Diffs'!R490/100)/$T$9</f>
        <v>#REF!</v>
      </c>
      <c r="U490" s="16"/>
      <c r="V490" s="16" t="e">
        <f t="shared" si="73"/>
        <v>#REF!</v>
      </c>
      <c r="W490" s="14">
        <f t="shared" si="74"/>
        <v>1.85</v>
      </c>
      <c r="X490" s="16">
        <f t="shared" si="75"/>
        <v>-1.365</v>
      </c>
      <c r="Y490" s="16">
        <f t="shared" si="76"/>
        <v>-1.1499999999999999</v>
      </c>
      <c r="Z490" s="14"/>
      <c r="AA490" s="14" t="str">
        <f t="shared" si="71"/>
        <v>8 W 2017</v>
      </c>
      <c r="AB490" s="15">
        <f t="shared" si="77"/>
        <v>42790</v>
      </c>
      <c r="AC490" s="16" t="e">
        <f t="shared" si="72"/>
        <v>#REF!</v>
      </c>
      <c r="AD490" s="16" t="e">
        <f t="shared" si="72"/>
        <v>#REF!</v>
      </c>
      <c r="AE490" s="16" t="e">
        <f t="shared" si="72"/>
        <v>#REF!</v>
      </c>
      <c r="AF490" s="16" t="e">
        <f t="shared" si="72"/>
        <v>#REF!</v>
      </c>
    </row>
    <row r="491" spans="1:32" x14ac:dyDescent="0.25">
      <c r="A491" s="3">
        <v>42793</v>
      </c>
      <c r="B491" s="1"/>
      <c r="C491" s="1"/>
      <c r="D491" s="9">
        <v>0.99</v>
      </c>
      <c r="E491" s="9">
        <v>1.85</v>
      </c>
      <c r="F491" s="9">
        <v>-2.2999999999999998</v>
      </c>
      <c r="G491" s="9">
        <v>-1.1499999999999999</v>
      </c>
      <c r="H491" s="9">
        <v>-0.35</v>
      </c>
      <c r="I491" s="9">
        <v>-1.4</v>
      </c>
      <c r="J491" s="9">
        <v>-0.4</v>
      </c>
      <c r="M491">
        <v>55.27</v>
      </c>
      <c r="R491">
        <v>120</v>
      </c>
      <c r="T491" s="16" t="e">
        <f>(#REF!*'Crude Diffs'!R491/100)/$T$9</f>
        <v>#REF!</v>
      </c>
      <c r="U491" s="16"/>
      <c r="V491" s="16" t="e">
        <f t="shared" si="73"/>
        <v>#REF!</v>
      </c>
      <c r="W491" s="14">
        <f t="shared" si="74"/>
        <v>1.85</v>
      </c>
      <c r="X491" s="16">
        <f t="shared" si="75"/>
        <v>-1.4</v>
      </c>
      <c r="Y491" s="16">
        <f t="shared" si="76"/>
        <v>-1.1499999999999999</v>
      </c>
      <c r="Z491" s="14"/>
      <c r="AA491" s="14" t="str">
        <f t="shared" si="71"/>
        <v>9 W 2017</v>
      </c>
      <c r="AB491" s="15">
        <f t="shared" si="77"/>
        <v>42793</v>
      </c>
      <c r="AC491" s="16" t="e">
        <f t="shared" si="72"/>
        <v>#REF!</v>
      </c>
      <c r="AD491" s="16" t="e">
        <f t="shared" si="72"/>
        <v>#REF!</v>
      </c>
      <c r="AE491" s="16" t="e">
        <f t="shared" si="72"/>
        <v>#REF!</v>
      </c>
      <c r="AF491" s="16" t="e">
        <f t="shared" si="72"/>
        <v>#REF!</v>
      </c>
    </row>
    <row r="492" spans="1:32" x14ac:dyDescent="0.25">
      <c r="A492" s="3">
        <v>42794</v>
      </c>
      <c r="B492" s="1"/>
      <c r="C492" s="1"/>
      <c r="D492" s="9">
        <v>1.0049999999999999</v>
      </c>
      <c r="E492" s="9">
        <v>1.85</v>
      </c>
      <c r="F492" s="9">
        <v>-2.25</v>
      </c>
      <c r="G492" s="9">
        <v>-1.25</v>
      </c>
      <c r="H492" s="9">
        <v>-0.4</v>
      </c>
      <c r="I492" s="9">
        <v>-1.4</v>
      </c>
      <c r="J492" s="9">
        <v>-0.45</v>
      </c>
      <c r="M492">
        <v>54.31</v>
      </c>
      <c r="R492">
        <v>117.5</v>
      </c>
      <c r="T492" s="16" t="e">
        <f>(#REF!*'Crude Diffs'!R492/100)/$T$9</f>
        <v>#REF!</v>
      </c>
      <c r="U492" s="16"/>
      <c r="V492" s="16" t="e">
        <f t="shared" si="73"/>
        <v>#REF!</v>
      </c>
      <c r="W492" s="14">
        <f t="shared" si="74"/>
        <v>1.85</v>
      </c>
      <c r="X492" s="16">
        <f t="shared" si="75"/>
        <v>-1.4</v>
      </c>
      <c r="Y492" s="16">
        <f t="shared" si="76"/>
        <v>-1.25</v>
      </c>
      <c r="Z492" s="14"/>
      <c r="AA492" s="14" t="str">
        <f t="shared" si="71"/>
        <v>9 W 2017</v>
      </c>
      <c r="AB492" s="15">
        <f t="shared" si="77"/>
        <v>42794</v>
      </c>
      <c r="AC492" s="16" t="e">
        <f t="shared" si="72"/>
        <v>#REF!</v>
      </c>
      <c r="AD492" s="16" t="e">
        <f t="shared" si="72"/>
        <v>#REF!</v>
      </c>
      <c r="AE492" s="16" t="e">
        <f t="shared" si="72"/>
        <v>#REF!</v>
      </c>
      <c r="AF492" s="16" t="e">
        <f t="shared" si="72"/>
        <v>#REF!</v>
      </c>
    </row>
    <row r="493" spans="1:32" x14ac:dyDescent="0.25">
      <c r="A493" s="3">
        <v>42795</v>
      </c>
      <c r="B493" s="1"/>
      <c r="C493" s="1"/>
      <c r="D493" s="9">
        <v>0.97499999999999998</v>
      </c>
      <c r="E493" s="9">
        <v>1.8</v>
      </c>
      <c r="F493" s="9">
        <v>-2.2000000000000002</v>
      </c>
      <c r="G493" s="9">
        <v>-1.2749999999999999</v>
      </c>
      <c r="H493" s="9">
        <v>-0.4</v>
      </c>
      <c r="I493" s="9">
        <v>-1.35</v>
      </c>
      <c r="J493" s="9">
        <v>-0.45</v>
      </c>
      <c r="M493">
        <v>55.265000000000001</v>
      </c>
      <c r="R493">
        <v>115</v>
      </c>
      <c r="T493" s="16" t="e">
        <f>(#REF!*'Crude Diffs'!R493/100)/$T$9</f>
        <v>#REF!</v>
      </c>
      <c r="U493" s="16"/>
      <c r="V493" s="16" t="e">
        <f t="shared" si="73"/>
        <v>#REF!</v>
      </c>
      <c r="W493" s="14">
        <f t="shared" si="74"/>
        <v>1.8</v>
      </c>
      <c r="X493" s="16">
        <f t="shared" si="75"/>
        <v>-1.35</v>
      </c>
      <c r="Y493" s="16">
        <f t="shared" si="76"/>
        <v>-1.2749999999999999</v>
      </c>
      <c r="Z493" s="14"/>
      <c r="AA493" s="14" t="str">
        <f t="shared" si="71"/>
        <v>9 W 2017</v>
      </c>
      <c r="AB493" s="15">
        <f t="shared" si="77"/>
        <v>42795</v>
      </c>
      <c r="AC493" s="16" t="e">
        <f t="shared" si="72"/>
        <v>#REF!</v>
      </c>
      <c r="AD493" s="16" t="e">
        <f t="shared" si="72"/>
        <v>#REF!</v>
      </c>
      <c r="AE493" s="16" t="e">
        <f t="shared" si="72"/>
        <v>#REF!</v>
      </c>
      <c r="AF493" s="16" t="e">
        <f t="shared" si="72"/>
        <v>#REF!</v>
      </c>
    </row>
    <row r="494" spans="1:32" x14ac:dyDescent="0.25">
      <c r="A494" s="3">
        <v>42796</v>
      </c>
      <c r="B494" s="1"/>
      <c r="C494" s="1"/>
      <c r="D494" s="9">
        <v>0.95499999999999996</v>
      </c>
      <c r="E494" s="9">
        <v>1.8</v>
      </c>
      <c r="F494" s="9">
        <v>-2.2000000000000002</v>
      </c>
      <c r="G494" s="9">
        <v>-1.35</v>
      </c>
      <c r="H494" s="9">
        <v>-0.45</v>
      </c>
      <c r="I494" s="9">
        <v>-1.395</v>
      </c>
      <c r="J494" s="9">
        <v>-0.5</v>
      </c>
      <c r="M494">
        <v>54.055</v>
      </c>
      <c r="R494">
        <v>117.5</v>
      </c>
      <c r="T494" s="16" t="e">
        <f>(#REF!*'Crude Diffs'!R494/100)/$T$9</f>
        <v>#REF!</v>
      </c>
      <c r="U494" s="16"/>
      <c r="V494" s="16" t="e">
        <f t="shared" si="73"/>
        <v>#REF!</v>
      </c>
      <c r="W494" s="14">
        <f t="shared" si="74"/>
        <v>1.8</v>
      </c>
      <c r="X494" s="16">
        <f t="shared" si="75"/>
        <v>-1.395</v>
      </c>
      <c r="Y494" s="16">
        <f t="shared" si="76"/>
        <v>-1.35</v>
      </c>
      <c r="Z494" s="14"/>
      <c r="AA494" s="14" t="str">
        <f t="shared" si="71"/>
        <v>9 W 2017</v>
      </c>
      <c r="AB494" s="15">
        <f t="shared" si="77"/>
        <v>42796</v>
      </c>
      <c r="AC494" s="16" t="e">
        <f t="shared" si="72"/>
        <v>#REF!</v>
      </c>
      <c r="AD494" s="16" t="e">
        <f t="shared" si="72"/>
        <v>#REF!</v>
      </c>
      <c r="AE494" s="16" t="e">
        <f t="shared" si="72"/>
        <v>#REF!</v>
      </c>
      <c r="AF494" s="16" t="e">
        <f t="shared" si="72"/>
        <v>#REF!</v>
      </c>
    </row>
    <row r="495" spans="1:32" x14ac:dyDescent="0.25">
      <c r="A495" s="3">
        <v>42797</v>
      </c>
      <c r="B495" s="1"/>
      <c r="C495" s="1"/>
      <c r="D495" s="9">
        <v>0.90500000000000003</v>
      </c>
      <c r="E495" s="9">
        <v>1.75</v>
      </c>
      <c r="F495" s="9">
        <v>-2.2000000000000002</v>
      </c>
      <c r="G495" s="9">
        <v>-1.35</v>
      </c>
      <c r="H495" s="9">
        <v>-0.45</v>
      </c>
      <c r="I495" s="9">
        <v>-1.395</v>
      </c>
      <c r="J495" s="9">
        <v>-0.5</v>
      </c>
      <c r="M495">
        <v>54.07</v>
      </c>
      <c r="R495">
        <v>117.5</v>
      </c>
      <c r="T495" s="16" t="e">
        <f>(#REF!*'Crude Diffs'!R495/100)/$T$9</f>
        <v>#REF!</v>
      </c>
      <c r="U495" s="16"/>
      <c r="V495" s="16" t="e">
        <f t="shared" si="73"/>
        <v>#REF!</v>
      </c>
      <c r="W495" s="14">
        <f t="shared" si="74"/>
        <v>1.75</v>
      </c>
      <c r="X495" s="16">
        <f t="shared" si="75"/>
        <v>-1.395</v>
      </c>
      <c r="Y495" s="16">
        <f t="shared" si="76"/>
        <v>-1.35</v>
      </c>
      <c r="Z495" s="14"/>
      <c r="AA495" s="14" t="str">
        <f t="shared" si="71"/>
        <v>9 W 2017</v>
      </c>
      <c r="AB495" s="15">
        <f t="shared" si="77"/>
        <v>42797</v>
      </c>
      <c r="AC495" s="16" t="e">
        <f t="shared" si="72"/>
        <v>#REF!</v>
      </c>
      <c r="AD495" s="16" t="e">
        <f t="shared" si="72"/>
        <v>#REF!</v>
      </c>
      <c r="AE495" s="16" t="e">
        <f t="shared" si="72"/>
        <v>#REF!</v>
      </c>
      <c r="AF495" s="16" t="e">
        <f t="shared" si="72"/>
        <v>#REF!</v>
      </c>
    </row>
    <row r="496" spans="1:32" x14ac:dyDescent="0.25">
      <c r="A496" s="3">
        <v>42800</v>
      </c>
      <c r="B496" s="1"/>
      <c r="C496" s="1"/>
      <c r="D496" s="9">
        <v>0.92500000000000004</v>
      </c>
      <c r="E496" s="9">
        <v>1.75</v>
      </c>
      <c r="F496" s="9">
        <v>-2.0249999999999999</v>
      </c>
      <c r="G496" s="9">
        <v>-1.55</v>
      </c>
      <c r="H496" s="9">
        <v>-0.5</v>
      </c>
      <c r="I496" s="9">
        <v>-1.395</v>
      </c>
      <c r="J496" s="9">
        <v>-0.5</v>
      </c>
      <c r="M496">
        <v>54.59</v>
      </c>
      <c r="R496">
        <v>115</v>
      </c>
      <c r="T496" s="16" t="e">
        <f>(#REF!*'Crude Diffs'!R496/100)/$T$9</f>
        <v>#REF!</v>
      </c>
      <c r="U496" s="16"/>
      <c r="V496" s="16" t="e">
        <f t="shared" si="73"/>
        <v>#REF!</v>
      </c>
      <c r="W496" s="14">
        <f t="shared" si="74"/>
        <v>1.75</v>
      </c>
      <c r="X496" s="16">
        <f t="shared" si="75"/>
        <v>-1.395</v>
      </c>
      <c r="Y496" s="16">
        <f t="shared" si="76"/>
        <v>-1.55</v>
      </c>
      <c r="Z496" s="14"/>
      <c r="AA496" s="14" t="str">
        <f t="shared" si="71"/>
        <v>10 W 2017</v>
      </c>
      <c r="AB496" s="15">
        <f t="shared" si="77"/>
        <v>42800</v>
      </c>
      <c r="AC496" s="16" t="e">
        <f t="shared" si="72"/>
        <v>#REF!</v>
      </c>
      <c r="AD496" s="16" t="e">
        <f t="shared" si="72"/>
        <v>#REF!</v>
      </c>
      <c r="AE496" s="16" t="e">
        <f t="shared" si="72"/>
        <v>#REF!</v>
      </c>
      <c r="AF496" s="16" t="e">
        <f t="shared" si="72"/>
        <v>#REF!</v>
      </c>
    </row>
    <row r="497" spans="1:32" x14ac:dyDescent="0.25">
      <c r="A497" s="3">
        <v>42801</v>
      </c>
      <c r="B497" s="1"/>
      <c r="C497" s="1"/>
      <c r="D497" s="9">
        <v>0.92500000000000004</v>
      </c>
      <c r="E497" s="9">
        <v>1.75</v>
      </c>
      <c r="F497" s="9">
        <v>-2.0249999999999999</v>
      </c>
      <c r="G497" s="9">
        <v>-1.55</v>
      </c>
      <c r="H497" s="9">
        <v>-0.5</v>
      </c>
      <c r="I497" s="9">
        <v>-1.45</v>
      </c>
      <c r="J497" s="9">
        <v>-0.5</v>
      </c>
      <c r="M497">
        <v>54.875</v>
      </c>
      <c r="R497">
        <v>115</v>
      </c>
      <c r="T497" s="16" t="e">
        <f>(#REF!*'Crude Diffs'!R497/100)/$T$9</f>
        <v>#REF!</v>
      </c>
      <c r="U497" s="16"/>
      <c r="V497" s="16" t="e">
        <f t="shared" si="73"/>
        <v>#REF!</v>
      </c>
      <c r="W497" s="14">
        <f t="shared" si="74"/>
        <v>1.75</v>
      </c>
      <c r="X497" s="16">
        <f t="shared" si="75"/>
        <v>-1.45</v>
      </c>
      <c r="Y497" s="16">
        <f t="shared" si="76"/>
        <v>-1.55</v>
      </c>
      <c r="Z497" s="14"/>
      <c r="AA497" s="14" t="str">
        <f t="shared" si="71"/>
        <v>10 W 2017</v>
      </c>
      <c r="AB497" s="15">
        <f t="shared" si="77"/>
        <v>42801</v>
      </c>
      <c r="AC497" s="16" t="e">
        <f t="shared" si="72"/>
        <v>#REF!</v>
      </c>
      <c r="AD497" s="16" t="e">
        <f t="shared" si="72"/>
        <v>#REF!</v>
      </c>
      <c r="AE497" s="16" t="e">
        <f t="shared" si="72"/>
        <v>#REF!</v>
      </c>
      <c r="AF497" s="16" t="e">
        <f t="shared" si="72"/>
        <v>#REF!</v>
      </c>
    </row>
    <row r="498" spans="1:32" x14ac:dyDescent="0.25">
      <c r="A498" s="3">
        <v>42802</v>
      </c>
      <c r="B498" s="1"/>
      <c r="C498" s="1"/>
      <c r="D498" s="9">
        <v>0.94</v>
      </c>
      <c r="E498" s="9">
        <v>1.75</v>
      </c>
      <c r="F498" s="9">
        <v>-2.0249999999999999</v>
      </c>
      <c r="G498" s="9">
        <v>-1.55</v>
      </c>
      <c r="H498" s="9">
        <v>-0.5</v>
      </c>
      <c r="I498" s="9">
        <v>-1.5</v>
      </c>
      <c r="J498" s="9">
        <v>-0.5</v>
      </c>
      <c r="M498">
        <v>53.795000000000002</v>
      </c>
      <c r="R498">
        <v>112.5</v>
      </c>
      <c r="T498" s="16" t="e">
        <f>(#REF!*'Crude Diffs'!R498/100)/$T$9</f>
        <v>#REF!</v>
      </c>
      <c r="U498" s="16"/>
      <c r="V498" s="16" t="e">
        <f t="shared" si="73"/>
        <v>#REF!</v>
      </c>
      <c r="W498" s="14">
        <f t="shared" si="74"/>
        <v>1.75</v>
      </c>
      <c r="X498" s="16">
        <f t="shared" si="75"/>
        <v>-1.5</v>
      </c>
      <c r="Y498" s="16">
        <f t="shared" si="76"/>
        <v>-1.55</v>
      </c>
      <c r="Z498" s="14"/>
      <c r="AA498" s="14" t="str">
        <f t="shared" si="71"/>
        <v>10 W 2017</v>
      </c>
      <c r="AB498" s="15">
        <f t="shared" si="77"/>
        <v>42802</v>
      </c>
      <c r="AC498" s="16" t="e">
        <f t="shared" si="72"/>
        <v>#REF!</v>
      </c>
      <c r="AD498" s="16" t="e">
        <f t="shared" si="72"/>
        <v>#REF!</v>
      </c>
      <c r="AE498" s="16" t="e">
        <f t="shared" si="72"/>
        <v>#REF!</v>
      </c>
      <c r="AF498" s="16" t="e">
        <f t="shared" si="72"/>
        <v>#REF!</v>
      </c>
    </row>
    <row r="499" spans="1:32" x14ac:dyDescent="0.25">
      <c r="A499" s="3">
        <v>42803</v>
      </c>
      <c r="B499" s="1"/>
      <c r="C499" s="1"/>
      <c r="D499" s="9">
        <v>1.01</v>
      </c>
      <c r="E499" s="9">
        <v>1.8</v>
      </c>
      <c r="F499" s="9">
        <v>-2.0249999999999999</v>
      </c>
      <c r="G499" s="9">
        <v>-1.5</v>
      </c>
      <c r="H499" s="9">
        <v>-0.5</v>
      </c>
      <c r="I499" s="9">
        <v>-1.55</v>
      </c>
      <c r="J499" s="9">
        <v>-0.45</v>
      </c>
      <c r="M499">
        <v>50.76</v>
      </c>
      <c r="R499">
        <v>110</v>
      </c>
      <c r="T499" s="16" t="e">
        <f>(#REF!*'Crude Diffs'!R499/100)/$T$9</f>
        <v>#REF!</v>
      </c>
      <c r="U499" s="16"/>
      <c r="V499" s="16" t="e">
        <f t="shared" si="73"/>
        <v>#REF!</v>
      </c>
      <c r="W499" s="14">
        <f t="shared" si="74"/>
        <v>1.8</v>
      </c>
      <c r="X499" s="16">
        <f t="shared" si="75"/>
        <v>-1.55</v>
      </c>
      <c r="Y499" s="16">
        <f t="shared" si="76"/>
        <v>-1.5</v>
      </c>
      <c r="Z499" s="14"/>
      <c r="AA499" s="14" t="str">
        <f t="shared" si="71"/>
        <v>10 W 2017</v>
      </c>
      <c r="AB499" s="15">
        <f t="shared" si="77"/>
        <v>42803</v>
      </c>
      <c r="AC499" s="16" t="e">
        <f t="shared" si="72"/>
        <v>#REF!</v>
      </c>
      <c r="AD499" s="16" t="e">
        <f t="shared" si="72"/>
        <v>#REF!</v>
      </c>
      <c r="AE499" s="16" t="e">
        <f t="shared" si="72"/>
        <v>#REF!</v>
      </c>
      <c r="AF499" s="16" t="e">
        <f t="shared" si="72"/>
        <v>#REF!</v>
      </c>
    </row>
    <row r="500" spans="1:32" x14ac:dyDescent="0.25">
      <c r="A500" s="3">
        <v>42804</v>
      </c>
      <c r="B500" s="1"/>
      <c r="C500" s="1"/>
      <c r="D500" s="9">
        <v>1.03</v>
      </c>
      <c r="E500" s="9">
        <v>1.8</v>
      </c>
      <c r="F500" s="9">
        <v>-2.0499999999999998</v>
      </c>
      <c r="G500" s="9">
        <v>-1.5</v>
      </c>
      <c r="H500" s="9">
        <v>-0.5</v>
      </c>
      <c r="I500" s="9">
        <v>-1.55</v>
      </c>
      <c r="J500" s="9">
        <v>-0.4</v>
      </c>
      <c r="M500">
        <v>50.674999999999997</v>
      </c>
      <c r="R500">
        <v>107.5</v>
      </c>
      <c r="T500" s="16" t="e">
        <f>(#REF!*'Crude Diffs'!R500/100)/$T$9</f>
        <v>#REF!</v>
      </c>
      <c r="U500" s="16"/>
      <c r="V500" s="16" t="e">
        <f t="shared" si="73"/>
        <v>#REF!</v>
      </c>
      <c r="W500" s="14">
        <f t="shared" si="74"/>
        <v>1.8</v>
      </c>
      <c r="X500" s="16">
        <f t="shared" si="75"/>
        <v>-1.55</v>
      </c>
      <c r="Y500" s="16">
        <f t="shared" si="76"/>
        <v>-1.5</v>
      </c>
      <c r="Z500" s="14"/>
      <c r="AA500" s="14" t="str">
        <f t="shared" si="71"/>
        <v>10 W 2017</v>
      </c>
      <c r="AB500" s="15">
        <f t="shared" si="77"/>
        <v>42804</v>
      </c>
      <c r="AC500" s="16" t="e">
        <f t="shared" si="72"/>
        <v>#REF!</v>
      </c>
      <c r="AD500" s="16" t="e">
        <f t="shared" si="72"/>
        <v>#REF!</v>
      </c>
      <c r="AE500" s="16" t="e">
        <f t="shared" si="72"/>
        <v>#REF!</v>
      </c>
      <c r="AF500" s="16" t="e">
        <f t="shared" si="72"/>
        <v>#REF!</v>
      </c>
    </row>
    <row r="501" spans="1:32" x14ac:dyDescent="0.25">
      <c r="A501" s="3">
        <v>42807</v>
      </c>
      <c r="B501" s="1"/>
      <c r="C501" s="1"/>
      <c r="D501" s="9">
        <v>0.98</v>
      </c>
      <c r="E501" s="9">
        <v>1.75</v>
      </c>
      <c r="F501" s="9">
        <v>-2.0049999999999999</v>
      </c>
      <c r="G501" s="9">
        <v>-1.55</v>
      </c>
      <c r="H501" s="9">
        <v>-0.5</v>
      </c>
      <c r="I501" s="9">
        <v>-1.55</v>
      </c>
      <c r="J501" s="9">
        <v>-0.4</v>
      </c>
      <c r="M501">
        <v>50.15</v>
      </c>
      <c r="R501">
        <v>107.5</v>
      </c>
      <c r="T501" s="16" t="e">
        <f>(#REF!*'Crude Diffs'!R501/100)/$T$9</f>
        <v>#REF!</v>
      </c>
      <c r="U501" s="16"/>
      <c r="V501" s="16" t="e">
        <f t="shared" si="73"/>
        <v>#REF!</v>
      </c>
      <c r="W501" s="14">
        <f t="shared" si="74"/>
        <v>1.75</v>
      </c>
      <c r="X501" s="16">
        <f t="shared" si="75"/>
        <v>-1.55</v>
      </c>
      <c r="Y501" s="16">
        <f t="shared" si="76"/>
        <v>-1.55</v>
      </c>
      <c r="Z501" s="14"/>
      <c r="AA501" s="14" t="str">
        <f t="shared" si="71"/>
        <v>11 W 2017</v>
      </c>
      <c r="AB501" s="15">
        <f t="shared" si="77"/>
        <v>42807</v>
      </c>
      <c r="AC501" s="16" t="e">
        <f t="shared" si="72"/>
        <v>#REF!</v>
      </c>
      <c r="AD501" s="16" t="e">
        <f t="shared" si="72"/>
        <v>#REF!</v>
      </c>
      <c r="AE501" s="16" t="e">
        <f t="shared" si="72"/>
        <v>#REF!</v>
      </c>
      <c r="AF501" s="16" t="e">
        <f t="shared" si="72"/>
        <v>#REF!</v>
      </c>
    </row>
    <row r="502" spans="1:32" x14ac:dyDescent="0.25">
      <c r="A502" s="3">
        <v>42808</v>
      </c>
      <c r="B502" s="1"/>
      <c r="C502" s="1"/>
      <c r="D502" s="9">
        <v>0.98</v>
      </c>
      <c r="E502" s="9">
        <v>1.75</v>
      </c>
      <c r="F502" s="9">
        <v>-2.1349999999999998</v>
      </c>
      <c r="G502" s="9">
        <v>-1.55</v>
      </c>
      <c r="H502" s="9">
        <v>-0.55000000000000004</v>
      </c>
      <c r="I502" s="9">
        <v>-1.6</v>
      </c>
      <c r="J502" s="9">
        <v>-0.4</v>
      </c>
      <c r="M502">
        <v>49.204999999999998</v>
      </c>
      <c r="R502">
        <v>107.5</v>
      </c>
      <c r="T502" s="16" t="e">
        <f>(#REF!*'Crude Diffs'!R502/100)/$T$9</f>
        <v>#REF!</v>
      </c>
      <c r="U502" s="16"/>
      <c r="V502" s="16" t="e">
        <f t="shared" si="73"/>
        <v>#REF!</v>
      </c>
      <c r="W502" s="14">
        <f t="shared" si="74"/>
        <v>1.75</v>
      </c>
      <c r="X502" s="16">
        <f t="shared" si="75"/>
        <v>-1.6</v>
      </c>
      <c r="Y502" s="16">
        <f t="shared" si="76"/>
        <v>-1.55</v>
      </c>
      <c r="Z502" s="14"/>
      <c r="AA502" s="14" t="str">
        <f t="shared" si="71"/>
        <v>11 W 2017</v>
      </c>
      <c r="AB502" s="15">
        <f t="shared" si="77"/>
        <v>42808</v>
      </c>
      <c r="AC502" s="16" t="e">
        <f t="shared" si="72"/>
        <v>#REF!</v>
      </c>
      <c r="AD502" s="16" t="e">
        <f t="shared" si="72"/>
        <v>#REF!</v>
      </c>
      <c r="AE502" s="16" t="e">
        <f t="shared" si="72"/>
        <v>#REF!</v>
      </c>
      <c r="AF502" s="16" t="e">
        <f t="shared" si="72"/>
        <v>#REF!</v>
      </c>
    </row>
    <row r="503" spans="1:32" x14ac:dyDescent="0.25">
      <c r="A503" s="3">
        <v>42809</v>
      </c>
      <c r="B503" s="1"/>
      <c r="C503" s="1"/>
      <c r="D503" s="9">
        <v>0.995</v>
      </c>
      <c r="E503" s="9">
        <v>1.75</v>
      </c>
      <c r="F503" s="9">
        <v>-2.1349999999999998</v>
      </c>
      <c r="G503" s="9">
        <v>-1.55</v>
      </c>
      <c r="H503" s="9">
        <v>-0.55000000000000004</v>
      </c>
      <c r="I503" s="9">
        <v>-1.6</v>
      </c>
      <c r="J503" s="9">
        <v>-0.35</v>
      </c>
      <c r="M503">
        <v>50.46</v>
      </c>
      <c r="R503">
        <v>105</v>
      </c>
      <c r="T503" s="16" t="e">
        <f>(#REF!*'Crude Diffs'!R503/100)/$T$9</f>
        <v>#REF!</v>
      </c>
      <c r="U503" s="16"/>
      <c r="V503" s="16" t="e">
        <f t="shared" si="73"/>
        <v>#REF!</v>
      </c>
      <c r="W503" s="14">
        <f t="shared" si="74"/>
        <v>1.75</v>
      </c>
      <c r="X503" s="16">
        <f t="shared" si="75"/>
        <v>-1.6</v>
      </c>
      <c r="Y503" s="16">
        <f t="shared" si="76"/>
        <v>-1.55</v>
      </c>
      <c r="Z503" s="14"/>
      <c r="AA503" s="14" t="str">
        <f t="shared" si="71"/>
        <v>11 W 2017</v>
      </c>
      <c r="AB503" s="15">
        <f t="shared" si="77"/>
        <v>42809</v>
      </c>
      <c r="AC503" s="16" t="e">
        <f t="shared" si="72"/>
        <v>#REF!</v>
      </c>
      <c r="AD503" s="16" t="e">
        <f t="shared" si="72"/>
        <v>#REF!</v>
      </c>
      <c r="AE503" s="16" t="e">
        <f t="shared" si="72"/>
        <v>#REF!</v>
      </c>
      <c r="AF503" s="16" t="e">
        <f t="shared" si="72"/>
        <v>#REF!</v>
      </c>
    </row>
    <row r="504" spans="1:32" x14ac:dyDescent="0.25">
      <c r="A504" s="3">
        <v>42810</v>
      </c>
      <c r="B504" s="1"/>
      <c r="C504" s="1"/>
      <c r="D504" s="9">
        <v>1.03</v>
      </c>
      <c r="E504" s="9">
        <v>1.8</v>
      </c>
      <c r="F504" s="9">
        <v>-2.15</v>
      </c>
      <c r="G504" s="9">
        <v>-1.75</v>
      </c>
      <c r="H504" s="9">
        <v>-0.5</v>
      </c>
      <c r="I504" s="9">
        <v>-1.55</v>
      </c>
      <c r="J504" s="9">
        <v>-0.35</v>
      </c>
      <c r="M504">
        <v>50.48</v>
      </c>
      <c r="R504">
        <v>107.5</v>
      </c>
      <c r="T504" s="16" t="e">
        <f>(#REF!*'Crude Diffs'!R504/100)/$T$9</f>
        <v>#REF!</v>
      </c>
      <c r="U504" s="16"/>
      <c r="V504" s="16" t="e">
        <f t="shared" si="73"/>
        <v>#REF!</v>
      </c>
      <c r="W504" s="14">
        <f t="shared" si="74"/>
        <v>1.8</v>
      </c>
      <c r="X504" s="16">
        <f t="shared" si="75"/>
        <v>-1.55</v>
      </c>
      <c r="Y504" s="16">
        <f t="shared" si="76"/>
        <v>-1.75</v>
      </c>
      <c r="Z504" s="14"/>
      <c r="AA504" s="14" t="str">
        <f t="shared" si="71"/>
        <v>11 W 2017</v>
      </c>
      <c r="AB504" s="15">
        <f t="shared" si="77"/>
        <v>42810</v>
      </c>
      <c r="AC504" s="16" t="e">
        <f t="shared" si="72"/>
        <v>#REF!</v>
      </c>
      <c r="AD504" s="16" t="e">
        <f t="shared" si="72"/>
        <v>#REF!</v>
      </c>
      <c r="AE504" s="16" t="e">
        <f t="shared" si="72"/>
        <v>#REF!</v>
      </c>
      <c r="AF504" s="16" t="e">
        <f t="shared" si="72"/>
        <v>#REF!</v>
      </c>
    </row>
    <row r="505" spans="1:32" x14ac:dyDescent="0.25">
      <c r="A505" s="3">
        <v>42811</v>
      </c>
      <c r="B505" s="1"/>
      <c r="C505" s="1"/>
      <c r="D505" s="9">
        <v>1.03</v>
      </c>
      <c r="E505" s="9">
        <v>1.8</v>
      </c>
      <c r="F505" s="9">
        <v>-2.16</v>
      </c>
      <c r="G505" s="9">
        <v>-2.0499999999999998</v>
      </c>
      <c r="H505" s="9">
        <v>-0.55000000000000004</v>
      </c>
      <c r="I505" s="9">
        <v>-1.55</v>
      </c>
      <c r="J505" s="9">
        <v>-0.35</v>
      </c>
      <c r="M505">
        <v>50.71</v>
      </c>
      <c r="R505">
        <v>107.5</v>
      </c>
      <c r="T505" s="16" t="e">
        <f>(#REF!*'Crude Diffs'!R505/100)/$T$9</f>
        <v>#REF!</v>
      </c>
      <c r="U505" s="16"/>
      <c r="V505" s="16" t="e">
        <f t="shared" si="73"/>
        <v>#REF!</v>
      </c>
      <c r="W505" s="14">
        <f t="shared" si="74"/>
        <v>1.8</v>
      </c>
      <c r="X505" s="16">
        <f t="shared" si="75"/>
        <v>-1.55</v>
      </c>
      <c r="Y505" s="16">
        <f t="shared" si="76"/>
        <v>-2.0499999999999998</v>
      </c>
      <c r="Z505" s="14"/>
      <c r="AA505" s="14" t="str">
        <f t="shared" si="71"/>
        <v>11 W 2017</v>
      </c>
      <c r="AB505" s="15">
        <f t="shared" si="77"/>
        <v>42811</v>
      </c>
      <c r="AC505" s="16" t="e">
        <f t="shared" si="72"/>
        <v>#REF!</v>
      </c>
      <c r="AD505" s="16" t="e">
        <f t="shared" si="72"/>
        <v>#REF!</v>
      </c>
      <c r="AE505" s="16" t="e">
        <f t="shared" si="72"/>
        <v>#REF!</v>
      </c>
      <c r="AF505" s="16" t="e">
        <f t="shared" si="72"/>
        <v>#REF!</v>
      </c>
    </row>
    <row r="506" spans="1:32" x14ac:dyDescent="0.25">
      <c r="A506" s="3">
        <v>42814</v>
      </c>
      <c r="B506" s="1"/>
      <c r="C506" s="1"/>
      <c r="D506" s="9">
        <v>1.03</v>
      </c>
      <c r="E506" s="9">
        <v>1.8</v>
      </c>
      <c r="F506" s="9">
        <v>-2.2400000000000002</v>
      </c>
      <c r="G506" s="9">
        <v>-2.0499999999999998</v>
      </c>
      <c r="H506" s="9">
        <v>-0.6</v>
      </c>
      <c r="I506" s="9">
        <v>-1.55</v>
      </c>
      <c r="J506" s="9">
        <v>-0.35</v>
      </c>
      <c r="M506">
        <v>50.86</v>
      </c>
      <c r="R506">
        <v>107.5</v>
      </c>
      <c r="T506" s="16" t="e">
        <f>(#REF!*'Crude Diffs'!R506/100)/$T$9</f>
        <v>#REF!</v>
      </c>
      <c r="U506" s="16"/>
      <c r="V506" s="16" t="e">
        <f t="shared" si="73"/>
        <v>#REF!</v>
      </c>
      <c r="W506" s="14">
        <f t="shared" si="74"/>
        <v>1.8</v>
      </c>
      <c r="X506" s="16">
        <f t="shared" si="75"/>
        <v>-1.55</v>
      </c>
      <c r="Y506" s="16">
        <f t="shared" si="76"/>
        <v>-2.0499999999999998</v>
      </c>
      <c r="Z506" s="14"/>
      <c r="AA506" s="14" t="str">
        <f t="shared" si="71"/>
        <v>12 W 2017</v>
      </c>
      <c r="AB506" s="15">
        <f t="shared" si="77"/>
        <v>42814</v>
      </c>
      <c r="AC506" s="16" t="e">
        <f t="shared" si="72"/>
        <v>#REF!</v>
      </c>
      <c r="AD506" s="16" t="e">
        <f t="shared" si="72"/>
        <v>#REF!</v>
      </c>
      <c r="AE506" s="16" t="e">
        <f t="shared" si="72"/>
        <v>#REF!</v>
      </c>
      <c r="AF506" s="16" t="e">
        <f t="shared" si="72"/>
        <v>#REF!</v>
      </c>
    </row>
    <row r="507" spans="1:32" x14ac:dyDescent="0.25">
      <c r="A507" s="3">
        <v>42815</v>
      </c>
      <c r="B507" s="1"/>
      <c r="C507" s="1"/>
      <c r="D507" s="9">
        <v>1.0449999999999999</v>
      </c>
      <c r="E507" s="9">
        <v>1.8</v>
      </c>
      <c r="F507" s="9">
        <v>-2.3650000000000002</v>
      </c>
      <c r="G507" s="9">
        <v>-2.0499999999999998</v>
      </c>
      <c r="H507" s="9">
        <v>-0.65</v>
      </c>
      <c r="I507" s="9">
        <v>-1.55</v>
      </c>
      <c r="J507" s="9">
        <v>-0.35</v>
      </c>
      <c r="M507">
        <v>50.18</v>
      </c>
      <c r="R507">
        <v>105</v>
      </c>
      <c r="T507" s="16" t="e">
        <f>(#REF!*'Crude Diffs'!R507/100)/$T$9</f>
        <v>#REF!</v>
      </c>
      <c r="U507" s="16"/>
      <c r="V507" s="16" t="e">
        <f t="shared" si="73"/>
        <v>#REF!</v>
      </c>
      <c r="W507" s="14">
        <f t="shared" si="74"/>
        <v>1.8</v>
      </c>
      <c r="X507" s="16">
        <f t="shared" si="75"/>
        <v>-1.55</v>
      </c>
      <c r="Y507" s="16">
        <f t="shared" si="76"/>
        <v>-2.0499999999999998</v>
      </c>
      <c r="Z507" s="14"/>
      <c r="AA507" s="14" t="str">
        <f t="shared" si="71"/>
        <v>12 W 2017</v>
      </c>
      <c r="AB507" s="15">
        <f t="shared" si="77"/>
        <v>42815</v>
      </c>
      <c r="AC507" s="16" t="e">
        <f t="shared" si="72"/>
        <v>#REF!</v>
      </c>
      <c r="AD507" s="16" t="e">
        <f t="shared" si="72"/>
        <v>#REF!</v>
      </c>
      <c r="AE507" s="16" t="e">
        <f t="shared" si="72"/>
        <v>#REF!</v>
      </c>
      <c r="AF507" s="16" t="e">
        <f t="shared" si="72"/>
        <v>#REF!</v>
      </c>
    </row>
    <row r="508" spans="1:32" x14ac:dyDescent="0.25">
      <c r="A508" s="3">
        <v>42816</v>
      </c>
      <c r="B508" s="1"/>
      <c r="C508" s="1"/>
      <c r="D508" s="9">
        <v>0.82</v>
      </c>
      <c r="E508" s="9">
        <v>1.59</v>
      </c>
      <c r="F508" s="9">
        <v>-2.4300000000000002</v>
      </c>
      <c r="G508" s="9">
        <v>-2.0499999999999998</v>
      </c>
      <c r="H508" s="9">
        <v>-0.75</v>
      </c>
      <c r="I508" s="9">
        <v>-1.55</v>
      </c>
      <c r="J508" s="9">
        <v>-0.4</v>
      </c>
      <c r="M508">
        <v>49.59</v>
      </c>
      <c r="R508">
        <v>107.5</v>
      </c>
      <c r="T508" s="16" t="e">
        <f>(#REF!*'Crude Diffs'!R508/100)/$T$9</f>
        <v>#REF!</v>
      </c>
      <c r="U508" s="16"/>
      <c r="V508" s="16" t="e">
        <f t="shared" si="73"/>
        <v>#REF!</v>
      </c>
      <c r="W508" s="14">
        <f t="shared" si="74"/>
        <v>1.59</v>
      </c>
      <c r="X508" s="16">
        <f t="shared" si="75"/>
        <v>-1.55</v>
      </c>
      <c r="Y508" s="16">
        <f t="shared" si="76"/>
        <v>-2.0499999999999998</v>
      </c>
      <c r="Z508" s="14"/>
      <c r="AA508" s="14" t="str">
        <f t="shared" si="71"/>
        <v>12 W 2017</v>
      </c>
      <c r="AB508" s="15">
        <f t="shared" si="77"/>
        <v>42816</v>
      </c>
      <c r="AC508" s="16" t="e">
        <f t="shared" si="72"/>
        <v>#REF!</v>
      </c>
      <c r="AD508" s="16" t="e">
        <f t="shared" si="72"/>
        <v>#REF!</v>
      </c>
      <c r="AE508" s="16" t="e">
        <f t="shared" si="72"/>
        <v>#REF!</v>
      </c>
      <c r="AF508" s="16" t="e">
        <f t="shared" si="72"/>
        <v>#REF!</v>
      </c>
    </row>
    <row r="509" spans="1:32" x14ac:dyDescent="0.25">
      <c r="A509" s="3">
        <v>42817</v>
      </c>
      <c r="B509" s="1"/>
      <c r="C509" s="1"/>
      <c r="D509" s="9">
        <v>0.63500000000000001</v>
      </c>
      <c r="E509" s="9">
        <v>1.48</v>
      </c>
      <c r="F509" s="9">
        <v>-2.4649999999999999</v>
      </c>
      <c r="G509" s="9">
        <v>-1.95</v>
      </c>
      <c r="H509" s="9">
        <v>-0.85</v>
      </c>
      <c r="I509" s="9">
        <v>-1.5</v>
      </c>
      <c r="J509" s="9">
        <v>-0.4</v>
      </c>
      <c r="M509">
        <v>49.924999999999997</v>
      </c>
      <c r="R509">
        <v>117.5</v>
      </c>
      <c r="T509" s="16" t="e">
        <f>(#REF!*'Crude Diffs'!R509/100)/$T$9</f>
        <v>#REF!</v>
      </c>
      <c r="U509" s="16"/>
      <c r="V509" s="16" t="e">
        <f t="shared" si="73"/>
        <v>#REF!</v>
      </c>
      <c r="W509" s="14">
        <f t="shared" si="74"/>
        <v>1.48</v>
      </c>
      <c r="X509" s="16">
        <f t="shared" si="75"/>
        <v>-1.5</v>
      </c>
      <c r="Y509" s="16">
        <f t="shared" si="76"/>
        <v>-1.95</v>
      </c>
      <c r="Z509" s="14"/>
      <c r="AA509" s="14" t="str">
        <f t="shared" si="71"/>
        <v>12 W 2017</v>
      </c>
      <c r="AB509" s="15">
        <f t="shared" si="77"/>
        <v>42817</v>
      </c>
      <c r="AC509" s="16" t="e">
        <f t="shared" si="72"/>
        <v>#REF!</v>
      </c>
      <c r="AD509" s="16" t="e">
        <f t="shared" si="72"/>
        <v>#REF!</v>
      </c>
      <c r="AE509" s="16" t="e">
        <f t="shared" si="72"/>
        <v>#REF!</v>
      </c>
      <c r="AF509" s="16" t="e">
        <f t="shared" si="72"/>
        <v>#REF!</v>
      </c>
    </row>
    <row r="510" spans="1:32" x14ac:dyDescent="0.25">
      <c r="A510" s="3">
        <v>42818</v>
      </c>
      <c r="B510" s="1"/>
      <c r="C510" s="1"/>
      <c r="D510" s="9">
        <v>0.65500000000000003</v>
      </c>
      <c r="E510" s="9">
        <v>1.5</v>
      </c>
      <c r="F510" s="9">
        <v>-2.6949999999999998</v>
      </c>
      <c r="G510" s="9">
        <v>-1.9</v>
      </c>
      <c r="H510" s="9">
        <v>-0.9</v>
      </c>
      <c r="I510" s="9">
        <v>-1.45</v>
      </c>
      <c r="J510" s="9">
        <v>-0.4</v>
      </c>
      <c r="M510">
        <v>49.95</v>
      </c>
      <c r="R510">
        <v>117.5</v>
      </c>
      <c r="T510" s="16" t="e">
        <f>(#REF!*'Crude Diffs'!R510/100)/$T$9</f>
        <v>#REF!</v>
      </c>
      <c r="U510" s="16"/>
      <c r="V510" s="16" t="e">
        <f t="shared" si="73"/>
        <v>#REF!</v>
      </c>
      <c r="W510" s="14">
        <f t="shared" si="74"/>
        <v>1.5</v>
      </c>
      <c r="X510" s="16">
        <f t="shared" si="75"/>
        <v>-1.45</v>
      </c>
      <c r="Y510" s="16">
        <f t="shared" si="76"/>
        <v>-1.9</v>
      </c>
      <c r="Z510" s="14"/>
      <c r="AA510" s="14" t="str">
        <f t="shared" si="71"/>
        <v>12 W 2017</v>
      </c>
      <c r="AB510" s="15">
        <f t="shared" si="77"/>
        <v>42818</v>
      </c>
      <c r="AC510" s="16" t="e">
        <f t="shared" si="72"/>
        <v>#REF!</v>
      </c>
      <c r="AD510" s="16" t="e">
        <f t="shared" si="72"/>
        <v>#REF!</v>
      </c>
      <c r="AE510" s="16" t="e">
        <f t="shared" si="72"/>
        <v>#REF!</v>
      </c>
      <c r="AF510" s="16" t="e">
        <f t="shared" si="72"/>
        <v>#REF!</v>
      </c>
    </row>
    <row r="511" spans="1:32" x14ac:dyDescent="0.25">
      <c r="A511" s="3">
        <v>42821</v>
      </c>
      <c r="B511" s="1"/>
      <c r="C511" s="1"/>
      <c r="D511" s="9">
        <v>0.65500000000000003</v>
      </c>
      <c r="E511" s="9">
        <v>1.5</v>
      </c>
      <c r="F511" s="9">
        <v>-2.6949999999999998</v>
      </c>
      <c r="G511" s="9">
        <v>-1.9</v>
      </c>
      <c r="H511" s="9">
        <v>-0.9</v>
      </c>
      <c r="I511" s="9">
        <v>-1.45</v>
      </c>
      <c r="J511" s="9">
        <v>-0.45</v>
      </c>
      <c r="M511">
        <v>50.045000000000002</v>
      </c>
      <c r="R511">
        <v>117.5</v>
      </c>
      <c r="T511" s="16" t="e">
        <f>(#REF!*'Crude Diffs'!R511/100)/$T$9</f>
        <v>#REF!</v>
      </c>
      <c r="U511" s="16"/>
      <c r="V511" s="16" t="e">
        <f t="shared" si="73"/>
        <v>#REF!</v>
      </c>
      <c r="W511" s="14">
        <f t="shared" si="74"/>
        <v>1.5</v>
      </c>
      <c r="X511" s="16">
        <f t="shared" si="75"/>
        <v>-1.45</v>
      </c>
      <c r="Y511" s="16">
        <f t="shared" si="76"/>
        <v>-1.9</v>
      </c>
      <c r="Z511" s="14"/>
      <c r="AA511" s="14" t="str">
        <f t="shared" si="71"/>
        <v>13 W 2017</v>
      </c>
      <c r="AB511" s="15">
        <f t="shared" si="77"/>
        <v>42821</v>
      </c>
      <c r="AC511" s="16" t="e">
        <f t="shared" si="72"/>
        <v>#REF!</v>
      </c>
      <c r="AD511" s="16" t="e">
        <f t="shared" si="72"/>
        <v>#REF!</v>
      </c>
      <c r="AE511" s="16" t="e">
        <f t="shared" si="72"/>
        <v>#REF!</v>
      </c>
      <c r="AF511" s="16" t="e">
        <f t="shared" si="72"/>
        <v>#REF!</v>
      </c>
    </row>
    <row r="512" spans="1:32" x14ac:dyDescent="0.25">
      <c r="A512" s="3">
        <v>42822</v>
      </c>
      <c r="B512" s="1"/>
      <c r="C512" s="1"/>
      <c r="D512" s="9">
        <v>0.56499999999999995</v>
      </c>
      <c r="E512" s="9">
        <v>1.5</v>
      </c>
      <c r="F512" s="9">
        <v>-2.65</v>
      </c>
      <c r="G512" s="9">
        <v>-1.95</v>
      </c>
      <c r="H512" s="9">
        <v>-0.85</v>
      </c>
      <c r="I512" s="9">
        <v>-1.45</v>
      </c>
      <c r="J512" s="9">
        <v>-0.45</v>
      </c>
      <c r="M512">
        <v>50.784999999999997</v>
      </c>
      <c r="R512">
        <v>130</v>
      </c>
      <c r="T512" s="16" t="e">
        <f>(#REF!*'Crude Diffs'!R512/100)/$T$9</f>
        <v>#REF!</v>
      </c>
      <c r="U512" s="16"/>
      <c r="V512" s="16" t="e">
        <f t="shared" si="73"/>
        <v>#REF!</v>
      </c>
      <c r="W512" s="14">
        <f t="shared" si="74"/>
        <v>1.5</v>
      </c>
      <c r="X512" s="16">
        <f t="shared" si="75"/>
        <v>-1.45</v>
      </c>
      <c r="Y512" s="16">
        <f t="shared" si="76"/>
        <v>-1.95</v>
      </c>
      <c r="Z512" s="14"/>
      <c r="AA512" s="14" t="str">
        <f t="shared" si="71"/>
        <v>13 W 2017</v>
      </c>
      <c r="AB512" s="15">
        <f t="shared" si="77"/>
        <v>42822</v>
      </c>
      <c r="AC512" s="16" t="e">
        <f t="shared" si="72"/>
        <v>#REF!</v>
      </c>
      <c r="AD512" s="16" t="e">
        <f t="shared" si="72"/>
        <v>#REF!</v>
      </c>
      <c r="AE512" s="16" t="e">
        <f t="shared" si="72"/>
        <v>#REF!</v>
      </c>
      <c r="AF512" s="16" t="e">
        <f t="shared" si="72"/>
        <v>#REF!</v>
      </c>
    </row>
    <row r="513" spans="1:32" x14ac:dyDescent="0.25">
      <c r="A513" s="3">
        <v>42823</v>
      </c>
      <c r="B513" s="1"/>
      <c r="C513" s="1"/>
      <c r="D513" s="9">
        <v>0.58499999999999996</v>
      </c>
      <c r="E513" s="9">
        <v>1.5</v>
      </c>
      <c r="F513" s="9">
        <v>-2.65</v>
      </c>
      <c r="G513" s="9">
        <v>-1.95</v>
      </c>
      <c r="H513" s="9">
        <v>-0.8</v>
      </c>
      <c r="I513" s="9">
        <v>-1.45</v>
      </c>
      <c r="J513" s="9">
        <v>-0.51500000000000001</v>
      </c>
      <c r="M513">
        <v>51.4</v>
      </c>
      <c r="R513">
        <v>127.5</v>
      </c>
      <c r="T513" s="16" t="e">
        <f>(#REF!*'Crude Diffs'!R513/100)/$T$9</f>
        <v>#REF!</v>
      </c>
      <c r="U513" s="16"/>
      <c r="V513" s="16" t="e">
        <f t="shared" si="73"/>
        <v>#REF!</v>
      </c>
      <c r="W513" s="14">
        <f t="shared" si="74"/>
        <v>1.5</v>
      </c>
      <c r="X513" s="16">
        <f t="shared" si="75"/>
        <v>-1.45</v>
      </c>
      <c r="Y513" s="16">
        <f t="shared" si="76"/>
        <v>-1.95</v>
      </c>
      <c r="Z513" s="14"/>
      <c r="AA513" s="14" t="str">
        <f t="shared" si="71"/>
        <v>13 W 2017</v>
      </c>
      <c r="AB513" s="15">
        <f t="shared" si="77"/>
        <v>42823</v>
      </c>
      <c r="AC513" s="16" t="e">
        <f t="shared" si="72"/>
        <v>#REF!</v>
      </c>
      <c r="AD513" s="16" t="e">
        <f t="shared" si="72"/>
        <v>#REF!</v>
      </c>
      <c r="AE513" s="16" t="e">
        <f t="shared" si="72"/>
        <v>#REF!</v>
      </c>
      <c r="AF513" s="16" t="e">
        <f t="shared" si="72"/>
        <v>#REF!</v>
      </c>
    </row>
    <row r="514" spans="1:32" x14ac:dyDescent="0.25">
      <c r="A514" s="3">
        <v>42824</v>
      </c>
      <c r="B514" s="1"/>
      <c r="C514" s="1"/>
      <c r="D514" s="9">
        <v>0.62</v>
      </c>
      <c r="E514" s="9">
        <v>1.5</v>
      </c>
      <c r="F514" s="9">
        <v>-2.61</v>
      </c>
      <c r="G514" s="9">
        <v>-1.95</v>
      </c>
      <c r="H514" s="9">
        <v>-0.8</v>
      </c>
      <c r="I514" s="9">
        <v>-1.45</v>
      </c>
      <c r="J514" s="9">
        <v>-0.65500000000000003</v>
      </c>
      <c r="M514">
        <v>52.234999999999999</v>
      </c>
      <c r="R514">
        <v>122.5</v>
      </c>
      <c r="T514" s="16" t="e">
        <f>(#REF!*'Crude Diffs'!R514/100)/$T$9</f>
        <v>#REF!</v>
      </c>
      <c r="U514" s="16"/>
      <c r="V514" s="16" t="e">
        <f t="shared" si="73"/>
        <v>#REF!</v>
      </c>
      <c r="W514" s="14">
        <f t="shared" si="74"/>
        <v>1.5</v>
      </c>
      <c r="X514" s="16">
        <f t="shared" si="75"/>
        <v>-1.45</v>
      </c>
      <c r="Y514" s="16">
        <f t="shared" si="76"/>
        <v>-1.95</v>
      </c>
      <c r="Z514" s="14"/>
      <c r="AA514" s="14" t="str">
        <f t="shared" si="71"/>
        <v>13 W 2017</v>
      </c>
      <c r="AB514" s="15">
        <f t="shared" si="77"/>
        <v>42824</v>
      </c>
      <c r="AC514" s="16" t="e">
        <f t="shared" si="72"/>
        <v>#REF!</v>
      </c>
      <c r="AD514" s="16" t="e">
        <f t="shared" si="72"/>
        <v>#REF!</v>
      </c>
      <c r="AE514" s="16" t="e">
        <f t="shared" si="72"/>
        <v>#REF!</v>
      </c>
      <c r="AF514" s="16" t="e">
        <f t="shared" si="72"/>
        <v>#REF!</v>
      </c>
    </row>
    <row r="515" spans="1:32" x14ac:dyDescent="0.25">
      <c r="A515" s="3">
        <v>42825</v>
      </c>
      <c r="B515" s="1"/>
      <c r="C515" s="1"/>
      <c r="D515" s="9">
        <v>0.64</v>
      </c>
      <c r="E515" s="9">
        <v>1.5</v>
      </c>
      <c r="F515" s="9">
        <v>-2.5499999999999998</v>
      </c>
      <c r="G515" s="9">
        <v>-1.9</v>
      </c>
      <c r="H515" s="9">
        <v>-0.8</v>
      </c>
      <c r="I515" s="9">
        <v>-1.45</v>
      </c>
      <c r="J515" s="9">
        <v>-0.65500000000000003</v>
      </c>
      <c r="M515">
        <v>51.914999999999999</v>
      </c>
      <c r="R515">
        <v>120</v>
      </c>
      <c r="T515" s="16" t="e">
        <f>(#REF!*'Crude Diffs'!R515/100)/$T$9</f>
        <v>#REF!</v>
      </c>
      <c r="U515" s="16"/>
      <c r="V515" s="16" t="e">
        <f t="shared" si="73"/>
        <v>#REF!</v>
      </c>
      <c r="W515" s="14">
        <f t="shared" si="74"/>
        <v>1.5</v>
      </c>
      <c r="X515" s="16">
        <f t="shared" si="75"/>
        <v>-1.45</v>
      </c>
      <c r="Y515" s="16">
        <f t="shared" si="76"/>
        <v>-1.9</v>
      </c>
      <c r="Z515" s="14"/>
      <c r="AA515" s="14" t="str">
        <f t="shared" si="71"/>
        <v>13 W 2017</v>
      </c>
      <c r="AB515" s="15">
        <f t="shared" si="77"/>
        <v>42825</v>
      </c>
      <c r="AC515" s="16" t="e">
        <f t="shared" si="72"/>
        <v>#REF!</v>
      </c>
      <c r="AD515" s="16" t="e">
        <f t="shared" si="72"/>
        <v>#REF!</v>
      </c>
      <c r="AE515" s="16" t="e">
        <f t="shared" si="72"/>
        <v>#REF!</v>
      </c>
      <c r="AF515" s="16" t="e">
        <f t="shared" si="72"/>
        <v>#REF!</v>
      </c>
    </row>
    <row r="516" spans="1:32" x14ac:dyDescent="0.25">
      <c r="A516" s="3">
        <v>42828</v>
      </c>
      <c r="B516" s="1"/>
      <c r="C516" s="1"/>
      <c r="D516" s="9">
        <v>0.625</v>
      </c>
      <c r="E516" s="9">
        <v>1.45</v>
      </c>
      <c r="F516" s="9">
        <v>-2.4900000000000002</v>
      </c>
      <c r="G516" s="9">
        <v>-1.9</v>
      </c>
      <c r="H516" s="9">
        <v>-0.85</v>
      </c>
      <c r="I516" s="9">
        <v>-1.5</v>
      </c>
      <c r="J516" s="9">
        <v>-0.65500000000000003</v>
      </c>
      <c r="M516">
        <v>52.075000000000003</v>
      </c>
      <c r="R516">
        <v>115</v>
      </c>
      <c r="T516" s="16" t="e">
        <f>(#REF!*'Crude Diffs'!R516/100)/$T$9</f>
        <v>#REF!</v>
      </c>
      <c r="U516" s="16"/>
      <c r="V516" s="16" t="e">
        <f t="shared" si="73"/>
        <v>#REF!</v>
      </c>
      <c r="W516" s="14">
        <f t="shared" si="74"/>
        <v>1.45</v>
      </c>
      <c r="X516" s="16">
        <f t="shared" si="75"/>
        <v>-1.5</v>
      </c>
      <c r="Y516" s="16">
        <f t="shared" si="76"/>
        <v>-1.9</v>
      </c>
      <c r="Z516" s="14"/>
      <c r="AA516" s="14" t="str">
        <f t="shared" si="71"/>
        <v>14 W 2017</v>
      </c>
      <c r="AB516" s="15">
        <f t="shared" si="77"/>
        <v>42828</v>
      </c>
      <c r="AC516" s="16" t="e">
        <f t="shared" si="72"/>
        <v>#REF!</v>
      </c>
      <c r="AD516" s="16" t="e">
        <f t="shared" si="72"/>
        <v>#REF!</v>
      </c>
      <c r="AE516" s="16" t="e">
        <f t="shared" si="72"/>
        <v>#REF!</v>
      </c>
      <c r="AF516" s="16" t="e">
        <f t="shared" si="72"/>
        <v>#REF!</v>
      </c>
    </row>
    <row r="517" spans="1:32" x14ac:dyDescent="0.25">
      <c r="A517" s="3">
        <v>42829</v>
      </c>
      <c r="B517" s="1"/>
      <c r="C517" s="1"/>
      <c r="D517" s="9">
        <v>0.45</v>
      </c>
      <c r="E517" s="9">
        <v>1.2749999999999999</v>
      </c>
      <c r="F517" s="9">
        <v>-2.2200000000000002</v>
      </c>
      <c r="G517" s="9">
        <v>-1.585</v>
      </c>
      <c r="H517" s="9">
        <v>-0.8</v>
      </c>
      <c r="I517" s="9">
        <v>-1.45</v>
      </c>
      <c r="J517" s="9">
        <v>-0.7</v>
      </c>
      <c r="M517">
        <v>53.204999999999998</v>
      </c>
      <c r="R517">
        <v>115</v>
      </c>
      <c r="T517" s="16" t="e">
        <f>(#REF!*'Crude Diffs'!R517/100)/$T$9</f>
        <v>#REF!</v>
      </c>
      <c r="U517" s="16"/>
      <c r="V517" s="16" t="e">
        <f t="shared" si="73"/>
        <v>#REF!</v>
      </c>
      <c r="W517" s="14">
        <f t="shared" si="74"/>
        <v>1.2749999999999999</v>
      </c>
      <c r="X517" s="16">
        <f t="shared" si="75"/>
        <v>-1.45</v>
      </c>
      <c r="Y517" s="16">
        <f t="shared" si="76"/>
        <v>-1.585</v>
      </c>
      <c r="Z517" s="14"/>
      <c r="AA517" s="14" t="str">
        <f t="shared" si="71"/>
        <v>14 W 2017</v>
      </c>
      <c r="AB517" s="15">
        <f t="shared" si="77"/>
        <v>42829</v>
      </c>
      <c r="AC517" s="16" t="e">
        <f t="shared" si="72"/>
        <v>#REF!</v>
      </c>
      <c r="AD517" s="16" t="e">
        <f t="shared" si="72"/>
        <v>#REF!</v>
      </c>
      <c r="AE517" s="16" t="e">
        <f t="shared" si="72"/>
        <v>#REF!</v>
      </c>
      <c r="AF517" s="16" t="e">
        <f t="shared" si="72"/>
        <v>#REF!</v>
      </c>
    </row>
    <row r="518" spans="1:32" x14ac:dyDescent="0.25">
      <c r="A518" s="3">
        <v>42830</v>
      </c>
      <c r="B518" s="1"/>
      <c r="C518" s="1"/>
      <c r="D518" s="9">
        <v>0.505</v>
      </c>
      <c r="E518" s="9">
        <v>1.2749999999999999</v>
      </c>
      <c r="F518" s="9">
        <v>-2.12</v>
      </c>
      <c r="G518" s="9">
        <v>-1.345</v>
      </c>
      <c r="H518" s="9">
        <v>-0.75</v>
      </c>
      <c r="I518" s="9">
        <v>-1.35</v>
      </c>
      <c r="J518" s="9">
        <v>-0.7</v>
      </c>
      <c r="M518">
        <v>53.475000000000001</v>
      </c>
      <c r="R518">
        <v>107.5</v>
      </c>
      <c r="T518" s="16" t="e">
        <f>(#REF!*'Crude Diffs'!R518/100)/$T$9</f>
        <v>#REF!</v>
      </c>
      <c r="U518" s="16"/>
      <c r="V518" s="16" t="e">
        <f t="shared" si="73"/>
        <v>#REF!</v>
      </c>
      <c r="W518" s="14">
        <f t="shared" si="74"/>
        <v>1.2749999999999999</v>
      </c>
      <c r="X518" s="16">
        <f t="shared" si="75"/>
        <v>-1.35</v>
      </c>
      <c r="Y518" s="16">
        <f t="shared" si="76"/>
        <v>-1.345</v>
      </c>
      <c r="Z518" s="14"/>
      <c r="AA518" s="14" t="str">
        <f t="shared" si="71"/>
        <v>14 W 2017</v>
      </c>
      <c r="AB518" s="15">
        <f t="shared" si="77"/>
        <v>42830</v>
      </c>
      <c r="AC518" s="16" t="e">
        <f t="shared" si="72"/>
        <v>#REF!</v>
      </c>
      <c r="AD518" s="16" t="e">
        <f t="shared" si="72"/>
        <v>#REF!</v>
      </c>
      <c r="AE518" s="16" t="e">
        <f t="shared" si="72"/>
        <v>#REF!</v>
      </c>
      <c r="AF518" s="16" t="e">
        <f t="shared" si="72"/>
        <v>#REF!</v>
      </c>
    </row>
    <row r="519" spans="1:32" x14ac:dyDescent="0.25">
      <c r="A519" s="3">
        <v>42831</v>
      </c>
      <c r="B519" s="1"/>
      <c r="C519" s="1"/>
      <c r="D519" s="9">
        <v>0.51500000000000001</v>
      </c>
      <c r="E519" s="9">
        <v>1.25</v>
      </c>
      <c r="F519" s="9">
        <v>-2.0550000000000002</v>
      </c>
      <c r="G519" s="9">
        <v>-1.1950000000000001</v>
      </c>
      <c r="H519" s="9">
        <v>-0.8</v>
      </c>
      <c r="I519" s="9">
        <v>-1.35</v>
      </c>
      <c r="J519" s="9">
        <v>-0.7</v>
      </c>
      <c r="M519">
        <v>53.63</v>
      </c>
      <c r="R519">
        <v>102.5</v>
      </c>
      <c r="T519" s="16" t="e">
        <f>(#REF!*'Crude Diffs'!R519/100)/$T$9</f>
        <v>#REF!</v>
      </c>
      <c r="U519" s="16"/>
      <c r="V519" s="16" t="e">
        <f t="shared" si="73"/>
        <v>#REF!</v>
      </c>
      <c r="W519" s="14">
        <f t="shared" si="74"/>
        <v>1.25</v>
      </c>
      <c r="X519" s="16">
        <f t="shared" si="75"/>
        <v>-1.35</v>
      </c>
      <c r="Y519" s="16">
        <f t="shared" si="76"/>
        <v>-1.1950000000000001</v>
      </c>
      <c r="Z519" s="14"/>
      <c r="AA519" s="14" t="str">
        <f t="shared" si="71"/>
        <v>14 W 2017</v>
      </c>
      <c r="AB519" s="15">
        <f t="shared" si="77"/>
        <v>42831</v>
      </c>
      <c r="AC519" s="16" t="e">
        <f t="shared" si="72"/>
        <v>#REF!</v>
      </c>
      <c r="AD519" s="16" t="e">
        <f t="shared" si="72"/>
        <v>#REF!</v>
      </c>
      <c r="AE519" s="16" t="e">
        <f t="shared" si="72"/>
        <v>#REF!</v>
      </c>
      <c r="AF519" s="16" t="e">
        <f t="shared" si="72"/>
        <v>#REF!</v>
      </c>
    </row>
    <row r="520" spans="1:32" x14ac:dyDescent="0.25">
      <c r="A520" s="3">
        <v>42832</v>
      </c>
      <c r="B520" s="1"/>
      <c r="C520" s="1"/>
      <c r="D520" s="9">
        <v>0.46500000000000002</v>
      </c>
      <c r="E520" s="9">
        <v>1.2</v>
      </c>
      <c r="F520" s="9">
        <v>-2.0350000000000001</v>
      </c>
      <c r="G520" s="9">
        <v>-0.98</v>
      </c>
      <c r="H520" s="9">
        <v>-0.85</v>
      </c>
      <c r="I520" s="9">
        <v>-1.35</v>
      </c>
      <c r="J520" s="9">
        <v>-0.6</v>
      </c>
      <c r="M520">
        <v>54.12</v>
      </c>
      <c r="R520">
        <v>102.5</v>
      </c>
      <c r="T520" s="16" t="e">
        <f>(#REF!*'Crude Diffs'!R520/100)/$T$9</f>
        <v>#REF!</v>
      </c>
      <c r="U520" s="16"/>
      <c r="V520" s="16" t="e">
        <f t="shared" si="73"/>
        <v>#REF!</v>
      </c>
      <c r="W520" s="14">
        <f t="shared" si="74"/>
        <v>1.2</v>
      </c>
      <c r="X520" s="16">
        <f t="shared" si="75"/>
        <v>-1.35</v>
      </c>
      <c r="Y520" s="16">
        <f t="shared" si="76"/>
        <v>-0.98</v>
      </c>
      <c r="Z520" s="14"/>
      <c r="AA520" s="14" t="str">
        <f t="shared" si="71"/>
        <v>14 W 2017</v>
      </c>
      <c r="AB520" s="15">
        <f t="shared" si="77"/>
        <v>42832</v>
      </c>
      <c r="AC520" s="16" t="e">
        <f t="shared" si="72"/>
        <v>#REF!</v>
      </c>
      <c r="AD520" s="16" t="e">
        <f t="shared" si="72"/>
        <v>#REF!</v>
      </c>
      <c r="AE520" s="16" t="e">
        <f t="shared" si="72"/>
        <v>#REF!</v>
      </c>
      <c r="AF520" s="16" t="e">
        <f t="shared" si="72"/>
        <v>#REF!</v>
      </c>
    </row>
    <row r="521" spans="1:32" x14ac:dyDescent="0.25">
      <c r="A521" s="3">
        <v>42835</v>
      </c>
      <c r="B521" s="1"/>
      <c r="C521" s="1"/>
      <c r="D521" s="9">
        <v>0.48</v>
      </c>
      <c r="E521" s="9">
        <v>1.2</v>
      </c>
      <c r="F521" s="9">
        <v>-2.0350000000000001</v>
      </c>
      <c r="G521" s="9">
        <v>-0.9</v>
      </c>
      <c r="H521" s="9">
        <v>-0.85</v>
      </c>
      <c r="I521" s="9">
        <v>-1.35</v>
      </c>
      <c r="J521" s="9">
        <v>-0.5</v>
      </c>
      <c r="M521">
        <v>54.975000000000001</v>
      </c>
      <c r="R521">
        <v>100</v>
      </c>
      <c r="T521" s="16" t="e">
        <f>(#REF!*'Crude Diffs'!R521/100)/$T$9</f>
        <v>#REF!</v>
      </c>
      <c r="U521" s="16"/>
      <c r="V521" s="16" t="e">
        <f t="shared" si="73"/>
        <v>#REF!</v>
      </c>
      <c r="W521" s="14">
        <f t="shared" si="74"/>
        <v>1.2</v>
      </c>
      <c r="X521" s="16">
        <f t="shared" si="75"/>
        <v>-1.35</v>
      </c>
      <c r="Y521" s="16">
        <f t="shared" si="76"/>
        <v>-0.9</v>
      </c>
      <c r="Z521" s="14"/>
      <c r="AA521" s="14" t="str">
        <f t="shared" si="71"/>
        <v>15 W 2017</v>
      </c>
      <c r="AB521" s="15">
        <f t="shared" si="77"/>
        <v>42835</v>
      </c>
      <c r="AC521" s="16" t="e">
        <f t="shared" si="72"/>
        <v>#REF!</v>
      </c>
      <c r="AD521" s="16" t="e">
        <f t="shared" si="72"/>
        <v>#REF!</v>
      </c>
      <c r="AE521" s="16" t="e">
        <f t="shared" si="72"/>
        <v>#REF!</v>
      </c>
      <c r="AF521" s="16" t="e">
        <f t="shared" si="72"/>
        <v>#REF!</v>
      </c>
    </row>
    <row r="522" spans="1:32" x14ac:dyDescent="0.25">
      <c r="A522" s="3">
        <v>42836</v>
      </c>
      <c r="B522" s="1"/>
      <c r="C522" s="1"/>
      <c r="D522" s="9">
        <v>0.48</v>
      </c>
      <c r="E522" s="9">
        <v>1.2</v>
      </c>
      <c r="F522" s="9">
        <v>-2.0350000000000001</v>
      </c>
      <c r="G522" s="9">
        <v>-0.995</v>
      </c>
      <c r="H522" s="9">
        <v>-0.8</v>
      </c>
      <c r="I522" s="9">
        <v>-1.4</v>
      </c>
      <c r="J522" s="9">
        <v>-0.4</v>
      </c>
      <c r="M522">
        <v>54.664999999999999</v>
      </c>
      <c r="R522">
        <v>100</v>
      </c>
      <c r="T522" s="16" t="e">
        <f>(#REF!*'Crude Diffs'!R522/100)/$T$9</f>
        <v>#REF!</v>
      </c>
      <c r="U522" s="16"/>
      <c r="V522" s="16" t="e">
        <f t="shared" si="73"/>
        <v>#REF!</v>
      </c>
      <c r="W522" s="14">
        <f t="shared" si="74"/>
        <v>1.2</v>
      </c>
      <c r="X522" s="16">
        <f t="shared" si="75"/>
        <v>-1.4</v>
      </c>
      <c r="Y522" s="16">
        <f t="shared" si="76"/>
        <v>-0.995</v>
      </c>
      <c r="Z522" s="14"/>
      <c r="AA522" s="14" t="str">
        <f t="shared" si="71"/>
        <v>15 W 2017</v>
      </c>
      <c r="AB522" s="15">
        <f t="shared" si="77"/>
        <v>42836</v>
      </c>
      <c r="AC522" s="16" t="e">
        <f t="shared" si="72"/>
        <v>#REF!</v>
      </c>
      <c r="AD522" s="16" t="e">
        <f t="shared" si="72"/>
        <v>#REF!</v>
      </c>
      <c r="AE522" s="16" t="e">
        <f t="shared" si="72"/>
        <v>#REF!</v>
      </c>
      <c r="AF522" s="16" t="e">
        <f t="shared" si="72"/>
        <v>#REF!</v>
      </c>
    </row>
    <row r="523" spans="1:32" x14ac:dyDescent="0.25">
      <c r="A523" s="3">
        <v>42837</v>
      </c>
      <c r="B523" s="1"/>
      <c r="C523" s="1"/>
      <c r="D523" s="9">
        <v>0.48</v>
      </c>
      <c r="E523" s="9">
        <v>1.2</v>
      </c>
      <c r="F523" s="9">
        <v>-2.2949999999999999</v>
      </c>
      <c r="G523" s="9">
        <v>-0.93</v>
      </c>
      <c r="H523" s="9">
        <v>-0.75</v>
      </c>
      <c r="I523" s="9">
        <v>-1.4</v>
      </c>
      <c r="J523" s="9">
        <v>-0.35</v>
      </c>
      <c r="M523">
        <v>54.844999999999999</v>
      </c>
      <c r="R523">
        <v>100</v>
      </c>
      <c r="T523" s="16" t="e">
        <f>(#REF!*'Crude Diffs'!R523/100)/$T$9</f>
        <v>#REF!</v>
      </c>
      <c r="U523" s="16"/>
      <c r="V523" s="16" t="e">
        <f t="shared" si="73"/>
        <v>#REF!</v>
      </c>
      <c r="W523" s="14">
        <f t="shared" si="74"/>
        <v>1.2</v>
      </c>
      <c r="X523" s="16">
        <f t="shared" si="75"/>
        <v>-1.4</v>
      </c>
      <c r="Y523" s="16">
        <f t="shared" si="76"/>
        <v>-0.93</v>
      </c>
      <c r="Z523" s="14"/>
      <c r="AA523" s="14" t="str">
        <f t="shared" si="71"/>
        <v>15 W 2017</v>
      </c>
      <c r="AB523" s="15">
        <f t="shared" si="77"/>
        <v>42837</v>
      </c>
      <c r="AC523" s="16" t="e">
        <f t="shared" si="72"/>
        <v>#REF!</v>
      </c>
      <c r="AD523" s="16" t="e">
        <f t="shared" si="72"/>
        <v>#REF!</v>
      </c>
      <c r="AE523" s="16" t="e">
        <f t="shared" si="72"/>
        <v>#REF!</v>
      </c>
      <c r="AF523" s="16" t="e">
        <f t="shared" si="72"/>
        <v>#REF!</v>
      </c>
    </row>
    <row r="524" spans="1:32" x14ac:dyDescent="0.25">
      <c r="A524" s="3">
        <v>42838</v>
      </c>
      <c r="B524" s="1"/>
      <c r="C524" s="1"/>
      <c r="D524" s="9">
        <v>0.71</v>
      </c>
      <c r="E524" s="9">
        <v>1.43</v>
      </c>
      <c r="F524" s="9">
        <v>-2.2850000000000001</v>
      </c>
      <c r="G524" s="9">
        <v>-1</v>
      </c>
      <c r="H524" s="9">
        <v>-0.75</v>
      </c>
      <c r="I524" s="9">
        <v>-1.4</v>
      </c>
      <c r="J524" s="9">
        <v>-0.35</v>
      </c>
      <c r="M524">
        <v>54.935000000000002</v>
      </c>
      <c r="R524">
        <v>100</v>
      </c>
      <c r="T524" s="16" t="e">
        <f>(#REF!*'Crude Diffs'!R524/100)/$T$9</f>
        <v>#REF!</v>
      </c>
      <c r="U524" s="16"/>
      <c r="V524" s="16" t="e">
        <f t="shared" si="73"/>
        <v>#REF!</v>
      </c>
      <c r="W524" s="14">
        <f t="shared" si="74"/>
        <v>1.43</v>
      </c>
      <c r="X524" s="16">
        <f t="shared" si="75"/>
        <v>-1.4</v>
      </c>
      <c r="Y524" s="16">
        <f t="shared" si="76"/>
        <v>-1</v>
      </c>
      <c r="Z524" s="14"/>
      <c r="AA524" s="14" t="str">
        <f t="shared" si="71"/>
        <v>15 W 2017</v>
      </c>
      <c r="AB524" s="15">
        <f t="shared" si="77"/>
        <v>42838</v>
      </c>
      <c r="AC524" s="16" t="e">
        <f t="shared" si="72"/>
        <v>#REF!</v>
      </c>
      <c r="AD524" s="16" t="e">
        <f t="shared" si="72"/>
        <v>#REF!</v>
      </c>
      <c r="AE524" s="16" t="e">
        <f t="shared" si="72"/>
        <v>#REF!</v>
      </c>
      <c r="AF524" s="16" t="e">
        <f t="shared" si="72"/>
        <v>#REF!</v>
      </c>
    </row>
    <row r="525" spans="1:32" x14ac:dyDescent="0.25">
      <c r="A525" s="3">
        <v>42843</v>
      </c>
      <c r="B525" s="1"/>
      <c r="C525" s="1"/>
      <c r="D525" s="9">
        <v>0.76</v>
      </c>
      <c r="E525" s="9">
        <v>1.48</v>
      </c>
      <c r="F525" s="9">
        <v>-2.12</v>
      </c>
      <c r="G525" s="9">
        <v>-1.1000000000000001</v>
      </c>
      <c r="H525" s="9">
        <v>-0.7</v>
      </c>
      <c r="I525" s="9">
        <v>-1.35</v>
      </c>
      <c r="J525" s="9">
        <v>-0.35</v>
      </c>
      <c r="M525">
        <v>53.5</v>
      </c>
      <c r="R525">
        <v>100</v>
      </c>
      <c r="T525" s="16" t="e">
        <f>(#REF!*'Crude Diffs'!R525/100)/$T$9</f>
        <v>#REF!</v>
      </c>
      <c r="U525" s="16"/>
      <c r="V525" s="16" t="e">
        <f t="shared" si="73"/>
        <v>#REF!</v>
      </c>
      <c r="W525" s="14">
        <f t="shared" si="74"/>
        <v>1.48</v>
      </c>
      <c r="X525" s="16">
        <f t="shared" si="75"/>
        <v>-1.35</v>
      </c>
      <c r="Y525" s="16">
        <f t="shared" si="76"/>
        <v>-1.1000000000000001</v>
      </c>
      <c r="Z525" s="14"/>
      <c r="AA525" s="14" t="str">
        <f t="shared" ref="AA525:AA588" si="78">WEEKNUM(AB525,) &amp;" W "&amp;YEAR(AB525)</f>
        <v>16 W 2017</v>
      </c>
      <c r="AB525" s="15">
        <f t="shared" si="77"/>
        <v>42843</v>
      </c>
      <c r="AC525" s="16" t="e">
        <f t="shared" si="72"/>
        <v>#REF!</v>
      </c>
      <c r="AD525" s="16" t="e">
        <f t="shared" si="72"/>
        <v>#REF!</v>
      </c>
      <c r="AE525" s="16" t="e">
        <f t="shared" si="72"/>
        <v>#REF!</v>
      </c>
      <c r="AF525" s="16" t="e">
        <f t="shared" si="72"/>
        <v>#REF!</v>
      </c>
    </row>
    <row r="526" spans="1:32" x14ac:dyDescent="0.25">
      <c r="A526" s="3">
        <v>42844</v>
      </c>
      <c r="B526" s="1"/>
      <c r="C526" s="1"/>
      <c r="D526" s="9">
        <v>0.72499999999999998</v>
      </c>
      <c r="E526" s="9">
        <v>1.48</v>
      </c>
      <c r="F526" s="9">
        <v>-2.12</v>
      </c>
      <c r="G526" s="9">
        <v>-1.02</v>
      </c>
      <c r="H526" s="9">
        <v>-0.7</v>
      </c>
      <c r="I526" s="9">
        <v>-1.35</v>
      </c>
      <c r="J526" s="9">
        <v>-0.35</v>
      </c>
      <c r="M526">
        <v>52.905000000000001</v>
      </c>
      <c r="R526">
        <v>105</v>
      </c>
      <c r="T526" s="16" t="e">
        <f>(#REF!*'Crude Diffs'!R526/100)/$T$9</f>
        <v>#REF!</v>
      </c>
      <c r="U526" s="16"/>
      <c r="V526" s="16" t="e">
        <f t="shared" si="73"/>
        <v>#REF!</v>
      </c>
      <c r="W526" s="14">
        <f t="shared" si="74"/>
        <v>1.48</v>
      </c>
      <c r="X526" s="16">
        <f t="shared" si="75"/>
        <v>-1.35</v>
      </c>
      <c r="Y526" s="16">
        <f t="shared" si="76"/>
        <v>-1.02</v>
      </c>
      <c r="Z526" s="14"/>
      <c r="AA526" s="14" t="str">
        <f t="shared" si="78"/>
        <v>16 W 2017</v>
      </c>
      <c r="AB526" s="15">
        <f t="shared" si="77"/>
        <v>42844</v>
      </c>
      <c r="AC526" s="16" t="e">
        <f t="shared" si="72"/>
        <v>#REF!</v>
      </c>
      <c r="AD526" s="16" t="e">
        <f t="shared" si="72"/>
        <v>#REF!</v>
      </c>
      <c r="AE526" s="16" t="e">
        <f t="shared" si="72"/>
        <v>#REF!</v>
      </c>
      <c r="AF526" s="16" t="e">
        <f t="shared" si="72"/>
        <v>#REF!</v>
      </c>
    </row>
    <row r="527" spans="1:32" x14ac:dyDescent="0.25">
      <c r="A527" s="3">
        <v>42845</v>
      </c>
      <c r="B527" s="1"/>
      <c r="C527" s="1"/>
      <c r="D527" s="9">
        <v>0.84499999999999997</v>
      </c>
      <c r="E527" s="9">
        <v>1.6</v>
      </c>
      <c r="F527" s="9">
        <v>-2.0499999999999998</v>
      </c>
      <c r="G527" s="9">
        <v>-1.02</v>
      </c>
      <c r="H527" s="9">
        <v>-0.75</v>
      </c>
      <c r="I527" s="9">
        <v>-1.35</v>
      </c>
      <c r="J527" s="9">
        <v>-0.4</v>
      </c>
      <c r="M527">
        <v>51.39</v>
      </c>
      <c r="R527">
        <v>105</v>
      </c>
      <c r="T527" s="16" t="e">
        <f>(#REF!*'Crude Diffs'!R527/100)/$T$9</f>
        <v>#REF!</v>
      </c>
      <c r="U527" s="16"/>
      <c r="V527" s="16" t="e">
        <f t="shared" si="73"/>
        <v>#REF!</v>
      </c>
      <c r="W527" s="14">
        <f t="shared" si="74"/>
        <v>1.6</v>
      </c>
      <c r="X527" s="16">
        <f t="shared" si="75"/>
        <v>-1.35</v>
      </c>
      <c r="Y527" s="16">
        <f t="shared" si="76"/>
        <v>-1.02</v>
      </c>
      <c r="Z527" s="14"/>
      <c r="AA527" s="14" t="str">
        <f t="shared" si="78"/>
        <v>16 W 2017</v>
      </c>
      <c r="AB527" s="15">
        <f t="shared" si="77"/>
        <v>42845</v>
      </c>
      <c r="AC527" s="16" t="e">
        <f t="shared" si="72"/>
        <v>#REF!</v>
      </c>
      <c r="AD527" s="16" t="e">
        <f t="shared" si="72"/>
        <v>#REF!</v>
      </c>
      <c r="AE527" s="16" t="e">
        <f t="shared" si="72"/>
        <v>#REF!</v>
      </c>
      <c r="AF527" s="16" t="e">
        <f t="shared" si="72"/>
        <v>#REF!</v>
      </c>
    </row>
    <row r="528" spans="1:32" x14ac:dyDescent="0.25">
      <c r="A528" s="3">
        <v>42846</v>
      </c>
      <c r="B528" s="1"/>
      <c r="C528" s="1"/>
      <c r="D528" s="9">
        <v>1.2949999999999999</v>
      </c>
      <c r="E528" s="9">
        <v>2.0499999999999998</v>
      </c>
      <c r="F528" s="9">
        <v>-1.87</v>
      </c>
      <c r="G528" s="9">
        <v>-1.02</v>
      </c>
      <c r="H528" s="9">
        <v>-0.75</v>
      </c>
      <c r="I528" s="9">
        <v>-1.3</v>
      </c>
      <c r="J528" s="9">
        <v>-0.45</v>
      </c>
      <c r="M528">
        <v>50.454999999999998</v>
      </c>
      <c r="R528">
        <v>105</v>
      </c>
      <c r="T528" s="16" t="e">
        <f>(#REF!*'Crude Diffs'!R528/100)/$T$9</f>
        <v>#REF!</v>
      </c>
      <c r="U528" s="16"/>
      <c r="V528" s="16" t="e">
        <f t="shared" si="73"/>
        <v>#REF!</v>
      </c>
      <c r="W528" s="14">
        <f t="shared" si="74"/>
        <v>2.0499999999999998</v>
      </c>
      <c r="X528" s="16">
        <f t="shared" si="75"/>
        <v>-1.3</v>
      </c>
      <c r="Y528" s="16">
        <f t="shared" si="76"/>
        <v>-1.02</v>
      </c>
      <c r="Z528" s="14"/>
      <c r="AA528" s="14" t="str">
        <f t="shared" si="78"/>
        <v>16 W 2017</v>
      </c>
      <c r="AB528" s="15">
        <f t="shared" si="77"/>
        <v>42846</v>
      </c>
      <c r="AC528" s="16" t="e">
        <f t="shared" si="72"/>
        <v>#REF!</v>
      </c>
      <c r="AD528" s="16" t="e">
        <f t="shared" si="72"/>
        <v>#REF!</v>
      </c>
      <c r="AE528" s="16" t="e">
        <f t="shared" si="72"/>
        <v>#REF!</v>
      </c>
      <c r="AF528" s="16" t="e">
        <f t="shared" si="72"/>
        <v>#REF!</v>
      </c>
    </row>
    <row r="529" spans="1:32" x14ac:dyDescent="0.25">
      <c r="A529" s="3">
        <v>42849</v>
      </c>
      <c r="B529" s="1"/>
      <c r="C529" s="1"/>
      <c r="D529" s="9">
        <v>1.5049999999999999</v>
      </c>
      <c r="E529" s="9">
        <v>2.2400000000000002</v>
      </c>
      <c r="F529" s="9">
        <v>-1.75</v>
      </c>
      <c r="G529" s="9">
        <v>-1.02</v>
      </c>
      <c r="H529" s="9">
        <v>-0.7</v>
      </c>
      <c r="I529" s="9">
        <v>-1.25</v>
      </c>
      <c r="J529" s="9">
        <v>-0.45</v>
      </c>
      <c r="M529">
        <v>50.155000000000001</v>
      </c>
      <c r="R529">
        <v>102.5</v>
      </c>
      <c r="T529" s="16" t="e">
        <f>(#REF!*'Crude Diffs'!R529/100)/$T$9</f>
        <v>#REF!</v>
      </c>
      <c r="U529" s="16"/>
      <c r="V529" s="16" t="e">
        <f t="shared" si="73"/>
        <v>#REF!</v>
      </c>
      <c r="W529" s="14">
        <f t="shared" si="74"/>
        <v>2.2400000000000002</v>
      </c>
      <c r="X529" s="16">
        <f t="shared" si="75"/>
        <v>-1.25</v>
      </c>
      <c r="Y529" s="16">
        <f t="shared" si="76"/>
        <v>-1.02</v>
      </c>
      <c r="Z529" s="14"/>
      <c r="AA529" s="14" t="str">
        <f t="shared" si="78"/>
        <v>17 W 2017</v>
      </c>
      <c r="AB529" s="15">
        <f t="shared" si="77"/>
        <v>42849</v>
      </c>
      <c r="AC529" s="16" t="e">
        <f t="shared" si="72"/>
        <v>#REF!</v>
      </c>
      <c r="AD529" s="16" t="e">
        <f t="shared" si="72"/>
        <v>#REF!</v>
      </c>
      <c r="AE529" s="16" t="e">
        <f t="shared" si="72"/>
        <v>#REF!</v>
      </c>
      <c r="AF529" s="16" t="e">
        <f t="shared" si="72"/>
        <v>#REF!</v>
      </c>
    </row>
    <row r="530" spans="1:32" x14ac:dyDescent="0.25">
      <c r="A530" s="3">
        <v>42850</v>
      </c>
      <c r="B530" s="1"/>
      <c r="C530" s="1"/>
      <c r="D530" s="9">
        <v>1.4850000000000001</v>
      </c>
      <c r="E530" s="9">
        <v>2.2400000000000002</v>
      </c>
      <c r="F530" s="9">
        <v>-1.75</v>
      </c>
      <c r="G530" s="9">
        <v>-1.02</v>
      </c>
      <c r="H530" s="9">
        <v>-0.7</v>
      </c>
      <c r="I530" s="9">
        <v>-1.25</v>
      </c>
      <c r="J530" s="9">
        <v>-0.45</v>
      </c>
      <c r="M530">
        <v>50.414999999999999</v>
      </c>
      <c r="R530">
        <v>105</v>
      </c>
      <c r="T530" s="16" t="e">
        <f>(#REF!*'Crude Diffs'!R530/100)/$T$9</f>
        <v>#REF!</v>
      </c>
      <c r="U530" s="16"/>
      <c r="V530" s="16" t="e">
        <f t="shared" si="73"/>
        <v>#REF!</v>
      </c>
      <c r="W530" s="14">
        <f t="shared" si="74"/>
        <v>2.2400000000000002</v>
      </c>
      <c r="X530" s="16">
        <f t="shared" si="75"/>
        <v>-1.25</v>
      </c>
      <c r="Y530" s="16">
        <f t="shared" si="76"/>
        <v>-1.02</v>
      </c>
      <c r="Z530" s="14"/>
      <c r="AA530" s="14" t="str">
        <f t="shared" si="78"/>
        <v>17 W 2017</v>
      </c>
      <c r="AB530" s="15">
        <f t="shared" si="77"/>
        <v>42850</v>
      </c>
      <c r="AC530" s="16" t="e">
        <f t="shared" si="72"/>
        <v>#REF!</v>
      </c>
      <c r="AD530" s="16" t="e">
        <f t="shared" si="72"/>
        <v>#REF!</v>
      </c>
      <c r="AE530" s="16" t="e">
        <f t="shared" si="72"/>
        <v>#REF!</v>
      </c>
      <c r="AF530" s="16" t="e">
        <f t="shared" si="72"/>
        <v>#REF!</v>
      </c>
    </row>
    <row r="531" spans="1:32" x14ac:dyDescent="0.25">
      <c r="A531" s="3">
        <v>42851</v>
      </c>
      <c r="B531" s="1"/>
      <c r="C531" s="1"/>
      <c r="D531" s="9">
        <v>1.5049999999999999</v>
      </c>
      <c r="E531" s="9">
        <v>2.2400000000000002</v>
      </c>
      <c r="F531" s="9">
        <v>-1.75</v>
      </c>
      <c r="G531" s="9">
        <v>-1.02</v>
      </c>
      <c r="H531" s="9">
        <v>-0.65</v>
      </c>
      <c r="I531" s="9">
        <v>-1.25</v>
      </c>
      <c r="J531" s="9">
        <v>-0.5</v>
      </c>
      <c r="M531">
        <v>51.005000000000003</v>
      </c>
      <c r="R531">
        <v>102.5</v>
      </c>
      <c r="T531" s="16" t="e">
        <f>(#REF!*'Crude Diffs'!R531/100)/$T$9</f>
        <v>#REF!</v>
      </c>
      <c r="U531" s="16"/>
      <c r="V531" s="16" t="e">
        <f t="shared" si="73"/>
        <v>#REF!</v>
      </c>
      <c r="W531" s="14">
        <f t="shared" si="74"/>
        <v>2.2400000000000002</v>
      </c>
      <c r="X531" s="16">
        <f t="shared" si="75"/>
        <v>-1.25</v>
      </c>
      <c r="Y531" s="16">
        <f t="shared" si="76"/>
        <v>-1.02</v>
      </c>
      <c r="Z531" s="14"/>
      <c r="AA531" s="14" t="str">
        <f t="shared" si="78"/>
        <v>17 W 2017</v>
      </c>
      <c r="AB531" s="15">
        <f t="shared" si="77"/>
        <v>42851</v>
      </c>
      <c r="AC531" s="16" t="e">
        <f t="shared" si="72"/>
        <v>#REF!</v>
      </c>
      <c r="AD531" s="16" t="e">
        <f t="shared" si="72"/>
        <v>#REF!</v>
      </c>
      <c r="AE531" s="16" t="e">
        <f t="shared" si="72"/>
        <v>#REF!</v>
      </c>
      <c r="AF531" s="16" t="e">
        <f t="shared" si="72"/>
        <v>#REF!</v>
      </c>
    </row>
    <row r="532" spans="1:32" x14ac:dyDescent="0.25">
      <c r="A532" s="3">
        <v>42852</v>
      </c>
      <c r="B532" s="1"/>
      <c r="C532" s="1"/>
      <c r="D532" s="9">
        <v>1.52</v>
      </c>
      <c r="E532" s="9">
        <v>2.2400000000000002</v>
      </c>
      <c r="F532" s="9">
        <v>-1.625</v>
      </c>
      <c r="G532" s="9">
        <v>-1.05</v>
      </c>
      <c r="H532" s="9">
        <v>-0.6</v>
      </c>
      <c r="I532" s="9">
        <v>-0.93500000000000005</v>
      </c>
      <c r="J532" s="9">
        <v>-0.55000000000000004</v>
      </c>
      <c r="M532">
        <v>49.484999999999999</v>
      </c>
      <c r="R532">
        <v>100</v>
      </c>
      <c r="T532" s="16" t="e">
        <f>(#REF!*'Crude Diffs'!R532/100)/$T$9</f>
        <v>#REF!</v>
      </c>
      <c r="U532" s="16"/>
      <c r="V532" s="16" t="e">
        <f t="shared" si="73"/>
        <v>#REF!</v>
      </c>
      <c r="W532" s="14">
        <f t="shared" si="74"/>
        <v>2.2400000000000002</v>
      </c>
      <c r="X532" s="16">
        <f t="shared" si="75"/>
        <v>-0.93500000000000005</v>
      </c>
      <c r="Y532" s="16">
        <f t="shared" si="76"/>
        <v>-1.05</v>
      </c>
      <c r="Z532" s="14"/>
      <c r="AA532" s="14" t="str">
        <f t="shared" si="78"/>
        <v>17 W 2017</v>
      </c>
      <c r="AB532" s="15">
        <f t="shared" si="77"/>
        <v>42852</v>
      </c>
      <c r="AC532" s="16" t="e">
        <f t="shared" si="72"/>
        <v>#REF!</v>
      </c>
      <c r="AD532" s="16" t="e">
        <f t="shared" si="72"/>
        <v>#REF!</v>
      </c>
      <c r="AE532" s="16" t="e">
        <f t="shared" si="72"/>
        <v>#REF!</v>
      </c>
      <c r="AF532" s="16" t="e">
        <f t="shared" si="72"/>
        <v>#REF!</v>
      </c>
    </row>
    <row r="533" spans="1:32" x14ac:dyDescent="0.25">
      <c r="A533" s="3">
        <v>42853</v>
      </c>
      <c r="B533" s="1"/>
      <c r="C533" s="1"/>
      <c r="D533" s="9">
        <v>1.2949999999999999</v>
      </c>
      <c r="E533" s="9">
        <v>2.0150000000000001</v>
      </c>
      <c r="F533" s="9">
        <v>-1.625</v>
      </c>
      <c r="G533" s="9">
        <v>-1.05</v>
      </c>
      <c r="H533" s="9">
        <v>-0.6</v>
      </c>
      <c r="I533" s="9">
        <v>-0.93500000000000005</v>
      </c>
      <c r="J533" s="9">
        <v>-0.5</v>
      </c>
      <c r="M533">
        <v>50.39</v>
      </c>
      <c r="R533">
        <v>100</v>
      </c>
      <c r="T533" s="16" t="e">
        <f>(#REF!*'Crude Diffs'!R533/100)/$T$9</f>
        <v>#REF!</v>
      </c>
      <c r="U533" s="16"/>
      <c r="V533" s="16" t="e">
        <f t="shared" si="73"/>
        <v>#REF!</v>
      </c>
      <c r="W533" s="14">
        <f t="shared" si="74"/>
        <v>2.0150000000000001</v>
      </c>
      <c r="X533" s="16">
        <f t="shared" si="75"/>
        <v>-0.93500000000000005</v>
      </c>
      <c r="Y533" s="16">
        <f t="shared" si="76"/>
        <v>-1.05</v>
      </c>
      <c r="Z533" s="14"/>
      <c r="AA533" s="14" t="str">
        <f t="shared" si="78"/>
        <v>17 W 2017</v>
      </c>
      <c r="AB533" s="15">
        <f t="shared" si="77"/>
        <v>42853</v>
      </c>
      <c r="AC533" s="16" t="e">
        <f t="shared" si="72"/>
        <v>#REF!</v>
      </c>
      <c r="AD533" s="16" t="e">
        <f t="shared" si="72"/>
        <v>#REF!</v>
      </c>
      <c r="AE533" s="16" t="e">
        <f t="shared" si="72"/>
        <v>#REF!</v>
      </c>
      <c r="AF533" s="16" t="e">
        <f t="shared" si="72"/>
        <v>#REF!</v>
      </c>
    </row>
    <row r="534" spans="1:32" x14ac:dyDescent="0.25">
      <c r="A534" s="3">
        <v>42857</v>
      </c>
      <c r="B534" s="1"/>
      <c r="C534" s="1"/>
      <c r="D534" s="9">
        <v>1.145</v>
      </c>
      <c r="E534" s="9">
        <v>1.88</v>
      </c>
      <c r="F534" s="9">
        <v>-1.665</v>
      </c>
      <c r="G534" s="9">
        <v>-1.3</v>
      </c>
      <c r="H534" s="9">
        <v>-0.6</v>
      </c>
      <c r="I534" s="9">
        <v>-0.93500000000000005</v>
      </c>
      <c r="J534" s="9">
        <v>-0.5</v>
      </c>
      <c r="M534">
        <v>49.69</v>
      </c>
      <c r="R534">
        <v>102.5</v>
      </c>
      <c r="T534" s="16" t="e">
        <f>(#REF!*'Crude Diffs'!R534/100)/$T$9</f>
        <v>#REF!</v>
      </c>
      <c r="U534" s="16"/>
      <c r="V534" s="16" t="e">
        <f t="shared" si="73"/>
        <v>#REF!</v>
      </c>
      <c r="W534" s="14">
        <f t="shared" si="74"/>
        <v>1.88</v>
      </c>
      <c r="X534" s="16">
        <f t="shared" si="75"/>
        <v>-0.93500000000000005</v>
      </c>
      <c r="Y534" s="16">
        <f t="shared" si="76"/>
        <v>-1.3</v>
      </c>
      <c r="Z534" s="14"/>
      <c r="AA534" s="14" t="str">
        <f t="shared" si="78"/>
        <v>18 W 2017</v>
      </c>
      <c r="AB534" s="15">
        <f t="shared" si="77"/>
        <v>42857</v>
      </c>
      <c r="AC534" s="16" t="e">
        <f t="shared" si="72"/>
        <v>#REF!</v>
      </c>
      <c r="AD534" s="16" t="e">
        <f t="shared" si="72"/>
        <v>#REF!</v>
      </c>
      <c r="AE534" s="16" t="e">
        <f t="shared" si="72"/>
        <v>#REF!</v>
      </c>
      <c r="AF534" s="16" t="e">
        <f t="shared" si="72"/>
        <v>#REF!</v>
      </c>
    </row>
    <row r="535" spans="1:32" x14ac:dyDescent="0.25">
      <c r="A535" s="3">
        <v>42858</v>
      </c>
      <c r="B535" s="1"/>
      <c r="C535" s="1"/>
      <c r="D535" s="9">
        <v>0.96499999999999997</v>
      </c>
      <c r="E535" s="9">
        <v>1.7</v>
      </c>
      <c r="F535" s="9">
        <v>-1.665</v>
      </c>
      <c r="G535" s="9">
        <v>-1.35</v>
      </c>
      <c r="H535" s="9">
        <v>-0.6</v>
      </c>
      <c r="I535" s="9">
        <v>-0.9</v>
      </c>
      <c r="J535" s="9">
        <v>-0.5</v>
      </c>
      <c r="M535">
        <v>48.865000000000002</v>
      </c>
      <c r="R535">
        <v>102.5</v>
      </c>
      <c r="T535" s="16" t="e">
        <f>(#REF!*'Crude Diffs'!R535/100)/$T$9</f>
        <v>#REF!</v>
      </c>
      <c r="U535" s="16"/>
      <c r="V535" s="16" t="e">
        <f t="shared" si="73"/>
        <v>#REF!</v>
      </c>
      <c r="W535" s="14">
        <f t="shared" si="74"/>
        <v>1.7</v>
      </c>
      <c r="X535" s="16">
        <f t="shared" si="75"/>
        <v>-0.9</v>
      </c>
      <c r="Y535" s="16">
        <f t="shared" si="76"/>
        <v>-1.35</v>
      </c>
      <c r="Z535" s="14"/>
      <c r="AA535" s="14" t="str">
        <f t="shared" si="78"/>
        <v>18 W 2017</v>
      </c>
      <c r="AB535" s="15">
        <f t="shared" si="77"/>
        <v>42858</v>
      </c>
      <c r="AC535" s="16" t="e">
        <f t="shared" si="72"/>
        <v>#REF!</v>
      </c>
      <c r="AD535" s="16" t="e">
        <f t="shared" si="72"/>
        <v>#REF!</v>
      </c>
      <c r="AE535" s="16" t="e">
        <f t="shared" si="72"/>
        <v>#REF!</v>
      </c>
      <c r="AF535" s="16" t="e">
        <f t="shared" si="72"/>
        <v>#REF!</v>
      </c>
    </row>
    <row r="536" spans="1:32" x14ac:dyDescent="0.25">
      <c r="A536" s="3">
        <v>42859</v>
      </c>
      <c r="B536" s="1"/>
      <c r="C536" s="1"/>
      <c r="D536" s="9">
        <v>0.86</v>
      </c>
      <c r="E536" s="9">
        <v>1.65</v>
      </c>
      <c r="F536" s="9">
        <v>-1.4450000000000001</v>
      </c>
      <c r="G536" s="9">
        <v>-1.35</v>
      </c>
      <c r="H536" s="9">
        <v>-0.55000000000000004</v>
      </c>
      <c r="I536" s="9">
        <v>-0.9</v>
      </c>
      <c r="J536" s="9">
        <v>-0.5</v>
      </c>
      <c r="M536">
        <v>47.47</v>
      </c>
      <c r="R536">
        <v>110</v>
      </c>
      <c r="T536" s="16" t="e">
        <f>(#REF!*'Crude Diffs'!R536/100)/$T$9</f>
        <v>#REF!</v>
      </c>
      <c r="U536" s="16"/>
      <c r="V536" s="16" t="e">
        <f t="shared" si="73"/>
        <v>#REF!</v>
      </c>
      <c r="W536" s="14">
        <f t="shared" si="74"/>
        <v>1.65</v>
      </c>
      <c r="X536" s="16">
        <f t="shared" si="75"/>
        <v>-0.9</v>
      </c>
      <c r="Y536" s="16">
        <f t="shared" si="76"/>
        <v>-1.35</v>
      </c>
      <c r="Z536" s="14"/>
      <c r="AA536" s="14" t="str">
        <f t="shared" si="78"/>
        <v>18 W 2017</v>
      </c>
      <c r="AB536" s="15">
        <f t="shared" si="77"/>
        <v>42859</v>
      </c>
      <c r="AC536" s="16" t="e">
        <f t="shared" si="72"/>
        <v>#REF!</v>
      </c>
      <c r="AD536" s="16" t="e">
        <f t="shared" si="72"/>
        <v>#REF!</v>
      </c>
      <c r="AE536" s="16" t="e">
        <f t="shared" si="72"/>
        <v>#REF!</v>
      </c>
      <c r="AF536" s="16" t="e">
        <f t="shared" si="72"/>
        <v>#REF!</v>
      </c>
    </row>
    <row r="537" spans="1:32" x14ac:dyDescent="0.25">
      <c r="A537" s="3">
        <v>42860</v>
      </c>
      <c r="B537" s="1"/>
      <c r="C537" s="1"/>
      <c r="D537" s="9">
        <v>0.79</v>
      </c>
      <c r="E537" s="9">
        <v>1.6</v>
      </c>
      <c r="F537" s="9">
        <v>-1.4550000000000001</v>
      </c>
      <c r="G537" s="9">
        <v>-1.4</v>
      </c>
      <c r="H537" s="9">
        <v>-0.5</v>
      </c>
      <c r="I537" s="9">
        <v>-0.95</v>
      </c>
      <c r="J537" s="9">
        <v>-0.4</v>
      </c>
      <c r="M537">
        <v>47.734999999999999</v>
      </c>
      <c r="R537">
        <v>112.5</v>
      </c>
      <c r="T537" s="16" t="e">
        <f>(#REF!*'Crude Diffs'!R537/100)/$T$9</f>
        <v>#REF!</v>
      </c>
      <c r="U537" s="16"/>
      <c r="V537" s="16" t="e">
        <f t="shared" si="73"/>
        <v>#REF!</v>
      </c>
      <c r="W537" s="14">
        <f t="shared" si="74"/>
        <v>1.6</v>
      </c>
      <c r="X537" s="16">
        <f t="shared" si="75"/>
        <v>-0.95</v>
      </c>
      <c r="Y537" s="16">
        <f t="shared" si="76"/>
        <v>-1.4</v>
      </c>
      <c r="Z537" s="14"/>
      <c r="AA537" s="14" t="str">
        <f t="shared" si="78"/>
        <v>18 W 2017</v>
      </c>
      <c r="AB537" s="15">
        <f t="shared" si="77"/>
        <v>42860</v>
      </c>
      <c r="AC537" s="16" t="e">
        <f t="shared" si="72"/>
        <v>#REF!</v>
      </c>
      <c r="AD537" s="16" t="e">
        <f t="shared" si="72"/>
        <v>#REF!</v>
      </c>
      <c r="AE537" s="16" t="e">
        <f t="shared" si="72"/>
        <v>#REF!</v>
      </c>
      <c r="AF537" s="16" t="e">
        <f t="shared" si="72"/>
        <v>#REF!</v>
      </c>
    </row>
    <row r="538" spans="1:32" x14ac:dyDescent="0.25">
      <c r="A538" s="3">
        <v>42863</v>
      </c>
      <c r="B538" s="1"/>
      <c r="C538" s="1"/>
      <c r="D538" s="9">
        <v>0.76</v>
      </c>
      <c r="E538" s="9">
        <v>1.55</v>
      </c>
      <c r="F538" s="9">
        <v>-1.4850000000000001</v>
      </c>
      <c r="G538" s="9">
        <v>-1.5149999999999999</v>
      </c>
      <c r="H538" s="9">
        <v>-0.5</v>
      </c>
      <c r="I538" s="9">
        <v>-1</v>
      </c>
      <c r="J538" s="9">
        <v>-0.4</v>
      </c>
      <c r="M538">
        <v>47.064999999999998</v>
      </c>
      <c r="R538">
        <v>110</v>
      </c>
      <c r="T538" s="16" t="e">
        <f>(#REF!*'Crude Diffs'!R538/100)/$T$9</f>
        <v>#REF!</v>
      </c>
      <c r="U538" s="16"/>
      <c r="V538" s="16" t="e">
        <f t="shared" si="73"/>
        <v>#REF!</v>
      </c>
      <c r="W538" s="14">
        <f t="shared" si="74"/>
        <v>1.55</v>
      </c>
      <c r="X538" s="16">
        <f t="shared" si="75"/>
        <v>-1</v>
      </c>
      <c r="Y538" s="16">
        <f t="shared" si="76"/>
        <v>-1.5149999999999999</v>
      </c>
      <c r="Z538" s="14"/>
      <c r="AA538" s="14" t="str">
        <f t="shared" si="78"/>
        <v>19 W 2017</v>
      </c>
      <c r="AB538" s="15">
        <f t="shared" si="77"/>
        <v>42863</v>
      </c>
      <c r="AC538" s="16" t="e">
        <f t="shared" si="72"/>
        <v>#REF!</v>
      </c>
      <c r="AD538" s="16" t="e">
        <f t="shared" si="72"/>
        <v>#REF!</v>
      </c>
      <c r="AE538" s="16" t="e">
        <f t="shared" si="72"/>
        <v>#REF!</v>
      </c>
      <c r="AF538" s="16" t="e">
        <f t="shared" si="72"/>
        <v>#REF!</v>
      </c>
    </row>
    <row r="539" spans="1:32" x14ac:dyDescent="0.25">
      <c r="A539" s="3">
        <v>42864</v>
      </c>
      <c r="B539" s="1"/>
      <c r="C539" s="1"/>
      <c r="D539" s="9">
        <v>0.79500000000000004</v>
      </c>
      <c r="E539" s="9">
        <v>1.55</v>
      </c>
      <c r="F539" s="9">
        <v>-1.4950000000000001</v>
      </c>
      <c r="G539" s="9">
        <v>-1.5049999999999999</v>
      </c>
      <c r="H539" s="9">
        <v>-0.45</v>
      </c>
      <c r="I539" s="9">
        <v>-1</v>
      </c>
      <c r="J539" s="9">
        <v>-0.35</v>
      </c>
      <c r="M539">
        <v>47.405000000000001</v>
      </c>
      <c r="R539">
        <v>105</v>
      </c>
      <c r="T539" s="16" t="e">
        <f>(#REF!*'Crude Diffs'!R539/100)/$T$9</f>
        <v>#REF!</v>
      </c>
      <c r="U539" s="16"/>
      <c r="V539" s="16" t="e">
        <f t="shared" si="73"/>
        <v>#REF!</v>
      </c>
      <c r="W539" s="14">
        <f t="shared" si="74"/>
        <v>1.55</v>
      </c>
      <c r="X539" s="16">
        <f t="shared" si="75"/>
        <v>-1</v>
      </c>
      <c r="Y539" s="16">
        <f t="shared" si="76"/>
        <v>-1.5049999999999999</v>
      </c>
      <c r="Z539" s="14"/>
      <c r="AA539" s="14" t="str">
        <f t="shared" si="78"/>
        <v>19 W 2017</v>
      </c>
      <c r="AB539" s="15">
        <f t="shared" si="77"/>
        <v>42864</v>
      </c>
      <c r="AC539" s="16" t="e">
        <f t="shared" si="72"/>
        <v>#REF!</v>
      </c>
      <c r="AD539" s="16" t="e">
        <f t="shared" si="72"/>
        <v>#REF!</v>
      </c>
      <c r="AE539" s="16" t="e">
        <f t="shared" si="72"/>
        <v>#REF!</v>
      </c>
      <c r="AF539" s="16" t="e">
        <f t="shared" si="72"/>
        <v>#REF!</v>
      </c>
    </row>
    <row r="540" spans="1:32" x14ac:dyDescent="0.25">
      <c r="A540" s="3">
        <v>42865</v>
      </c>
      <c r="B540" s="1"/>
      <c r="C540" s="1"/>
      <c r="D540" s="9">
        <v>0.79500000000000004</v>
      </c>
      <c r="E540" s="9">
        <v>1.55</v>
      </c>
      <c r="F540" s="9">
        <v>-1.6</v>
      </c>
      <c r="G540" s="9">
        <v>-1.4950000000000001</v>
      </c>
      <c r="H540" s="9">
        <v>-0.45</v>
      </c>
      <c r="I540" s="9">
        <v>-1</v>
      </c>
      <c r="J540" s="9">
        <v>-0.3</v>
      </c>
      <c r="M540">
        <v>48.79</v>
      </c>
      <c r="R540">
        <v>105</v>
      </c>
      <c r="T540" s="16" t="e">
        <f>(#REF!*'Crude Diffs'!R540/100)/$T$9</f>
        <v>#REF!</v>
      </c>
      <c r="U540" s="16"/>
      <c r="V540" s="16" t="e">
        <f t="shared" si="73"/>
        <v>#REF!</v>
      </c>
      <c r="W540" s="14">
        <f t="shared" si="74"/>
        <v>1.55</v>
      </c>
      <c r="X540" s="16">
        <f t="shared" si="75"/>
        <v>-1</v>
      </c>
      <c r="Y540" s="16">
        <f t="shared" si="76"/>
        <v>-1.4950000000000001</v>
      </c>
      <c r="Z540" s="14"/>
      <c r="AA540" s="14" t="str">
        <f t="shared" si="78"/>
        <v>19 W 2017</v>
      </c>
      <c r="AB540" s="15">
        <f t="shared" si="77"/>
        <v>42865</v>
      </c>
      <c r="AC540" s="16" t="e">
        <f t="shared" si="72"/>
        <v>#REF!</v>
      </c>
      <c r="AD540" s="16" t="e">
        <f t="shared" si="72"/>
        <v>#REF!</v>
      </c>
      <c r="AE540" s="16" t="e">
        <f t="shared" si="72"/>
        <v>#REF!</v>
      </c>
      <c r="AF540" s="16" t="e">
        <f t="shared" si="72"/>
        <v>#REF!</v>
      </c>
    </row>
    <row r="541" spans="1:32" x14ac:dyDescent="0.25">
      <c r="A541" s="3">
        <v>42866</v>
      </c>
      <c r="B541" s="1"/>
      <c r="C541" s="1"/>
      <c r="D541" s="9">
        <v>0.89500000000000002</v>
      </c>
      <c r="E541" s="9">
        <v>1.65</v>
      </c>
      <c r="F541" s="9">
        <v>-1.6</v>
      </c>
      <c r="G541" s="9">
        <v>-1.4950000000000001</v>
      </c>
      <c r="H541" s="9">
        <v>-0.4</v>
      </c>
      <c r="I541" s="9">
        <v>-0.95</v>
      </c>
      <c r="J541" s="9">
        <v>-0.25</v>
      </c>
      <c r="M541">
        <v>49.73</v>
      </c>
      <c r="R541">
        <v>105</v>
      </c>
      <c r="T541" s="16" t="e">
        <f>(#REF!*'Crude Diffs'!R541/100)/$T$9</f>
        <v>#REF!</v>
      </c>
      <c r="U541" s="16"/>
      <c r="V541" s="16" t="e">
        <f t="shared" si="73"/>
        <v>#REF!</v>
      </c>
      <c r="W541" s="14">
        <f t="shared" si="74"/>
        <v>1.65</v>
      </c>
      <c r="X541" s="16">
        <f t="shared" si="75"/>
        <v>-0.95</v>
      </c>
      <c r="Y541" s="16">
        <f t="shared" si="76"/>
        <v>-1.4950000000000001</v>
      </c>
      <c r="Z541" s="14"/>
      <c r="AA541" s="14" t="str">
        <f t="shared" si="78"/>
        <v>19 W 2017</v>
      </c>
      <c r="AB541" s="15">
        <f t="shared" si="77"/>
        <v>42866</v>
      </c>
      <c r="AC541" s="16" t="e">
        <f t="shared" si="72"/>
        <v>#REF!</v>
      </c>
      <c r="AD541" s="16" t="e">
        <f t="shared" si="72"/>
        <v>#REF!</v>
      </c>
      <c r="AE541" s="16" t="e">
        <f t="shared" si="72"/>
        <v>#REF!</v>
      </c>
      <c r="AF541" s="16" t="e">
        <f t="shared" si="72"/>
        <v>#REF!</v>
      </c>
    </row>
    <row r="542" spans="1:32" x14ac:dyDescent="0.25">
      <c r="A542" s="3">
        <v>42867</v>
      </c>
      <c r="B542" s="1"/>
      <c r="C542" s="1"/>
      <c r="D542" s="9">
        <v>0.86499999999999999</v>
      </c>
      <c r="E542" s="9">
        <v>1.6</v>
      </c>
      <c r="F542" s="9">
        <v>-1.5</v>
      </c>
      <c r="G542" s="9">
        <v>-1.45</v>
      </c>
      <c r="H542" s="9">
        <v>-0.35</v>
      </c>
      <c r="I542" s="9">
        <v>-0.9</v>
      </c>
      <c r="J542" s="9">
        <v>-0.2</v>
      </c>
      <c r="M542">
        <v>49.47</v>
      </c>
      <c r="R542">
        <v>102.5</v>
      </c>
      <c r="T542" s="16" t="e">
        <f>(#REF!*'Crude Diffs'!R542/100)/$T$9</f>
        <v>#REF!</v>
      </c>
      <c r="U542" s="16"/>
      <c r="V542" s="16" t="e">
        <f t="shared" si="73"/>
        <v>#REF!</v>
      </c>
      <c r="W542" s="14">
        <f t="shared" si="74"/>
        <v>1.6</v>
      </c>
      <c r="X542" s="16">
        <f t="shared" si="75"/>
        <v>-0.9</v>
      </c>
      <c r="Y542" s="16">
        <f t="shared" si="76"/>
        <v>-1.45</v>
      </c>
      <c r="Z542" s="14"/>
      <c r="AA542" s="14" t="str">
        <f t="shared" si="78"/>
        <v>19 W 2017</v>
      </c>
      <c r="AB542" s="15">
        <f t="shared" si="77"/>
        <v>42867</v>
      </c>
      <c r="AC542" s="16" t="e">
        <f t="shared" si="72"/>
        <v>#REF!</v>
      </c>
      <c r="AD542" s="16" t="e">
        <f t="shared" si="72"/>
        <v>#REF!</v>
      </c>
      <c r="AE542" s="16" t="e">
        <f t="shared" si="72"/>
        <v>#REF!</v>
      </c>
      <c r="AF542" s="16" t="e">
        <f t="shared" si="72"/>
        <v>#REF!</v>
      </c>
    </row>
    <row r="543" spans="1:32" x14ac:dyDescent="0.25">
      <c r="A543" s="3">
        <v>42870</v>
      </c>
      <c r="B543" s="1"/>
      <c r="C543" s="1"/>
      <c r="D543" s="9">
        <v>0.78500000000000003</v>
      </c>
      <c r="E543" s="9">
        <v>1.54</v>
      </c>
      <c r="F543" s="9">
        <v>-1.5</v>
      </c>
      <c r="G543" s="9">
        <v>-1.4</v>
      </c>
      <c r="H543" s="9">
        <v>-0.3</v>
      </c>
      <c r="I543" s="9">
        <v>-0.85</v>
      </c>
      <c r="J543" s="9">
        <v>-0.15</v>
      </c>
      <c r="M543">
        <v>51.39</v>
      </c>
      <c r="R543">
        <v>105</v>
      </c>
      <c r="T543" s="16" t="e">
        <f>(#REF!*'Crude Diffs'!R543/100)/$T$9</f>
        <v>#REF!</v>
      </c>
      <c r="U543" s="16"/>
      <c r="V543" s="16" t="e">
        <f t="shared" si="73"/>
        <v>#REF!</v>
      </c>
      <c r="W543" s="14">
        <f t="shared" si="74"/>
        <v>1.54</v>
      </c>
      <c r="X543" s="16">
        <f t="shared" si="75"/>
        <v>-0.85</v>
      </c>
      <c r="Y543" s="16">
        <f t="shared" si="76"/>
        <v>-1.4</v>
      </c>
      <c r="Z543" s="14"/>
      <c r="AA543" s="14" t="str">
        <f t="shared" si="78"/>
        <v>20 W 2017</v>
      </c>
      <c r="AB543" s="15">
        <f t="shared" si="77"/>
        <v>42870</v>
      </c>
      <c r="AC543" s="16" t="e">
        <f t="shared" si="72"/>
        <v>#REF!</v>
      </c>
      <c r="AD543" s="16" t="e">
        <f t="shared" si="72"/>
        <v>#REF!</v>
      </c>
      <c r="AE543" s="16" t="e">
        <f t="shared" si="72"/>
        <v>#REF!</v>
      </c>
      <c r="AF543" s="16" t="e">
        <f t="shared" si="72"/>
        <v>#REF!</v>
      </c>
    </row>
    <row r="544" spans="1:32" x14ac:dyDescent="0.25">
      <c r="A544" s="3">
        <v>42871</v>
      </c>
      <c r="B544" s="1"/>
      <c r="C544" s="1"/>
      <c r="D544" s="9">
        <v>0.8</v>
      </c>
      <c r="E544" s="9">
        <v>1.57</v>
      </c>
      <c r="F544" s="9">
        <v>-1.5</v>
      </c>
      <c r="G544" s="9">
        <v>-1.4</v>
      </c>
      <c r="H544" s="9">
        <v>-0.3</v>
      </c>
      <c r="I544" s="9">
        <v>-0.9</v>
      </c>
      <c r="J544" s="9">
        <v>-0.15</v>
      </c>
      <c r="M544">
        <v>51.17</v>
      </c>
      <c r="R544">
        <v>107.5</v>
      </c>
      <c r="T544" s="16" t="e">
        <f>(#REF!*'Crude Diffs'!R544/100)/$T$9</f>
        <v>#REF!</v>
      </c>
      <c r="U544" s="16"/>
      <c r="V544" s="16" t="e">
        <f t="shared" si="73"/>
        <v>#REF!</v>
      </c>
      <c r="W544" s="14">
        <f t="shared" si="74"/>
        <v>1.57</v>
      </c>
      <c r="X544" s="16">
        <f t="shared" si="75"/>
        <v>-0.9</v>
      </c>
      <c r="Y544" s="16">
        <f t="shared" si="76"/>
        <v>-1.4</v>
      </c>
      <c r="Z544" s="14"/>
      <c r="AA544" s="14" t="str">
        <f t="shared" si="78"/>
        <v>20 W 2017</v>
      </c>
      <c r="AB544" s="15">
        <f t="shared" si="77"/>
        <v>42871</v>
      </c>
      <c r="AC544" s="16" t="e">
        <f t="shared" si="72"/>
        <v>#REF!</v>
      </c>
      <c r="AD544" s="16" t="e">
        <f t="shared" si="72"/>
        <v>#REF!</v>
      </c>
      <c r="AE544" s="16" t="e">
        <f t="shared" si="72"/>
        <v>#REF!</v>
      </c>
      <c r="AF544" s="16" t="e">
        <f t="shared" si="72"/>
        <v>#REF!</v>
      </c>
    </row>
    <row r="545" spans="1:32" x14ac:dyDescent="0.25">
      <c r="A545" s="3">
        <v>42872</v>
      </c>
      <c r="B545" s="1"/>
      <c r="C545" s="1"/>
      <c r="D545" s="9">
        <v>0.38500000000000001</v>
      </c>
      <c r="E545" s="9">
        <v>1.3</v>
      </c>
      <c r="F545" s="9">
        <v>-1.3</v>
      </c>
      <c r="G545" s="9">
        <v>-1.25</v>
      </c>
      <c r="H545" s="9">
        <v>-0.3</v>
      </c>
      <c r="I545" s="9">
        <v>-0.95</v>
      </c>
      <c r="J545" s="9">
        <v>-0.15</v>
      </c>
      <c r="M545">
        <v>51.585000000000001</v>
      </c>
      <c r="R545">
        <v>127.5</v>
      </c>
      <c r="T545" s="16" t="e">
        <f>(#REF!*'Crude Diffs'!R545/100)/$T$9</f>
        <v>#REF!</v>
      </c>
      <c r="U545" s="16"/>
      <c r="V545" s="16" t="e">
        <f t="shared" si="73"/>
        <v>#REF!</v>
      </c>
      <c r="W545" s="14">
        <f t="shared" si="74"/>
        <v>1.3</v>
      </c>
      <c r="X545" s="16">
        <f t="shared" si="75"/>
        <v>-0.95</v>
      </c>
      <c r="Y545" s="16">
        <f t="shared" si="76"/>
        <v>-1.25</v>
      </c>
      <c r="Z545" s="14"/>
      <c r="AA545" s="14" t="str">
        <f t="shared" si="78"/>
        <v>20 W 2017</v>
      </c>
      <c r="AB545" s="15">
        <f t="shared" si="77"/>
        <v>42872</v>
      </c>
      <c r="AC545" s="16" t="e">
        <f t="shared" si="72"/>
        <v>#REF!</v>
      </c>
      <c r="AD545" s="16" t="e">
        <f t="shared" si="72"/>
        <v>#REF!</v>
      </c>
      <c r="AE545" s="16" t="e">
        <f t="shared" si="72"/>
        <v>#REF!</v>
      </c>
      <c r="AF545" s="16" t="e">
        <f t="shared" si="72"/>
        <v>#REF!</v>
      </c>
    </row>
    <row r="546" spans="1:32" x14ac:dyDescent="0.25">
      <c r="A546" s="3">
        <v>42873</v>
      </c>
      <c r="B546" s="1"/>
      <c r="C546" s="1"/>
      <c r="D546" s="9">
        <v>0.26500000000000001</v>
      </c>
      <c r="E546" s="9">
        <v>1.25</v>
      </c>
      <c r="F546" s="9">
        <v>-1.34</v>
      </c>
      <c r="G546" s="9">
        <v>-1.2</v>
      </c>
      <c r="H546" s="9">
        <v>-0.3</v>
      </c>
      <c r="I546" s="9">
        <v>-1.0149999999999999</v>
      </c>
      <c r="J546" s="9">
        <v>-0.05</v>
      </c>
      <c r="M546">
        <v>51.82</v>
      </c>
      <c r="R546">
        <v>137.5</v>
      </c>
      <c r="T546" s="16" t="e">
        <f>(#REF!*'Crude Diffs'!R546/100)/$T$9</f>
        <v>#REF!</v>
      </c>
      <c r="U546" s="16"/>
      <c r="V546" s="16" t="e">
        <f t="shared" si="73"/>
        <v>#REF!</v>
      </c>
      <c r="W546" s="14">
        <f t="shared" si="74"/>
        <v>1.25</v>
      </c>
      <c r="X546" s="16">
        <f t="shared" si="75"/>
        <v>-1.0149999999999999</v>
      </c>
      <c r="Y546" s="16">
        <f t="shared" si="76"/>
        <v>-1.2</v>
      </c>
      <c r="Z546" s="14"/>
      <c r="AA546" s="14" t="str">
        <f t="shared" si="78"/>
        <v>20 W 2017</v>
      </c>
      <c r="AB546" s="15">
        <f t="shared" si="77"/>
        <v>42873</v>
      </c>
      <c r="AC546" s="16" t="e">
        <f t="shared" si="72"/>
        <v>#REF!</v>
      </c>
      <c r="AD546" s="16" t="e">
        <f t="shared" si="72"/>
        <v>#REF!</v>
      </c>
      <c r="AE546" s="16" t="e">
        <f t="shared" si="72"/>
        <v>#REF!</v>
      </c>
      <c r="AF546" s="16" t="e">
        <f t="shared" si="72"/>
        <v>#REF!</v>
      </c>
    </row>
    <row r="547" spans="1:32" x14ac:dyDescent="0.25">
      <c r="A547" s="3">
        <v>42874</v>
      </c>
      <c r="B547" s="1"/>
      <c r="C547" s="1"/>
      <c r="D547" s="9">
        <v>0.21</v>
      </c>
      <c r="E547" s="9">
        <v>1.25</v>
      </c>
      <c r="F547" s="9">
        <v>-1.42</v>
      </c>
      <c r="G547" s="9">
        <v>-1.2</v>
      </c>
      <c r="H547" s="9">
        <v>-0.3</v>
      </c>
      <c r="I547" s="9">
        <v>-1.165</v>
      </c>
      <c r="J547" s="9">
        <v>0</v>
      </c>
      <c r="M547">
        <v>52.79</v>
      </c>
      <c r="R547">
        <v>145</v>
      </c>
      <c r="T547" s="16" t="e">
        <f>(#REF!*'Crude Diffs'!R547/100)/$T$9</f>
        <v>#REF!</v>
      </c>
      <c r="U547" s="16"/>
      <c r="V547" s="16" t="e">
        <f t="shared" si="73"/>
        <v>#REF!</v>
      </c>
      <c r="W547" s="14">
        <f t="shared" si="74"/>
        <v>1.25</v>
      </c>
      <c r="X547" s="16">
        <f t="shared" si="75"/>
        <v>-1.165</v>
      </c>
      <c r="Y547" s="16">
        <f t="shared" si="76"/>
        <v>-1.2</v>
      </c>
      <c r="Z547" s="14"/>
      <c r="AA547" s="14" t="str">
        <f t="shared" si="78"/>
        <v>20 W 2017</v>
      </c>
      <c r="AB547" s="15">
        <f t="shared" si="77"/>
        <v>42874</v>
      </c>
      <c r="AC547" s="16" t="e">
        <f t="shared" si="72"/>
        <v>#REF!</v>
      </c>
      <c r="AD547" s="16" t="e">
        <f t="shared" si="72"/>
        <v>#REF!</v>
      </c>
      <c r="AE547" s="16" t="e">
        <f t="shared" si="72"/>
        <v>#REF!</v>
      </c>
      <c r="AF547" s="16" t="e">
        <f t="shared" si="72"/>
        <v>#REF!</v>
      </c>
    </row>
    <row r="548" spans="1:32" x14ac:dyDescent="0.25">
      <c r="A548" s="3">
        <v>42877</v>
      </c>
      <c r="B548" s="1"/>
      <c r="C548" s="1"/>
      <c r="D548" s="9">
        <v>0.22500000000000001</v>
      </c>
      <c r="E548" s="9">
        <v>1.25</v>
      </c>
      <c r="F548" s="9">
        <v>-1.5549999999999999</v>
      </c>
      <c r="G548" s="9">
        <v>-1.415</v>
      </c>
      <c r="H548" s="9">
        <v>-0.3</v>
      </c>
      <c r="I548" s="9">
        <v>-1.165</v>
      </c>
      <c r="J548" s="9">
        <v>0</v>
      </c>
      <c r="M548">
        <v>53.384999999999998</v>
      </c>
      <c r="R548">
        <v>142.5</v>
      </c>
      <c r="T548" s="16" t="e">
        <f>(#REF!*'Crude Diffs'!R548/100)/$T$9</f>
        <v>#REF!</v>
      </c>
      <c r="U548" s="16"/>
      <c r="V548" s="16" t="e">
        <f t="shared" si="73"/>
        <v>#REF!</v>
      </c>
      <c r="W548" s="14">
        <f t="shared" si="74"/>
        <v>1.25</v>
      </c>
      <c r="X548" s="16">
        <f t="shared" si="75"/>
        <v>-1.165</v>
      </c>
      <c r="Y548" s="16">
        <f t="shared" si="76"/>
        <v>-1.415</v>
      </c>
      <c r="Z548" s="14"/>
      <c r="AA548" s="14" t="str">
        <f t="shared" si="78"/>
        <v>21 W 2017</v>
      </c>
      <c r="AB548" s="15">
        <f t="shared" si="77"/>
        <v>42877</v>
      </c>
      <c r="AC548" s="16" t="e">
        <f t="shared" si="72"/>
        <v>#REF!</v>
      </c>
      <c r="AD548" s="16" t="e">
        <f t="shared" si="72"/>
        <v>#REF!</v>
      </c>
      <c r="AE548" s="16" t="e">
        <f t="shared" si="72"/>
        <v>#REF!</v>
      </c>
      <c r="AF548" s="16" t="e">
        <f t="shared" si="72"/>
        <v>#REF!</v>
      </c>
    </row>
    <row r="549" spans="1:32" x14ac:dyDescent="0.25">
      <c r="A549" s="3">
        <v>42878</v>
      </c>
      <c r="B549" s="1"/>
      <c r="C549" s="1"/>
      <c r="D549" s="9">
        <v>0.19</v>
      </c>
      <c r="E549" s="9">
        <v>1.25</v>
      </c>
      <c r="F549" s="9">
        <v>-1.645</v>
      </c>
      <c r="G549" s="9">
        <v>-1.415</v>
      </c>
      <c r="H549" s="9">
        <v>-0.35</v>
      </c>
      <c r="I549" s="9">
        <v>-1.2150000000000001</v>
      </c>
      <c r="J549" s="9">
        <v>0</v>
      </c>
      <c r="M549">
        <v>53.424999999999997</v>
      </c>
      <c r="R549">
        <v>147.5</v>
      </c>
      <c r="T549" s="16" t="e">
        <f>(#REF!*'Crude Diffs'!R549/100)/$T$9</f>
        <v>#REF!</v>
      </c>
      <c r="U549" s="16"/>
      <c r="V549" s="16" t="e">
        <f t="shared" si="73"/>
        <v>#REF!</v>
      </c>
      <c r="W549" s="14">
        <f t="shared" si="74"/>
        <v>1.25</v>
      </c>
      <c r="X549" s="16">
        <f t="shared" si="75"/>
        <v>-1.2150000000000001</v>
      </c>
      <c r="Y549" s="16">
        <f t="shared" si="76"/>
        <v>-1.415</v>
      </c>
      <c r="Z549" s="14"/>
      <c r="AA549" s="14" t="str">
        <f t="shared" si="78"/>
        <v>21 W 2017</v>
      </c>
      <c r="AB549" s="15">
        <f t="shared" si="77"/>
        <v>42878</v>
      </c>
      <c r="AC549" s="16" t="e">
        <f t="shared" si="72"/>
        <v>#REF!</v>
      </c>
      <c r="AD549" s="16" t="e">
        <f t="shared" si="72"/>
        <v>#REF!</v>
      </c>
      <c r="AE549" s="16" t="e">
        <f t="shared" si="72"/>
        <v>#REF!</v>
      </c>
      <c r="AF549" s="16" t="e">
        <f t="shared" si="72"/>
        <v>#REF!</v>
      </c>
    </row>
    <row r="550" spans="1:32" x14ac:dyDescent="0.25">
      <c r="A550" s="3">
        <v>42879</v>
      </c>
      <c r="B550" s="1"/>
      <c r="C550" s="1"/>
      <c r="D550" s="9">
        <v>0.34499999999999997</v>
      </c>
      <c r="E550" s="9">
        <v>1.35</v>
      </c>
      <c r="F550" s="9">
        <v>-1.615</v>
      </c>
      <c r="G550" s="9">
        <v>-1.45</v>
      </c>
      <c r="H550" s="9">
        <v>-0.35</v>
      </c>
      <c r="I550" s="9">
        <v>-1.375</v>
      </c>
      <c r="J550" s="9">
        <v>-0.05</v>
      </c>
      <c r="M550">
        <v>53.524999999999999</v>
      </c>
      <c r="R550">
        <v>140</v>
      </c>
      <c r="T550" s="16" t="e">
        <f>(#REF!*'Crude Diffs'!R550/100)/$T$9</f>
        <v>#REF!</v>
      </c>
      <c r="U550" s="16"/>
      <c r="V550" s="16" t="e">
        <f t="shared" si="73"/>
        <v>#REF!</v>
      </c>
      <c r="W550" s="14">
        <f t="shared" si="74"/>
        <v>1.35</v>
      </c>
      <c r="X550" s="16">
        <f t="shared" si="75"/>
        <v>-1.375</v>
      </c>
      <c r="Y550" s="16">
        <f t="shared" si="76"/>
        <v>-1.45</v>
      </c>
      <c r="Z550" s="14"/>
      <c r="AA550" s="14" t="str">
        <f t="shared" si="78"/>
        <v>21 W 2017</v>
      </c>
      <c r="AB550" s="15">
        <f t="shared" si="77"/>
        <v>42879</v>
      </c>
      <c r="AC550" s="16" t="e">
        <f t="shared" si="72"/>
        <v>#REF!</v>
      </c>
      <c r="AD550" s="16" t="e">
        <f t="shared" si="72"/>
        <v>#REF!</v>
      </c>
      <c r="AE550" s="16" t="e">
        <f t="shared" si="72"/>
        <v>#REF!</v>
      </c>
      <c r="AF550" s="16" t="e">
        <f t="shared" si="72"/>
        <v>#REF!</v>
      </c>
    </row>
    <row r="551" spans="1:32" x14ac:dyDescent="0.25">
      <c r="A551" s="3">
        <v>42880</v>
      </c>
      <c r="B551" s="1"/>
      <c r="C551" s="1"/>
      <c r="D551" s="9">
        <v>0.52</v>
      </c>
      <c r="E551" s="9">
        <v>1.4</v>
      </c>
      <c r="F551" s="9">
        <v>-1.585</v>
      </c>
      <c r="G551" s="9">
        <v>-1.42</v>
      </c>
      <c r="H551" s="9">
        <v>-0.35</v>
      </c>
      <c r="I551" s="9">
        <v>-1.375</v>
      </c>
      <c r="J551" s="9">
        <v>-0.1</v>
      </c>
      <c r="M551">
        <v>52.555</v>
      </c>
      <c r="R551">
        <v>122.5</v>
      </c>
      <c r="T551" s="16" t="e">
        <f>(#REF!*'Crude Diffs'!R551/100)/$T$9</f>
        <v>#REF!</v>
      </c>
      <c r="U551" s="16"/>
      <c r="V551" s="16" t="e">
        <f t="shared" si="73"/>
        <v>#REF!</v>
      </c>
      <c r="W551" s="14">
        <f t="shared" si="74"/>
        <v>1.4</v>
      </c>
      <c r="X551" s="16">
        <f t="shared" si="75"/>
        <v>-1.375</v>
      </c>
      <c r="Y551" s="16">
        <f t="shared" si="76"/>
        <v>-1.42</v>
      </c>
      <c r="Z551" s="14"/>
      <c r="AA551" s="14" t="str">
        <f t="shared" si="78"/>
        <v>21 W 2017</v>
      </c>
      <c r="AB551" s="15">
        <f t="shared" si="77"/>
        <v>42880</v>
      </c>
      <c r="AC551" s="16" t="e">
        <f t="shared" ref="AC551:AF614" si="79">AC$2*$Y551+AC$3*$W551+AC$4*$X551+AC$5*$V551</f>
        <v>#REF!</v>
      </c>
      <c r="AD551" s="16" t="e">
        <f t="shared" si="79"/>
        <v>#REF!</v>
      </c>
      <c r="AE551" s="16" t="e">
        <f t="shared" si="79"/>
        <v>#REF!</v>
      </c>
      <c r="AF551" s="16" t="e">
        <f t="shared" si="79"/>
        <v>#REF!</v>
      </c>
    </row>
    <row r="552" spans="1:32" x14ac:dyDescent="0.25">
      <c r="A552" s="3">
        <v>42881</v>
      </c>
      <c r="B552" s="1"/>
      <c r="C552" s="1"/>
      <c r="D552" s="9">
        <v>0.59</v>
      </c>
      <c r="E552" s="9">
        <v>1.45</v>
      </c>
      <c r="F552" s="9">
        <v>-1.4550000000000001</v>
      </c>
      <c r="G552" s="9">
        <v>-1.385</v>
      </c>
      <c r="H552" s="9">
        <v>-0.4</v>
      </c>
      <c r="I552" s="9">
        <v>-1.375</v>
      </c>
      <c r="J552" s="9">
        <v>-0.1</v>
      </c>
      <c r="M552">
        <v>51.21</v>
      </c>
      <c r="R552">
        <v>120</v>
      </c>
      <c r="T552" s="16" t="e">
        <f>(#REF!*'Crude Diffs'!R552/100)/$T$9</f>
        <v>#REF!</v>
      </c>
      <c r="U552" s="16"/>
      <c r="V552" s="16" t="e">
        <f t="shared" si="73"/>
        <v>#REF!</v>
      </c>
      <c r="W552" s="14">
        <f t="shared" si="74"/>
        <v>1.45</v>
      </c>
      <c r="X552" s="16">
        <f t="shared" si="75"/>
        <v>-1.375</v>
      </c>
      <c r="Y552" s="16">
        <f t="shared" si="76"/>
        <v>-1.385</v>
      </c>
      <c r="Z552" s="14"/>
      <c r="AA552" s="14" t="str">
        <f t="shared" si="78"/>
        <v>21 W 2017</v>
      </c>
      <c r="AB552" s="15">
        <f t="shared" si="77"/>
        <v>42881</v>
      </c>
      <c r="AC552" s="16" t="e">
        <f t="shared" si="79"/>
        <v>#REF!</v>
      </c>
      <c r="AD552" s="16" t="e">
        <f t="shared" si="79"/>
        <v>#REF!</v>
      </c>
      <c r="AE552" s="16" t="e">
        <f t="shared" si="79"/>
        <v>#REF!</v>
      </c>
      <c r="AF552" s="16" t="e">
        <f t="shared" si="79"/>
        <v>#REF!</v>
      </c>
    </row>
    <row r="553" spans="1:32" x14ac:dyDescent="0.25">
      <c r="A553" s="3">
        <v>42885</v>
      </c>
      <c r="B553" s="1"/>
      <c r="C553" s="1"/>
      <c r="D553" s="9">
        <v>0.75</v>
      </c>
      <c r="E553" s="9">
        <v>1.45</v>
      </c>
      <c r="F553" s="9">
        <v>-1.46</v>
      </c>
      <c r="G553" s="9">
        <v>-1.2350000000000001</v>
      </c>
      <c r="H553" s="9">
        <v>-0.45</v>
      </c>
      <c r="I553" s="9">
        <v>-1.375</v>
      </c>
      <c r="J553" s="9">
        <v>-0.1</v>
      </c>
      <c r="M553">
        <v>50.615000000000002</v>
      </c>
      <c r="R553">
        <v>97.5</v>
      </c>
      <c r="T553" s="16" t="e">
        <f>(#REF!*'Crude Diffs'!R553/100)/$T$9</f>
        <v>#REF!</v>
      </c>
      <c r="U553" s="16"/>
      <c r="V553" s="16" t="e">
        <f t="shared" ref="V553:V616" si="80">H553+T553</f>
        <v>#REF!</v>
      </c>
      <c r="W553" s="14">
        <f t="shared" ref="W553:W616" si="81">E553</f>
        <v>1.45</v>
      </c>
      <c r="X553" s="16">
        <f t="shared" ref="X553:X616" si="82">I553</f>
        <v>-1.375</v>
      </c>
      <c r="Y553" s="16">
        <f t="shared" ref="Y553:Y616" si="83">G553</f>
        <v>-1.2350000000000001</v>
      </c>
      <c r="Z553" s="14"/>
      <c r="AA553" s="14" t="str">
        <f t="shared" si="78"/>
        <v>22 W 2017</v>
      </c>
      <c r="AB553" s="15">
        <f t="shared" ref="AB553:AB616" si="84">A553</f>
        <v>42885</v>
      </c>
      <c r="AC553" s="16" t="e">
        <f t="shared" si="79"/>
        <v>#REF!</v>
      </c>
      <c r="AD553" s="16" t="e">
        <f t="shared" si="79"/>
        <v>#REF!</v>
      </c>
      <c r="AE553" s="16" t="e">
        <f t="shared" si="79"/>
        <v>#REF!</v>
      </c>
      <c r="AF553" s="16" t="e">
        <f t="shared" si="79"/>
        <v>#REF!</v>
      </c>
    </row>
    <row r="554" spans="1:32" x14ac:dyDescent="0.25">
      <c r="A554" s="3">
        <v>42886</v>
      </c>
      <c r="B554" s="1"/>
      <c r="C554" s="1"/>
      <c r="D554" s="9">
        <v>0.8</v>
      </c>
      <c r="E554" s="9">
        <v>1.5</v>
      </c>
      <c r="F554" s="9">
        <v>-1.43</v>
      </c>
      <c r="G554" s="9">
        <v>-1.2050000000000001</v>
      </c>
      <c r="H554" s="9">
        <v>-0.5</v>
      </c>
      <c r="I554" s="9">
        <v>-1.4</v>
      </c>
      <c r="J554" s="9">
        <v>-0.15</v>
      </c>
      <c r="M554">
        <v>49.26</v>
      </c>
      <c r="R554">
        <v>97.5</v>
      </c>
      <c r="T554" s="16" t="e">
        <f>(#REF!*'Crude Diffs'!R554/100)/$T$9</f>
        <v>#REF!</v>
      </c>
      <c r="U554" s="16"/>
      <c r="V554" s="16" t="e">
        <f t="shared" si="80"/>
        <v>#REF!</v>
      </c>
      <c r="W554" s="14">
        <f t="shared" si="81"/>
        <v>1.5</v>
      </c>
      <c r="X554" s="16">
        <f t="shared" si="82"/>
        <v>-1.4</v>
      </c>
      <c r="Y554" s="16">
        <f t="shared" si="83"/>
        <v>-1.2050000000000001</v>
      </c>
      <c r="Z554" s="14"/>
      <c r="AA554" s="14" t="str">
        <f t="shared" si="78"/>
        <v>22 W 2017</v>
      </c>
      <c r="AB554" s="15">
        <f t="shared" si="84"/>
        <v>42886</v>
      </c>
      <c r="AC554" s="16" t="e">
        <f t="shared" si="79"/>
        <v>#REF!</v>
      </c>
      <c r="AD554" s="16" t="e">
        <f t="shared" si="79"/>
        <v>#REF!</v>
      </c>
      <c r="AE554" s="16" t="e">
        <f t="shared" si="79"/>
        <v>#REF!</v>
      </c>
      <c r="AF554" s="16" t="e">
        <f t="shared" si="79"/>
        <v>#REF!</v>
      </c>
    </row>
    <row r="555" spans="1:32" x14ac:dyDescent="0.25">
      <c r="A555" s="3">
        <v>42887</v>
      </c>
      <c r="B555" s="1"/>
      <c r="C555" s="1"/>
      <c r="D555" s="9">
        <v>0.75</v>
      </c>
      <c r="E555" s="9">
        <v>1.45</v>
      </c>
      <c r="F555" s="9">
        <v>-1.415</v>
      </c>
      <c r="G555" s="9">
        <v>-1.06</v>
      </c>
      <c r="H555" s="9">
        <v>-0.5</v>
      </c>
      <c r="I555" s="9">
        <v>-1.4</v>
      </c>
      <c r="J555" s="9">
        <v>-0.38500000000000001</v>
      </c>
      <c r="M555">
        <v>50.06</v>
      </c>
      <c r="R555">
        <v>97.5</v>
      </c>
      <c r="T555" s="16" t="e">
        <f>(#REF!*'Crude Diffs'!R555/100)/$T$9</f>
        <v>#REF!</v>
      </c>
      <c r="U555" s="16"/>
      <c r="V555" s="16" t="e">
        <f t="shared" si="80"/>
        <v>#REF!</v>
      </c>
      <c r="W555" s="14">
        <f t="shared" si="81"/>
        <v>1.45</v>
      </c>
      <c r="X555" s="16">
        <f t="shared" si="82"/>
        <v>-1.4</v>
      </c>
      <c r="Y555" s="16">
        <f t="shared" si="83"/>
        <v>-1.06</v>
      </c>
      <c r="Z555" s="14"/>
      <c r="AA555" s="14" t="str">
        <f t="shared" si="78"/>
        <v>22 W 2017</v>
      </c>
      <c r="AB555" s="15">
        <f t="shared" si="84"/>
        <v>42887</v>
      </c>
      <c r="AC555" s="16" t="e">
        <f t="shared" si="79"/>
        <v>#REF!</v>
      </c>
      <c r="AD555" s="16" t="e">
        <f t="shared" si="79"/>
        <v>#REF!</v>
      </c>
      <c r="AE555" s="16" t="e">
        <f t="shared" si="79"/>
        <v>#REF!</v>
      </c>
      <c r="AF555" s="16" t="e">
        <f t="shared" si="79"/>
        <v>#REF!</v>
      </c>
    </row>
    <row r="556" spans="1:32" x14ac:dyDescent="0.25">
      <c r="A556" s="3">
        <v>42888</v>
      </c>
      <c r="B556" s="1"/>
      <c r="C556" s="1"/>
      <c r="D556" s="9">
        <v>0.69</v>
      </c>
      <c r="E556" s="9">
        <v>1.37</v>
      </c>
      <c r="F556" s="9">
        <v>-1.415</v>
      </c>
      <c r="G556" s="9">
        <v>-0.94</v>
      </c>
      <c r="H556" s="9">
        <v>-0.6</v>
      </c>
      <c r="I556" s="9">
        <v>-1.35</v>
      </c>
      <c r="J556" s="9">
        <v>0.01</v>
      </c>
      <c r="M556">
        <v>48.85</v>
      </c>
      <c r="R556">
        <v>95</v>
      </c>
      <c r="T556" s="16" t="e">
        <f>(#REF!*'Crude Diffs'!R556/100)/$T$9</f>
        <v>#REF!</v>
      </c>
      <c r="U556" s="16"/>
      <c r="V556" s="16" t="e">
        <f t="shared" si="80"/>
        <v>#REF!</v>
      </c>
      <c r="W556" s="14">
        <f t="shared" si="81"/>
        <v>1.37</v>
      </c>
      <c r="X556" s="16">
        <f t="shared" si="82"/>
        <v>-1.35</v>
      </c>
      <c r="Y556" s="16">
        <f t="shared" si="83"/>
        <v>-0.94</v>
      </c>
      <c r="Z556" s="14"/>
      <c r="AA556" s="14" t="str">
        <f t="shared" si="78"/>
        <v>22 W 2017</v>
      </c>
      <c r="AB556" s="15">
        <f t="shared" si="84"/>
        <v>42888</v>
      </c>
      <c r="AC556" s="16" t="e">
        <f t="shared" si="79"/>
        <v>#REF!</v>
      </c>
      <c r="AD556" s="16" t="e">
        <f t="shared" si="79"/>
        <v>#REF!</v>
      </c>
      <c r="AE556" s="16" t="e">
        <f t="shared" si="79"/>
        <v>#REF!</v>
      </c>
      <c r="AF556" s="16" t="e">
        <f t="shared" si="79"/>
        <v>#REF!</v>
      </c>
    </row>
    <row r="557" spans="1:32" x14ac:dyDescent="0.25">
      <c r="A557" s="3">
        <v>42891</v>
      </c>
      <c r="B557" s="1"/>
      <c r="C557" s="1"/>
      <c r="D557" s="9">
        <v>0.70499999999999996</v>
      </c>
      <c r="E557" s="9">
        <v>1.35</v>
      </c>
      <c r="F557" s="9">
        <v>-1.415</v>
      </c>
      <c r="G557" s="9">
        <v>-0.86499999999999999</v>
      </c>
      <c r="H557" s="9">
        <v>-0.65</v>
      </c>
      <c r="I557" s="9">
        <v>-1.35</v>
      </c>
      <c r="J557" s="9">
        <v>5.5E-2</v>
      </c>
      <c r="M557">
        <v>48.045000000000002</v>
      </c>
      <c r="R557">
        <v>90</v>
      </c>
      <c r="T557" s="16" t="e">
        <f>(#REF!*'Crude Diffs'!R557/100)/$T$9</f>
        <v>#REF!</v>
      </c>
      <c r="U557" s="16"/>
      <c r="V557" s="16" t="e">
        <f t="shared" si="80"/>
        <v>#REF!</v>
      </c>
      <c r="W557" s="14">
        <f t="shared" si="81"/>
        <v>1.35</v>
      </c>
      <c r="X557" s="16">
        <f t="shared" si="82"/>
        <v>-1.35</v>
      </c>
      <c r="Y557" s="16">
        <f t="shared" si="83"/>
        <v>-0.86499999999999999</v>
      </c>
      <c r="Z557" s="14"/>
      <c r="AA557" s="14" t="str">
        <f t="shared" si="78"/>
        <v>23 W 2017</v>
      </c>
      <c r="AB557" s="15">
        <f t="shared" si="84"/>
        <v>42891</v>
      </c>
      <c r="AC557" s="16" t="e">
        <f t="shared" si="79"/>
        <v>#REF!</v>
      </c>
      <c r="AD557" s="16" t="e">
        <f t="shared" si="79"/>
        <v>#REF!</v>
      </c>
      <c r="AE557" s="16" t="e">
        <f t="shared" si="79"/>
        <v>#REF!</v>
      </c>
      <c r="AF557" s="16" t="e">
        <f t="shared" si="79"/>
        <v>#REF!</v>
      </c>
    </row>
    <row r="558" spans="1:32" x14ac:dyDescent="0.25">
      <c r="A558" s="3">
        <v>42892</v>
      </c>
      <c r="B558" s="1"/>
      <c r="C558" s="1"/>
      <c r="D558" s="9">
        <v>0.65500000000000003</v>
      </c>
      <c r="E558" s="9">
        <v>1.3</v>
      </c>
      <c r="F558" s="9">
        <v>-1.385</v>
      </c>
      <c r="G558" s="9">
        <v>-0.86499999999999999</v>
      </c>
      <c r="H558" s="9">
        <v>-0.7</v>
      </c>
      <c r="I558" s="9">
        <v>-1.35</v>
      </c>
      <c r="J558" s="9">
        <v>5.5E-2</v>
      </c>
      <c r="M558">
        <v>48.234999999999999</v>
      </c>
      <c r="R558">
        <v>90</v>
      </c>
      <c r="T558" s="16" t="e">
        <f>(#REF!*'Crude Diffs'!R558/100)/$T$9</f>
        <v>#REF!</v>
      </c>
      <c r="U558" s="16"/>
      <c r="V558" s="16" t="e">
        <f t="shared" si="80"/>
        <v>#REF!</v>
      </c>
      <c r="W558" s="14">
        <f t="shared" si="81"/>
        <v>1.3</v>
      </c>
      <c r="X558" s="16">
        <f t="shared" si="82"/>
        <v>-1.35</v>
      </c>
      <c r="Y558" s="16">
        <f t="shared" si="83"/>
        <v>-0.86499999999999999</v>
      </c>
      <c r="Z558" s="14"/>
      <c r="AA558" s="14" t="str">
        <f t="shared" si="78"/>
        <v>23 W 2017</v>
      </c>
      <c r="AB558" s="15">
        <f t="shared" si="84"/>
        <v>42892</v>
      </c>
      <c r="AC558" s="16" t="e">
        <f t="shared" si="79"/>
        <v>#REF!</v>
      </c>
      <c r="AD558" s="16" t="e">
        <f t="shared" si="79"/>
        <v>#REF!</v>
      </c>
      <c r="AE558" s="16" t="e">
        <f t="shared" si="79"/>
        <v>#REF!</v>
      </c>
      <c r="AF558" s="16" t="e">
        <f t="shared" si="79"/>
        <v>#REF!</v>
      </c>
    </row>
    <row r="559" spans="1:32" x14ac:dyDescent="0.25">
      <c r="A559" s="3">
        <v>42893</v>
      </c>
      <c r="B559" s="1"/>
      <c r="C559" s="1"/>
      <c r="D559" s="9">
        <v>0.6</v>
      </c>
      <c r="E559" s="9">
        <v>1.28</v>
      </c>
      <c r="F559" s="9">
        <v>-1.3049999999999999</v>
      </c>
      <c r="G559" s="9">
        <v>-0.95</v>
      </c>
      <c r="H559" s="9">
        <v>-0.8</v>
      </c>
      <c r="I559" s="9">
        <v>-1.35</v>
      </c>
      <c r="J559" s="9">
        <v>0.1</v>
      </c>
      <c r="M559">
        <v>47.215000000000003</v>
      </c>
      <c r="R559">
        <v>95</v>
      </c>
      <c r="T559" s="16" t="e">
        <f>(#REF!*'Crude Diffs'!R559/100)/$T$9</f>
        <v>#REF!</v>
      </c>
      <c r="U559" s="16"/>
      <c r="V559" s="16" t="e">
        <f t="shared" si="80"/>
        <v>#REF!</v>
      </c>
      <c r="W559" s="14">
        <f t="shared" si="81"/>
        <v>1.28</v>
      </c>
      <c r="X559" s="16">
        <f t="shared" si="82"/>
        <v>-1.35</v>
      </c>
      <c r="Y559" s="16">
        <f t="shared" si="83"/>
        <v>-0.95</v>
      </c>
      <c r="Z559" s="14"/>
      <c r="AA559" s="14" t="str">
        <f t="shared" si="78"/>
        <v>23 W 2017</v>
      </c>
      <c r="AB559" s="15">
        <f t="shared" si="84"/>
        <v>42893</v>
      </c>
      <c r="AC559" s="16" t="e">
        <f t="shared" si="79"/>
        <v>#REF!</v>
      </c>
      <c r="AD559" s="16" t="e">
        <f t="shared" si="79"/>
        <v>#REF!</v>
      </c>
      <c r="AE559" s="16" t="e">
        <f t="shared" si="79"/>
        <v>#REF!</v>
      </c>
      <c r="AF559" s="16" t="e">
        <f t="shared" si="79"/>
        <v>#REF!</v>
      </c>
    </row>
    <row r="560" spans="1:32" x14ac:dyDescent="0.25">
      <c r="A560" s="3">
        <v>42894</v>
      </c>
      <c r="B560" s="1"/>
      <c r="C560" s="1"/>
      <c r="D560" s="9">
        <v>0.55000000000000004</v>
      </c>
      <c r="E560" s="9">
        <v>1.23</v>
      </c>
      <c r="F560" s="9">
        <v>-1.3049999999999999</v>
      </c>
      <c r="G560" s="9">
        <v>-1.03</v>
      </c>
      <c r="H560" s="9">
        <v>-0.9</v>
      </c>
      <c r="I560" s="9">
        <v>-1.35</v>
      </c>
      <c r="J560" s="9">
        <v>0.1</v>
      </c>
      <c r="M560">
        <v>46.585000000000001</v>
      </c>
      <c r="R560">
        <v>95</v>
      </c>
      <c r="T560" s="16" t="e">
        <f>(#REF!*'Crude Diffs'!R560/100)/$T$9</f>
        <v>#REF!</v>
      </c>
      <c r="U560" s="16"/>
      <c r="V560" s="16" t="e">
        <f t="shared" si="80"/>
        <v>#REF!</v>
      </c>
      <c r="W560" s="14">
        <f t="shared" si="81"/>
        <v>1.23</v>
      </c>
      <c r="X560" s="16">
        <f t="shared" si="82"/>
        <v>-1.35</v>
      </c>
      <c r="Y560" s="16">
        <f t="shared" si="83"/>
        <v>-1.03</v>
      </c>
      <c r="Z560" s="14"/>
      <c r="AA560" s="14" t="str">
        <f t="shared" si="78"/>
        <v>23 W 2017</v>
      </c>
      <c r="AB560" s="15">
        <f t="shared" si="84"/>
        <v>42894</v>
      </c>
      <c r="AC560" s="16" t="e">
        <f t="shared" si="79"/>
        <v>#REF!</v>
      </c>
      <c r="AD560" s="16" t="e">
        <f t="shared" si="79"/>
        <v>#REF!</v>
      </c>
      <c r="AE560" s="16" t="e">
        <f t="shared" si="79"/>
        <v>#REF!</v>
      </c>
      <c r="AF560" s="16" t="e">
        <f t="shared" si="79"/>
        <v>#REF!</v>
      </c>
    </row>
    <row r="561" spans="1:32" x14ac:dyDescent="0.25">
      <c r="A561" s="3">
        <v>42895</v>
      </c>
      <c r="B561" s="1"/>
      <c r="C561" s="1"/>
      <c r="D561" s="9">
        <v>0.42</v>
      </c>
      <c r="E561" s="9">
        <v>1.1000000000000001</v>
      </c>
      <c r="F561" s="9">
        <v>-1.3</v>
      </c>
      <c r="G561" s="9">
        <v>-0.83499999999999996</v>
      </c>
      <c r="H561" s="9">
        <v>-0.9</v>
      </c>
      <c r="I561" s="9">
        <v>-1.1599999999999999</v>
      </c>
      <c r="J561" s="9">
        <v>0.1</v>
      </c>
      <c r="M561">
        <v>46.984999999999999</v>
      </c>
      <c r="R561">
        <v>95</v>
      </c>
      <c r="T561" s="16" t="e">
        <f>(#REF!*'Crude Diffs'!R561/100)/$T$9</f>
        <v>#REF!</v>
      </c>
      <c r="U561" s="16"/>
      <c r="V561" s="16" t="e">
        <f t="shared" si="80"/>
        <v>#REF!</v>
      </c>
      <c r="W561" s="14">
        <f t="shared" si="81"/>
        <v>1.1000000000000001</v>
      </c>
      <c r="X561" s="16">
        <f t="shared" si="82"/>
        <v>-1.1599999999999999</v>
      </c>
      <c r="Y561" s="16">
        <f t="shared" si="83"/>
        <v>-0.83499999999999996</v>
      </c>
      <c r="Z561" s="14"/>
      <c r="AA561" s="14" t="str">
        <f t="shared" si="78"/>
        <v>23 W 2017</v>
      </c>
      <c r="AB561" s="15">
        <f t="shared" si="84"/>
        <v>42895</v>
      </c>
      <c r="AC561" s="16" t="e">
        <f t="shared" si="79"/>
        <v>#REF!</v>
      </c>
      <c r="AD561" s="16" t="e">
        <f t="shared" si="79"/>
        <v>#REF!</v>
      </c>
      <c r="AE561" s="16" t="e">
        <f t="shared" si="79"/>
        <v>#REF!</v>
      </c>
      <c r="AF561" s="16" t="e">
        <f t="shared" si="79"/>
        <v>#REF!</v>
      </c>
    </row>
    <row r="562" spans="1:32" x14ac:dyDescent="0.25">
      <c r="A562" s="3">
        <v>42898</v>
      </c>
      <c r="B562" s="1"/>
      <c r="C562" s="1"/>
      <c r="D562" s="9">
        <v>0.37</v>
      </c>
      <c r="E562" s="9">
        <v>1.05</v>
      </c>
      <c r="F562" s="9">
        <v>-1.3</v>
      </c>
      <c r="G562" s="9">
        <v>-0.9</v>
      </c>
      <c r="H562" s="9">
        <v>-0.95</v>
      </c>
      <c r="I562" s="9">
        <v>-1.0049999999999999</v>
      </c>
      <c r="J562" s="9">
        <v>0.1</v>
      </c>
      <c r="M562">
        <v>47.424999999999997</v>
      </c>
      <c r="R562">
        <v>95</v>
      </c>
      <c r="T562" s="16" t="e">
        <f>(#REF!*'Crude Diffs'!R562/100)/$T$9</f>
        <v>#REF!</v>
      </c>
      <c r="U562" s="16"/>
      <c r="V562" s="16" t="e">
        <f t="shared" si="80"/>
        <v>#REF!</v>
      </c>
      <c r="W562" s="14">
        <f t="shared" si="81"/>
        <v>1.05</v>
      </c>
      <c r="X562" s="16">
        <f t="shared" si="82"/>
        <v>-1.0049999999999999</v>
      </c>
      <c r="Y562" s="16">
        <f t="shared" si="83"/>
        <v>-0.9</v>
      </c>
      <c r="Z562" s="14"/>
      <c r="AA562" s="14" t="str">
        <f t="shared" si="78"/>
        <v>24 W 2017</v>
      </c>
      <c r="AB562" s="15">
        <f t="shared" si="84"/>
        <v>42898</v>
      </c>
      <c r="AC562" s="16" t="e">
        <f t="shared" si="79"/>
        <v>#REF!</v>
      </c>
      <c r="AD562" s="16" t="e">
        <f t="shared" si="79"/>
        <v>#REF!</v>
      </c>
      <c r="AE562" s="16" t="e">
        <f t="shared" si="79"/>
        <v>#REF!</v>
      </c>
      <c r="AF562" s="16" t="e">
        <f t="shared" si="79"/>
        <v>#REF!</v>
      </c>
    </row>
    <row r="563" spans="1:32" x14ac:dyDescent="0.25">
      <c r="A563" s="3">
        <v>42899</v>
      </c>
      <c r="B563" s="1"/>
      <c r="C563" s="1"/>
      <c r="D563" s="9">
        <v>0.3</v>
      </c>
      <c r="E563" s="9">
        <v>0.98</v>
      </c>
      <c r="F563" s="9">
        <v>-1.175</v>
      </c>
      <c r="G563" s="9">
        <v>-0.66500000000000004</v>
      </c>
      <c r="H563" s="9">
        <v>-0.95</v>
      </c>
      <c r="I563" s="9">
        <v>-1.05</v>
      </c>
      <c r="J563" s="9">
        <v>0.1</v>
      </c>
      <c r="M563">
        <v>46.795000000000002</v>
      </c>
      <c r="R563">
        <v>95</v>
      </c>
      <c r="T563" s="16" t="e">
        <f>(#REF!*'Crude Diffs'!R563/100)/$T$9</f>
        <v>#REF!</v>
      </c>
      <c r="U563" s="16"/>
      <c r="V563" s="16" t="e">
        <f t="shared" si="80"/>
        <v>#REF!</v>
      </c>
      <c r="W563" s="14">
        <f t="shared" si="81"/>
        <v>0.98</v>
      </c>
      <c r="X563" s="16">
        <f t="shared" si="82"/>
        <v>-1.05</v>
      </c>
      <c r="Y563" s="16">
        <f t="shared" si="83"/>
        <v>-0.66500000000000004</v>
      </c>
      <c r="Z563" s="14"/>
      <c r="AA563" s="14" t="str">
        <f t="shared" si="78"/>
        <v>24 W 2017</v>
      </c>
      <c r="AB563" s="15">
        <f t="shared" si="84"/>
        <v>42899</v>
      </c>
      <c r="AC563" s="16" t="e">
        <f t="shared" si="79"/>
        <v>#REF!</v>
      </c>
      <c r="AD563" s="16" t="e">
        <f t="shared" si="79"/>
        <v>#REF!</v>
      </c>
      <c r="AE563" s="16" t="e">
        <f t="shared" si="79"/>
        <v>#REF!</v>
      </c>
      <c r="AF563" s="16" t="e">
        <f t="shared" si="79"/>
        <v>#REF!</v>
      </c>
    </row>
    <row r="564" spans="1:32" x14ac:dyDescent="0.25">
      <c r="A564" s="3">
        <v>42900</v>
      </c>
      <c r="B564" s="1"/>
      <c r="C564" s="1"/>
      <c r="D564" s="9">
        <v>0.24</v>
      </c>
      <c r="E564" s="9">
        <v>0.96</v>
      </c>
      <c r="F564" s="9">
        <v>-1.175</v>
      </c>
      <c r="G564" s="9">
        <v>-0.8</v>
      </c>
      <c r="H564" s="9">
        <v>-0.85</v>
      </c>
      <c r="I564" s="9">
        <v>-1.175</v>
      </c>
      <c r="J564" s="9">
        <v>0.1</v>
      </c>
      <c r="M564">
        <v>45.62</v>
      </c>
      <c r="R564">
        <v>100</v>
      </c>
      <c r="T564" s="16" t="e">
        <f>(#REF!*'Crude Diffs'!R564/100)/$T$9</f>
        <v>#REF!</v>
      </c>
      <c r="U564" s="16"/>
      <c r="V564" s="16" t="e">
        <f t="shared" si="80"/>
        <v>#REF!</v>
      </c>
      <c r="W564" s="14">
        <f t="shared" si="81"/>
        <v>0.96</v>
      </c>
      <c r="X564" s="16">
        <f t="shared" si="82"/>
        <v>-1.175</v>
      </c>
      <c r="Y564" s="16">
        <f t="shared" si="83"/>
        <v>-0.8</v>
      </c>
      <c r="Z564" s="14"/>
      <c r="AA564" s="14" t="str">
        <f t="shared" si="78"/>
        <v>24 W 2017</v>
      </c>
      <c r="AB564" s="15">
        <f t="shared" si="84"/>
        <v>42900</v>
      </c>
      <c r="AC564" s="16" t="e">
        <f t="shared" si="79"/>
        <v>#REF!</v>
      </c>
      <c r="AD564" s="16" t="e">
        <f t="shared" si="79"/>
        <v>#REF!</v>
      </c>
      <c r="AE564" s="16" t="e">
        <f t="shared" si="79"/>
        <v>#REF!</v>
      </c>
      <c r="AF564" s="16" t="e">
        <f t="shared" si="79"/>
        <v>#REF!</v>
      </c>
    </row>
    <row r="565" spans="1:32" x14ac:dyDescent="0.25">
      <c r="A565" s="3">
        <v>42901</v>
      </c>
      <c r="B565" s="1"/>
      <c r="C565" s="1"/>
      <c r="D565" s="9">
        <v>0.28000000000000003</v>
      </c>
      <c r="E565" s="9">
        <v>0.96</v>
      </c>
      <c r="F565" s="9">
        <v>-1.1000000000000001</v>
      </c>
      <c r="G565" s="9">
        <v>-0.93500000000000005</v>
      </c>
      <c r="H565" s="9">
        <v>-0.85</v>
      </c>
      <c r="I565" s="9">
        <v>-1.2649999999999999</v>
      </c>
      <c r="J565" s="9">
        <v>0.05</v>
      </c>
      <c r="M565">
        <v>45.805</v>
      </c>
      <c r="R565">
        <v>95</v>
      </c>
      <c r="T565" s="16" t="e">
        <f>(#REF!*'Crude Diffs'!R565/100)/$T$9</f>
        <v>#REF!</v>
      </c>
      <c r="U565" s="16"/>
      <c r="V565" s="16" t="e">
        <f t="shared" si="80"/>
        <v>#REF!</v>
      </c>
      <c r="W565" s="14">
        <f t="shared" si="81"/>
        <v>0.96</v>
      </c>
      <c r="X565" s="16">
        <f t="shared" si="82"/>
        <v>-1.2649999999999999</v>
      </c>
      <c r="Y565" s="16">
        <f t="shared" si="83"/>
        <v>-0.93500000000000005</v>
      </c>
      <c r="Z565" s="14"/>
      <c r="AA565" s="14" t="str">
        <f t="shared" si="78"/>
        <v>24 W 2017</v>
      </c>
      <c r="AB565" s="15">
        <f t="shared" si="84"/>
        <v>42901</v>
      </c>
      <c r="AC565" s="16" t="e">
        <f t="shared" si="79"/>
        <v>#REF!</v>
      </c>
      <c r="AD565" s="16" t="e">
        <f t="shared" si="79"/>
        <v>#REF!</v>
      </c>
      <c r="AE565" s="16" t="e">
        <f t="shared" si="79"/>
        <v>#REF!</v>
      </c>
      <c r="AF565" s="16" t="e">
        <f t="shared" si="79"/>
        <v>#REF!</v>
      </c>
    </row>
    <row r="566" spans="1:32" x14ac:dyDescent="0.25">
      <c r="A566" s="3">
        <v>42902</v>
      </c>
      <c r="B566" s="1"/>
      <c r="C566" s="1"/>
      <c r="D566" s="9">
        <v>0.27</v>
      </c>
      <c r="E566" s="9">
        <v>0.95</v>
      </c>
      <c r="F566" s="9">
        <v>-1.1000000000000001</v>
      </c>
      <c r="G566" s="9">
        <v>-1.0549999999999999</v>
      </c>
      <c r="H566" s="9">
        <v>-0.85</v>
      </c>
      <c r="I566" s="9">
        <v>-1.2649999999999999</v>
      </c>
      <c r="J566" s="9">
        <v>0.05</v>
      </c>
      <c r="M566">
        <v>46.015000000000001</v>
      </c>
      <c r="R566">
        <v>95</v>
      </c>
      <c r="T566" s="16" t="e">
        <f>(#REF!*'Crude Diffs'!R566/100)/$T$9</f>
        <v>#REF!</v>
      </c>
      <c r="U566" s="16"/>
      <c r="V566" s="16" t="e">
        <f t="shared" si="80"/>
        <v>#REF!</v>
      </c>
      <c r="W566" s="14">
        <f t="shared" si="81"/>
        <v>0.95</v>
      </c>
      <c r="X566" s="16">
        <f t="shared" si="82"/>
        <v>-1.2649999999999999</v>
      </c>
      <c r="Y566" s="16">
        <f t="shared" si="83"/>
        <v>-1.0549999999999999</v>
      </c>
      <c r="Z566" s="14"/>
      <c r="AA566" s="14" t="str">
        <f t="shared" si="78"/>
        <v>24 W 2017</v>
      </c>
      <c r="AB566" s="15">
        <f t="shared" si="84"/>
        <v>42902</v>
      </c>
      <c r="AC566" s="16" t="e">
        <f t="shared" si="79"/>
        <v>#REF!</v>
      </c>
      <c r="AD566" s="16" t="e">
        <f t="shared" si="79"/>
        <v>#REF!</v>
      </c>
      <c r="AE566" s="16" t="e">
        <f t="shared" si="79"/>
        <v>#REF!</v>
      </c>
      <c r="AF566" s="16" t="e">
        <f t="shared" si="79"/>
        <v>#REF!</v>
      </c>
    </row>
    <row r="567" spans="1:32" x14ac:dyDescent="0.25">
      <c r="A567" s="3">
        <v>42905</v>
      </c>
      <c r="B567" s="1"/>
      <c r="C567" s="1"/>
      <c r="D567" s="9">
        <v>0.28499999999999998</v>
      </c>
      <c r="E567" s="9">
        <v>0.95</v>
      </c>
      <c r="F567" s="9">
        <v>-1.1000000000000001</v>
      </c>
      <c r="G567" s="9">
        <v>-1.0549999999999999</v>
      </c>
      <c r="H567" s="9">
        <v>-0.85</v>
      </c>
      <c r="I567" s="9">
        <v>-1.3</v>
      </c>
      <c r="J567" s="9">
        <v>0.05</v>
      </c>
      <c r="M567">
        <v>46.145000000000003</v>
      </c>
      <c r="R567">
        <v>92.5</v>
      </c>
      <c r="T567" s="16" t="e">
        <f>(#REF!*'Crude Diffs'!R567/100)/$T$9</f>
        <v>#REF!</v>
      </c>
      <c r="U567" s="16"/>
      <c r="V567" s="16" t="e">
        <f t="shared" si="80"/>
        <v>#REF!</v>
      </c>
      <c r="W567" s="14">
        <f t="shared" si="81"/>
        <v>0.95</v>
      </c>
      <c r="X567" s="16">
        <f t="shared" si="82"/>
        <v>-1.3</v>
      </c>
      <c r="Y567" s="16">
        <f t="shared" si="83"/>
        <v>-1.0549999999999999</v>
      </c>
      <c r="Z567" s="14"/>
      <c r="AA567" s="14" t="str">
        <f t="shared" si="78"/>
        <v>25 W 2017</v>
      </c>
      <c r="AB567" s="15">
        <f t="shared" si="84"/>
        <v>42905</v>
      </c>
      <c r="AC567" s="16" t="e">
        <f t="shared" si="79"/>
        <v>#REF!</v>
      </c>
      <c r="AD567" s="16" t="e">
        <f t="shared" si="79"/>
        <v>#REF!</v>
      </c>
      <c r="AE567" s="16" t="e">
        <f t="shared" si="79"/>
        <v>#REF!</v>
      </c>
      <c r="AF567" s="16" t="e">
        <f t="shared" si="79"/>
        <v>#REF!</v>
      </c>
    </row>
    <row r="568" spans="1:32" x14ac:dyDescent="0.25">
      <c r="A568" s="3">
        <v>42906</v>
      </c>
      <c r="B568" s="1"/>
      <c r="C568" s="1"/>
      <c r="D568" s="9">
        <v>0.33500000000000002</v>
      </c>
      <c r="E568" s="9">
        <v>1</v>
      </c>
      <c r="F568" s="9">
        <v>-0.96</v>
      </c>
      <c r="G568" s="9">
        <v>-1.0549999999999999</v>
      </c>
      <c r="H568" s="9">
        <v>-0.9</v>
      </c>
      <c r="I568" s="9">
        <v>-1.35</v>
      </c>
      <c r="J568" s="9">
        <v>0.05</v>
      </c>
      <c r="M568">
        <v>44.28</v>
      </c>
      <c r="R568">
        <v>92.5</v>
      </c>
      <c r="T568" s="16" t="e">
        <f>(#REF!*'Crude Diffs'!R568/100)/$T$9</f>
        <v>#REF!</v>
      </c>
      <c r="U568" s="16"/>
      <c r="V568" s="16" t="e">
        <f t="shared" si="80"/>
        <v>#REF!</v>
      </c>
      <c r="W568" s="14">
        <f t="shared" si="81"/>
        <v>1</v>
      </c>
      <c r="X568" s="16">
        <f t="shared" si="82"/>
        <v>-1.35</v>
      </c>
      <c r="Y568" s="16">
        <f t="shared" si="83"/>
        <v>-1.0549999999999999</v>
      </c>
      <c r="Z568" s="14"/>
      <c r="AA568" s="14" t="str">
        <f t="shared" si="78"/>
        <v>25 W 2017</v>
      </c>
      <c r="AB568" s="15">
        <f t="shared" si="84"/>
        <v>42906</v>
      </c>
      <c r="AC568" s="16" t="e">
        <f t="shared" si="79"/>
        <v>#REF!</v>
      </c>
      <c r="AD568" s="16" t="e">
        <f t="shared" si="79"/>
        <v>#REF!</v>
      </c>
      <c r="AE568" s="16" t="e">
        <f t="shared" si="79"/>
        <v>#REF!</v>
      </c>
      <c r="AF568" s="16" t="e">
        <f t="shared" si="79"/>
        <v>#REF!</v>
      </c>
    </row>
    <row r="569" spans="1:32" x14ac:dyDescent="0.25">
      <c r="A569" s="3">
        <v>42907</v>
      </c>
      <c r="B569" s="1"/>
      <c r="C569" s="1"/>
      <c r="D569" s="9">
        <v>0.40500000000000003</v>
      </c>
      <c r="E569" s="9">
        <v>1.05</v>
      </c>
      <c r="F569" s="9">
        <v>-0.96</v>
      </c>
      <c r="G569" s="9">
        <v>-1.0549999999999999</v>
      </c>
      <c r="H569" s="9">
        <v>-0.9</v>
      </c>
      <c r="I569" s="9">
        <v>-1.35</v>
      </c>
      <c r="J569" s="9">
        <v>0</v>
      </c>
      <c r="M569">
        <v>44.6</v>
      </c>
      <c r="R569">
        <v>90</v>
      </c>
      <c r="T569" s="16" t="e">
        <f>(#REF!*'Crude Diffs'!R569/100)/$T$9</f>
        <v>#REF!</v>
      </c>
      <c r="U569" s="16"/>
      <c r="V569" s="16" t="e">
        <f t="shared" si="80"/>
        <v>#REF!</v>
      </c>
      <c r="W569" s="14">
        <f t="shared" si="81"/>
        <v>1.05</v>
      </c>
      <c r="X569" s="16">
        <f t="shared" si="82"/>
        <v>-1.35</v>
      </c>
      <c r="Y569" s="16">
        <f t="shared" si="83"/>
        <v>-1.0549999999999999</v>
      </c>
      <c r="Z569" s="14"/>
      <c r="AA569" s="14" t="str">
        <f t="shared" si="78"/>
        <v>25 W 2017</v>
      </c>
      <c r="AB569" s="15">
        <f t="shared" si="84"/>
        <v>42907</v>
      </c>
      <c r="AC569" s="16" t="e">
        <f t="shared" si="79"/>
        <v>#REF!</v>
      </c>
      <c r="AD569" s="16" t="e">
        <f t="shared" si="79"/>
        <v>#REF!</v>
      </c>
      <c r="AE569" s="16" t="e">
        <f t="shared" si="79"/>
        <v>#REF!</v>
      </c>
      <c r="AF569" s="16" t="e">
        <f t="shared" si="79"/>
        <v>#REF!</v>
      </c>
    </row>
    <row r="570" spans="1:32" x14ac:dyDescent="0.25">
      <c r="A570" s="3">
        <v>42908</v>
      </c>
      <c r="B570" s="1"/>
      <c r="C570" s="1"/>
      <c r="D570" s="9">
        <v>0.40500000000000003</v>
      </c>
      <c r="E570" s="9">
        <v>1.05</v>
      </c>
      <c r="F570" s="9">
        <v>-0.96</v>
      </c>
      <c r="G570" s="9">
        <v>-1.0549999999999999</v>
      </c>
      <c r="H570" s="9">
        <v>-0.95</v>
      </c>
      <c r="I570" s="9">
        <v>-1.43</v>
      </c>
      <c r="J570" s="9">
        <v>0</v>
      </c>
      <c r="M570">
        <v>44.65</v>
      </c>
      <c r="R570">
        <v>90</v>
      </c>
      <c r="T570" s="16" t="e">
        <f>(#REF!*'Crude Diffs'!R570/100)/$T$9</f>
        <v>#REF!</v>
      </c>
      <c r="U570" s="16"/>
      <c r="V570" s="16" t="e">
        <f t="shared" si="80"/>
        <v>#REF!</v>
      </c>
      <c r="W570" s="14">
        <f t="shared" si="81"/>
        <v>1.05</v>
      </c>
      <c r="X570" s="16">
        <f t="shared" si="82"/>
        <v>-1.43</v>
      </c>
      <c r="Y570" s="16">
        <f t="shared" si="83"/>
        <v>-1.0549999999999999</v>
      </c>
      <c r="Z570" s="14"/>
      <c r="AA570" s="14" t="str">
        <f t="shared" si="78"/>
        <v>25 W 2017</v>
      </c>
      <c r="AB570" s="15">
        <f t="shared" si="84"/>
        <v>42908</v>
      </c>
      <c r="AC570" s="16" t="e">
        <f t="shared" si="79"/>
        <v>#REF!</v>
      </c>
      <c r="AD570" s="16" t="e">
        <f t="shared" si="79"/>
        <v>#REF!</v>
      </c>
      <c r="AE570" s="16" t="e">
        <f t="shared" si="79"/>
        <v>#REF!</v>
      </c>
      <c r="AF570" s="16" t="e">
        <f t="shared" si="79"/>
        <v>#REF!</v>
      </c>
    </row>
    <row r="571" spans="1:32" x14ac:dyDescent="0.25">
      <c r="A571" s="3">
        <v>42909</v>
      </c>
      <c r="B571" s="1"/>
      <c r="C571" s="1"/>
      <c r="D571" s="9">
        <v>0.505</v>
      </c>
      <c r="E571" s="9">
        <v>1.1499999999999999</v>
      </c>
      <c r="F571" s="9">
        <v>-0.96</v>
      </c>
      <c r="G571" s="9">
        <v>-1.0549999999999999</v>
      </c>
      <c r="H571" s="9">
        <v>-0.95</v>
      </c>
      <c r="I571" s="9">
        <v>-1.43</v>
      </c>
      <c r="J571" s="9">
        <v>-0.05</v>
      </c>
      <c r="M571">
        <v>44.465000000000003</v>
      </c>
      <c r="R571">
        <v>90</v>
      </c>
      <c r="T571" s="16" t="e">
        <f>(#REF!*'Crude Diffs'!R571/100)/$T$9</f>
        <v>#REF!</v>
      </c>
      <c r="U571" s="16"/>
      <c r="V571" s="16" t="e">
        <f t="shared" si="80"/>
        <v>#REF!</v>
      </c>
      <c r="W571" s="14">
        <f t="shared" si="81"/>
        <v>1.1499999999999999</v>
      </c>
      <c r="X571" s="16">
        <f t="shared" si="82"/>
        <v>-1.43</v>
      </c>
      <c r="Y571" s="16">
        <f t="shared" si="83"/>
        <v>-1.0549999999999999</v>
      </c>
      <c r="Z571" s="14"/>
      <c r="AA571" s="14" t="str">
        <f t="shared" si="78"/>
        <v>25 W 2017</v>
      </c>
      <c r="AB571" s="15">
        <f t="shared" si="84"/>
        <v>42909</v>
      </c>
      <c r="AC571" s="16" t="e">
        <f t="shared" si="79"/>
        <v>#REF!</v>
      </c>
      <c r="AD571" s="16" t="e">
        <f t="shared" si="79"/>
        <v>#REF!</v>
      </c>
      <c r="AE571" s="16" t="e">
        <f t="shared" si="79"/>
        <v>#REF!</v>
      </c>
      <c r="AF571" s="16" t="e">
        <f t="shared" si="79"/>
        <v>#REF!</v>
      </c>
    </row>
    <row r="572" spans="1:32" x14ac:dyDescent="0.25">
      <c r="A572" s="3">
        <v>42912</v>
      </c>
      <c r="B572" s="1"/>
      <c r="C572" s="1"/>
      <c r="D572" s="9">
        <v>0.52</v>
      </c>
      <c r="E572" s="9">
        <v>1.1499999999999999</v>
      </c>
      <c r="F572" s="9">
        <v>-0.96</v>
      </c>
      <c r="G572" s="9">
        <v>-1.0549999999999999</v>
      </c>
      <c r="H572" s="9">
        <v>-0.95</v>
      </c>
      <c r="I572" s="9">
        <v>-1.43</v>
      </c>
      <c r="J572" s="9">
        <v>-0.05</v>
      </c>
      <c r="M572">
        <v>44.62</v>
      </c>
      <c r="R572">
        <v>87.5</v>
      </c>
      <c r="T572" s="16" t="e">
        <f>(#REF!*'Crude Diffs'!R572/100)/$T$9</f>
        <v>#REF!</v>
      </c>
      <c r="U572" s="16"/>
      <c r="V572" s="16" t="e">
        <f t="shared" si="80"/>
        <v>#REF!</v>
      </c>
      <c r="W572" s="14">
        <f t="shared" si="81"/>
        <v>1.1499999999999999</v>
      </c>
      <c r="X572" s="16">
        <f t="shared" si="82"/>
        <v>-1.43</v>
      </c>
      <c r="Y572" s="16">
        <f t="shared" si="83"/>
        <v>-1.0549999999999999</v>
      </c>
      <c r="Z572" s="14"/>
      <c r="AA572" s="14" t="str">
        <f t="shared" si="78"/>
        <v>26 W 2017</v>
      </c>
      <c r="AB572" s="15">
        <f t="shared" si="84"/>
        <v>42912</v>
      </c>
      <c r="AC572" s="16" t="e">
        <f t="shared" si="79"/>
        <v>#REF!</v>
      </c>
      <c r="AD572" s="16" t="e">
        <f t="shared" si="79"/>
        <v>#REF!</v>
      </c>
      <c r="AE572" s="16" t="e">
        <f t="shared" si="79"/>
        <v>#REF!</v>
      </c>
      <c r="AF572" s="16" t="e">
        <f t="shared" si="79"/>
        <v>#REF!</v>
      </c>
    </row>
    <row r="573" spans="1:32" x14ac:dyDescent="0.25">
      <c r="A573" s="3">
        <v>42913</v>
      </c>
      <c r="B573" s="1"/>
      <c r="C573" s="1"/>
      <c r="D573" s="9">
        <v>0.61</v>
      </c>
      <c r="E573" s="9">
        <v>1.2</v>
      </c>
      <c r="F573" s="9">
        <v>-0.93</v>
      </c>
      <c r="G573" s="9">
        <v>-1.0549999999999999</v>
      </c>
      <c r="H573" s="9">
        <v>-0.95</v>
      </c>
      <c r="I573" s="9">
        <v>-1.4</v>
      </c>
      <c r="J573" s="9">
        <v>-0.05</v>
      </c>
      <c r="M573">
        <v>46.174999999999997</v>
      </c>
      <c r="R573">
        <v>82.5</v>
      </c>
      <c r="T573" s="16" t="e">
        <f>(#REF!*'Crude Diffs'!R573/100)/$T$9</f>
        <v>#REF!</v>
      </c>
      <c r="U573" s="16"/>
      <c r="V573" s="16" t="e">
        <f t="shared" si="80"/>
        <v>#REF!</v>
      </c>
      <c r="W573" s="14">
        <f t="shared" si="81"/>
        <v>1.2</v>
      </c>
      <c r="X573" s="16">
        <f t="shared" si="82"/>
        <v>-1.4</v>
      </c>
      <c r="Y573" s="16">
        <f t="shared" si="83"/>
        <v>-1.0549999999999999</v>
      </c>
      <c r="Z573" s="14"/>
      <c r="AA573" s="14" t="str">
        <f t="shared" si="78"/>
        <v>26 W 2017</v>
      </c>
      <c r="AB573" s="15">
        <f t="shared" si="84"/>
        <v>42913</v>
      </c>
      <c r="AC573" s="16" t="e">
        <f t="shared" si="79"/>
        <v>#REF!</v>
      </c>
      <c r="AD573" s="16" t="e">
        <f t="shared" si="79"/>
        <v>#REF!</v>
      </c>
      <c r="AE573" s="16" t="e">
        <f t="shared" si="79"/>
        <v>#REF!</v>
      </c>
      <c r="AF573" s="16" t="e">
        <f t="shared" si="79"/>
        <v>#REF!</v>
      </c>
    </row>
    <row r="574" spans="1:32" x14ac:dyDescent="0.25">
      <c r="A574" s="3">
        <v>42914</v>
      </c>
      <c r="B574" s="1"/>
      <c r="C574" s="1"/>
      <c r="D574" s="9">
        <v>0.60499999999999998</v>
      </c>
      <c r="E574" s="9">
        <v>1.18</v>
      </c>
      <c r="F574" s="9">
        <v>-0.93</v>
      </c>
      <c r="G574" s="9">
        <v>-0.85499999999999998</v>
      </c>
      <c r="H574" s="9">
        <v>-0.95</v>
      </c>
      <c r="I574" s="9">
        <v>-1.06</v>
      </c>
      <c r="J574" s="9">
        <v>-0.05</v>
      </c>
      <c r="M574">
        <v>46.465000000000003</v>
      </c>
      <c r="R574">
        <v>80</v>
      </c>
      <c r="T574" s="16" t="e">
        <f>(#REF!*'Crude Diffs'!R574/100)/$T$9</f>
        <v>#REF!</v>
      </c>
      <c r="U574" s="16"/>
      <c r="V574" s="16" t="e">
        <f t="shared" si="80"/>
        <v>#REF!</v>
      </c>
      <c r="W574" s="14">
        <f t="shared" si="81"/>
        <v>1.18</v>
      </c>
      <c r="X574" s="16">
        <f t="shared" si="82"/>
        <v>-1.06</v>
      </c>
      <c r="Y574" s="16">
        <f t="shared" si="83"/>
        <v>-0.85499999999999998</v>
      </c>
      <c r="Z574" s="14"/>
      <c r="AA574" s="14" t="str">
        <f t="shared" si="78"/>
        <v>26 W 2017</v>
      </c>
      <c r="AB574" s="15">
        <f t="shared" si="84"/>
        <v>42914</v>
      </c>
      <c r="AC574" s="16" t="e">
        <f t="shared" si="79"/>
        <v>#REF!</v>
      </c>
      <c r="AD574" s="16" t="e">
        <f t="shared" si="79"/>
        <v>#REF!</v>
      </c>
      <c r="AE574" s="16" t="e">
        <f t="shared" si="79"/>
        <v>#REF!</v>
      </c>
      <c r="AF574" s="16" t="e">
        <f t="shared" si="79"/>
        <v>#REF!</v>
      </c>
    </row>
    <row r="575" spans="1:32" x14ac:dyDescent="0.25">
      <c r="A575" s="3">
        <v>42915</v>
      </c>
      <c r="B575" s="1"/>
      <c r="C575" s="1"/>
      <c r="D575" s="9">
        <v>0.66</v>
      </c>
      <c r="E575" s="9">
        <v>1.18</v>
      </c>
      <c r="F575" s="9">
        <v>-0.93</v>
      </c>
      <c r="G575" s="9">
        <v>-0.88500000000000001</v>
      </c>
      <c r="H575" s="9">
        <v>-0.95</v>
      </c>
      <c r="I575" s="9">
        <v>-1.145</v>
      </c>
      <c r="J575" s="9">
        <v>-0.25</v>
      </c>
      <c r="M575">
        <v>47.075000000000003</v>
      </c>
      <c r="R575">
        <v>72.5</v>
      </c>
      <c r="T575" s="16" t="e">
        <f>(#REF!*'Crude Diffs'!R575/100)/$T$9</f>
        <v>#REF!</v>
      </c>
      <c r="U575" s="16"/>
      <c r="V575" s="16" t="e">
        <f t="shared" si="80"/>
        <v>#REF!</v>
      </c>
      <c r="W575" s="14">
        <f t="shared" si="81"/>
        <v>1.18</v>
      </c>
      <c r="X575" s="16">
        <f t="shared" si="82"/>
        <v>-1.145</v>
      </c>
      <c r="Y575" s="16">
        <f t="shared" si="83"/>
        <v>-0.88500000000000001</v>
      </c>
      <c r="Z575" s="14"/>
      <c r="AA575" s="14" t="str">
        <f t="shared" si="78"/>
        <v>26 W 2017</v>
      </c>
      <c r="AB575" s="15">
        <f t="shared" si="84"/>
        <v>42915</v>
      </c>
      <c r="AC575" s="16" t="e">
        <f t="shared" si="79"/>
        <v>#REF!</v>
      </c>
      <c r="AD575" s="16" t="e">
        <f t="shared" si="79"/>
        <v>#REF!</v>
      </c>
      <c r="AE575" s="16" t="e">
        <f t="shared" si="79"/>
        <v>#REF!</v>
      </c>
      <c r="AF575" s="16" t="e">
        <f t="shared" si="79"/>
        <v>#REF!</v>
      </c>
    </row>
    <row r="576" spans="1:32" x14ac:dyDescent="0.25">
      <c r="A576" s="3">
        <v>42916</v>
      </c>
      <c r="B576" s="1"/>
      <c r="C576" s="1"/>
      <c r="D576" s="9">
        <v>0.64500000000000002</v>
      </c>
      <c r="E576" s="9">
        <v>1.1499999999999999</v>
      </c>
      <c r="F576" s="9">
        <v>-0.93</v>
      </c>
      <c r="G576" s="9">
        <v>-1.0149999999999999</v>
      </c>
      <c r="H576" s="9">
        <v>-0.9</v>
      </c>
      <c r="I576" s="9">
        <v>-1.2</v>
      </c>
      <c r="J576" s="9">
        <v>-0.25</v>
      </c>
      <c r="M576">
        <v>47.39</v>
      </c>
      <c r="R576">
        <v>70</v>
      </c>
      <c r="T576" s="16" t="e">
        <f>(#REF!*'Crude Diffs'!R576/100)/$T$9</f>
        <v>#REF!</v>
      </c>
      <c r="U576" s="16"/>
      <c r="V576" s="16" t="e">
        <f t="shared" si="80"/>
        <v>#REF!</v>
      </c>
      <c r="W576" s="14">
        <f t="shared" si="81"/>
        <v>1.1499999999999999</v>
      </c>
      <c r="X576" s="16">
        <f t="shared" si="82"/>
        <v>-1.2</v>
      </c>
      <c r="Y576" s="16">
        <f t="shared" si="83"/>
        <v>-1.0149999999999999</v>
      </c>
      <c r="Z576" s="14"/>
      <c r="AA576" s="14" t="str">
        <f t="shared" si="78"/>
        <v>26 W 2017</v>
      </c>
      <c r="AB576" s="15">
        <f t="shared" si="84"/>
        <v>42916</v>
      </c>
      <c r="AC576" s="16" t="e">
        <f t="shared" si="79"/>
        <v>#REF!</v>
      </c>
      <c r="AD576" s="16" t="e">
        <f t="shared" si="79"/>
        <v>#REF!</v>
      </c>
      <c r="AE576" s="16" t="e">
        <f t="shared" si="79"/>
        <v>#REF!</v>
      </c>
      <c r="AF576" s="16" t="e">
        <f t="shared" si="79"/>
        <v>#REF!</v>
      </c>
    </row>
    <row r="577" spans="1:32" x14ac:dyDescent="0.25">
      <c r="A577" s="3">
        <v>42919</v>
      </c>
      <c r="B577" s="1"/>
      <c r="C577" s="1"/>
      <c r="D577" s="9">
        <v>0.66</v>
      </c>
      <c r="E577" s="9">
        <v>1.18</v>
      </c>
      <c r="F577" s="9">
        <v>-1</v>
      </c>
      <c r="G577" s="9">
        <v>-1</v>
      </c>
      <c r="H577" s="9">
        <v>-0.9</v>
      </c>
      <c r="I577" s="9">
        <v>-1.2</v>
      </c>
      <c r="J577" s="9">
        <v>-0.25</v>
      </c>
      <c r="M577">
        <v>48.95</v>
      </c>
      <c r="R577">
        <v>72.5</v>
      </c>
      <c r="T577" s="16" t="e">
        <f>(#REF!*'Crude Diffs'!R577/100)/$T$9</f>
        <v>#REF!</v>
      </c>
      <c r="U577" s="16"/>
      <c r="V577" s="16" t="e">
        <f t="shared" si="80"/>
        <v>#REF!</v>
      </c>
      <c r="W577" s="14">
        <f t="shared" si="81"/>
        <v>1.18</v>
      </c>
      <c r="X577" s="16">
        <f t="shared" si="82"/>
        <v>-1.2</v>
      </c>
      <c r="Y577" s="16">
        <f t="shared" si="83"/>
        <v>-1</v>
      </c>
      <c r="Z577" s="14"/>
      <c r="AA577" s="14" t="str">
        <f t="shared" si="78"/>
        <v>27 W 2017</v>
      </c>
      <c r="AB577" s="15">
        <f t="shared" si="84"/>
        <v>42919</v>
      </c>
      <c r="AC577" s="16" t="e">
        <f t="shared" si="79"/>
        <v>#REF!</v>
      </c>
      <c r="AD577" s="16" t="e">
        <f t="shared" si="79"/>
        <v>#REF!</v>
      </c>
      <c r="AE577" s="16" t="e">
        <f t="shared" si="79"/>
        <v>#REF!</v>
      </c>
      <c r="AF577" s="16" t="e">
        <f t="shared" si="79"/>
        <v>#REF!</v>
      </c>
    </row>
    <row r="578" spans="1:32" x14ac:dyDescent="0.25">
      <c r="A578" s="3">
        <v>42920</v>
      </c>
      <c r="B578" s="1"/>
      <c r="C578" s="1"/>
      <c r="D578" s="9">
        <v>0.505</v>
      </c>
      <c r="E578" s="9">
        <v>1.01</v>
      </c>
      <c r="F578" s="9">
        <v>-0.95</v>
      </c>
      <c r="G578" s="9">
        <v>-0.72</v>
      </c>
      <c r="H578" s="9">
        <v>-0.85</v>
      </c>
      <c r="I578" s="9">
        <v>-1.1000000000000001</v>
      </c>
      <c r="J578" s="9">
        <v>-0.25</v>
      </c>
      <c r="M578">
        <v>49.284999999999997</v>
      </c>
      <c r="R578">
        <v>70</v>
      </c>
      <c r="T578" s="16" t="e">
        <f>(#REF!*'Crude Diffs'!R578/100)/$T$9</f>
        <v>#REF!</v>
      </c>
      <c r="U578" s="16"/>
      <c r="V578" s="16" t="e">
        <f t="shared" si="80"/>
        <v>#REF!</v>
      </c>
      <c r="W578" s="14">
        <f t="shared" si="81"/>
        <v>1.01</v>
      </c>
      <c r="X578" s="16">
        <f t="shared" si="82"/>
        <v>-1.1000000000000001</v>
      </c>
      <c r="Y578" s="16">
        <f t="shared" si="83"/>
        <v>-0.72</v>
      </c>
      <c r="Z578" s="14"/>
      <c r="AA578" s="14" t="str">
        <f t="shared" si="78"/>
        <v>27 W 2017</v>
      </c>
      <c r="AB578" s="15">
        <f t="shared" si="84"/>
        <v>42920</v>
      </c>
      <c r="AC578" s="16" t="e">
        <f t="shared" si="79"/>
        <v>#REF!</v>
      </c>
      <c r="AD578" s="16" t="e">
        <f t="shared" si="79"/>
        <v>#REF!</v>
      </c>
      <c r="AE578" s="16" t="e">
        <f t="shared" si="79"/>
        <v>#REF!</v>
      </c>
      <c r="AF578" s="16" t="e">
        <f t="shared" si="79"/>
        <v>#REF!</v>
      </c>
    </row>
    <row r="579" spans="1:32" x14ac:dyDescent="0.25">
      <c r="A579" s="3">
        <v>42921</v>
      </c>
      <c r="B579" s="1"/>
      <c r="C579" s="1"/>
      <c r="D579" s="9">
        <v>0.53</v>
      </c>
      <c r="E579" s="9">
        <v>1.05</v>
      </c>
      <c r="F579" s="9">
        <v>-0.68</v>
      </c>
      <c r="G579" s="9">
        <v>-0.72</v>
      </c>
      <c r="H579" s="9">
        <v>-0.8</v>
      </c>
      <c r="I579" s="9">
        <v>-1</v>
      </c>
      <c r="J579" s="9">
        <v>-0.3</v>
      </c>
      <c r="M579">
        <v>47.625</v>
      </c>
      <c r="R579">
        <v>72.5</v>
      </c>
      <c r="T579" s="16" t="e">
        <f>(#REF!*'Crude Diffs'!R579/100)/$T$9</f>
        <v>#REF!</v>
      </c>
      <c r="U579" s="16"/>
      <c r="V579" s="16" t="e">
        <f t="shared" si="80"/>
        <v>#REF!</v>
      </c>
      <c r="W579" s="14">
        <f t="shared" si="81"/>
        <v>1.05</v>
      </c>
      <c r="X579" s="16">
        <f t="shared" si="82"/>
        <v>-1</v>
      </c>
      <c r="Y579" s="16">
        <f t="shared" si="83"/>
        <v>-0.72</v>
      </c>
      <c r="Z579" s="14"/>
      <c r="AA579" s="14" t="str">
        <f t="shared" si="78"/>
        <v>27 W 2017</v>
      </c>
      <c r="AB579" s="15">
        <f t="shared" si="84"/>
        <v>42921</v>
      </c>
      <c r="AC579" s="16" t="e">
        <f t="shared" si="79"/>
        <v>#REF!</v>
      </c>
      <c r="AD579" s="16" t="e">
        <f t="shared" si="79"/>
        <v>#REF!</v>
      </c>
      <c r="AE579" s="16" t="e">
        <f t="shared" si="79"/>
        <v>#REF!</v>
      </c>
      <c r="AF579" s="16" t="e">
        <f t="shared" si="79"/>
        <v>#REF!</v>
      </c>
    </row>
    <row r="580" spans="1:32" x14ac:dyDescent="0.25">
      <c r="A580" s="3">
        <v>42922</v>
      </c>
      <c r="B580" s="1"/>
      <c r="C580" s="1"/>
      <c r="D580" s="9">
        <v>0.46</v>
      </c>
      <c r="E580" s="9">
        <v>1</v>
      </c>
      <c r="F580" s="9">
        <v>-0.7</v>
      </c>
      <c r="G580" s="9">
        <v>-0.7</v>
      </c>
      <c r="H580" s="9">
        <v>-0.65</v>
      </c>
      <c r="I580" s="9">
        <v>-0.95</v>
      </c>
      <c r="J580" s="9">
        <v>-0.35</v>
      </c>
      <c r="M580">
        <v>48.6</v>
      </c>
      <c r="R580">
        <v>75</v>
      </c>
      <c r="T580" s="16" t="e">
        <f>(#REF!*'Crude Diffs'!R580/100)/$T$9</f>
        <v>#REF!</v>
      </c>
      <c r="U580" s="16"/>
      <c r="V580" s="16" t="e">
        <f t="shared" si="80"/>
        <v>#REF!</v>
      </c>
      <c r="W580" s="14">
        <f t="shared" si="81"/>
        <v>1</v>
      </c>
      <c r="X580" s="16">
        <f t="shared" si="82"/>
        <v>-0.95</v>
      </c>
      <c r="Y580" s="16">
        <f t="shared" si="83"/>
        <v>-0.7</v>
      </c>
      <c r="Z580" s="14"/>
      <c r="AA580" s="14" t="str">
        <f t="shared" si="78"/>
        <v>27 W 2017</v>
      </c>
      <c r="AB580" s="15">
        <f t="shared" si="84"/>
        <v>42922</v>
      </c>
      <c r="AC580" s="16" t="e">
        <f t="shared" si="79"/>
        <v>#REF!</v>
      </c>
      <c r="AD580" s="16" t="e">
        <f t="shared" si="79"/>
        <v>#REF!</v>
      </c>
      <c r="AE580" s="16" t="e">
        <f t="shared" si="79"/>
        <v>#REF!</v>
      </c>
      <c r="AF580" s="16" t="e">
        <f t="shared" si="79"/>
        <v>#REF!</v>
      </c>
    </row>
    <row r="581" spans="1:32" x14ac:dyDescent="0.25">
      <c r="A581" s="3">
        <v>42923</v>
      </c>
      <c r="B581" s="1"/>
      <c r="C581" s="1"/>
      <c r="D581" s="9">
        <v>0.375</v>
      </c>
      <c r="E581" s="9">
        <v>0.95</v>
      </c>
      <c r="F581" s="9">
        <v>-0.7</v>
      </c>
      <c r="G581" s="9">
        <v>-0.7</v>
      </c>
      <c r="H581" s="9">
        <v>-0.55000000000000004</v>
      </c>
      <c r="I581" s="9">
        <v>-0.9</v>
      </c>
      <c r="J581" s="9">
        <v>-0.4</v>
      </c>
      <c r="M581">
        <v>46.524999999999999</v>
      </c>
      <c r="R581">
        <v>80</v>
      </c>
      <c r="T581" s="16" t="e">
        <f>(#REF!*'Crude Diffs'!R581/100)/$T$9</f>
        <v>#REF!</v>
      </c>
      <c r="U581" s="16"/>
      <c r="V581" s="16" t="e">
        <f t="shared" si="80"/>
        <v>#REF!</v>
      </c>
      <c r="W581" s="14">
        <f t="shared" si="81"/>
        <v>0.95</v>
      </c>
      <c r="X581" s="16">
        <f t="shared" si="82"/>
        <v>-0.9</v>
      </c>
      <c r="Y581" s="16">
        <f t="shared" si="83"/>
        <v>-0.7</v>
      </c>
      <c r="Z581" s="14"/>
      <c r="AA581" s="14" t="str">
        <f t="shared" si="78"/>
        <v>27 W 2017</v>
      </c>
      <c r="AB581" s="15">
        <f t="shared" si="84"/>
        <v>42923</v>
      </c>
      <c r="AC581" s="16" t="e">
        <f t="shared" si="79"/>
        <v>#REF!</v>
      </c>
      <c r="AD581" s="16" t="e">
        <f t="shared" si="79"/>
        <v>#REF!</v>
      </c>
      <c r="AE581" s="16" t="e">
        <f t="shared" si="79"/>
        <v>#REF!</v>
      </c>
      <c r="AF581" s="16" t="e">
        <f t="shared" si="79"/>
        <v>#REF!</v>
      </c>
    </row>
    <row r="582" spans="1:32" x14ac:dyDescent="0.25">
      <c r="A582" s="3">
        <v>42926</v>
      </c>
      <c r="B582" s="1"/>
      <c r="C582" s="1"/>
      <c r="D582" s="9">
        <v>0.39500000000000002</v>
      </c>
      <c r="E582" s="9">
        <v>0.95</v>
      </c>
      <c r="F582" s="9">
        <v>-0.7</v>
      </c>
      <c r="G582" s="9">
        <v>-0.7</v>
      </c>
      <c r="H582" s="9">
        <v>-0.5</v>
      </c>
      <c r="I582" s="9">
        <v>-0.9</v>
      </c>
      <c r="J582" s="9">
        <v>-0.4</v>
      </c>
      <c r="M582">
        <v>46.78</v>
      </c>
      <c r="R582">
        <v>77.5</v>
      </c>
      <c r="T582" s="16" t="e">
        <f>(#REF!*'Crude Diffs'!R582/100)/$T$9</f>
        <v>#REF!</v>
      </c>
      <c r="U582" s="16"/>
      <c r="V582" s="16" t="e">
        <f t="shared" si="80"/>
        <v>#REF!</v>
      </c>
      <c r="W582" s="14">
        <f t="shared" si="81"/>
        <v>0.95</v>
      </c>
      <c r="X582" s="16">
        <f t="shared" si="82"/>
        <v>-0.9</v>
      </c>
      <c r="Y582" s="16">
        <f t="shared" si="83"/>
        <v>-0.7</v>
      </c>
      <c r="Z582" s="14"/>
      <c r="AA582" s="14" t="str">
        <f t="shared" si="78"/>
        <v>28 W 2017</v>
      </c>
      <c r="AB582" s="15">
        <f t="shared" si="84"/>
        <v>42926</v>
      </c>
      <c r="AC582" s="16" t="e">
        <f t="shared" si="79"/>
        <v>#REF!</v>
      </c>
      <c r="AD582" s="16" t="e">
        <f t="shared" si="79"/>
        <v>#REF!</v>
      </c>
      <c r="AE582" s="16" t="e">
        <f t="shared" si="79"/>
        <v>#REF!</v>
      </c>
      <c r="AF582" s="16" t="e">
        <f t="shared" si="79"/>
        <v>#REF!</v>
      </c>
    </row>
    <row r="583" spans="1:32" x14ac:dyDescent="0.25">
      <c r="A583" s="3">
        <v>42927</v>
      </c>
      <c r="B583" s="1"/>
      <c r="C583" s="1"/>
      <c r="D583" s="9">
        <v>0.36</v>
      </c>
      <c r="E583" s="9">
        <v>0.95</v>
      </c>
      <c r="F583" s="9">
        <v>-0.65</v>
      </c>
      <c r="G583" s="9">
        <v>-0.7</v>
      </c>
      <c r="H583" s="9">
        <v>-0.5</v>
      </c>
      <c r="I583" s="9">
        <v>-0.9</v>
      </c>
      <c r="J583" s="9">
        <v>-0.4</v>
      </c>
      <c r="M583">
        <v>46.524999999999999</v>
      </c>
      <c r="R583">
        <v>82.5</v>
      </c>
      <c r="T583" s="16" t="e">
        <f>(#REF!*'Crude Diffs'!R583/100)/$T$9</f>
        <v>#REF!</v>
      </c>
      <c r="U583" s="16"/>
      <c r="V583" s="16" t="e">
        <f t="shared" si="80"/>
        <v>#REF!</v>
      </c>
      <c r="W583" s="14">
        <f t="shared" si="81"/>
        <v>0.95</v>
      </c>
      <c r="X583" s="16">
        <f t="shared" si="82"/>
        <v>-0.9</v>
      </c>
      <c r="Y583" s="16">
        <f t="shared" si="83"/>
        <v>-0.7</v>
      </c>
      <c r="Z583" s="14"/>
      <c r="AA583" s="14" t="str">
        <f t="shared" si="78"/>
        <v>28 W 2017</v>
      </c>
      <c r="AB583" s="15">
        <f t="shared" si="84"/>
        <v>42927</v>
      </c>
      <c r="AC583" s="16" t="e">
        <f t="shared" si="79"/>
        <v>#REF!</v>
      </c>
      <c r="AD583" s="16" t="e">
        <f t="shared" si="79"/>
        <v>#REF!</v>
      </c>
      <c r="AE583" s="16" t="e">
        <f t="shared" si="79"/>
        <v>#REF!</v>
      </c>
      <c r="AF583" s="16" t="e">
        <f t="shared" si="79"/>
        <v>#REF!</v>
      </c>
    </row>
    <row r="584" spans="1:32" x14ac:dyDescent="0.25">
      <c r="A584" s="3">
        <v>42928</v>
      </c>
      <c r="B584" s="1"/>
      <c r="C584" s="1"/>
      <c r="D584" s="9">
        <v>0.41</v>
      </c>
      <c r="E584" s="9">
        <v>1</v>
      </c>
      <c r="F584" s="9">
        <v>-0.72499999999999998</v>
      </c>
      <c r="G584" s="9">
        <v>-0.7</v>
      </c>
      <c r="H584" s="9">
        <v>-0.5</v>
      </c>
      <c r="I584" s="9">
        <v>-0.9</v>
      </c>
      <c r="J584" s="9">
        <v>-0.4</v>
      </c>
      <c r="M584">
        <v>47.005000000000003</v>
      </c>
      <c r="R584">
        <v>82.5</v>
      </c>
      <c r="T584" s="16" t="e">
        <f>(#REF!*'Crude Diffs'!R584/100)/$T$9</f>
        <v>#REF!</v>
      </c>
      <c r="U584" s="16"/>
      <c r="V584" s="16" t="e">
        <f t="shared" si="80"/>
        <v>#REF!</v>
      </c>
      <c r="W584" s="14">
        <f t="shared" si="81"/>
        <v>1</v>
      </c>
      <c r="X584" s="16">
        <f t="shared" si="82"/>
        <v>-0.9</v>
      </c>
      <c r="Y584" s="16">
        <f t="shared" si="83"/>
        <v>-0.7</v>
      </c>
      <c r="Z584" s="14"/>
      <c r="AA584" s="14" t="str">
        <f t="shared" si="78"/>
        <v>28 W 2017</v>
      </c>
      <c r="AB584" s="15">
        <f t="shared" si="84"/>
        <v>42928</v>
      </c>
      <c r="AC584" s="16" t="e">
        <f t="shared" si="79"/>
        <v>#REF!</v>
      </c>
      <c r="AD584" s="16" t="e">
        <f t="shared" si="79"/>
        <v>#REF!</v>
      </c>
      <c r="AE584" s="16" t="e">
        <f t="shared" si="79"/>
        <v>#REF!</v>
      </c>
      <c r="AF584" s="16" t="e">
        <f t="shared" si="79"/>
        <v>#REF!</v>
      </c>
    </row>
    <row r="585" spans="1:32" x14ac:dyDescent="0.25">
      <c r="A585" s="3">
        <v>42929</v>
      </c>
      <c r="B585" s="1"/>
      <c r="C585" s="1"/>
      <c r="D585" s="9">
        <v>0.47499999999999998</v>
      </c>
      <c r="E585" s="9">
        <v>1.05</v>
      </c>
      <c r="F585" s="9">
        <v>-0.77500000000000002</v>
      </c>
      <c r="G585" s="9">
        <v>-0.7</v>
      </c>
      <c r="H585" s="9">
        <v>-0.45</v>
      </c>
      <c r="I585" s="9">
        <v>-0.85</v>
      </c>
      <c r="J585" s="9">
        <v>-0.4</v>
      </c>
      <c r="M585">
        <v>47.895000000000003</v>
      </c>
      <c r="R585">
        <v>80</v>
      </c>
      <c r="T585" s="16" t="e">
        <f>(#REF!*'Crude Diffs'!R585/100)/$T$9</f>
        <v>#REF!</v>
      </c>
      <c r="U585" s="16"/>
      <c r="V585" s="16" t="e">
        <f t="shared" si="80"/>
        <v>#REF!</v>
      </c>
      <c r="W585" s="14">
        <f t="shared" si="81"/>
        <v>1.05</v>
      </c>
      <c r="X585" s="16">
        <f t="shared" si="82"/>
        <v>-0.85</v>
      </c>
      <c r="Y585" s="16">
        <f t="shared" si="83"/>
        <v>-0.7</v>
      </c>
      <c r="Z585" s="14"/>
      <c r="AA585" s="14" t="str">
        <f t="shared" si="78"/>
        <v>28 W 2017</v>
      </c>
      <c r="AB585" s="15">
        <f t="shared" si="84"/>
        <v>42929</v>
      </c>
      <c r="AC585" s="16" t="e">
        <f t="shared" si="79"/>
        <v>#REF!</v>
      </c>
      <c r="AD585" s="16" t="e">
        <f t="shared" si="79"/>
        <v>#REF!</v>
      </c>
      <c r="AE585" s="16" t="e">
        <f t="shared" si="79"/>
        <v>#REF!</v>
      </c>
      <c r="AF585" s="16" t="e">
        <f t="shared" si="79"/>
        <v>#REF!</v>
      </c>
    </row>
    <row r="586" spans="1:32" x14ac:dyDescent="0.25">
      <c r="A586" s="3">
        <v>42930</v>
      </c>
      <c r="B586" s="1"/>
      <c r="C586" s="1"/>
      <c r="D586" s="9">
        <v>0.51</v>
      </c>
      <c r="E586" s="9">
        <v>1.1000000000000001</v>
      </c>
      <c r="F586" s="9">
        <v>-0.77500000000000002</v>
      </c>
      <c r="G586" s="9">
        <v>-0.7</v>
      </c>
      <c r="H586" s="9">
        <v>-0.45</v>
      </c>
      <c r="I586" s="9">
        <v>-0.85</v>
      </c>
      <c r="J586" s="9">
        <v>-0.4</v>
      </c>
      <c r="M586">
        <v>48.03</v>
      </c>
      <c r="R586">
        <v>82.5</v>
      </c>
      <c r="T586" s="16" t="e">
        <f>(#REF!*'Crude Diffs'!R586/100)/$T$9</f>
        <v>#REF!</v>
      </c>
      <c r="U586" s="16"/>
      <c r="V586" s="16" t="e">
        <f t="shared" si="80"/>
        <v>#REF!</v>
      </c>
      <c r="W586" s="14">
        <f t="shared" si="81"/>
        <v>1.1000000000000001</v>
      </c>
      <c r="X586" s="16">
        <f t="shared" si="82"/>
        <v>-0.85</v>
      </c>
      <c r="Y586" s="16">
        <f t="shared" si="83"/>
        <v>-0.7</v>
      </c>
      <c r="Z586" s="14"/>
      <c r="AA586" s="14" t="str">
        <f t="shared" si="78"/>
        <v>28 W 2017</v>
      </c>
      <c r="AB586" s="15">
        <f t="shared" si="84"/>
        <v>42930</v>
      </c>
      <c r="AC586" s="16" t="e">
        <f t="shared" si="79"/>
        <v>#REF!</v>
      </c>
      <c r="AD586" s="16" t="e">
        <f t="shared" si="79"/>
        <v>#REF!</v>
      </c>
      <c r="AE586" s="16" t="e">
        <f t="shared" si="79"/>
        <v>#REF!</v>
      </c>
      <c r="AF586" s="16" t="e">
        <f t="shared" si="79"/>
        <v>#REF!</v>
      </c>
    </row>
    <row r="587" spans="1:32" x14ac:dyDescent="0.25">
      <c r="A587" s="3">
        <v>42933</v>
      </c>
      <c r="B587" s="1"/>
      <c r="C587" s="1"/>
      <c r="D587" s="9">
        <v>0.48499999999999999</v>
      </c>
      <c r="E587" s="9">
        <v>1.1499999999999999</v>
      </c>
      <c r="F587" s="9">
        <v>-0.77500000000000002</v>
      </c>
      <c r="G587" s="9">
        <v>-0.7</v>
      </c>
      <c r="H587" s="9">
        <v>-0.4</v>
      </c>
      <c r="I587" s="9">
        <v>-0.54</v>
      </c>
      <c r="J587" s="9">
        <v>-0.3</v>
      </c>
      <c r="M587">
        <v>48.005000000000003</v>
      </c>
      <c r="R587">
        <v>92.5</v>
      </c>
      <c r="T587" s="16" t="e">
        <f>(#REF!*'Crude Diffs'!R587/100)/$T$9</f>
        <v>#REF!</v>
      </c>
      <c r="U587" s="16"/>
      <c r="V587" s="16" t="e">
        <f t="shared" si="80"/>
        <v>#REF!</v>
      </c>
      <c r="W587" s="14">
        <f t="shared" si="81"/>
        <v>1.1499999999999999</v>
      </c>
      <c r="X587" s="16">
        <f t="shared" si="82"/>
        <v>-0.54</v>
      </c>
      <c r="Y587" s="16">
        <f t="shared" si="83"/>
        <v>-0.7</v>
      </c>
      <c r="Z587" s="14"/>
      <c r="AA587" s="14" t="str">
        <f t="shared" si="78"/>
        <v>29 W 2017</v>
      </c>
      <c r="AB587" s="15">
        <f t="shared" si="84"/>
        <v>42933</v>
      </c>
      <c r="AC587" s="16" t="e">
        <f t="shared" si="79"/>
        <v>#REF!</v>
      </c>
      <c r="AD587" s="16" t="e">
        <f t="shared" si="79"/>
        <v>#REF!</v>
      </c>
      <c r="AE587" s="16" t="e">
        <f t="shared" si="79"/>
        <v>#REF!</v>
      </c>
      <c r="AF587" s="16" t="e">
        <f t="shared" si="79"/>
        <v>#REF!</v>
      </c>
    </row>
    <row r="588" spans="1:32" x14ac:dyDescent="0.25">
      <c r="A588" s="3">
        <v>42934</v>
      </c>
      <c r="B588" s="1"/>
      <c r="C588" s="1"/>
      <c r="D588" s="9">
        <v>0.53500000000000003</v>
      </c>
      <c r="E588" s="9">
        <v>1.2</v>
      </c>
      <c r="F588" s="9">
        <v>-0.77500000000000002</v>
      </c>
      <c r="G588" s="9">
        <v>-0.73</v>
      </c>
      <c r="H588" s="9">
        <v>-0.4</v>
      </c>
      <c r="I588" s="9">
        <v>-0.54</v>
      </c>
      <c r="J588" s="9">
        <v>-0.25</v>
      </c>
      <c r="M588">
        <v>47.79</v>
      </c>
      <c r="R588">
        <v>92.5</v>
      </c>
      <c r="T588" s="16" t="e">
        <f>(#REF!*'Crude Diffs'!R588/100)/$T$9</f>
        <v>#REF!</v>
      </c>
      <c r="U588" s="16"/>
      <c r="V588" s="16" t="e">
        <f t="shared" si="80"/>
        <v>#REF!</v>
      </c>
      <c r="W588" s="14">
        <f t="shared" si="81"/>
        <v>1.2</v>
      </c>
      <c r="X588" s="16">
        <f t="shared" si="82"/>
        <v>-0.54</v>
      </c>
      <c r="Y588" s="16">
        <f t="shared" si="83"/>
        <v>-0.73</v>
      </c>
      <c r="Z588" s="14"/>
      <c r="AA588" s="14" t="str">
        <f t="shared" si="78"/>
        <v>29 W 2017</v>
      </c>
      <c r="AB588" s="15">
        <f t="shared" si="84"/>
        <v>42934</v>
      </c>
      <c r="AC588" s="16" t="e">
        <f t="shared" si="79"/>
        <v>#REF!</v>
      </c>
      <c r="AD588" s="16" t="e">
        <f t="shared" si="79"/>
        <v>#REF!</v>
      </c>
      <c r="AE588" s="16" t="e">
        <f t="shared" si="79"/>
        <v>#REF!</v>
      </c>
      <c r="AF588" s="16" t="e">
        <f t="shared" si="79"/>
        <v>#REF!</v>
      </c>
    </row>
    <row r="589" spans="1:32" x14ac:dyDescent="0.25">
      <c r="A589" s="3">
        <v>42935</v>
      </c>
      <c r="B589" s="1"/>
      <c r="C589" s="1"/>
      <c r="D589" s="9">
        <v>0.58499999999999996</v>
      </c>
      <c r="E589" s="9">
        <v>1.25</v>
      </c>
      <c r="F589" s="9">
        <v>-0.69</v>
      </c>
      <c r="G589" s="9">
        <v>-0.73</v>
      </c>
      <c r="H589" s="9">
        <v>-0.35</v>
      </c>
      <c r="I589" s="9">
        <v>-0.54</v>
      </c>
      <c r="J589" s="9">
        <v>-0.2</v>
      </c>
      <c r="M589">
        <v>48.604999999999997</v>
      </c>
      <c r="R589">
        <v>92.5</v>
      </c>
      <c r="T589" s="16" t="e">
        <f>(#REF!*'Crude Diffs'!R589/100)/$T$9</f>
        <v>#REF!</v>
      </c>
      <c r="U589" s="16"/>
      <c r="V589" s="16" t="e">
        <f t="shared" si="80"/>
        <v>#REF!</v>
      </c>
      <c r="W589" s="14">
        <f t="shared" si="81"/>
        <v>1.25</v>
      </c>
      <c r="X589" s="16">
        <f t="shared" si="82"/>
        <v>-0.54</v>
      </c>
      <c r="Y589" s="16">
        <f t="shared" si="83"/>
        <v>-0.73</v>
      </c>
      <c r="Z589" s="14"/>
      <c r="AA589" s="14" t="str">
        <f t="shared" ref="AA589:AA652" si="85">WEEKNUM(AB589,) &amp;" W "&amp;YEAR(AB589)</f>
        <v>29 W 2017</v>
      </c>
      <c r="AB589" s="15">
        <f t="shared" si="84"/>
        <v>42935</v>
      </c>
      <c r="AC589" s="16" t="e">
        <f t="shared" si="79"/>
        <v>#REF!</v>
      </c>
      <c r="AD589" s="16" t="e">
        <f t="shared" si="79"/>
        <v>#REF!</v>
      </c>
      <c r="AE589" s="16" t="e">
        <f t="shared" si="79"/>
        <v>#REF!</v>
      </c>
      <c r="AF589" s="16" t="e">
        <f t="shared" si="79"/>
        <v>#REF!</v>
      </c>
    </row>
    <row r="590" spans="1:32" x14ac:dyDescent="0.25">
      <c r="A590" s="3">
        <v>42936</v>
      </c>
      <c r="B590" s="1"/>
      <c r="C590" s="1"/>
      <c r="D590" s="9">
        <v>0.58499999999999996</v>
      </c>
      <c r="E590" s="9">
        <v>1.25</v>
      </c>
      <c r="F590" s="9">
        <v>-0.69</v>
      </c>
      <c r="G590" s="9">
        <v>-0.75</v>
      </c>
      <c r="H590" s="9">
        <v>-0.35</v>
      </c>
      <c r="I590" s="9">
        <v>-0.35</v>
      </c>
      <c r="J590" s="9">
        <v>-0.2</v>
      </c>
      <c r="M590">
        <v>48.68</v>
      </c>
      <c r="R590">
        <v>92.5</v>
      </c>
      <c r="T590" s="16" t="e">
        <f>(#REF!*'Crude Diffs'!R590/100)/$T$9</f>
        <v>#REF!</v>
      </c>
      <c r="U590" s="16"/>
      <c r="V590" s="16" t="e">
        <f t="shared" si="80"/>
        <v>#REF!</v>
      </c>
      <c r="W590" s="14">
        <f t="shared" si="81"/>
        <v>1.25</v>
      </c>
      <c r="X590" s="16">
        <f t="shared" si="82"/>
        <v>-0.35</v>
      </c>
      <c r="Y590" s="16">
        <f t="shared" si="83"/>
        <v>-0.75</v>
      </c>
      <c r="Z590" s="14"/>
      <c r="AA590" s="14" t="str">
        <f t="shared" si="85"/>
        <v>29 W 2017</v>
      </c>
      <c r="AB590" s="15">
        <f t="shared" si="84"/>
        <v>42936</v>
      </c>
      <c r="AC590" s="16" t="e">
        <f t="shared" si="79"/>
        <v>#REF!</v>
      </c>
      <c r="AD590" s="16" t="e">
        <f t="shared" si="79"/>
        <v>#REF!</v>
      </c>
      <c r="AE590" s="16" t="e">
        <f t="shared" si="79"/>
        <v>#REF!</v>
      </c>
      <c r="AF590" s="16" t="e">
        <f t="shared" si="79"/>
        <v>#REF!</v>
      </c>
    </row>
    <row r="591" spans="1:32" x14ac:dyDescent="0.25">
      <c r="A591" s="3">
        <v>42937</v>
      </c>
      <c r="B591" s="1"/>
      <c r="C591" s="1"/>
      <c r="D591" s="9">
        <v>0.60499999999999998</v>
      </c>
      <c r="E591" s="9">
        <v>1.25</v>
      </c>
      <c r="F591" s="9">
        <v>-0.69</v>
      </c>
      <c r="G591" s="9">
        <v>-0.75</v>
      </c>
      <c r="H591" s="9">
        <v>-0.35</v>
      </c>
      <c r="I591" s="9">
        <v>-0.35</v>
      </c>
      <c r="J591" s="9">
        <v>-0.15</v>
      </c>
      <c r="M591">
        <v>47.91</v>
      </c>
      <c r="R591">
        <v>90</v>
      </c>
      <c r="T591" s="16" t="e">
        <f>(#REF!*'Crude Diffs'!R591/100)/$T$9</f>
        <v>#REF!</v>
      </c>
      <c r="U591" s="16"/>
      <c r="V591" s="16" t="e">
        <f t="shared" si="80"/>
        <v>#REF!</v>
      </c>
      <c r="W591" s="14">
        <f t="shared" si="81"/>
        <v>1.25</v>
      </c>
      <c r="X591" s="16">
        <f t="shared" si="82"/>
        <v>-0.35</v>
      </c>
      <c r="Y591" s="16">
        <f t="shared" si="83"/>
        <v>-0.75</v>
      </c>
      <c r="Z591" s="14"/>
      <c r="AA591" s="14" t="str">
        <f t="shared" si="85"/>
        <v>29 W 2017</v>
      </c>
      <c r="AB591" s="15">
        <f t="shared" si="84"/>
        <v>42937</v>
      </c>
      <c r="AC591" s="16" t="e">
        <f t="shared" si="79"/>
        <v>#REF!</v>
      </c>
      <c r="AD591" s="16" t="e">
        <f t="shared" si="79"/>
        <v>#REF!</v>
      </c>
      <c r="AE591" s="16" t="e">
        <f t="shared" si="79"/>
        <v>#REF!</v>
      </c>
      <c r="AF591" s="16" t="e">
        <f t="shared" si="79"/>
        <v>#REF!</v>
      </c>
    </row>
    <row r="592" spans="1:32" x14ac:dyDescent="0.25">
      <c r="A592" s="3">
        <v>42940</v>
      </c>
      <c r="B592" s="1"/>
      <c r="C592" s="1"/>
      <c r="D592" s="9">
        <v>0.92</v>
      </c>
      <c r="E592" s="9">
        <v>1.55</v>
      </c>
      <c r="F592" s="9">
        <v>-0.69</v>
      </c>
      <c r="G592" s="9">
        <v>-0.77</v>
      </c>
      <c r="H592" s="9">
        <v>-0.3</v>
      </c>
      <c r="I592" s="9">
        <v>-0.3</v>
      </c>
      <c r="J592" s="9">
        <v>-0.1</v>
      </c>
      <c r="M592">
        <v>47.965000000000003</v>
      </c>
      <c r="R592">
        <v>87.5</v>
      </c>
      <c r="T592" s="16" t="e">
        <f>(#REF!*'Crude Diffs'!R592/100)/$T$9</f>
        <v>#REF!</v>
      </c>
      <c r="U592" s="16"/>
      <c r="V592" s="16" t="e">
        <f t="shared" si="80"/>
        <v>#REF!</v>
      </c>
      <c r="W592" s="14">
        <f t="shared" si="81"/>
        <v>1.55</v>
      </c>
      <c r="X592" s="16">
        <f t="shared" si="82"/>
        <v>-0.3</v>
      </c>
      <c r="Y592" s="16">
        <f t="shared" si="83"/>
        <v>-0.77</v>
      </c>
      <c r="Z592" s="14"/>
      <c r="AA592" s="14" t="str">
        <f t="shared" si="85"/>
        <v>30 W 2017</v>
      </c>
      <c r="AB592" s="15">
        <f t="shared" si="84"/>
        <v>42940</v>
      </c>
      <c r="AC592" s="16" t="e">
        <f t="shared" si="79"/>
        <v>#REF!</v>
      </c>
      <c r="AD592" s="16" t="e">
        <f t="shared" si="79"/>
        <v>#REF!</v>
      </c>
      <c r="AE592" s="16" t="e">
        <f t="shared" si="79"/>
        <v>#REF!</v>
      </c>
      <c r="AF592" s="16" t="e">
        <f t="shared" si="79"/>
        <v>#REF!</v>
      </c>
    </row>
    <row r="593" spans="1:32" x14ac:dyDescent="0.25">
      <c r="A593" s="3">
        <v>42941</v>
      </c>
      <c r="B593" s="1"/>
      <c r="C593" s="1"/>
      <c r="D593" s="9">
        <v>0.99</v>
      </c>
      <c r="E593" s="9">
        <v>1.6</v>
      </c>
      <c r="F593" s="9">
        <v>-0.77</v>
      </c>
      <c r="G593" s="9">
        <v>-0.65</v>
      </c>
      <c r="H593" s="9">
        <v>-0.3</v>
      </c>
      <c r="I593" s="9">
        <v>-0.27</v>
      </c>
      <c r="J593" s="9">
        <v>-0.1</v>
      </c>
      <c r="M593">
        <v>49.354999999999997</v>
      </c>
      <c r="R593">
        <v>85</v>
      </c>
      <c r="T593" s="16" t="e">
        <f>(#REF!*'Crude Diffs'!R593/100)/$T$9</f>
        <v>#REF!</v>
      </c>
      <c r="U593" s="16"/>
      <c r="V593" s="16" t="e">
        <f t="shared" si="80"/>
        <v>#REF!</v>
      </c>
      <c r="W593" s="14">
        <f t="shared" si="81"/>
        <v>1.6</v>
      </c>
      <c r="X593" s="16">
        <f t="shared" si="82"/>
        <v>-0.27</v>
      </c>
      <c r="Y593" s="16">
        <f t="shared" si="83"/>
        <v>-0.65</v>
      </c>
      <c r="Z593" s="14"/>
      <c r="AA593" s="14" t="str">
        <f t="shared" si="85"/>
        <v>30 W 2017</v>
      </c>
      <c r="AB593" s="15">
        <f t="shared" si="84"/>
        <v>42941</v>
      </c>
      <c r="AC593" s="16" t="e">
        <f t="shared" si="79"/>
        <v>#REF!</v>
      </c>
      <c r="AD593" s="16" t="e">
        <f t="shared" si="79"/>
        <v>#REF!</v>
      </c>
      <c r="AE593" s="16" t="e">
        <f t="shared" si="79"/>
        <v>#REF!</v>
      </c>
      <c r="AF593" s="16" t="e">
        <f t="shared" si="79"/>
        <v>#REF!</v>
      </c>
    </row>
    <row r="594" spans="1:32" x14ac:dyDescent="0.25">
      <c r="A594" s="3">
        <v>42942</v>
      </c>
      <c r="B594" s="1"/>
      <c r="C594" s="1"/>
      <c r="D594" s="9">
        <v>1.04</v>
      </c>
      <c r="E594" s="9">
        <v>1.65</v>
      </c>
      <c r="F594" s="9">
        <v>-0.77</v>
      </c>
      <c r="G594" s="9">
        <v>-0.65</v>
      </c>
      <c r="H594" s="9">
        <v>-0.1</v>
      </c>
      <c r="I594" s="9">
        <v>0.13</v>
      </c>
      <c r="J594" s="9">
        <v>-0.15</v>
      </c>
      <c r="M594">
        <v>50.09</v>
      </c>
      <c r="R594">
        <v>85</v>
      </c>
      <c r="T594" s="16" t="e">
        <f>(#REF!*'Crude Diffs'!R594/100)/$T$9</f>
        <v>#REF!</v>
      </c>
      <c r="U594" s="16"/>
      <c r="V594" s="16" t="e">
        <f t="shared" si="80"/>
        <v>#REF!</v>
      </c>
      <c r="W594" s="14">
        <f t="shared" si="81"/>
        <v>1.65</v>
      </c>
      <c r="X594" s="16">
        <f t="shared" si="82"/>
        <v>0.13</v>
      </c>
      <c r="Y594" s="16">
        <f t="shared" si="83"/>
        <v>-0.65</v>
      </c>
      <c r="Z594" s="14"/>
      <c r="AA594" s="14" t="str">
        <f t="shared" si="85"/>
        <v>30 W 2017</v>
      </c>
      <c r="AB594" s="15">
        <f t="shared" si="84"/>
        <v>42942</v>
      </c>
      <c r="AC594" s="16" t="e">
        <f t="shared" si="79"/>
        <v>#REF!</v>
      </c>
      <c r="AD594" s="16" t="e">
        <f t="shared" si="79"/>
        <v>#REF!</v>
      </c>
      <c r="AE594" s="16" t="e">
        <f t="shared" si="79"/>
        <v>#REF!</v>
      </c>
      <c r="AF594" s="16" t="e">
        <f t="shared" si="79"/>
        <v>#REF!</v>
      </c>
    </row>
    <row r="595" spans="1:32" x14ac:dyDescent="0.25">
      <c r="A595" s="3">
        <v>42943</v>
      </c>
      <c r="B595" s="1"/>
      <c r="C595" s="1"/>
      <c r="D595" s="9">
        <v>1.1399999999999999</v>
      </c>
      <c r="E595" s="9">
        <v>1.75</v>
      </c>
      <c r="F595" s="9">
        <v>-0.52</v>
      </c>
      <c r="G595" s="9">
        <v>-0.52</v>
      </c>
      <c r="H595" s="9">
        <v>0</v>
      </c>
      <c r="I595" s="9">
        <v>0.18</v>
      </c>
      <c r="J595" s="9">
        <v>-0.15</v>
      </c>
      <c r="M595">
        <v>50.74</v>
      </c>
      <c r="R595">
        <v>85</v>
      </c>
      <c r="T595" s="16" t="e">
        <f>(#REF!*'Crude Diffs'!R595/100)/$T$9</f>
        <v>#REF!</v>
      </c>
      <c r="U595" s="16"/>
      <c r="V595" s="16" t="e">
        <f t="shared" si="80"/>
        <v>#REF!</v>
      </c>
      <c r="W595" s="14">
        <f t="shared" si="81"/>
        <v>1.75</v>
      </c>
      <c r="X595" s="16">
        <f t="shared" si="82"/>
        <v>0.18</v>
      </c>
      <c r="Y595" s="16">
        <f t="shared" si="83"/>
        <v>-0.52</v>
      </c>
      <c r="Z595" s="14"/>
      <c r="AA595" s="14" t="str">
        <f t="shared" si="85"/>
        <v>30 W 2017</v>
      </c>
      <c r="AB595" s="15">
        <f t="shared" si="84"/>
        <v>42943</v>
      </c>
      <c r="AC595" s="16" t="e">
        <f t="shared" si="79"/>
        <v>#REF!</v>
      </c>
      <c r="AD595" s="16" t="e">
        <f t="shared" si="79"/>
        <v>#REF!</v>
      </c>
      <c r="AE595" s="16" t="e">
        <f t="shared" si="79"/>
        <v>#REF!</v>
      </c>
      <c r="AF595" s="16" t="e">
        <f t="shared" si="79"/>
        <v>#REF!</v>
      </c>
    </row>
    <row r="596" spans="1:32" x14ac:dyDescent="0.25">
      <c r="A596" s="3">
        <v>42944</v>
      </c>
      <c r="B596" s="1"/>
      <c r="C596" s="1"/>
      <c r="D596" s="9">
        <v>1.39</v>
      </c>
      <c r="E596" s="9">
        <v>1.98</v>
      </c>
      <c r="F596" s="9">
        <v>-0.5</v>
      </c>
      <c r="G596" s="9">
        <v>-0.32500000000000001</v>
      </c>
      <c r="H596" s="9">
        <v>0.1</v>
      </c>
      <c r="I596" s="9">
        <v>0.28000000000000003</v>
      </c>
      <c r="J596" s="9">
        <v>-0.1</v>
      </c>
      <c r="M596">
        <v>51.704999999999998</v>
      </c>
      <c r="R596">
        <v>82.5</v>
      </c>
      <c r="T596" s="16" t="e">
        <f>(#REF!*'Crude Diffs'!R596/100)/$T$9</f>
        <v>#REF!</v>
      </c>
      <c r="U596" s="16"/>
      <c r="V596" s="16" t="e">
        <f t="shared" si="80"/>
        <v>#REF!</v>
      </c>
      <c r="W596" s="14">
        <f t="shared" si="81"/>
        <v>1.98</v>
      </c>
      <c r="X596" s="16">
        <f t="shared" si="82"/>
        <v>0.28000000000000003</v>
      </c>
      <c r="Y596" s="16">
        <f t="shared" si="83"/>
        <v>-0.32500000000000001</v>
      </c>
      <c r="Z596" s="14"/>
      <c r="AA596" s="14" t="str">
        <f t="shared" si="85"/>
        <v>30 W 2017</v>
      </c>
      <c r="AB596" s="15">
        <f t="shared" si="84"/>
        <v>42944</v>
      </c>
      <c r="AC596" s="16" t="e">
        <f t="shared" si="79"/>
        <v>#REF!</v>
      </c>
      <c r="AD596" s="16" t="e">
        <f t="shared" si="79"/>
        <v>#REF!</v>
      </c>
      <c r="AE596" s="16" t="e">
        <f t="shared" si="79"/>
        <v>#REF!</v>
      </c>
      <c r="AF596" s="16" t="e">
        <f t="shared" si="79"/>
        <v>#REF!</v>
      </c>
    </row>
    <row r="597" spans="1:32" x14ac:dyDescent="0.25">
      <c r="A597" s="3">
        <v>42947</v>
      </c>
      <c r="B597" s="1"/>
      <c r="C597" s="1"/>
      <c r="D597" s="9">
        <v>1.37</v>
      </c>
      <c r="E597" s="9">
        <v>1.98</v>
      </c>
      <c r="F597" s="9">
        <v>-0.45</v>
      </c>
      <c r="G597" s="9">
        <v>-0.25</v>
      </c>
      <c r="H597" s="9">
        <v>0.1</v>
      </c>
      <c r="I597" s="9">
        <v>0.28000000000000003</v>
      </c>
      <c r="J597" s="9">
        <v>-0.05</v>
      </c>
      <c r="M597">
        <v>51.784999999999997</v>
      </c>
      <c r="R597">
        <v>85</v>
      </c>
      <c r="T597" s="16" t="e">
        <f>(#REF!*'Crude Diffs'!R597/100)/$T$9</f>
        <v>#REF!</v>
      </c>
      <c r="U597" s="16"/>
      <c r="V597" s="16" t="e">
        <f t="shared" si="80"/>
        <v>#REF!</v>
      </c>
      <c r="W597" s="14">
        <f t="shared" si="81"/>
        <v>1.98</v>
      </c>
      <c r="X597" s="16">
        <f t="shared" si="82"/>
        <v>0.28000000000000003</v>
      </c>
      <c r="Y597" s="16">
        <f t="shared" si="83"/>
        <v>-0.25</v>
      </c>
      <c r="Z597" s="14"/>
      <c r="AA597" s="14" t="str">
        <f t="shared" si="85"/>
        <v>31 W 2017</v>
      </c>
      <c r="AB597" s="15">
        <f t="shared" si="84"/>
        <v>42947</v>
      </c>
      <c r="AC597" s="16" t="e">
        <f t="shared" si="79"/>
        <v>#REF!</v>
      </c>
      <c r="AD597" s="16" t="e">
        <f t="shared" si="79"/>
        <v>#REF!</v>
      </c>
      <c r="AE597" s="16" t="e">
        <f t="shared" si="79"/>
        <v>#REF!</v>
      </c>
      <c r="AF597" s="16" t="e">
        <f t="shared" si="79"/>
        <v>#REF!</v>
      </c>
    </row>
    <row r="598" spans="1:32" x14ac:dyDescent="0.25">
      <c r="A598" s="3">
        <v>42948</v>
      </c>
      <c r="B598" s="1"/>
      <c r="C598" s="1"/>
      <c r="D598" s="9">
        <v>1.39</v>
      </c>
      <c r="E598" s="9">
        <v>2</v>
      </c>
      <c r="F598" s="9">
        <v>-0.28999999999999998</v>
      </c>
      <c r="G598" s="9">
        <v>-0.2</v>
      </c>
      <c r="H598" s="9">
        <v>0.1</v>
      </c>
      <c r="I598" s="9">
        <v>8.5000000000000006E-2</v>
      </c>
      <c r="J598" s="9">
        <v>0</v>
      </c>
      <c r="M598">
        <v>50.914999999999999</v>
      </c>
      <c r="R598">
        <v>85</v>
      </c>
      <c r="T598" s="16" t="e">
        <f>(#REF!*'Crude Diffs'!R598/100)/$T$9</f>
        <v>#REF!</v>
      </c>
      <c r="U598" s="16"/>
      <c r="V598" s="16" t="e">
        <f t="shared" si="80"/>
        <v>#REF!</v>
      </c>
      <c r="W598" s="14">
        <f t="shared" si="81"/>
        <v>2</v>
      </c>
      <c r="X598" s="16">
        <f t="shared" si="82"/>
        <v>8.5000000000000006E-2</v>
      </c>
      <c r="Y598" s="16">
        <f t="shared" si="83"/>
        <v>-0.2</v>
      </c>
      <c r="Z598" s="14"/>
      <c r="AA598" s="14" t="str">
        <f t="shared" si="85"/>
        <v>31 W 2017</v>
      </c>
      <c r="AB598" s="15">
        <f t="shared" si="84"/>
        <v>42948</v>
      </c>
      <c r="AC598" s="16" t="e">
        <f t="shared" si="79"/>
        <v>#REF!</v>
      </c>
      <c r="AD598" s="16" t="e">
        <f t="shared" si="79"/>
        <v>#REF!</v>
      </c>
      <c r="AE598" s="16" t="e">
        <f t="shared" si="79"/>
        <v>#REF!</v>
      </c>
      <c r="AF598" s="16" t="e">
        <f t="shared" si="79"/>
        <v>#REF!</v>
      </c>
    </row>
    <row r="599" spans="1:32" x14ac:dyDescent="0.25">
      <c r="A599" s="3">
        <v>42949</v>
      </c>
      <c r="B599" s="1"/>
      <c r="C599" s="1"/>
      <c r="D599" s="9">
        <v>1.37</v>
      </c>
      <c r="E599" s="9">
        <v>2</v>
      </c>
      <c r="F599" s="9">
        <v>-0.19500000000000001</v>
      </c>
      <c r="G599" s="9">
        <v>1.4999999999999999E-2</v>
      </c>
      <c r="H599" s="9">
        <v>0.2</v>
      </c>
      <c r="I599" s="9">
        <v>-4.4999999999999998E-2</v>
      </c>
      <c r="J599" s="9">
        <v>0</v>
      </c>
      <c r="M599">
        <v>52.17</v>
      </c>
      <c r="R599">
        <v>87.5</v>
      </c>
      <c r="T599" s="16" t="e">
        <f>(#REF!*'Crude Diffs'!R599/100)/$T$9</f>
        <v>#REF!</v>
      </c>
      <c r="U599" s="16"/>
      <c r="V599" s="16" t="e">
        <f t="shared" si="80"/>
        <v>#REF!</v>
      </c>
      <c r="W599" s="14">
        <f t="shared" si="81"/>
        <v>2</v>
      </c>
      <c r="X599" s="16">
        <f t="shared" si="82"/>
        <v>-4.4999999999999998E-2</v>
      </c>
      <c r="Y599" s="16">
        <f t="shared" si="83"/>
        <v>1.4999999999999999E-2</v>
      </c>
      <c r="Z599" s="14"/>
      <c r="AA599" s="14" t="str">
        <f t="shared" si="85"/>
        <v>31 W 2017</v>
      </c>
      <c r="AB599" s="15">
        <f t="shared" si="84"/>
        <v>42949</v>
      </c>
      <c r="AC599" s="16" t="e">
        <f t="shared" si="79"/>
        <v>#REF!</v>
      </c>
      <c r="AD599" s="16" t="e">
        <f t="shared" si="79"/>
        <v>#REF!</v>
      </c>
      <c r="AE599" s="16" t="e">
        <f t="shared" si="79"/>
        <v>#REF!</v>
      </c>
      <c r="AF599" s="16" t="e">
        <f t="shared" si="79"/>
        <v>#REF!</v>
      </c>
    </row>
    <row r="600" spans="1:32" x14ac:dyDescent="0.25">
      <c r="A600" s="3">
        <v>42950</v>
      </c>
      <c r="B600" s="1"/>
      <c r="C600" s="1"/>
      <c r="D600" s="9">
        <v>1.39</v>
      </c>
      <c r="E600" s="9">
        <v>2</v>
      </c>
      <c r="F600" s="9">
        <v>-0.22500000000000001</v>
      </c>
      <c r="G600" s="9">
        <v>-0.31</v>
      </c>
      <c r="H600" s="9">
        <v>0.25</v>
      </c>
      <c r="I600" s="9">
        <v>-0.15</v>
      </c>
      <c r="J600" s="9">
        <v>0</v>
      </c>
      <c r="M600">
        <v>52.905000000000001</v>
      </c>
      <c r="R600">
        <v>85</v>
      </c>
      <c r="T600" s="16" t="e">
        <f>(#REF!*'Crude Diffs'!R600/100)/$T$9</f>
        <v>#REF!</v>
      </c>
      <c r="U600" s="16"/>
      <c r="V600" s="16" t="e">
        <f t="shared" si="80"/>
        <v>#REF!</v>
      </c>
      <c r="W600" s="14">
        <f t="shared" si="81"/>
        <v>2</v>
      </c>
      <c r="X600" s="16">
        <f t="shared" si="82"/>
        <v>-0.15</v>
      </c>
      <c r="Y600" s="16">
        <f t="shared" si="83"/>
        <v>-0.31</v>
      </c>
      <c r="Z600" s="14"/>
      <c r="AA600" s="14" t="str">
        <f t="shared" si="85"/>
        <v>31 W 2017</v>
      </c>
      <c r="AB600" s="15">
        <f t="shared" si="84"/>
        <v>42950</v>
      </c>
      <c r="AC600" s="16" t="e">
        <f t="shared" si="79"/>
        <v>#REF!</v>
      </c>
      <c r="AD600" s="16" t="e">
        <f t="shared" si="79"/>
        <v>#REF!</v>
      </c>
      <c r="AE600" s="16" t="e">
        <f t="shared" si="79"/>
        <v>#REF!</v>
      </c>
      <c r="AF600" s="16" t="e">
        <f t="shared" si="79"/>
        <v>#REF!</v>
      </c>
    </row>
    <row r="601" spans="1:32" x14ac:dyDescent="0.25">
      <c r="A601" s="3">
        <v>42951</v>
      </c>
      <c r="B601" s="1"/>
      <c r="C601" s="1"/>
      <c r="D601" s="9">
        <v>1.39</v>
      </c>
      <c r="E601" s="9">
        <v>2</v>
      </c>
      <c r="F601" s="9">
        <v>-0.22500000000000001</v>
      </c>
      <c r="G601" s="9">
        <v>-0.26</v>
      </c>
      <c r="H601" s="9">
        <v>0.3</v>
      </c>
      <c r="I601" s="9">
        <v>-0.23</v>
      </c>
      <c r="J601" s="9">
        <v>0.2</v>
      </c>
      <c r="M601">
        <v>52.46</v>
      </c>
      <c r="R601">
        <v>85</v>
      </c>
      <c r="T601" s="16" t="e">
        <f>(#REF!*'Crude Diffs'!R601/100)/$T$9</f>
        <v>#REF!</v>
      </c>
      <c r="U601" s="16"/>
      <c r="V601" s="16" t="e">
        <f t="shared" si="80"/>
        <v>#REF!</v>
      </c>
      <c r="W601" s="14">
        <f t="shared" si="81"/>
        <v>2</v>
      </c>
      <c r="X601" s="16">
        <f t="shared" si="82"/>
        <v>-0.23</v>
      </c>
      <c r="Y601" s="16">
        <f t="shared" si="83"/>
        <v>-0.26</v>
      </c>
      <c r="Z601" s="14"/>
      <c r="AA601" s="14" t="str">
        <f t="shared" si="85"/>
        <v>31 W 2017</v>
      </c>
      <c r="AB601" s="15">
        <f t="shared" si="84"/>
        <v>42951</v>
      </c>
      <c r="AC601" s="16" t="e">
        <f t="shared" si="79"/>
        <v>#REF!</v>
      </c>
      <c r="AD601" s="16" t="e">
        <f t="shared" si="79"/>
        <v>#REF!</v>
      </c>
      <c r="AE601" s="16" t="e">
        <f t="shared" si="79"/>
        <v>#REF!</v>
      </c>
      <c r="AF601" s="16" t="e">
        <f t="shared" si="79"/>
        <v>#REF!</v>
      </c>
    </row>
    <row r="602" spans="1:32" x14ac:dyDescent="0.25">
      <c r="A602" s="3">
        <v>42954</v>
      </c>
      <c r="B602" s="1"/>
      <c r="C602" s="1"/>
      <c r="D602" s="9">
        <v>1.41</v>
      </c>
      <c r="E602" s="9">
        <v>2</v>
      </c>
      <c r="F602" s="9">
        <v>-0.22500000000000001</v>
      </c>
      <c r="G602" s="9">
        <v>-0.24</v>
      </c>
      <c r="H602" s="9">
        <v>0.3</v>
      </c>
      <c r="I602" s="9">
        <v>-0.3</v>
      </c>
      <c r="J602" s="9">
        <v>0.3</v>
      </c>
      <c r="M602">
        <v>51.454999999999998</v>
      </c>
      <c r="R602">
        <v>82.5</v>
      </c>
      <c r="T602" s="16" t="e">
        <f>(#REF!*'Crude Diffs'!R602/100)/$T$9</f>
        <v>#REF!</v>
      </c>
      <c r="U602" s="16"/>
      <c r="V602" s="16" t="e">
        <f t="shared" si="80"/>
        <v>#REF!</v>
      </c>
      <c r="W602" s="14">
        <f t="shared" si="81"/>
        <v>2</v>
      </c>
      <c r="X602" s="16">
        <f t="shared" si="82"/>
        <v>-0.3</v>
      </c>
      <c r="Y602" s="16">
        <f t="shared" si="83"/>
        <v>-0.24</v>
      </c>
      <c r="Z602" s="14"/>
      <c r="AA602" s="14" t="str">
        <f t="shared" si="85"/>
        <v>32 W 2017</v>
      </c>
      <c r="AB602" s="15">
        <f t="shared" si="84"/>
        <v>42954</v>
      </c>
      <c r="AC602" s="16" t="e">
        <f t="shared" si="79"/>
        <v>#REF!</v>
      </c>
      <c r="AD602" s="16" t="e">
        <f t="shared" si="79"/>
        <v>#REF!</v>
      </c>
      <c r="AE602" s="16" t="e">
        <f t="shared" si="79"/>
        <v>#REF!</v>
      </c>
      <c r="AF602" s="16" t="e">
        <f t="shared" si="79"/>
        <v>#REF!</v>
      </c>
    </row>
    <row r="603" spans="1:32" x14ac:dyDescent="0.25">
      <c r="A603" s="3">
        <v>42955</v>
      </c>
      <c r="B603" s="1"/>
      <c r="C603" s="1"/>
      <c r="D603" s="9">
        <v>1.41</v>
      </c>
      <c r="E603" s="9">
        <v>2</v>
      </c>
      <c r="F603" s="9">
        <v>-0.2</v>
      </c>
      <c r="G603" s="9">
        <v>-0.16</v>
      </c>
      <c r="H603" s="9">
        <v>0.3</v>
      </c>
      <c r="I603" s="9">
        <v>-0.35</v>
      </c>
      <c r="J603" s="9">
        <v>0.35</v>
      </c>
      <c r="M603">
        <v>52.145000000000003</v>
      </c>
      <c r="R603">
        <v>82.5</v>
      </c>
      <c r="T603" s="16" t="e">
        <f>(#REF!*'Crude Diffs'!R603/100)/$T$9</f>
        <v>#REF!</v>
      </c>
      <c r="U603" s="16"/>
      <c r="V603" s="16" t="e">
        <f t="shared" si="80"/>
        <v>#REF!</v>
      </c>
      <c r="W603" s="14">
        <f t="shared" si="81"/>
        <v>2</v>
      </c>
      <c r="X603" s="16">
        <f t="shared" si="82"/>
        <v>-0.35</v>
      </c>
      <c r="Y603" s="16">
        <f t="shared" si="83"/>
        <v>-0.16</v>
      </c>
      <c r="Z603" s="14"/>
      <c r="AA603" s="14" t="str">
        <f t="shared" si="85"/>
        <v>32 W 2017</v>
      </c>
      <c r="AB603" s="15">
        <f t="shared" si="84"/>
        <v>42955</v>
      </c>
      <c r="AC603" s="16" t="e">
        <f t="shared" si="79"/>
        <v>#REF!</v>
      </c>
      <c r="AD603" s="16" t="e">
        <f t="shared" si="79"/>
        <v>#REF!</v>
      </c>
      <c r="AE603" s="16" t="e">
        <f t="shared" si="79"/>
        <v>#REF!</v>
      </c>
      <c r="AF603" s="16" t="e">
        <f t="shared" si="79"/>
        <v>#REF!</v>
      </c>
    </row>
    <row r="604" spans="1:32" x14ac:dyDescent="0.25">
      <c r="A604" s="3">
        <v>42956</v>
      </c>
      <c r="B604" s="1"/>
      <c r="C604" s="1"/>
      <c r="D604" s="9">
        <v>1.375</v>
      </c>
      <c r="E604" s="9">
        <v>1.95</v>
      </c>
      <c r="F604" s="9">
        <v>-0.1</v>
      </c>
      <c r="G604" s="9">
        <v>-0.1</v>
      </c>
      <c r="H604" s="9">
        <v>0.3</v>
      </c>
      <c r="I604" s="9">
        <v>-0.35</v>
      </c>
      <c r="J604" s="9">
        <v>0.35</v>
      </c>
      <c r="M604">
        <v>51.97</v>
      </c>
      <c r="R604">
        <v>80</v>
      </c>
      <c r="T604" s="16" t="e">
        <f>(#REF!*'Crude Diffs'!R604/100)/$T$9</f>
        <v>#REF!</v>
      </c>
      <c r="U604" s="16"/>
      <c r="V604" s="16" t="e">
        <f t="shared" si="80"/>
        <v>#REF!</v>
      </c>
      <c r="W604" s="14">
        <f t="shared" si="81"/>
        <v>1.95</v>
      </c>
      <c r="X604" s="16">
        <f t="shared" si="82"/>
        <v>-0.35</v>
      </c>
      <c r="Y604" s="16">
        <f t="shared" si="83"/>
        <v>-0.1</v>
      </c>
      <c r="Z604" s="14"/>
      <c r="AA604" s="14" t="str">
        <f t="shared" si="85"/>
        <v>32 W 2017</v>
      </c>
      <c r="AB604" s="15">
        <f t="shared" si="84"/>
        <v>42956</v>
      </c>
      <c r="AC604" s="16" t="e">
        <f t="shared" si="79"/>
        <v>#REF!</v>
      </c>
      <c r="AD604" s="16" t="e">
        <f t="shared" si="79"/>
        <v>#REF!</v>
      </c>
      <c r="AE604" s="16" t="e">
        <f t="shared" si="79"/>
        <v>#REF!</v>
      </c>
      <c r="AF604" s="16" t="e">
        <f t="shared" si="79"/>
        <v>#REF!</v>
      </c>
    </row>
    <row r="605" spans="1:32" x14ac:dyDescent="0.25">
      <c r="A605" s="3">
        <v>42957</v>
      </c>
      <c r="B605" s="1"/>
      <c r="C605" s="1"/>
      <c r="D605" s="9">
        <v>1.375</v>
      </c>
      <c r="E605" s="9">
        <v>1.95</v>
      </c>
      <c r="F605" s="9">
        <v>-0.105</v>
      </c>
      <c r="G605" s="9">
        <v>-0.105</v>
      </c>
      <c r="H605" s="9">
        <v>0.3</v>
      </c>
      <c r="I605" s="9">
        <v>-0.35</v>
      </c>
      <c r="J605" s="9">
        <v>0.35</v>
      </c>
      <c r="M605">
        <v>52.384999999999998</v>
      </c>
      <c r="R605">
        <v>80</v>
      </c>
      <c r="T605" s="16" t="e">
        <f>(#REF!*'Crude Diffs'!R605/100)/$T$9</f>
        <v>#REF!</v>
      </c>
      <c r="U605" s="16"/>
      <c r="V605" s="16" t="e">
        <f t="shared" si="80"/>
        <v>#REF!</v>
      </c>
      <c r="W605" s="14">
        <f t="shared" si="81"/>
        <v>1.95</v>
      </c>
      <c r="X605" s="16">
        <f t="shared" si="82"/>
        <v>-0.35</v>
      </c>
      <c r="Y605" s="16">
        <f t="shared" si="83"/>
        <v>-0.105</v>
      </c>
      <c r="Z605" s="14"/>
      <c r="AA605" s="14" t="str">
        <f t="shared" si="85"/>
        <v>32 W 2017</v>
      </c>
      <c r="AB605" s="15">
        <f t="shared" si="84"/>
        <v>42957</v>
      </c>
      <c r="AC605" s="16" t="e">
        <f t="shared" si="79"/>
        <v>#REF!</v>
      </c>
      <c r="AD605" s="16" t="e">
        <f t="shared" si="79"/>
        <v>#REF!</v>
      </c>
      <c r="AE605" s="16" t="e">
        <f t="shared" si="79"/>
        <v>#REF!</v>
      </c>
      <c r="AF605" s="16" t="e">
        <f t="shared" si="79"/>
        <v>#REF!</v>
      </c>
    </row>
    <row r="606" spans="1:32" x14ac:dyDescent="0.25">
      <c r="A606" s="3">
        <v>42958</v>
      </c>
      <c r="B606" s="1"/>
      <c r="C606" s="1"/>
      <c r="D606" s="9">
        <v>1.375</v>
      </c>
      <c r="E606" s="9">
        <v>1.95</v>
      </c>
      <c r="F606" s="9">
        <v>-0.3</v>
      </c>
      <c r="G606" s="9">
        <v>-0.11</v>
      </c>
      <c r="H606" s="9">
        <v>0.3</v>
      </c>
      <c r="I606" s="9">
        <v>-0.17499999999999999</v>
      </c>
      <c r="J606" s="9">
        <v>0.35</v>
      </c>
      <c r="M606">
        <v>51.484999999999999</v>
      </c>
      <c r="R606">
        <v>80</v>
      </c>
      <c r="T606" s="16" t="e">
        <f>(#REF!*'Crude Diffs'!R606/100)/$T$9</f>
        <v>#REF!</v>
      </c>
      <c r="U606" s="16"/>
      <c r="V606" s="16" t="e">
        <f t="shared" si="80"/>
        <v>#REF!</v>
      </c>
      <c r="W606" s="14">
        <f t="shared" si="81"/>
        <v>1.95</v>
      </c>
      <c r="X606" s="16">
        <f t="shared" si="82"/>
        <v>-0.17499999999999999</v>
      </c>
      <c r="Y606" s="16">
        <f t="shared" si="83"/>
        <v>-0.11</v>
      </c>
      <c r="Z606" s="14"/>
      <c r="AA606" s="14" t="str">
        <f t="shared" si="85"/>
        <v>32 W 2017</v>
      </c>
      <c r="AB606" s="15">
        <f t="shared" si="84"/>
        <v>42958</v>
      </c>
      <c r="AC606" s="16" t="e">
        <f t="shared" si="79"/>
        <v>#REF!</v>
      </c>
      <c r="AD606" s="16" t="e">
        <f t="shared" si="79"/>
        <v>#REF!</v>
      </c>
      <c r="AE606" s="16" t="e">
        <f t="shared" si="79"/>
        <v>#REF!</v>
      </c>
      <c r="AF606" s="16" t="e">
        <f t="shared" si="79"/>
        <v>#REF!</v>
      </c>
    </row>
    <row r="607" spans="1:32" x14ac:dyDescent="0.25">
      <c r="A607" s="3">
        <v>42961</v>
      </c>
      <c r="B607" s="1"/>
      <c r="C607" s="1"/>
      <c r="D607" s="9">
        <v>1.925</v>
      </c>
      <c r="E607" s="9">
        <v>2.48</v>
      </c>
      <c r="F607" s="9">
        <v>-0.43</v>
      </c>
      <c r="G607" s="9">
        <v>-0.15</v>
      </c>
      <c r="H607" s="9">
        <v>0.35</v>
      </c>
      <c r="I607" s="9">
        <v>-3.5000000000000003E-2</v>
      </c>
      <c r="J607" s="9">
        <v>0.4</v>
      </c>
      <c r="M607">
        <v>51.19</v>
      </c>
      <c r="R607">
        <v>77.5</v>
      </c>
      <c r="T607" s="16" t="e">
        <f>(#REF!*'Crude Diffs'!R607/100)/$T$9</f>
        <v>#REF!</v>
      </c>
      <c r="U607" s="16"/>
      <c r="V607" s="16" t="e">
        <f t="shared" si="80"/>
        <v>#REF!</v>
      </c>
      <c r="W607" s="14">
        <f t="shared" si="81"/>
        <v>2.48</v>
      </c>
      <c r="X607" s="16">
        <f t="shared" si="82"/>
        <v>-3.5000000000000003E-2</v>
      </c>
      <c r="Y607" s="16">
        <f t="shared" si="83"/>
        <v>-0.15</v>
      </c>
      <c r="Z607" s="14"/>
      <c r="AA607" s="14" t="str">
        <f t="shared" si="85"/>
        <v>33 W 2017</v>
      </c>
      <c r="AB607" s="15">
        <f t="shared" si="84"/>
        <v>42961</v>
      </c>
      <c r="AC607" s="16" t="e">
        <f t="shared" si="79"/>
        <v>#REF!</v>
      </c>
      <c r="AD607" s="16" t="e">
        <f t="shared" si="79"/>
        <v>#REF!</v>
      </c>
      <c r="AE607" s="16" t="e">
        <f t="shared" si="79"/>
        <v>#REF!</v>
      </c>
      <c r="AF607" s="16" t="e">
        <f t="shared" si="79"/>
        <v>#REF!</v>
      </c>
    </row>
    <row r="608" spans="1:32" x14ac:dyDescent="0.25">
      <c r="A608" s="3">
        <v>42962</v>
      </c>
      <c r="B608" s="1"/>
      <c r="C608" s="1"/>
      <c r="D608" s="9">
        <v>1.94</v>
      </c>
      <c r="E608" s="9">
        <v>2.48</v>
      </c>
      <c r="F608" s="9">
        <v>-0.43</v>
      </c>
      <c r="G608" s="9">
        <v>-0.2</v>
      </c>
      <c r="H608" s="9">
        <v>0.35</v>
      </c>
      <c r="I608" s="9">
        <v>-3.5000000000000003E-2</v>
      </c>
      <c r="J608" s="9">
        <v>0.4</v>
      </c>
      <c r="M608">
        <v>49.765000000000001</v>
      </c>
      <c r="R608">
        <v>75</v>
      </c>
      <c r="T608" s="16" t="e">
        <f>(#REF!*'Crude Diffs'!R608/100)/$T$9</f>
        <v>#REF!</v>
      </c>
      <c r="U608" s="16"/>
      <c r="V608" s="16" t="e">
        <f t="shared" si="80"/>
        <v>#REF!</v>
      </c>
      <c r="W608" s="14">
        <f t="shared" si="81"/>
        <v>2.48</v>
      </c>
      <c r="X608" s="16">
        <f t="shared" si="82"/>
        <v>-3.5000000000000003E-2</v>
      </c>
      <c r="Y608" s="16">
        <f t="shared" si="83"/>
        <v>-0.2</v>
      </c>
      <c r="Z608" s="14"/>
      <c r="AA608" s="14" t="str">
        <f t="shared" si="85"/>
        <v>33 W 2017</v>
      </c>
      <c r="AB608" s="15">
        <f t="shared" si="84"/>
        <v>42962</v>
      </c>
      <c r="AC608" s="16" t="e">
        <f t="shared" si="79"/>
        <v>#REF!</v>
      </c>
      <c r="AD608" s="16" t="e">
        <f t="shared" si="79"/>
        <v>#REF!</v>
      </c>
      <c r="AE608" s="16" t="e">
        <f t="shared" si="79"/>
        <v>#REF!</v>
      </c>
      <c r="AF608" s="16" t="e">
        <f t="shared" si="79"/>
        <v>#REF!</v>
      </c>
    </row>
    <row r="609" spans="1:32" x14ac:dyDescent="0.25">
      <c r="A609" s="3">
        <v>42963</v>
      </c>
      <c r="B609" s="1"/>
      <c r="C609" s="1"/>
      <c r="D609" s="9">
        <v>2.0299999999999998</v>
      </c>
      <c r="E609" s="9">
        <v>2.5499999999999998</v>
      </c>
      <c r="F609" s="9">
        <v>-0.30499999999999999</v>
      </c>
      <c r="G609" s="9">
        <v>-0.2</v>
      </c>
      <c r="H609" s="9">
        <v>0.4</v>
      </c>
      <c r="I609" s="9">
        <v>-3.5000000000000003E-2</v>
      </c>
      <c r="J609" s="9">
        <v>0.4</v>
      </c>
      <c r="M609">
        <v>50.32</v>
      </c>
      <c r="R609">
        <v>72.5</v>
      </c>
      <c r="T609" s="16" t="e">
        <f>(#REF!*'Crude Diffs'!R609/100)/$T$9</f>
        <v>#REF!</v>
      </c>
      <c r="U609" s="16"/>
      <c r="V609" s="16" t="e">
        <f t="shared" si="80"/>
        <v>#REF!</v>
      </c>
      <c r="W609" s="14">
        <f t="shared" si="81"/>
        <v>2.5499999999999998</v>
      </c>
      <c r="X609" s="16">
        <f t="shared" si="82"/>
        <v>-3.5000000000000003E-2</v>
      </c>
      <c r="Y609" s="16">
        <f t="shared" si="83"/>
        <v>-0.2</v>
      </c>
      <c r="Z609" s="14"/>
      <c r="AA609" s="14" t="str">
        <f t="shared" si="85"/>
        <v>33 W 2017</v>
      </c>
      <c r="AB609" s="15">
        <f t="shared" si="84"/>
        <v>42963</v>
      </c>
      <c r="AC609" s="16" t="e">
        <f t="shared" si="79"/>
        <v>#REF!</v>
      </c>
      <c r="AD609" s="16" t="e">
        <f t="shared" si="79"/>
        <v>#REF!</v>
      </c>
      <c r="AE609" s="16" t="e">
        <f t="shared" si="79"/>
        <v>#REF!</v>
      </c>
      <c r="AF609" s="16" t="e">
        <f t="shared" si="79"/>
        <v>#REF!</v>
      </c>
    </row>
    <row r="610" spans="1:32" x14ac:dyDescent="0.25">
      <c r="A610" s="3">
        <v>42964</v>
      </c>
      <c r="B610" s="1"/>
      <c r="C610" s="1"/>
      <c r="D610" s="9">
        <v>2.13</v>
      </c>
      <c r="E610" s="9">
        <v>2.65</v>
      </c>
      <c r="F610" s="9">
        <v>-0.48499999999999999</v>
      </c>
      <c r="G610" s="9">
        <v>-0.36</v>
      </c>
      <c r="H610" s="9">
        <v>0.4</v>
      </c>
      <c r="I610" s="9">
        <v>-0.22500000000000001</v>
      </c>
      <c r="J610" s="9">
        <v>0.4</v>
      </c>
      <c r="M610">
        <v>50.13</v>
      </c>
      <c r="R610">
        <v>72.5</v>
      </c>
      <c r="T610" s="16" t="e">
        <f>(#REF!*'Crude Diffs'!R610/100)/$T$9</f>
        <v>#REF!</v>
      </c>
      <c r="U610" s="16"/>
      <c r="V610" s="16" t="e">
        <f t="shared" si="80"/>
        <v>#REF!</v>
      </c>
      <c r="W610" s="14">
        <f t="shared" si="81"/>
        <v>2.65</v>
      </c>
      <c r="X610" s="16">
        <f t="shared" si="82"/>
        <v>-0.22500000000000001</v>
      </c>
      <c r="Y610" s="16">
        <f t="shared" si="83"/>
        <v>-0.36</v>
      </c>
      <c r="Z610" s="14"/>
      <c r="AA610" s="14" t="str">
        <f t="shared" si="85"/>
        <v>33 W 2017</v>
      </c>
      <c r="AB610" s="15">
        <f t="shared" si="84"/>
        <v>42964</v>
      </c>
      <c r="AC610" s="16" t="e">
        <f t="shared" si="79"/>
        <v>#REF!</v>
      </c>
      <c r="AD610" s="16" t="e">
        <f t="shared" si="79"/>
        <v>#REF!</v>
      </c>
      <c r="AE610" s="16" t="e">
        <f t="shared" si="79"/>
        <v>#REF!</v>
      </c>
      <c r="AF610" s="16" t="e">
        <f t="shared" si="79"/>
        <v>#REF!</v>
      </c>
    </row>
    <row r="611" spans="1:32" x14ac:dyDescent="0.25">
      <c r="A611" s="3">
        <v>42965</v>
      </c>
      <c r="B611" s="1"/>
      <c r="C611" s="1"/>
      <c r="D611" s="9">
        <v>1.98</v>
      </c>
      <c r="E611" s="9">
        <v>2.5</v>
      </c>
      <c r="F611" s="9">
        <v>-0.6</v>
      </c>
      <c r="G611" s="9">
        <v>-0.4</v>
      </c>
      <c r="H611" s="9">
        <v>0.35</v>
      </c>
      <c r="I611" s="9">
        <v>-0.48</v>
      </c>
      <c r="J611" s="9">
        <v>0.35</v>
      </c>
      <c r="M611">
        <v>50.914999999999999</v>
      </c>
      <c r="R611">
        <v>72.5</v>
      </c>
      <c r="T611" s="16" t="e">
        <f>(#REF!*'Crude Diffs'!R611/100)/$T$9</f>
        <v>#REF!</v>
      </c>
      <c r="U611" s="16"/>
      <c r="V611" s="16" t="e">
        <f t="shared" si="80"/>
        <v>#REF!</v>
      </c>
      <c r="W611" s="14">
        <f t="shared" si="81"/>
        <v>2.5</v>
      </c>
      <c r="X611" s="16">
        <f t="shared" si="82"/>
        <v>-0.48</v>
      </c>
      <c r="Y611" s="16">
        <f t="shared" si="83"/>
        <v>-0.4</v>
      </c>
      <c r="Z611" s="14"/>
      <c r="AA611" s="14" t="str">
        <f t="shared" si="85"/>
        <v>33 W 2017</v>
      </c>
      <c r="AB611" s="15">
        <f t="shared" si="84"/>
        <v>42965</v>
      </c>
      <c r="AC611" s="16" t="e">
        <f t="shared" si="79"/>
        <v>#REF!</v>
      </c>
      <c r="AD611" s="16" t="e">
        <f t="shared" si="79"/>
        <v>#REF!</v>
      </c>
      <c r="AE611" s="16" t="e">
        <f t="shared" si="79"/>
        <v>#REF!</v>
      </c>
      <c r="AF611" s="16" t="e">
        <f t="shared" si="79"/>
        <v>#REF!</v>
      </c>
    </row>
    <row r="612" spans="1:32" x14ac:dyDescent="0.25">
      <c r="A612" s="3">
        <v>42968</v>
      </c>
      <c r="B612" s="1"/>
      <c r="C612" s="1"/>
      <c r="D612" s="9">
        <v>1.88</v>
      </c>
      <c r="E612" s="9">
        <v>2.4</v>
      </c>
      <c r="F612" s="9">
        <v>-0.83</v>
      </c>
      <c r="G612" s="9">
        <v>-0.5</v>
      </c>
      <c r="H612" s="9">
        <v>0.35</v>
      </c>
      <c r="I612" s="9">
        <v>-0.48</v>
      </c>
      <c r="J612" s="9">
        <v>0.35</v>
      </c>
      <c r="M612">
        <v>51.604999999999997</v>
      </c>
      <c r="R612">
        <v>72.5</v>
      </c>
      <c r="T612" s="16" t="e">
        <f>(#REF!*'Crude Diffs'!R612/100)/$T$9</f>
        <v>#REF!</v>
      </c>
      <c r="U612" s="16"/>
      <c r="V612" s="16" t="e">
        <f t="shared" si="80"/>
        <v>#REF!</v>
      </c>
      <c r="W612" s="14">
        <f t="shared" si="81"/>
        <v>2.4</v>
      </c>
      <c r="X612" s="16">
        <f t="shared" si="82"/>
        <v>-0.48</v>
      </c>
      <c r="Y612" s="16">
        <f t="shared" si="83"/>
        <v>-0.5</v>
      </c>
      <c r="Z612" s="14"/>
      <c r="AA612" s="14" t="str">
        <f t="shared" si="85"/>
        <v>34 W 2017</v>
      </c>
      <c r="AB612" s="15">
        <f t="shared" si="84"/>
        <v>42968</v>
      </c>
      <c r="AC612" s="16" t="e">
        <f t="shared" si="79"/>
        <v>#REF!</v>
      </c>
      <c r="AD612" s="16" t="e">
        <f t="shared" si="79"/>
        <v>#REF!</v>
      </c>
      <c r="AE612" s="16" t="e">
        <f t="shared" si="79"/>
        <v>#REF!</v>
      </c>
      <c r="AF612" s="16" t="e">
        <f t="shared" si="79"/>
        <v>#REF!</v>
      </c>
    </row>
    <row r="613" spans="1:32" x14ac:dyDescent="0.25">
      <c r="A613" s="3">
        <v>42969</v>
      </c>
      <c r="B613" s="1"/>
      <c r="C613" s="1"/>
      <c r="D613" s="9">
        <v>1.88</v>
      </c>
      <c r="E613" s="9">
        <v>2.4</v>
      </c>
      <c r="F613" s="9">
        <v>-0.86499999999999999</v>
      </c>
      <c r="G613" s="9">
        <v>-0.53500000000000003</v>
      </c>
      <c r="H613" s="9">
        <v>0.45</v>
      </c>
      <c r="I613" s="9">
        <v>-0.5</v>
      </c>
      <c r="J613" s="9">
        <v>0.35</v>
      </c>
      <c r="M613">
        <v>51.89</v>
      </c>
      <c r="R613">
        <v>72.5</v>
      </c>
      <c r="T613" s="16" t="e">
        <f>(#REF!*'Crude Diffs'!R613/100)/$T$9</f>
        <v>#REF!</v>
      </c>
      <c r="U613" s="16"/>
      <c r="V613" s="16" t="e">
        <f t="shared" si="80"/>
        <v>#REF!</v>
      </c>
      <c r="W613" s="14">
        <f t="shared" si="81"/>
        <v>2.4</v>
      </c>
      <c r="X613" s="16">
        <f t="shared" si="82"/>
        <v>-0.5</v>
      </c>
      <c r="Y613" s="16">
        <f t="shared" si="83"/>
        <v>-0.53500000000000003</v>
      </c>
      <c r="Z613" s="14"/>
      <c r="AA613" s="14" t="str">
        <f t="shared" si="85"/>
        <v>34 W 2017</v>
      </c>
      <c r="AB613" s="15">
        <f t="shared" si="84"/>
        <v>42969</v>
      </c>
      <c r="AC613" s="16" t="e">
        <f t="shared" si="79"/>
        <v>#REF!</v>
      </c>
      <c r="AD613" s="16" t="e">
        <f t="shared" si="79"/>
        <v>#REF!</v>
      </c>
      <c r="AE613" s="16" t="e">
        <f t="shared" si="79"/>
        <v>#REF!</v>
      </c>
      <c r="AF613" s="16" t="e">
        <f t="shared" si="79"/>
        <v>#REF!</v>
      </c>
    </row>
    <row r="614" spans="1:32" x14ac:dyDescent="0.25">
      <c r="A614" s="3">
        <v>42970</v>
      </c>
      <c r="B614" s="1"/>
      <c r="C614" s="1"/>
      <c r="D614" s="9">
        <v>1.845</v>
      </c>
      <c r="E614" s="9">
        <v>2.3650000000000002</v>
      </c>
      <c r="F614" s="9">
        <v>-0.93500000000000005</v>
      </c>
      <c r="G614" s="9">
        <v>-0.6</v>
      </c>
      <c r="H614" s="9">
        <v>0.45</v>
      </c>
      <c r="I614" s="9">
        <v>-0.7</v>
      </c>
      <c r="J614" s="9">
        <v>0.3</v>
      </c>
      <c r="M614">
        <v>52.075000000000003</v>
      </c>
      <c r="R614">
        <v>72.5</v>
      </c>
      <c r="T614" s="16" t="e">
        <f>(#REF!*'Crude Diffs'!R614/100)/$T$9</f>
        <v>#REF!</v>
      </c>
      <c r="U614" s="16"/>
      <c r="V614" s="16" t="e">
        <f t="shared" si="80"/>
        <v>#REF!</v>
      </c>
      <c r="W614" s="14">
        <f t="shared" si="81"/>
        <v>2.3650000000000002</v>
      </c>
      <c r="X614" s="16">
        <f t="shared" si="82"/>
        <v>-0.7</v>
      </c>
      <c r="Y614" s="16">
        <f t="shared" si="83"/>
        <v>-0.6</v>
      </c>
      <c r="Z614" s="14"/>
      <c r="AA614" s="14" t="str">
        <f t="shared" si="85"/>
        <v>34 W 2017</v>
      </c>
      <c r="AB614" s="15">
        <f t="shared" si="84"/>
        <v>42970</v>
      </c>
      <c r="AC614" s="16" t="e">
        <f t="shared" si="79"/>
        <v>#REF!</v>
      </c>
      <c r="AD614" s="16" t="e">
        <f t="shared" si="79"/>
        <v>#REF!</v>
      </c>
      <c r="AE614" s="16" t="e">
        <f t="shared" si="79"/>
        <v>#REF!</v>
      </c>
      <c r="AF614" s="16" t="e">
        <f t="shared" ref="AC614:AF677" si="86">AF$2*$Y614+AF$3*$W614+AF$4*$X614+AF$5*$V614</f>
        <v>#REF!</v>
      </c>
    </row>
    <row r="615" spans="1:32" x14ac:dyDescent="0.25">
      <c r="A615" s="3">
        <v>42971</v>
      </c>
      <c r="B615" s="1"/>
      <c r="C615" s="1"/>
      <c r="D615" s="9">
        <v>1.7949999999999999</v>
      </c>
      <c r="E615" s="9">
        <v>2.2999999999999998</v>
      </c>
      <c r="F615" s="9">
        <v>-1.1399999999999999</v>
      </c>
      <c r="G615" s="9">
        <v>-0.7</v>
      </c>
      <c r="H615" s="9">
        <v>0.4</v>
      </c>
      <c r="I615" s="9">
        <v>-0.93</v>
      </c>
      <c r="J615" s="9">
        <v>0.2</v>
      </c>
      <c r="M615">
        <v>51.91</v>
      </c>
      <c r="R615">
        <v>70</v>
      </c>
      <c r="T615" s="16" t="e">
        <f>(#REF!*'Crude Diffs'!R615/100)/$T$9</f>
        <v>#REF!</v>
      </c>
      <c r="U615" s="16"/>
      <c r="V615" s="16" t="e">
        <f t="shared" si="80"/>
        <v>#REF!</v>
      </c>
      <c r="W615" s="14">
        <f t="shared" si="81"/>
        <v>2.2999999999999998</v>
      </c>
      <c r="X615" s="16">
        <f t="shared" si="82"/>
        <v>-0.93</v>
      </c>
      <c r="Y615" s="16">
        <f t="shared" si="83"/>
        <v>-0.7</v>
      </c>
      <c r="Z615" s="14"/>
      <c r="AA615" s="14" t="str">
        <f t="shared" si="85"/>
        <v>34 W 2017</v>
      </c>
      <c r="AB615" s="15">
        <f t="shared" si="84"/>
        <v>42971</v>
      </c>
      <c r="AC615" s="16" t="e">
        <f t="shared" si="86"/>
        <v>#REF!</v>
      </c>
      <c r="AD615" s="16" t="e">
        <f t="shared" si="86"/>
        <v>#REF!</v>
      </c>
      <c r="AE615" s="16" t="e">
        <f t="shared" si="86"/>
        <v>#REF!</v>
      </c>
      <c r="AF615" s="16" t="e">
        <f t="shared" si="86"/>
        <v>#REF!</v>
      </c>
    </row>
    <row r="616" spans="1:32" x14ac:dyDescent="0.25">
      <c r="A616" s="3">
        <v>42972</v>
      </c>
      <c r="B616" s="1"/>
      <c r="C616" s="1"/>
      <c r="D616" s="9">
        <v>1.78</v>
      </c>
      <c r="E616" s="9">
        <v>2.2999999999999998</v>
      </c>
      <c r="F616" s="9">
        <v>-1.39</v>
      </c>
      <c r="G616" s="9">
        <v>-0.75</v>
      </c>
      <c r="H616" s="9">
        <v>0.4</v>
      </c>
      <c r="I616" s="9">
        <v>-0.93</v>
      </c>
      <c r="J616" s="9">
        <v>0.2</v>
      </c>
      <c r="M616">
        <v>52.075000000000003</v>
      </c>
      <c r="R616">
        <v>72.5</v>
      </c>
      <c r="T616" s="16" t="e">
        <f>(#REF!*'Crude Diffs'!R616/100)/$T$9</f>
        <v>#REF!</v>
      </c>
      <c r="U616" s="16"/>
      <c r="V616" s="16" t="e">
        <f t="shared" si="80"/>
        <v>#REF!</v>
      </c>
      <c r="W616" s="14">
        <f t="shared" si="81"/>
        <v>2.2999999999999998</v>
      </c>
      <c r="X616" s="16">
        <f t="shared" si="82"/>
        <v>-0.93</v>
      </c>
      <c r="Y616" s="16">
        <f t="shared" si="83"/>
        <v>-0.75</v>
      </c>
      <c r="Z616" s="14"/>
      <c r="AA616" s="14" t="str">
        <f t="shared" si="85"/>
        <v>34 W 2017</v>
      </c>
      <c r="AB616" s="15">
        <f t="shared" si="84"/>
        <v>42972</v>
      </c>
      <c r="AC616" s="16" t="e">
        <f t="shared" si="86"/>
        <v>#REF!</v>
      </c>
      <c r="AD616" s="16" t="e">
        <f t="shared" si="86"/>
        <v>#REF!</v>
      </c>
      <c r="AE616" s="16" t="e">
        <f t="shared" si="86"/>
        <v>#REF!</v>
      </c>
      <c r="AF616" s="16" t="e">
        <f t="shared" si="86"/>
        <v>#REF!</v>
      </c>
    </row>
    <row r="617" spans="1:32" x14ac:dyDescent="0.25">
      <c r="A617" s="3">
        <v>42976</v>
      </c>
      <c r="B617" s="1"/>
      <c r="C617" s="1"/>
      <c r="D617" s="9">
        <v>1.78</v>
      </c>
      <c r="E617" s="9">
        <v>2.2999999999999998</v>
      </c>
      <c r="F617" s="9">
        <v>-1.44</v>
      </c>
      <c r="G617" s="9">
        <v>-0.90500000000000003</v>
      </c>
      <c r="H617" s="9">
        <v>0.4</v>
      </c>
      <c r="I617" s="9">
        <v>-0.93</v>
      </c>
      <c r="J617" s="9">
        <v>0.3</v>
      </c>
      <c r="M617">
        <v>51.75</v>
      </c>
      <c r="R617">
        <v>72.5</v>
      </c>
      <c r="T617" s="16" t="e">
        <f>(#REF!*'Crude Diffs'!R617/100)/$T$9</f>
        <v>#REF!</v>
      </c>
      <c r="U617" s="16"/>
      <c r="V617" s="16" t="e">
        <f t="shared" ref="V617:V680" si="87">H617+T617</f>
        <v>#REF!</v>
      </c>
      <c r="W617" s="14">
        <f t="shared" ref="W617:W680" si="88">E617</f>
        <v>2.2999999999999998</v>
      </c>
      <c r="X617" s="16">
        <f t="shared" ref="X617:X680" si="89">I617</f>
        <v>-0.93</v>
      </c>
      <c r="Y617" s="16">
        <f t="shared" ref="Y617:Y680" si="90">G617</f>
        <v>-0.90500000000000003</v>
      </c>
      <c r="Z617" s="14"/>
      <c r="AA617" s="14" t="str">
        <f t="shared" si="85"/>
        <v>35 W 2017</v>
      </c>
      <c r="AB617" s="15">
        <f t="shared" ref="AB617:AB680" si="91">A617</f>
        <v>42976</v>
      </c>
      <c r="AC617" s="16" t="e">
        <f t="shared" si="86"/>
        <v>#REF!</v>
      </c>
      <c r="AD617" s="16" t="e">
        <f t="shared" si="86"/>
        <v>#REF!</v>
      </c>
      <c r="AE617" s="16" t="e">
        <f t="shared" si="86"/>
        <v>#REF!</v>
      </c>
      <c r="AF617" s="16" t="e">
        <f t="shared" si="86"/>
        <v>#REF!</v>
      </c>
    </row>
    <row r="618" spans="1:32" x14ac:dyDescent="0.25">
      <c r="A618" s="3">
        <v>42977</v>
      </c>
      <c r="B618" s="1"/>
      <c r="C618" s="1"/>
      <c r="D618" s="9">
        <v>1.76</v>
      </c>
      <c r="E618" s="9">
        <v>2.2999999999999998</v>
      </c>
      <c r="F618" s="9">
        <v>-1.42</v>
      </c>
      <c r="G618" s="9">
        <v>-0.93</v>
      </c>
      <c r="H618" s="9">
        <v>0.3</v>
      </c>
      <c r="I618" s="9">
        <v>-1.1000000000000001</v>
      </c>
      <c r="J618" s="9">
        <v>0.4</v>
      </c>
      <c r="M618">
        <v>51.865000000000002</v>
      </c>
      <c r="R618">
        <v>75</v>
      </c>
      <c r="T618" s="16" t="e">
        <f>(#REF!*'Crude Diffs'!R618/100)/$T$9</f>
        <v>#REF!</v>
      </c>
      <c r="U618" s="16"/>
      <c r="V618" s="16" t="e">
        <f t="shared" si="87"/>
        <v>#REF!</v>
      </c>
      <c r="W618" s="14">
        <f t="shared" si="88"/>
        <v>2.2999999999999998</v>
      </c>
      <c r="X618" s="16">
        <f t="shared" si="89"/>
        <v>-1.1000000000000001</v>
      </c>
      <c r="Y618" s="16">
        <f t="shared" si="90"/>
        <v>-0.93</v>
      </c>
      <c r="Z618" s="14"/>
      <c r="AA618" s="14" t="str">
        <f t="shared" si="85"/>
        <v>35 W 2017</v>
      </c>
      <c r="AB618" s="15">
        <f t="shared" si="91"/>
        <v>42977</v>
      </c>
      <c r="AC618" s="16" t="e">
        <f t="shared" si="86"/>
        <v>#REF!</v>
      </c>
      <c r="AD618" s="16" t="e">
        <f t="shared" si="86"/>
        <v>#REF!</v>
      </c>
      <c r="AE618" s="16" t="e">
        <f t="shared" si="86"/>
        <v>#REF!</v>
      </c>
      <c r="AF618" s="16" t="e">
        <f t="shared" si="86"/>
        <v>#REF!</v>
      </c>
    </row>
    <row r="619" spans="1:32" x14ac:dyDescent="0.25">
      <c r="A619" s="3">
        <v>42978</v>
      </c>
      <c r="B619" s="1"/>
      <c r="C619" s="1"/>
      <c r="D619" s="9">
        <v>1.7849999999999999</v>
      </c>
      <c r="E619" s="9">
        <v>2.35</v>
      </c>
      <c r="F619" s="9">
        <v>-1.2749999999999999</v>
      </c>
      <c r="G619" s="9">
        <v>-0.92</v>
      </c>
      <c r="H619" s="9">
        <v>0.3</v>
      </c>
      <c r="I619" s="9">
        <v>-1.1000000000000001</v>
      </c>
      <c r="J619" s="9">
        <v>0.4</v>
      </c>
      <c r="M619">
        <v>52.734999999999999</v>
      </c>
      <c r="R619">
        <v>78.75</v>
      </c>
      <c r="T619" s="16" t="e">
        <f>(#REF!*'Crude Diffs'!R619/100)/$T$9</f>
        <v>#REF!</v>
      </c>
      <c r="U619" s="16"/>
      <c r="V619" s="16" t="e">
        <f t="shared" si="87"/>
        <v>#REF!</v>
      </c>
      <c r="W619" s="14">
        <f t="shared" si="88"/>
        <v>2.35</v>
      </c>
      <c r="X619" s="16">
        <f t="shared" si="89"/>
        <v>-1.1000000000000001</v>
      </c>
      <c r="Y619" s="16">
        <f t="shared" si="90"/>
        <v>-0.92</v>
      </c>
      <c r="Z619" s="14"/>
      <c r="AA619" s="14" t="str">
        <f t="shared" si="85"/>
        <v>35 W 2017</v>
      </c>
      <c r="AB619" s="15">
        <f t="shared" si="91"/>
        <v>42978</v>
      </c>
      <c r="AC619" s="16" t="e">
        <f t="shared" si="86"/>
        <v>#REF!</v>
      </c>
      <c r="AD619" s="16" t="e">
        <f t="shared" si="86"/>
        <v>#REF!</v>
      </c>
      <c r="AE619" s="16" t="e">
        <f t="shared" si="86"/>
        <v>#REF!</v>
      </c>
      <c r="AF619" s="16" t="e">
        <f t="shared" si="86"/>
        <v>#REF!</v>
      </c>
    </row>
    <row r="620" spans="1:32" x14ac:dyDescent="0.25">
      <c r="A620" s="3">
        <v>42979</v>
      </c>
      <c r="B620" s="1"/>
      <c r="C620" s="1"/>
      <c r="D620" s="9">
        <v>1.825</v>
      </c>
      <c r="E620" s="9">
        <v>2.4</v>
      </c>
      <c r="F620" s="9">
        <v>-1.2749999999999999</v>
      </c>
      <c r="G620" s="9">
        <v>-1.0249999999999999</v>
      </c>
      <c r="H620" s="9">
        <v>0.3</v>
      </c>
      <c r="I620" s="9">
        <v>-0.72</v>
      </c>
      <c r="J620" s="9">
        <v>0.35</v>
      </c>
      <c r="M620">
        <v>53.015000000000001</v>
      </c>
      <c r="R620">
        <v>80</v>
      </c>
      <c r="T620" s="16" t="e">
        <f>(#REF!*'Crude Diffs'!R620/100)/$T$9</f>
        <v>#REF!</v>
      </c>
      <c r="U620" s="16"/>
      <c r="V620" s="16" t="e">
        <f t="shared" si="87"/>
        <v>#REF!</v>
      </c>
      <c r="W620" s="14">
        <f t="shared" si="88"/>
        <v>2.4</v>
      </c>
      <c r="X620" s="16">
        <f t="shared" si="89"/>
        <v>-0.72</v>
      </c>
      <c r="Y620" s="16">
        <f t="shared" si="90"/>
        <v>-1.0249999999999999</v>
      </c>
      <c r="Z620" s="14"/>
      <c r="AA620" s="14" t="str">
        <f t="shared" si="85"/>
        <v>35 W 2017</v>
      </c>
      <c r="AB620" s="15">
        <f t="shared" si="91"/>
        <v>42979</v>
      </c>
      <c r="AC620" s="16" t="e">
        <f t="shared" si="86"/>
        <v>#REF!</v>
      </c>
      <c r="AD620" s="16" t="e">
        <f t="shared" si="86"/>
        <v>#REF!</v>
      </c>
      <c r="AE620" s="16" t="e">
        <f t="shared" si="86"/>
        <v>#REF!</v>
      </c>
      <c r="AF620" s="16" t="e">
        <f t="shared" si="86"/>
        <v>#REF!</v>
      </c>
    </row>
    <row r="621" spans="1:32" x14ac:dyDescent="0.25">
      <c r="A621" s="3">
        <v>42982</v>
      </c>
      <c r="B621" s="1"/>
      <c r="C621" s="1"/>
      <c r="D621" s="9">
        <v>1.7849999999999999</v>
      </c>
      <c r="E621" s="9">
        <v>2.4500000000000002</v>
      </c>
      <c r="F621" s="9">
        <v>-1.17</v>
      </c>
      <c r="G621" s="9">
        <v>-0.95</v>
      </c>
      <c r="H621" s="9">
        <v>0.35</v>
      </c>
      <c r="I621" s="9">
        <v>-0.55500000000000005</v>
      </c>
      <c r="J621" s="9">
        <v>0.35</v>
      </c>
      <c r="M621">
        <v>52.66</v>
      </c>
      <c r="R621">
        <v>92.5</v>
      </c>
      <c r="T621" s="16" t="e">
        <f>(#REF!*'Crude Diffs'!R621/100)/$T$9</f>
        <v>#REF!</v>
      </c>
      <c r="U621" s="16"/>
      <c r="V621" s="16" t="e">
        <f t="shared" si="87"/>
        <v>#REF!</v>
      </c>
      <c r="W621" s="14">
        <f t="shared" si="88"/>
        <v>2.4500000000000002</v>
      </c>
      <c r="X621" s="16">
        <f t="shared" si="89"/>
        <v>-0.55500000000000005</v>
      </c>
      <c r="Y621" s="16">
        <f t="shared" si="90"/>
        <v>-0.95</v>
      </c>
      <c r="Z621" s="14"/>
      <c r="AA621" s="14" t="str">
        <f t="shared" si="85"/>
        <v>36 W 2017</v>
      </c>
      <c r="AB621" s="15">
        <f t="shared" si="91"/>
        <v>42982</v>
      </c>
      <c r="AC621" s="16" t="e">
        <f t="shared" si="86"/>
        <v>#REF!</v>
      </c>
      <c r="AD621" s="16" t="e">
        <f t="shared" si="86"/>
        <v>#REF!</v>
      </c>
      <c r="AE621" s="16" t="e">
        <f t="shared" si="86"/>
        <v>#REF!</v>
      </c>
      <c r="AF621" s="16" t="e">
        <f t="shared" si="86"/>
        <v>#REF!</v>
      </c>
    </row>
    <row r="622" spans="1:32" x14ac:dyDescent="0.25">
      <c r="A622" s="3">
        <v>42983</v>
      </c>
      <c r="B622" s="1"/>
      <c r="C622" s="1"/>
      <c r="D622" s="9">
        <v>1.78</v>
      </c>
      <c r="E622" s="9">
        <v>2.5</v>
      </c>
      <c r="F622" s="9">
        <v>-1.07</v>
      </c>
      <c r="G622" s="9">
        <v>-0.98499999999999999</v>
      </c>
      <c r="H622" s="9">
        <v>0.4</v>
      </c>
      <c r="I622" s="9">
        <v>-0.55500000000000005</v>
      </c>
      <c r="J622" s="9">
        <v>0.4</v>
      </c>
      <c r="M622">
        <v>53.835000000000001</v>
      </c>
      <c r="R622">
        <v>100</v>
      </c>
      <c r="T622" s="16" t="e">
        <f>(#REF!*'Crude Diffs'!R622/100)/$T$9</f>
        <v>#REF!</v>
      </c>
      <c r="U622" s="16"/>
      <c r="V622" s="16" t="e">
        <f t="shared" si="87"/>
        <v>#REF!</v>
      </c>
      <c r="W622" s="14">
        <f t="shared" si="88"/>
        <v>2.5</v>
      </c>
      <c r="X622" s="16">
        <f t="shared" si="89"/>
        <v>-0.55500000000000005</v>
      </c>
      <c r="Y622" s="16">
        <f t="shared" si="90"/>
        <v>-0.98499999999999999</v>
      </c>
      <c r="Z622" s="14"/>
      <c r="AA622" s="14" t="str">
        <f t="shared" si="85"/>
        <v>36 W 2017</v>
      </c>
      <c r="AB622" s="15">
        <f t="shared" si="91"/>
        <v>42983</v>
      </c>
      <c r="AC622" s="16" t="e">
        <f t="shared" si="86"/>
        <v>#REF!</v>
      </c>
      <c r="AD622" s="16" t="e">
        <f t="shared" si="86"/>
        <v>#REF!</v>
      </c>
      <c r="AE622" s="16" t="e">
        <f t="shared" si="86"/>
        <v>#REF!</v>
      </c>
      <c r="AF622" s="16" t="e">
        <f t="shared" si="86"/>
        <v>#REF!</v>
      </c>
    </row>
    <row r="623" spans="1:32" x14ac:dyDescent="0.25">
      <c r="A623" s="3">
        <v>42984</v>
      </c>
      <c r="B623" s="1"/>
      <c r="C623" s="1"/>
      <c r="D623" s="9">
        <v>1.78</v>
      </c>
      <c r="E623" s="9">
        <v>2.5</v>
      </c>
      <c r="F623" s="9">
        <v>-1.26</v>
      </c>
      <c r="G623" s="9">
        <v>-0.98499999999999999</v>
      </c>
      <c r="H623" s="9">
        <v>0.4</v>
      </c>
      <c r="I623" s="9">
        <v>-0.55500000000000005</v>
      </c>
      <c r="J623" s="9">
        <v>0.35</v>
      </c>
      <c r="M623">
        <v>54.695</v>
      </c>
      <c r="R623">
        <v>100</v>
      </c>
      <c r="T623" s="16" t="e">
        <f>(#REF!*'Crude Diffs'!R623/100)/$T$9</f>
        <v>#REF!</v>
      </c>
      <c r="U623" s="16"/>
      <c r="V623" s="16" t="e">
        <f t="shared" si="87"/>
        <v>#REF!</v>
      </c>
      <c r="W623" s="14">
        <f t="shared" si="88"/>
        <v>2.5</v>
      </c>
      <c r="X623" s="16">
        <f t="shared" si="89"/>
        <v>-0.55500000000000005</v>
      </c>
      <c r="Y623" s="16">
        <f t="shared" si="90"/>
        <v>-0.98499999999999999</v>
      </c>
      <c r="Z623" s="14"/>
      <c r="AA623" s="14" t="str">
        <f t="shared" si="85"/>
        <v>36 W 2017</v>
      </c>
      <c r="AB623" s="15">
        <f t="shared" si="91"/>
        <v>42984</v>
      </c>
      <c r="AC623" s="16" t="e">
        <f t="shared" si="86"/>
        <v>#REF!</v>
      </c>
      <c r="AD623" s="16" t="e">
        <f t="shared" si="86"/>
        <v>#REF!</v>
      </c>
      <c r="AE623" s="16" t="e">
        <f t="shared" si="86"/>
        <v>#REF!</v>
      </c>
      <c r="AF623" s="16" t="e">
        <f t="shared" si="86"/>
        <v>#REF!</v>
      </c>
    </row>
    <row r="624" spans="1:32" x14ac:dyDescent="0.25">
      <c r="A624" s="3">
        <v>42985</v>
      </c>
      <c r="B624" s="1"/>
      <c r="C624" s="1"/>
      <c r="D624" s="9">
        <v>1.88</v>
      </c>
      <c r="E624" s="9">
        <v>2.6</v>
      </c>
      <c r="F624" s="9">
        <v>-1.4450000000000001</v>
      </c>
      <c r="G624" s="9">
        <v>-1.05</v>
      </c>
      <c r="H624" s="9">
        <v>0.4</v>
      </c>
      <c r="I624" s="9">
        <v>-0.45</v>
      </c>
      <c r="J624" s="9">
        <v>0.3</v>
      </c>
      <c r="M624">
        <v>53.965000000000003</v>
      </c>
      <c r="R624">
        <v>100</v>
      </c>
      <c r="T624" s="16" t="e">
        <f>(#REF!*'Crude Diffs'!R624/100)/$T$9</f>
        <v>#REF!</v>
      </c>
      <c r="U624" s="16"/>
      <c r="V624" s="16" t="e">
        <f t="shared" si="87"/>
        <v>#REF!</v>
      </c>
      <c r="W624" s="14">
        <f t="shared" si="88"/>
        <v>2.6</v>
      </c>
      <c r="X624" s="16">
        <f t="shared" si="89"/>
        <v>-0.45</v>
      </c>
      <c r="Y624" s="16">
        <f t="shared" si="90"/>
        <v>-1.05</v>
      </c>
      <c r="Z624" s="14"/>
      <c r="AA624" s="14" t="str">
        <f t="shared" si="85"/>
        <v>36 W 2017</v>
      </c>
      <c r="AB624" s="15">
        <f t="shared" si="91"/>
        <v>42985</v>
      </c>
      <c r="AC624" s="16" t="e">
        <f t="shared" si="86"/>
        <v>#REF!</v>
      </c>
      <c r="AD624" s="16" t="e">
        <f t="shared" si="86"/>
        <v>#REF!</v>
      </c>
      <c r="AE624" s="16" t="e">
        <f t="shared" si="86"/>
        <v>#REF!</v>
      </c>
      <c r="AF624" s="16" t="e">
        <f t="shared" si="86"/>
        <v>#REF!</v>
      </c>
    </row>
    <row r="625" spans="1:32" x14ac:dyDescent="0.25">
      <c r="A625" s="3">
        <v>42986</v>
      </c>
      <c r="B625" s="1"/>
      <c r="C625" s="1"/>
      <c r="D625" s="9">
        <v>1.9450000000000001</v>
      </c>
      <c r="E625" s="9">
        <v>2.7</v>
      </c>
      <c r="F625" s="9">
        <v>-1.49</v>
      </c>
      <c r="G625" s="9">
        <v>-1.2150000000000001</v>
      </c>
      <c r="H625" s="9">
        <v>0.45</v>
      </c>
      <c r="I625" s="9">
        <v>-0.4</v>
      </c>
      <c r="J625" s="9">
        <v>0.3</v>
      </c>
      <c r="M625">
        <v>54.43</v>
      </c>
      <c r="R625">
        <v>105</v>
      </c>
      <c r="T625" s="16" t="e">
        <f>(#REF!*'Crude Diffs'!R625/100)/$T$9</f>
        <v>#REF!</v>
      </c>
      <c r="U625" s="16"/>
      <c r="V625" s="16" t="e">
        <f t="shared" si="87"/>
        <v>#REF!</v>
      </c>
      <c r="W625" s="14">
        <f t="shared" si="88"/>
        <v>2.7</v>
      </c>
      <c r="X625" s="16">
        <f t="shared" si="89"/>
        <v>-0.4</v>
      </c>
      <c r="Y625" s="16">
        <f t="shared" si="90"/>
        <v>-1.2150000000000001</v>
      </c>
      <c r="Z625" s="14"/>
      <c r="AA625" s="14" t="str">
        <f t="shared" si="85"/>
        <v>36 W 2017</v>
      </c>
      <c r="AB625" s="15">
        <f t="shared" si="91"/>
        <v>42986</v>
      </c>
      <c r="AC625" s="16" t="e">
        <f t="shared" si="86"/>
        <v>#REF!</v>
      </c>
      <c r="AD625" s="16" t="e">
        <f t="shared" si="86"/>
        <v>#REF!</v>
      </c>
      <c r="AE625" s="16" t="e">
        <f t="shared" si="86"/>
        <v>#REF!</v>
      </c>
      <c r="AF625" s="16" t="e">
        <f t="shared" si="86"/>
        <v>#REF!</v>
      </c>
    </row>
    <row r="626" spans="1:32" x14ac:dyDescent="0.25">
      <c r="A626" s="3">
        <v>42989</v>
      </c>
      <c r="B626" s="1"/>
      <c r="C626" s="1"/>
      <c r="D626" s="9">
        <v>1.89</v>
      </c>
      <c r="E626" s="9">
        <v>2.7</v>
      </c>
      <c r="F626" s="9">
        <v>-1.46</v>
      </c>
      <c r="G626" s="9">
        <v>-1.2</v>
      </c>
      <c r="H626" s="9">
        <v>0.45</v>
      </c>
      <c r="I626" s="9">
        <v>-0.4</v>
      </c>
      <c r="J626" s="9">
        <v>0.3</v>
      </c>
      <c r="M626">
        <v>53.97</v>
      </c>
      <c r="R626">
        <v>112.5</v>
      </c>
      <c r="T626" s="16" t="e">
        <f>(#REF!*'Crude Diffs'!R626/100)/$T$9</f>
        <v>#REF!</v>
      </c>
      <c r="U626" s="16"/>
      <c r="V626" s="16" t="e">
        <f t="shared" si="87"/>
        <v>#REF!</v>
      </c>
      <c r="W626" s="14">
        <f t="shared" si="88"/>
        <v>2.7</v>
      </c>
      <c r="X626" s="16">
        <f t="shared" si="89"/>
        <v>-0.4</v>
      </c>
      <c r="Y626" s="16">
        <f t="shared" si="90"/>
        <v>-1.2</v>
      </c>
      <c r="Z626" s="14"/>
      <c r="AA626" s="14" t="str">
        <f t="shared" si="85"/>
        <v>37 W 2017</v>
      </c>
      <c r="AB626" s="15">
        <f t="shared" si="91"/>
        <v>42989</v>
      </c>
      <c r="AC626" s="16" t="e">
        <f t="shared" si="86"/>
        <v>#REF!</v>
      </c>
      <c r="AD626" s="16" t="e">
        <f t="shared" si="86"/>
        <v>#REF!</v>
      </c>
      <c r="AE626" s="16" t="e">
        <f t="shared" si="86"/>
        <v>#REF!</v>
      </c>
      <c r="AF626" s="16" t="e">
        <f t="shared" si="86"/>
        <v>#REF!</v>
      </c>
    </row>
    <row r="627" spans="1:32" x14ac:dyDescent="0.25">
      <c r="A627" s="3">
        <v>42990</v>
      </c>
      <c r="B627" s="1"/>
      <c r="C627" s="1"/>
      <c r="D627" s="9">
        <v>1.85</v>
      </c>
      <c r="E627" s="9">
        <v>2.75</v>
      </c>
      <c r="F627" s="9">
        <v>-1.45</v>
      </c>
      <c r="G627" s="9">
        <v>-1.2</v>
      </c>
      <c r="H627" s="9">
        <v>0.55000000000000004</v>
      </c>
      <c r="I627" s="9">
        <v>-0.4</v>
      </c>
      <c r="J627" s="9">
        <v>0.3</v>
      </c>
      <c r="M627">
        <v>55.03</v>
      </c>
      <c r="R627">
        <v>125</v>
      </c>
      <c r="T627" s="16" t="e">
        <f>(#REF!*'Crude Diffs'!R627/100)/$T$9</f>
        <v>#REF!</v>
      </c>
      <c r="U627" s="16"/>
      <c r="V627" s="16" t="e">
        <f t="shared" si="87"/>
        <v>#REF!</v>
      </c>
      <c r="W627" s="14">
        <f t="shared" si="88"/>
        <v>2.75</v>
      </c>
      <c r="X627" s="16">
        <f t="shared" si="89"/>
        <v>-0.4</v>
      </c>
      <c r="Y627" s="16">
        <f t="shared" si="90"/>
        <v>-1.2</v>
      </c>
      <c r="Z627" s="14"/>
      <c r="AA627" s="14" t="str">
        <f t="shared" si="85"/>
        <v>37 W 2017</v>
      </c>
      <c r="AB627" s="15">
        <f t="shared" si="91"/>
        <v>42990</v>
      </c>
      <c r="AC627" s="16" t="e">
        <f t="shared" si="86"/>
        <v>#REF!</v>
      </c>
      <c r="AD627" s="16" t="e">
        <f t="shared" si="86"/>
        <v>#REF!</v>
      </c>
      <c r="AE627" s="16" t="e">
        <f t="shared" si="86"/>
        <v>#REF!</v>
      </c>
      <c r="AF627" s="16" t="e">
        <f t="shared" si="86"/>
        <v>#REF!</v>
      </c>
    </row>
    <row r="628" spans="1:32" x14ac:dyDescent="0.25">
      <c r="A628" s="3">
        <v>42991</v>
      </c>
      <c r="B628" s="1"/>
      <c r="C628" s="1"/>
      <c r="D628" s="9">
        <v>1.835</v>
      </c>
      <c r="E628" s="9">
        <v>2.75</v>
      </c>
      <c r="F628" s="9">
        <v>-1.6</v>
      </c>
      <c r="G628" s="9">
        <v>-1.25</v>
      </c>
      <c r="H628" s="9">
        <v>0.55000000000000004</v>
      </c>
      <c r="I628" s="9">
        <v>-0.35</v>
      </c>
      <c r="J628" s="9">
        <v>0.3</v>
      </c>
      <c r="M628">
        <v>55.86</v>
      </c>
      <c r="R628">
        <v>127.5</v>
      </c>
      <c r="T628" s="16" t="e">
        <f>(#REF!*'Crude Diffs'!R628/100)/$T$9</f>
        <v>#REF!</v>
      </c>
      <c r="U628" s="16"/>
      <c r="V628" s="16" t="e">
        <f t="shared" si="87"/>
        <v>#REF!</v>
      </c>
      <c r="W628" s="14">
        <f t="shared" si="88"/>
        <v>2.75</v>
      </c>
      <c r="X628" s="16">
        <f t="shared" si="89"/>
        <v>-0.35</v>
      </c>
      <c r="Y628" s="16">
        <f t="shared" si="90"/>
        <v>-1.25</v>
      </c>
      <c r="Z628" s="14"/>
      <c r="AA628" s="14" t="str">
        <f t="shared" si="85"/>
        <v>37 W 2017</v>
      </c>
      <c r="AB628" s="15">
        <f t="shared" si="91"/>
        <v>42991</v>
      </c>
      <c r="AC628" s="16" t="e">
        <f t="shared" si="86"/>
        <v>#REF!</v>
      </c>
      <c r="AD628" s="16" t="e">
        <f t="shared" si="86"/>
        <v>#REF!</v>
      </c>
      <c r="AE628" s="16" t="e">
        <f t="shared" si="86"/>
        <v>#REF!</v>
      </c>
      <c r="AF628" s="16" t="e">
        <f t="shared" si="86"/>
        <v>#REF!</v>
      </c>
    </row>
    <row r="629" spans="1:32" x14ac:dyDescent="0.25">
      <c r="A629" s="3">
        <v>42992</v>
      </c>
      <c r="B629" s="1"/>
      <c r="C629" s="1"/>
      <c r="D629" s="9">
        <v>1.83</v>
      </c>
      <c r="E629" s="9">
        <v>2.8</v>
      </c>
      <c r="F629" s="9">
        <v>-1.63</v>
      </c>
      <c r="G629" s="9">
        <v>-1.25</v>
      </c>
      <c r="H629" s="9">
        <v>0.6</v>
      </c>
      <c r="I629" s="9">
        <v>0.16500000000000001</v>
      </c>
      <c r="J629" s="9">
        <v>0.3</v>
      </c>
      <c r="M629">
        <v>56.734999999999999</v>
      </c>
      <c r="R629">
        <v>135</v>
      </c>
      <c r="T629" s="16" t="e">
        <f>(#REF!*'Crude Diffs'!R629/100)/$T$9</f>
        <v>#REF!</v>
      </c>
      <c r="U629" s="16"/>
      <c r="V629" s="16" t="e">
        <f t="shared" si="87"/>
        <v>#REF!</v>
      </c>
      <c r="W629" s="14">
        <f t="shared" si="88"/>
        <v>2.8</v>
      </c>
      <c r="X629" s="16">
        <f t="shared" si="89"/>
        <v>0.16500000000000001</v>
      </c>
      <c r="Y629" s="16">
        <f t="shared" si="90"/>
        <v>-1.25</v>
      </c>
      <c r="Z629" s="14"/>
      <c r="AA629" s="14" t="str">
        <f t="shared" si="85"/>
        <v>37 W 2017</v>
      </c>
      <c r="AB629" s="15">
        <f t="shared" si="91"/>
        <v>42992</v>
      </c>
      <c r="AC629" s="16" t="e">
        <f t="shared" si="86"/>
        <v>#REF!</v>
      </c>
      <c r="AD629" s="16" t="e">
        <f t="shared" si="86"/>
        <v>#REF!</v>
      </c>
      <c r="AE629" s="16" t="e">
        <f t="shared" si="86"/>
        <v>#REF!</v>
      </c>
      <c r="AF629" s="16" t="e">
        <f t="shared" si="86"/>
        <v>#REF!</v>
      </c>
    </row>
    <row r="630" spans="1:32" x14ac:dyDescent="0.25">
      <c r="A630" s="3">
        <v>42993</v>
      </c>
      <c r="B630" s="1"/>
      <c r="C630" s="1"/>
      <c r="D630" s="9">
        <v>1.73</v>
      </c>
      <c r="E630" s="9">
        <v>2.7</v>
      </c>
      <c r="F630" s="9">
        <v>-1.9950000000000001</v>
      </c>
      <c r="G630" s="9">
        <v>-1.2</v>
      </c>
      <c r="H630" s="9">
        <v>0.6</v>
      </c>
      <c r="I630" s="9">
        <v>0.2</v>
      </c>
      <c r="J630" s="9">
        <v>0.35</v>
      </c>
      <c r="M630">
        <v>56.594999999999999</v>
      </c>
      <c r="R630">
        <v>135</v>
      </c>
      <c r="T630" s="16" t="e">
        <f>(#REF!*'Crude Diffs'!R630/100)/$T$9</f>
        <v>#REF!</v>
      </c>
      <c r="U630" s="16"/>
      <c r="V630" s="16" t="e">
        <f t="shared" si="87"/>
        <v>#REF!</v>
      </c>
      <c r="W630" s="14">
        <f t="shared" si="88"/>
        <v>2.7</v>
      </c>
      <c r="X630" s="16">
        <f t="shared" si="89"/>
        <v>0.2</v>
      </c>
      <c r="Y630" s="16">
        <f t="shared" si="90"/>
        <v>-1.2</v>
      </c>
      <c r="Z630" s="14"/>
      <c r="AA630" s="14" t="str">
        <f t="shared" si="85"/>
        <v>37 W 2017</v>
      </c>
      <c r="AB630" s="15">
        <f t="shared" si="91"/>
        <v>42993</v>
      </c>
      <c r="AC630" s="16" t="e">
        <f t="shared" si="86"/>
        <v>#REF!</v>
      </c>
      <c r="AD630" s="16" t="e">
        <f t="shared" si="86"/>
        <v>#REF!</v>
      </c>
      <c r="AE630" s="16" t="e">
        <f t="shared" si="86"/>
        <v>#REF!</v>
      </c>
      <c r="AF630" s="16" t="e">
        <f t="shared" si="86"/>
        <v>#REF!</v>
      </c>
    </row>
    <row r="631" spans="1:32" x14ac:dyDescent="0.25">
      <c r="A631" s="3">
        <v>42996</v>
      </c>
      <c r="B631" s="1"/>
      <c r="C631" s="1"/>
      <c r="D631" s="9">
        <v>1.8</v>
      </c>
      <c r="E631" s="9">
        <v>2.7</v>
      </c>
      <c r="F631" s="9">
        <v>-1.7549999999999999</v>
      </c>
      <c r="G631" s="9">
        <v>-1.1499999999999999</v>
      </c>
      <c r="H631" s="9">
        <v>0.6</v>
      </c>
      <c r="I631" s="9">
        <v>0.25</v>
      </c>
      <c r="J631" s="9">
        <v>0.35</v>
      </c>
      <c r="M631">
        <v>55.365000000000002</v>
      </c>
      <c r="R631">
        <v>125</v>
      </c>
      <c r="T631" s="16" t="e">
        <f>(#REF!*'Crude Diffs'!R631/100)/$T$9</f>
        <v>#REF!</v>
      </c>
      <c r="U631" s="16"/>
      <c r="V631" s="16" t="e">
        <f t="shared" si="87"/>
        <v>#REF!</v>
      </c>
      <c r="W631" s="14">
        <f t="shared" si="88"/>
        <v>2.7</v>
      </c>
      <c r="X631" s="16">
        <f t="shared" si="89"/>
        <v>0.25</v>
      </c>
      <c r="Y631" s="16">
        <f t="shared" si="90"/>
        <v>-1.1499999999999999</v>
      </c>
      <c r="Z631" s="14"/>
      <c r="AA631" s="14" t="str">
        <f t="shared" si="85"/>
        <v>38 W 2017</v>
      </c>
      <c r="AB631" s="15">
        <f t="shared" si="91"/>
        <v>42996</v>
      </c>
      <c r="AC631" s="16" t="e">
        <f t="shared" si="86"/>
        <v>#REF!</v>
      </c>
      <c r="AD631" s="16" t="e">
        <f t="shared" si="86"/>
        <v>#REF!</v>
      </c>
      <c r="AE631" s="16" t="e">
        <f t="shared" si="86"/>
        <v>#REF!</v>
      </c>
      <c r="AF631" s="16" t="e">
        <f t="shared" si="86"/>
        <v>#REF!</v>
      </c>
    </row>
    <row r="632" spans="1:32" x14ac:dyDescent="0.25">
      <c r="A632" s="3">
        <v>42997</v>
      </c>
      <c r="B632" s="1"/>
      <c r="C632" s="1"/>
      <c r="D632" s="9">
        <v>1.94</v>
      </c>
      <c r="E632" s="9">
        <v>2.75</v>
      </c>
      <c r="F632" s="9">
        <v>-1.8</v>
      </c>
      <c r="G632" s="9">
        <v>-1.1000000000000001</v>
      </c>
      <c r="H632" s="9">
        <v>0.6</v>
      </c>
      <c r="I632" s="9">
        <v>0.3</v>
      </c>
      <c r="J632" s="9">
        <v>0.35</v>
      </c>
      <c r="M632">
        <v>56.075000000000003</v>
      </c>
      <c r="R632">
        <v>112.5</v>
      </c>
      <c r="T632" s="16" t="e">
        <f>(#REF!*'Crude Diffs'!R632/100)/$T$9</f>
        <v>#REF!</v>
      </c>
      <c r="U632" s="16"/>
      <c r="V632" s="16" t="e">
        <f t="shared" si="87"/>
        <v>#REF!</v>
      </c>
      <c r="W632" s="14">
        <f t="shared" si="88"/>
        <v>2.75</v>
      </c>
      <c r="X632" s="16">
        <f t="shared" si="89"/>
        <v>0.3</v>
      </c>
      <c r="Y632" s="16">
        <f t="shared" si="90"/>
        <v>-1.1000000000000001</v>
      </c>
      <c r="Z632" s="14"/>
      <c r="AA632" s="14" t="str">
        <f t="shared" si="85"/>
        <v>38 W 2017</v>
      </c>
      <c r="AB632" s="15">
        <f t="shared" si="91"/>
        <v>42997</v>
      </c>
      <c r="AC632" s="16" t="e">
        <f t="shared" si="86"/>
        <v>#REF!</v>
      </c>
      <c r="AD632" s="16" t="e">
        <f t="shared" si="86"/>
        <v>#REF!</v>
      </c>
      <c r="AE632" s="16" t="e">
        <f t="shared" si="86"/>
        <v>#REF!</v>
      </c>
      <c r="AF632" s="16" t="e">
        <f t="shared" si="86"/>
        <v>#REF!</v>
      </c>
    </row>
    <row r="633" spans="1:32" x14ac:dyDescent="0.25">
      <c r="A633" s="3">
        <v>42998</v>
      </c>
      <c r="B633" s="1"/>
      <c r="C633" s="1"/>
      <c r="D633" s="9">
        <v>1.84</v>
      </c>
      <c r="E633" s="9">
        <v>2.65</v>
      </c>
      <c r="F633" s="9">
        <v>-1.79</v>
      </c>
      <c r="G633" s="9">
        <v>-1.05</v>
      </c>
      <c r="H633" s="9">
        <v>0.55000000000000004</v>
      </c>
      <c r="I633" s="9">
        <v>0.25</v>
      </c>
      <c r="J633" s="9">
        <v>0.3</v>
      </c>
      <c r="M633">
        <v>57.034999999999997</v>
      </c>
      <c r="R633">
        <v>112.5</v>
      </c>
      <c r="T633" s="16" t="e">
        <f>(#REF!*'Crude Diffs'!R633/100)/$T$9</f>
        <v>#REF!</v>
      </c>
      <c r="U633" s="16"/>
      <c r="V633" s="16" t="e">
        <f t="shared" si="87"/>
        <v>#REF!</v>
      </c>
      <c r="W633" s="14">
        <f t="shared" si="88"/>
        <v>2.65</v>
      </c>
      <c r="X633" s="16">
        <f t="shared" si="89"/>
        <v>0.25</v>
      </c>
      <c r="Y633" s="16">
        <f t="shared" si="90"/>
        <v>-1.05</v>
      </c>
      <c r="Z633" s="14"/>
      <c r="AA633" s="14" t="str">
        <f t="shared" si="85"/>
        <v>38 W 2017</v>
      </c>
      <c r="AB633" s="15">
        <f t="shared" si="91"/>
        <v>42998</v>
      </c>
      <c r="AC633" s="16" t="e">
        <f t="shared" si="86"/>
        <v>#REF!</v>
      </c>
      <c r="AD633" s="16" t="e">
        <f t="shared" si="86"/>
        <v>#REF!</v>
      </c>
      <c r="AE633" s="16" t="e">
        <f t="shared" si="86"/>
        <v>#REF!</v>
      </c>
      <c r="AF633" s="16" t="e">
        <f t="shared" si="86"/>
        <v>#REF!</v>
      </c>
    </row>
    <row r="634" spans="1:32" x14ac:dyDescent="0.25">
      <c r="A634" s="3">
        <v>42999</v>
      </c>
      <c r="B634" s="1"/>
      <c r="C634" s="1"/>
      <c r="D634" s="9">
        <v>1.72</v>
      </c>
      <c r="E634" s="9">
        <v>2.4900000000000002</v>
      </c>
      <c r="F634" s="9">
        <v>-1.9350000000000001</v>
      </c>
      <c r="G634" s="9">
        <v>-1</v>
      </c>
      <c r="H634" s="9">
        <v>0.5</v>
      </c>
      <c r="I634" s="9">
        <v>7.4999999999999997E-2</v>
      </c>
      <c r="J634" s="9">
        <v>0.25</v>
      </c>
      <c r="M634">
        <v>57.23</v>
      </c>
      <c r="R634">
        <v>107.5</v>
      </c>
      <c r="T634" s="16" t="e">
        <f>(#REF!*'Crude Diffs'!R634/100)/$T$9</f>
        <v>#REF!</v>
      </c>
      <c r="U634" s="16"/>
      <c r="V634" s="16" t="e">
        <f t="shared" si="87"/>
        <v>#REF!</v>
      </c>
      <c r="W634" s="14">
        <f t="shared" si="88"/>
        <v>2.4900000000000002</v>
      </c>
      <c r="X634" s="16">
        <f t="shared" si="89"/>
        <v>7.4999999999999997E-2</v>
      </c>
      <c r="Y634" s="16">
        <f t="shared" si="90"/>
        <v>-1</v>
      </c>
      <c r="Z634" s="14"/>
      <c r="AA634" s="14" t="str">
        <f t="shared" si="85"/>
        <v>38 W 2017</v>
      </c>
      <c r="AB634" s="15">
        <f t="shared" si="91"/>
        <v>42999</v>
      </c>
      <c r="AC634" s="16" t="e">
        <f t="shared" si="86"/>
        <v>#REF!</v>
      </c>
      <c r="AD634" s="16" t="e">
        <f t="shared" si="86"/>
        <v>#REF!</v>
      </c>
      <c r="AE634" s="16" t="e">
        <f t="shared" si="86"/>
        <v>#REF!</v>
      </c>
      <c r="AF634" s="16" t="e">
        <f t="shared" si="86"/>
        <v>#REF!</v>
      </c>
    </row>
    <row r="635" spans="1:32" x14ac:dyDescent="0.25">
      <c r="A635" s="3">
        <v>43000</v>
      </c>
      <c r="B635" s="1"/>
      <c r="C635" s="1"/>
      <c r="D635" s="9">
        <v>1.61</v>
      </c>
      <c r="E635" s="9">
        <v>2.38</v>
      </c>
      <c r="F635" s="9">
        <v>-2.4249999999999998</v>
      </c>
      <c r="G635" s="9">
        <v>-1.1000000000000001</v>
      </c>
      <c r="H635" s="9">
        <v>0.45</v>
      </c>
      <c r="I635" s="9">
        <v>0</v>
      </c>
      <c r="J635" s="9">
        <v>0.2</v>
      </c>
      <c r="M635">
        <v>57.66</v>
      </c>
      <c r="R635">
        <v>107.5</v>
      </c>
      <c r="T635" s="16" t="e">
        <f>(#REF!*'Crude Diffs'!R635/100)/$T$9</f>
        <v>#REF!</v>
      </c>
      <c r="U635" s="16"/>
      <c r="V635" s="16" t="e">
        <f t="shared" si="87"/>
        <v>#REF!</v>
      </c>
      <c r="W635" s="14">
        <f t="shared" si="88"/>
        <v>2.38</v>
      </c>
      <c r="X635" s="16">
        <f t="shared" si="89"/>
        <v>0</v>
      </c>
      <c r="Y635" s="16">
        <f t="shared" si="90"/>
        <v>-1.1000000000000001</v>
      </c>
      <c r="Z635" s="14"/>
      <c r="AA635" s="14" t="str">
        <f t="shared" si="85"/>
        <v>38 W 2017</v>
      </c>
      <c r="AB635" s="15">
        <f t="shared" si="91"/>
        <v>43000</v>
      </c>
      <c r="AC635" s="16" t="e">
        <f t="shared" si="86"/>
        <v>#REF!</v>
      </c>
      <c r="AD635" s="16" t="e">
        <f t="shared" si="86"/>
        <v>#REF!</v>
      </c>
      <c r="AE635" s="16" t="e">
        <f t="shared" si="86"/>
        <v>#REF!</v>
      </c>
      <c r="AF635" s="16" t="e">
        <f t="shared" si="86"/>
        <v>#REF!</v>
      </c>
    </row>
    <row r="636" spans="1:32" x14ac:dyDescent="0.25">
      <c r="A636" s="3">
        <v>43003</v>
      </c>
      <c r="B636" s="1"/>
      <c r="C636" s="1"/>
      <c r="D636" s="9">
        <v>1.47</v>
      </c>
      <c r="E636" s="9">
        <v>2.2250000000000001</v>
      </c>
      <c r="F636" s="9">
        <v>-2.2749999999999999</v>
      </c>
      <c r="G636" s="9">
        <v>-1.1499999999999999</v>
      </c>
      <c r="H636" s="9">
        <v>0.35</v>
      </c>
      <c r="I636" s="9">
        <v>0.01</v>
      </c>
      <c r="J636" s="9">
        <v>0.2</v>
      </c>
      <c r="M636">
        <v>59.27</v>
      </c>
      <c r="R636">
        <v>105</v>
      </c>
      <c r="T636" s="16" t="e">
        <f>(#REF!*'Crude Diffs'!R636/100)/$T$9</f>
        <v>#REF!</v>
      </c>
      <c r="U636" s="16"/>
      <c r="V636" s="16" t="e">
        <f t="shared" si="87"/>
        <v>#REF!</v>
      </c>
      <c r="W636" s="14">
        <f t="shared" si="88"/>
        <v>2.2250000000000001</v>
      </c>
      <c r="X636" s="16">
        <f t="shared" si="89"/>
        <v>0.01</v>
      </c>
      <c r="Y636" s="16">
        <f t="shared" si="90"/>
        <v>-1.1499999999999999</v>
      </c>
      <c r="Z636" s="14"/>
      <c r="AA636" s="14" t="str">
        <f t="shared" si="85"/>
        <v>39 W 2017</v>
      </c>
      <c r="AB636" s="15">
        <f t="shared" si="91"/>
        <v>43003</v>
      </c>
      <c r="AC636" s="16" t="e">
        <f t="shared" si="86"/>
        <v>#REF!</v>
      </c>
      <c r="AD636" s="16" t="e">
        <f t="shared" si="86"/>
        <v>#REF!</v>
      </c>
      <c r="AE636" s="16" t="e">
        <f t="shared" si="86"/>
        <v>#REF!</v>
      </c>
      <c r="AF636" s="16" t="e">
        <f t="shared" si="86"/>
        <v>#REF!</v>
      </c>
    </row>
    <row r="637" spans="1:32" x14ac:dyDescent="0.25">
      <c r="A637" s="3">
        <v>43004</v>
      </c>
      <c r="B637" s="1"/>
      <c r="C637" s="1"/>
      <c r="D637" s="9">
        <v>1.49</v>
      </c>
      <c r="E637" s="9">
        <v>2.17</v>
      </c>
      <c r="F637" s="9">
        <v>-2.2749999999999999</v>
      </c>
      <c r="G637" s="9">
        <v>-1.1499999999999999</v>
      </c>
      <c r="H637" s="9">
        <v>0.3</v>
      </c>
      <c r="I637" s="9">
        <v>0.01</v>
      </c>
      <c r="J637" s="9">
        <v>0.2</v>
      </c>
      <c r="M637">
        <v>59.17</v>
      </c>
      <c r="R637">
        <v>95</v>
      </c>
      <c r="T637" s="16" t="e">
        <f>(#REF!*'Crude Diffs'!R637/100)/$T$9</f>
        <v>#REF!</v>
      </c>
      <c r="U637" s="16"/>
      <c r="V637" s="16" t="e">
        <f t="shared" si="87"/>
        <v>#REF!</v>
      </c>
      <c r="W637" s="14">
        <f t="shared" si="88"/>
        <v>2.17</v>
      </c>
      <c r="X637" s="16">
        <f t="shared" si="89"/>
        <v>0.01</v>
      </c>
      <c r="Y637" s="16">
        <f t="shared" si="90"/>
        <v>-1.1499999999999999</v>
      </c>
      <c r="Z637" s="14"/>
      <c r="AA637" s="14" t="str">
        <f t="shared" si="85"/>
        <v>39 W 2017</v>
      </c>
      <c r="AB637" s="15">
        <f t="shared" si="91"/>
        <v>43004</v>
      </c>
      <c r="AC637" s="16" t="e">
        <f t="shared" si="86"/>
        <v>#REF!</v>
      </c>
      <c r="AD637" s="16" t="e">
        <f t="shared" si="86"/>
        <v>#REF!</v>
      </c>
      <c r="AE637" s="16" t="e">
        <f t="shared" si="86"/>
        <v>#REF!</v>
      </c>
      <c r="AF637" s="16" t="e">
        <f t="shared" si="86"/>
        <v>#REF!</v>
      </c>
    </row>
    <row r="638" spans="1:32" x14ac:dyDescent="0.25">
      <c r="A638" s="3">
        <v>43005</v>
      </c>
      <c r="B638" s="1"/>
      <c r="C638" s="1"/>
      <c r="D638" s="9">
        <v>1.37</v>
      </c>
      <c r="E638" s="9">
        <v>2.0499999999999998</v>
      </c>
      <c r="F638" s="9">
        <v>-2.2749999999999999</v>
      </c>
      <c r="G638" s="9">
        <v>-1.1499999999999999</v>
      </c>
      <c r="H638" s="9">
        <v>0.2</v>
      </c>
      <c r="I638" s="9">
        <v>-0.17499999999999999</v>
      </c>
      <c r="J638" s="9">
        <v>0.1</v>
      </c>
      <c r="M638">
        <v>58.784999999999997</v>
      </c>
      <c r="R638">
        <v>95</v>
      </c>
      <c r="T638" s="16" t="e">
        <f>(#REF!*'Crude Diffs'!R638/100)/$T$9</f>
        <v>#REF!</v>
      </c>
      <c r="U638" s="16"/>
      <c r="V638" s="16" t="e">
        <f t="shared" si="87"/>
        <v>#REF!</v>
      </c>
      <c r="W638" s="14">
        <f t="shared" si="88"/>
        <v>2.0499999999999998</v>
      </c>
      <c r="X638" s="16">
        <f t="shared" si="89"/>
        <v>-0.17499999999999999</v>
      </c>
      <c r="Y638" s="16">
        <f t="shared" si="90"/>
        <v>-1.1499999999999999</v>
      </c>
      <c r="Z638" s="14"/>
      <c r="AA638" s="14" t="str">
        <f t="shared" si="85"/>
        <v>39 W 2017</v>
      </c>
      <c r="AB638" s="15">
        <f t="shared" si="91"/>
        <v>43005</v>
      </c>
      <c r="AC638" s="16" t="e">
        <f t="shared" si="86"/>
        <v>#REF!</v>
      </c>
      <c r="AD638" s="16" t="e">
        <f t="shared" si="86"/>
        <v>#REF!</v>
      </c>
      <c r="AE638" s="16" t="e">
        <f t="shared" si="86"/>
        <v>#REF!</v>
      </c>
      <c r="AF638" s="16" t="e">
        <f t="shared" si="86"/>
        <v>#REF!</v>
      </c>
    </row>
    <row r="639" spans="1:32" x14ac:dyDescent="0.25">
      <c r="A639" s="3">
        <v>43006</v>
      </c>
      <c r="B639" s="1"/>
      <c r="C639" s="1"/>
      <c r="D639" s="9">
        <v>1.27</v>
      </c>
      <c r="E639" s="9">
        <v>1.95</v>
      </c>
      <c r="F639" s="9">
        <v>-2.2999999999999998</v>
      </c>
      <c r="G639" s="9">
        <v>-1.2</v>
      </c>
      <c r="H639" s="9">
        <v>0.15</v>
      </c>
      <c r="I639" s="9">
        <v>-0.17499999999999999</v>
      </c>
      <c r="J639" s="9">
        <v>0.05</v>
      </c>
      <c r="M639">
        <v>58.424999999999997</v>
      </c>
      <c r="R639">
        <v>95</v>
      </c>
      <c r="T639" s="16" t="e">
        <f>(#REF!*'Crude Diffs'!R639/100)/$T$9</f>
        <v>#REF!</v>
      </c>
      <c r="U639" s="16"/>
      <c r="V639" s="16" t="e">
        <f t="shared" si="87"/>
        <v>#REF!</v>
      </c>
      <c r="W639" s="14">
        <f t="shared" si="88"/>
        <v>1.95</v>
      </c>
      <c r="X639" s="16">
        <f t="shared" si="89"/>
        <v>-0.17499999999999999</v>
      </c>
      <c r="Y639" s="16">
        <f t="shared" si="90"/>
        <v>-1.2</v>
      </c>
      <c r="Z639" s="14"/>
      <c r="AA639" s="14" t="str">
        <f t="shared" si="85"/>
        <v>39 W 2017</v>
      </c>
      <c r="AB639" s="15">
        <f t="shared" si="91"/>
        <v>43006</v>
      </c>
      <c r="AC639" s="16" t="e">
        <f t="shared" si="86"/>
        <v>#REF!</v>
      </c>
      <c r="AD639" s="16" t="e">
        <f t="shared" si="86"/>
        <v>#REF!</v>
      </c>
      <c r="AE639" s="16" t="e">
        <f t="shared" si="86"/>
        <v>#REF!</v>
      </c>
      <c r="AF639" s="16" t="e">
        <f t="shared" si="86"/>
        <v>#REF!</v>
      </c>
    </row>
    <row r="640" spans="1:32" x14ac:dyDescent="0.25">
      <c r="A640" s="3">
        <v>43007</v>
      </c>
      <c r="B640" s="1"/>
      <c r="C640" s="1"/>
      <c r="D640" s="9">
        <v>1.2</v>
      </c>
      <c r="E640" s="9">
        <v>1.9</v>
      </c>
      <c r="F640" s="9">
        <v>-2.1</v>
      </c>
      <c r="G640" s="9">
        <v>-0.92500000000000004</v>
      </c>
      <c r="H640" s="9">
        <v>0.1</v>
      </c>
      <c r="I640" s="9">
        <v>-0.2</v>
      </c>
      <c r="J640" s="9">
        <v>0.05</v>
      </c>
      <c r="M640">
        <v>57.17</v>
      </c>
      <c r="R640">
        <v>97.5</v>
      </c>
      <c r="T640" s="16" t="e">
        <f>(#REF!*'Crude Diffs'!R640/100)/$T$9</f>
        <v>#REF!</v>
      </c>
      <c r="U640" s="16"/>
      <c r="V640" s="16" t="e">
        <f t="shared" si="87"/>
        <v>#REF!</v>
      </c>
      <c r="W640" s="14">
        <f t="shared" si="88"/>
        <v>1.9</v>
      </c>
      <c r="X640" s="16">
        <f t="shared" si="89"/>
        <v>-0.2</v>
      </c>
      <c r="Y640" s="16">
        <f t="shared" si="90"/>
        <v>-0.92500000000000004</v>
      </c>
      <c r="Z640" s="14"/>
      <c r="AA640" s="14" t="str">
        <f t="shared" si="85"/>
        <v>39 W 2017</v>
      </c>
      <c r="AB640" s="15">
        <f t="shared" si="91"/>
        <v>43007</v>
      </c>
      <c r="AC640" s="16" t="e">
        <f t="shared" si="86"/>
        <v>#REF!</v>
      </c>
      <c r="AD640" s="16" t="e">
        <f t="shared" si="86"/>
        <v>#REF!</v>
      </c>
      <c r="AE640" s="16" t="e">
        <f t="shared" si="86"/>
        <v>#REF!</v>
      </c>
      <c r="AF640" s="16" t="e">
        <f t="shared" si="86"/>
        <v>#REF!</v>
      </c>
    </row>
    <row r="641" spans="1:32" x14ac:dyDescent="0.25">
      <c r="A641" s="3">
        <v>43010</v>
      </c>
      <c r="B641" s="1"/>
      <c r="C641" s="1"/>
      <c r="D641" s="9">
        <v>1.1299999999999999</v>
      </c>
      <c r="E641" s="9">
        <v>1.85</v>
      </c>
      <c r="F641" s="9">
        <v>-1.68</v>
      </c>
      <c r="G641" s="9">
        <v>-0.745</v>
      </c>
      <c r="H641" s="9">
        <v>0.1</v>
      </c>
      <c r="I641" s="9">
        <v>-0.2</v>
      </c>
      <c r="J641" s="9">
        <v>0.05</v>
      </c>
      <c r="M641">
        <v>55.814999999999998</v>
      </c>
      <c r="R641">
        <v>100</v>
      </c>
      <c r="T641" s="16" t="e">
        <f>(#REF!*'Crude Diffs'!R641/100)/$T$9</f>
        <v>#REF!</v>
      </c>
      <c r="U641" s="16"/>
      <c r="V641" s="16" t="e">
        <f t="shared" si="87"/>
        <v>#REF!</v>
      </c>
      <c r="W641" s="14">
        <f t="shared" si="88"/>
        <v>1.85</v>
      </c>
      <c r="X641" s="16">
        <f t="shared" si="89"/>
        <v>-0.2</v>
      </c>
      <c r="Y641" s="16">
        <f t="shared" si="90"/>
        <v>-0.745</v>
      </c>
      <c r="Z641" s="14"/>
      <c r="AA641" s="14" t="str">
        <f t="shared" si="85"/>
        <v>40 W 2017</v>
      </c>
      <c r="AB641" s="15">
        <f t="shared" si="91"/>
        <v>43010</v>
      </c>
      <c r="AC641" s="16" t="e">
        <f t="shared" si="86"/>
        <v>#REF!</v>
      </c>
      <c r="AD641" s="16" t="e">
        <f t="shared" si="86"/>
        <v>#REF!</v>
      </c>
      <c r="AE641" s="16" t="e">
        <f t="shared" si="86"/>
        <v>#REF!</v>
      </c>
      <c r="AF641" s="16" t="e">
        <f t="shared" si="86"/>
        <v>#REF!</v>
      </c>
    </row>
    <row r="642" spans="1:32" x14ac:dyDescent="0.25">
      <c r="A642" s="3">
        <v>43011</v>
      </c>
      <c r="B642" s="1"/>
      <c r="C642" s="1"/>
      <c r="D642" s="9">
        <v>1.1299999999999999</v>
      </c>
      <c r="E642" s="9">
        <v>1.85</v>
      </c>
      <c r="F642" s="9">
        <v>-1.3</v>
      </c>
      <c r="G642" s="9">
        <v>-0.55500000000000005</v>
      </c>
      <c r="H642" s="9">
        <v>0.1</v>
      </c>
      <c r="I642" s="9">
        <v>-0.2</v>
      </c>
      <c r="J642" s="9">
        <v>0.2</v>
      </c>
      <c r="M642">
        <v>56.325000000000003</v>
      </c>
      <c r="R642">
        <v>100</v>
      </c>
      <c r="T642" s="16" t="e">
        <f>(#REF!*'Crude Diffs'!R642/100)/$T$9</f>
        <v>#REF!</v>
      </c>
      <c r="U642" s="16"/>
      <c r="V642" s="16" t="e">
        <f t="shared" si="87"/>
        <v>#REF!</v>
      </c>
      <c r="W642" s="14">
        <f t="shared" si="88"/>
        <v>1.85</v>
      </c>
      <c r="X642" s="16">
        <f t="shared" si="89"/>
        <v>-0.2</v>
      </c>
      <c r="Y642" s="16">
        <f t="shared" si="90"/>
        <v>-0.55500000000000005</v>
      </c>
      <c r="Z642" s="14"/>
      <c r="AA642" s="14" t="str">
        <f t="shared" si="85"/>
        <v>40 W 2017</v>
      </c>
      <c r="AB642" s="15">
        <f t="shared" si="91"/>
        <v>43011</v>
      </c>
      <c r="AC642" s="16" t="e">
        <f t="shared" si="86"/>
        <v>#REF!</v>
      </c>
      <c r="AD642" s="16" t="e">
        <f t="shared" si="86"/>
        <v>#REF!</v>
      </c>
      <c r="AE642" s="16" t="e">
        <f t="shared" si="86"/>
        <v>#REF!</v>
      </c>
      <c r="AF642" s="16" t="e">
        <f t="shared" si="86"/>
        <v>#REF!</v>
      </c>
    </row>
    <row r="643" spans="1:32" x14ac:dyDescent="0.25">
      <c r="A643" s="3">
        <v>43012</v>
      </c>
      <c r="B643" s="1"/>
      <c r="C643" s="1"/>
      <c r="D643" s="9">
        <v>1.1299999999999999</v>
      </c>
      <c r="E643" s="9">
        <v>1.85</v>
      </c>
      <c r="F643" s="9">
        <v>-1.07</v>
      </c>
      <c r="G643" s="9">
        <v>-0.46</v>
      </c>
      <c r="H643" s="9">
        <v>0.1</v>
      </c>
      <c r="I643" s="9">
        <v>-0.25</v>
      </c>
      <c r="J643" s="9">
        <v>0.3</v>
      </c>
      <c r="M643">
        <v>56.174999999999997</v>
      </c>
      <c r="R643">
        <v>100</v>
      </c>
      <c r="T643" s="16" t="e">
        <f>(#REF!*'Crude Diffs'!R643/100)/$T$9</f>
        <v>#REF!</v>
      </c>
      <c r="U643" s="16"/>
      <c r="V643" s="16" t="e">
        <f t="shared" si="87"/>
        <v>#REF!</v>
      </c>
      <c r="W643" s="14">
        <f t="shared" si="88"/>
        <v>1.85</v>
      </c>
      <c r="X643" s="16">
        <f t="shared" si="89"/>
        <v>-0.25</v>
      </c>
      <c r="Y643" s="16">
        <f t="shared" si="90"/>
        <v>-0.46</v>
      </c>
      <c r="Z643" s="14"/>
      <c r="AA643" s="14" t="str">
        <f t="shared" si="85"/>
        <v>40 W 2017</v>
      </c>
      <c r="AB643" s="15">
        <f t="shared" si="91"/>
        <v>43012</v>
      </c>
      <c r="AC643" s="16" t="e">
        <f t="shared" si="86"/>
        <v>#REF!</v>
      </c>
      <c r="AD643" s="16" t="e">
        <f t="shared" si="86"/>
        <v>#REF!</v>
      </c>
      <c r="AE643" s="16" t="e">
        <f t="shared" si="86"/>
        <v>#REF!</v>
      </c>
      <c r="AF643" s="16" t="e">
        <f t="shared" si="86"/>
        <v>#REF!</v>
      </c>
    </row>
    <row r="644" spans="1:32" x14ac:dyDescent="0.25">
      <c r="A644" s="3">
        <v>43013</v>
      </c>
      <c r="B644" s="1"/>
      <c r="C644" s="1"/>
      <c r="D644" s="9">
        <v>0.88500000000000001</v>
      </c>
      <c r="E644" s="9">
        <v>1.8</v>
      </c>
      <c r="F644" s="9">
        <v>-1.0549999999999999</v>
      </c>
      <c r="G644" s="9">
        <v>-0.25</v>
      </c>
      <c r="H644" s="9">
        <v>0.05</v>
      </c>
      <c r="I644" s="9">
        <v>-0.3</v>
      </c>
      <c r="J644" s="9">
        <v>0.4</v>
      </c>
      <c r="M644">
        <v>57.185000000000002</v>
      </c>
      <c r="R644">
        <v>127.5</v>
      </c>
      <c r="T644" s="16" t="e">
        <f>(#REF!*'Crude Diffs'!R644/100)/$T$9</f>
        <v>#REF!</v>
      </c>
      <c r="U644" s="16"/>
      <c r="V644" s="16" t="e">
        <f t="shared" si="87"/>
        <v>#REF!</v>
      </c>
      <c r="W644" s="14">
        <f t="shared" si="88"/>
        <v>1.8</v>
      </c>
      <c r="X644" s="16">
        <f t="shared" si="89"/>
        <v>-0.3</v>
      </c>
      <c r="Y644" s="16">
        <f t="shared" si="90"/>
        <v>-0.25</v>
      </c>
      <c r="Z644" s="14"/>
      <c r="AA644" s="14" t="str">
        <f t="shared" si="85"/>
        <v>40 W 2017</v>
      </c>
      <c r="AB644" s="15">
        <f t="shared" si="91"/>
        <v>43013</v>
      </c>
      <c r="AC644" s="16" t="e">
        <f t="shared" si="86"/>
        <v>#REF!</v>
      </c>
      <c r="AD644" s="16" t="e">
        <f t="shared" si="86"/>
        <v>#REF!</v>
      </c>
      <c r="AE644" s="16" t="e">
        <f t="shared" si="86"/>
        <v>#REF!</v>
      </c>
      <c r="AF644" s="16" t="e">
        <f t="shared" si="86"/>
        <v>#REF!</v>
      </c>
    </row>
    <row r="645" spans="1:32" x14ac:dyDescent="0.25">
      <c r="A645" s="3">
        <v>43014</v>
      </c>
      <c r="B645" s="1"/>
      <c r="C645" s="1"/>
      <c r="D645" s="9">
        <v>0.86499999999999999</v>
      </c>
      <c r="E645" s="9">
        <v>1.8</v>
      </c>
      <c r="F645" s="9">
        <v>-0.93500000000000005</v>
      </c>
      <c r="G645" s="9">
        <v>-0.315</v>
      </c>
      <c r="H645" s="9">
        <v>0.05</v>
      </c>
      <c r="I645" s="9">
        <v>-0.3</v>
      </c>
      <c r="J645" s="9">
        <v>0.45</v>
      </c>
      <c r="M645">
        <v>55.185000000000002</v>
      </c>
      <c r="R645">
        <v>130</v>
      </c>
      <c r="T645" s="16" t="e">
        <f>(#REF!*'Crude Diffs'!R645/100)/$T$9</f>
        <v>#REF!</v>
      </c>
      <c r="U645" s="16"/>
      <c r="V645" s="16" t="e">
        <f t="shared" si="87"/>
        <v>#REF!</v>
      </c>
      <c r="W645" s="14">
        <f t="shared" si="88"/>
        <v>1.8</v>
      </c>
      <c r="X645" s="16">
        <f t="shared" si="89"/>
        <v>-0.3</v>
      </c>
      <c r="Y645" s="16">
        <f t="shared" si="90"/>
        <v>-0.315</v>
      </c>
      <c r="Z645" s="14"/>
      <c r="AA645" s="14" t="str">
        <f t="shared" si="85"/>
        <v>40 W 2017</v>
      </c>
      <c r="AB645" s="15">
        <f t="shared" si="91"/>
        <v>43014</v>
      </c>
      <c r="AC645" s="16" t="e">
        <f t="shared" si="86"/>
        <v>#REF!</v>
      </c>
      <c r="AD645" s="16" t="e">
        <f t="shared" si="86"/>
        <v>#REF!</v>
      </c>
      <c r="AE645" s="16" t="e">
        <f t="shared" si="86"/>
        <v>#REF!</v>
      </c>
      <c r="AF645" s="16" t="e">
        <f t="shared" si="86"/>
        <v>#REF!</v>
      </c>
    </row>
    <row r="646" spans="1:32" x14ac:dyDescent="0.25">
      <c r="A646" s="3">
        <v>43017</v>
      </c>
      <c r="B646" s="1"/>
      <c r="C646" s="1"/>
      <c r="D646" s="9">
        <v>0.63</v>
      </c>
      <c r="E646" s="9">
        <v>1.6</v>
      </c>
      <c r="F646" s="9">
        <v>-0.995</v>
      </c>
      <c r="G646" s="9">
        <v>-0.34</v>
      </c>
      <c r="H646" s="9">
        <v>0.05</v>
      </c>
      <c r="I646" s="9">
        <v>-0.25</v>
      </c>
      <c r="J646" s="9">
        <v>0.35</v>
      </c>
      <c r="M646">
        <v>55.365000000000002</v>
      </c>
      <c r="R646">
        <v>135</v>
      </c>
      <c r="T646" s="16" t="e">
        <f>(#REF!*'Crude Diffs'!R646/100)/$T$9</f>
        <v>#REF!</v>
      </c>
      <c r="U646" s="16"/>
      <c r="V646" s="16" t="e">
        <f t="shared" si="87"/>
        <v>#REF!</v>
      </c>
      <c r="W646" s="14">
        <f t="shared" si="88"/>
        <v>1.6</v>
      </c>
      <c r="X646" s="16">
        <f t="shared" si="89"/>
        <v>-0.25</v>
      </c>
      <c r="Y646" s="16">
        <f t="shared" si="90"/>
        <v>-0.34</v>
      </c>
      <c r="Z646" s="14"/>
      <c r="AA646" s="14" t="str">
        <f t="shared" si="85"/>
        <v>41 W 2017</v>
      </c>
      <c r="AB646" s="15">
        <f t="shared" si="91"/>
        <v>43017</v>
      </c>
      <c r="AC646" s="16" t="e">
        <f t="shared" si="86"/>
        <v>#REF!</v>
      </c>
      <c r="AD646" s="16" t="e">
        <f t="shared" si="86"/>
        <v>#REF!</v>
      </c>
      <c r="AE646" s="16" t="e">
        <f t="shared" si="86"/>
        <v>#REF!</v>
      </c>
      <c r="AF646" s="16" t="e">
        <f t="shared" si="86"/>
        <v>#REF!</v>
      </c>
    </row>
    <row r="647" spans="1:32" x14ac:dyDescent="0.25">
      <c r="A647" s="3">
        <v>43018</v>
      </c>
      <c r="B647" s="1"/>
      <c r="C647" s="1"/>
      <c r="D647" s="9">
        <v>0.47</v>
      </c>
      <c r="E647" s="9">
        <v>1.51</v>
      </c>
      <c r="F647" s="9">
        <v>-1.1000000000000001</v>
      </c>
      <c r="G647" s="9">
        <v>-0.41499999999999998</v>
      </c>
      <c r="H647" s="9">
        <v>-0.05</v>
      </c>
      <c r="I647" s="9">
        <v>-0.4</v>
      </c>
      <c r="J647" s="9">
        <v>9.5000000000000001E-2</v>
      </c>
      <c r="M647">
        <v>56.475000000000001</v>
      </c>
      <c r="R647">
        <v>145</v>
      </c>
      <c r="T647" s="16" t="e">
        <f>(#REF!*'Crude Diffs'!R647/100)/$T$9</f>
        <v>#REF!</v>
      </c>
      <c r="U647" s="16"/>
      <c r="V647" s="16" t="e">
        <f t="shared" si="87"/>
        <v>#REF!</v>
      </c>
      <c r="W647" s="14">
        <f t="shared" si="88"/>
        <v>1.51</v>
      </c>
      <c r="X647" s="16">
        <f t="shared" si="89"/>
        <v>-0.4</v>
      </c>
      <c r="Y647" s="16">
        <f t="shared" si="90"/>
        <v>-0.41499999999999998</v>
      </c>
      <c r="Z647" s="14"/>
      <c r="AA647" s="14" t="str">
        <f t="shared" si="85"/>
        <v>41 W 2017</v>
      </c>
      <c r="AB647" s="15">
        <f t="shared" si="91"/>
        <v>43018</v>
      </c>
      <c r="AC647" s="16" t="e">
        <f t="shared" si="86"/>
        <v>#REF!</v>
      </c>
      <c r="AD647" s="16" t="e">
        <f t="shared" si="86"/>
        <v>#REF!</v>
      </c>
      <c r="AE647" s="16" t="e">
        <f t="shared" si="86"/>
        <v>#REF!</v>
      </c>
      <c r="AF647" s="16" t="e">
        <f t="shared" si="86"/>
        <v>#REF!</v>
      </c>
    </row>
    <row r="648" spans="1:32" x14ac:dyDescent="0.25">
      <c r="A648" s="3">
        <v>43019</v>
      </c>
      <c r="B648" s="1"/>
      <c r="C648" s="1"/>
      <c r="D648" s="9">
        <v>0.36</v>
      </c>
      <c r="E648" s="9">
        <v>1.51</v>
      </c>
      <c r="F648" s="9">
        <v>-1.1499999999999999</v>
      </c>
      <c r="G648" s="9">
        <v>-0.43</v>
      </c>
      <c r="H648" s="9">
        <v>-0.05</v>
      </c>
      <c r="I648" s="9">
        <v>-0.55000000000000004</v>
      </c>
      <c r="J648" s="9">
        <v>9.5000000000000001E-2</v>
      </c>
      <c r="M648">
        <v>55.78</v>
      </c>
      <c r="R648">
        <v>160</v>
      </c>
      <c r="T648" s="16" t="e">
        <f>(#REF!*'Crude Diffs'!R648/100)/$T$9</f>
        <v>#REF!</v>
      </c>
      <c r="U648" s="16"/>
      <c r="V648" s="16" t="e">
        <f t="shared" si="87"/>
        <v>#REF!</v>
      </c>
      <c r="W648" s="14">
        <f t="shared" si="88"/>
        <v>1.51</v>
      </c>
      <c r="X648" s="16">
        <f t="shared" si="89"/>
        <v>-0.55000000000000004</v>
      </c>
      <c r="Y648" s="16">
        <f t="shared" si="90"/>
        <v>-0.43</v>
      </c>
      <c r="Z648" s="14"/>
      <c r="AA648" s="14" t="str">
        <f t="shared" si="85"/>
        <v>41 W 2017</v>
      </c>
      <c r="AB648" s="15">
        <f t="shared" si="91"/>
        <v>43019</v>
      </c>
      <c r="AC648" s="16" t="e">
        <f t="shared" si="86"/>
        <v>#REF!</v>
      </c>
      <c r="AD648" s="16" t="e">
        <f t="shared" si="86"/>
        <v>#REF!</v>
      </c>
      <c r="AE648" s="16" t="e">
        <f t="shared" si="86"/>
        <v>#REF!</v>
      </c>
      <c r="AF648" s="16" t="e">
        <f t="shared" si="86"/>
        <v>#REF!</v>
      </c>
    </row>
    <row r="649" spans="1:32" x14ac:dyDescent="0.25">
      <c r="A649" s="3">
        <v>43020</v>
      </c>
      <c r="B649" s="1"/>
      <c r="C649" s="1"/>
      <c r="D649" s="9">
        <v>0.25</v>
      </c>
      <c r="E649" s="9">
        <v>1.4</v>
      </c>
      <c r="F649" s="9">
        <v>-1.4450000000000001</v>
      </c>
      <c r="G649" s="9">
        <v>-0.8</v>
      </c>
      <c r="H649" s="9">
        <v>-0.1</v>
      </c>
      <c r="I649" s="9">
        <v>-0.75</v>
      </c>
      <c r="J649" s="9">
        <v>-0.52500000000000002</v>
      </c>
      <c r="M649">
        <v>55.344999999999999</v>
      </c>
      <c r="R649">
        <v>160</v>
      </c>
      <c r="T649" s="16" t="e">
        <f>(#REF!*'Crude Diffs'!R649/100)/$T$9</f>
        <v>#REF!</v>
      </c>
      <c r="U649" s="16"/>
      <c r="V649" s="16" t="e">
        <f t="shared" si="87"/>
        <v>#REF!</v>
      </c>
      <c r="W649" s="14">
        <f t="shared" si="88"/>
        <v>1.4</v>
      </c>
      <c r="X649" s="16">
        <f t="shared" si="89"/>
        <v>-0.75</v>
      </c>
      <c r="Y649" s="16">
        <f t="shared" si="90"/>
        <v>-0.8</v>
      </c>
      <c r="Z649" s="14"/>
      <c r="AA649" s="14" t="str">
        <f t="shared" si="85"/>
        <v>41 W 2017</v>
      </c>
      <c r="AB649" s="15">
        <f t="shared" si="91"/>
        <v>43020</v>
      </c>
      <c r="AC649" s="16" t="e">
        <f t="shared" si="86"/>
        <v>#REF!</v>
      </c>
      <c r="AD649" s="16" t="e">
        <f t="shared" si="86"/>
        <v>#REF!</v>
      </c>
      <c r="AE649" s="16" t="e">
        <f t="shared" si="86"/>
        <v>#REF!</v>
      </c>
      <c r="AF649" s="16" t="e">
        <f t="shared" si="86"/>
        <v>#REF!</v>
      </c>
    </row>
    <row r="650" spans="1:32" x14ac:dyDescent="0.25">
      <c r="A650" s="3">
        <v>43021</v>
      </c>
      <c r="B650" s="1"/>
      <c r="C650" s="1"/>
      <c r="D650" s="9">
        <v>0.2</v>
      </c>
      <c r="E650" s="9">
        <v>1.35</v>
      </c>
      <c r="F650" s="9">
        <v>-1.4450000000000001</v>
      </c>
      <c r="G650" s="9">
        <v>-0.67</v>
      </c>
      <c r="H650" s="9">
        <v>-0.15</v>
      </c>
      <c r="I650" s="9">
        <v>-0.75</v>
      </c>
      <c r="J650" s="9">
        <v>-0.62</v>
      </c>
      <c r="M650">
        <v>56.53</v>
      </c>
      <c r="R650">
        <v>160</v>
      </c>
      <c r="T650" s="16" t="e">
        <f>(#REF!*'Crude Diffs'!R650/100)/$T$9</f>
        <v>#REF!</v>
      </c>
      <c r="U650" s="16"/>
      <c r="V650" s="16" t="e">
        <f t="shared" si="87"/>
        <v>#REF!</v>
      </c>
      <c r="W650" s="14">
        <f t="shared" si="88"/>
        <v>1.35</v>
      </c>
      <c r="X650" s="16">
        <f t="shared" si="89"/>
        <v>-0.75</v>
      </c>
      <c r="Y650" s="16">
        <f t="shared" si="90"/>
        <v>-0.67</v>
      </c>
      <c r="Z650" s="14"/>
      <c r="AA650" s="14" t="str">
        <f t="shared" si="85"/>
        <v>41 W 2017</v>
      </c>
      <c r="AB650" s="15">
        <f t="shared" si="91"/>
        <v>43021</v>
      </c>
      <c r="AC650" s="16" t="e">
        <f t="shared" si="86"/>
        <v>#REF!</v>
      </c>
      <c r="AD650" s="16" t="e">
        <f t="shared" si="86"/>
        <v>#REF!</v>
      </c>
      <c r="AE650" s="16" t="e">
        <f t="shared" si="86"/>
        <v>#REF!</v>
      </c>
      <c r="AF650" s="16" t="e">
        <f t="shared" si="86"/>
        <v>#REF!</v>
      </c>
    </row>
    <row r="651" spans="1:32" x14ac:dyDescent="0.25">
      <c r="A651" s="3">
        <v>43024</v>
      </c>
      <c r="B651" s="1"/>
      <c r="C651" s="1"/>
      <c r="D651" s="9">
        <v>8.5000000000000006E-2</v>
      </c>
      <c r="E651" s="9">
        <v>1.2</v>
      </c>
      <c r="F651" s="9">
        <v>-1.58</v>
      </c>
      <c r="G651" s="9">
        <v>-0.75</v>
      </c>
      <c r="H651" s="9">
        <v>-0.15</v>
      </c>
      <c r="I651" s="9">
        <v>-0.875</v>
      </c>
      <c r="J651" s="9">
        <v>-0.7</v>
      </c>
      <c r="M651">
        <v>57.454999999999998</v>
      </c>
      <c r="R651">
        <v>155</v>
      </c>
      <c r="T651" s="16" t="e">
        <f>(#REF!*'Crude Diffs'!R651/100)/$T$9</f>
        <v>#REF!</v>
      </c>
      <c r="U651" s="16"/>
      <c r="V651" s="16" t="e">
        <f t="shared" si="87"/>
        <v>#REF!</v>
      </c>
      <c r="W651" s="14">
        <f t="shared" si="88"/>
        <v>1.2</v>
      </c>
      <c r="X651" s="16">
        <f t="shared" si="89"/>
        <v>-0.875</v>
      </c>
      <c r="Y651" s="16">
        <f t="shared" si="90"/>
        <v>-0.75</v>
      </c>
      <c r="Z651" s="14"/>
      <c r="AA651" s="14" t="str">
        <f t="shared" si="85"/>
        <v>42 W 2017</v>
      </c>
      <c r="AB651" s="15">
        <f t="shared" si="91"/>
        <v>43024</v>
      </c>
      <c r="AC651" s="16" t="e">
        <f t="shared" si="86"/>
        <v>#REF!</v>
      </c>
      <c r="AD651" s="16" t="e">
        <f t="shared" si="86"/>
        <v>#REF!</v>
      </c>
      <c r="AE651" s="16" t="e">
        <f t="shared" si="86"/>
        <v>#REF!</v>
      </c>
      <c r="AF651" s="16" t="e">
        <f t="shared" si="86"/>
        <v>#REF!</v>
      </c>
    </row>
    <row r="652" spans="1:32" x14ac:dyDescent="0.25">
      <c r="A652" s="3">
        <v>43025</v>
      </c>
      <c r="B652" s="1"/>
      <c r="C652" s="1"/>
      <c r="D652" s="9">
        <v>7.4999999999999997E-2</v>
      </c>
      <c r="E652" s="9">
        <v>1.1499999999999999</v>
      </c>
      <c r="F652" s="9">
        <v>-1.68</v>
      </c>
      <c r="G652" s="9">
        <v>-0.74</v>
      </c>
      <c r="H652" s="9">
        <v>-0.1</v>
      </c>
      <c r="I652" s="9">
        <v>-0.87</v>
      </c>
      <c r="J652" s="9">
        <v>-0.7</v>
      </c>
      <c r="M652">
        <v>57.335000000000001</v>
      </c>
      <c r="R652">
        <v>150</v>
      </c>
      <c r="T652" s="16" t="e">
        <f>(#REF!*'Crude Diffs'!R652/100)/$T$9</f>
        <v>#REF!</v>
      </c>
      <c r="U652" s="16"/>
      <c r="V652" s="16" t="e">
        <f t="shared" si="87"/>
        <v>#REF!</v>
      </c>
      <c r="W652" s="14">
        <f t="shared" si="88"/>
        <v>1.1499999999999999</v>
      </c>
      <c r="X652" s="16">
        <f t="shared" si="89"/>
        <v>-0.87</v>
      </c>
      <c r="Y652" s="16">
        <f t="shared" si="90"/>
        <v>-0.74</v>
      </c>
      <c r="Z652" s="14"/>
      <c r="AA652" s="14" t="str">
        <f t="shared" si="85"/>
        <v>42 W 2017</v>
      </c>
      <c r="AB652" s="15">
        <f t="shared" si="91"/>
        <v>43025</v>
      </c>
      <c r="AC652" s="16" t="e">
        <f t="shared" si="86"/>
        <v>#REF!</v>
      </c>
      <c r="AD652" s="16" t="e">
        <f t="shared" si="86"/>
        <v>#REF!</v>
      </c>
      <c r="AE652" s="16" t="e">
        <f t="shared" si="86"/>
        <v>#REF!</v>
      </c>
      <c r="AF652" s="16" t="e">
        <f t="shared" si="86"/>
        <v>#REF!</v>
      </c>
    </row>
    <row r="653" spans="1:32" x14ac:dyDescent="0.25">
      <c r="A653" s="3">
        <v>43026</v>
      </c>
      <c r="B653" s="1"/>
      <c r="C653" s="1"/>
      <c r="D653" s="9">
        <v>0.16500000000000001</v>
      </c>
      <c r="E653" s="9">
        <v>1.1000000000000001</v>
      </c>
      <c r="F653" s="9">
        <v>-1.68</v>
      </c>
      <c r="G653" s="9">
        <v>-0.90500000000000003</v>
      </c>
      <c r="H653" s="9">
        <v>-0.1</v>
      </c>
      <c r="I653" s="9">
        <v>-0.87</v>
      </c>
      <c r="J653" s="9">
        <v>-0.7</v>
      </c>
      <c r="M653">
        <v>57.68</v>
      </c>
      <c r="R653">
        <v>130</v>
      </c>
      <c r="T653" s="16" t="e">
        <f>(#REF!*'Crude Diffs'!R653/100)/$T$9</f>
        <v>#REF!</v>
      </c>
      <c r="U653" s="16"/>
      <c r="V653" s="16" t="e">
        <f t="shared" si="87"/>
        <v>#REF!</v>
      </c>
      <c r="W653" s="14">
        <f t="shared" si="88"/>
        <v>1.1000000000000001</v>
      </c>
      <c r="X653" s="16">
        <f t="shared" si="89"/>
        <v>-0.87</v>
      </c>
      <c r="Y653" s="16">
        <f t="shared" si="90"/>
        <v>-0.90500000000000003</v>
      </c>
      <c r="Z653" s="14"/>
      <c r="AA653" s="14" t="str">
        <f t="shared" ref="AA653:AA716" si="92">WEEKNUM(AB653,) &amp;" W "&amp;YEAR(AB653)</f>
        <v>42 W 2017</v>
      </c>
      <c r="AB653" s="15">
        <f t="shared" si="91"/>
        <v>43026</v>
      </c>
      <c r="AC653" s="16" t="e">
        <f t="shared" si="86"/>
        <v>#REF!</v>
      </c>
      <c r="AD653" s="16" t="e">
        <f t="shared" si="86"/>
        <v>#REF!</v>
      </c>
      <c r="AE653" s="16" t="e">
        <f t="shared" si="86"/>
        <v>#REF!</v>
      </c>
      <c r="AF653" s="16" t="e">
        <f t="shared" si="86"/>
        <v>#REF!</v>
      </c>
    </row>
    <row r="654" spans="1:32" x14ac:dyDescent="0.25">
      <c r="A654" s="3">
        <v>43027</v>
      </c>
      <c r="B654" s="1"/>
      <c r="C654" s="1"/>
      <c r="D654" s="9">
        <v>0.24</v>
      </c>
      <c r="E654" s="9">
        <v>1.1000000000000001</v>
      </c>
      <c r="F654" s="9">
        <v>-1.9450000000000001</v>
      </c>
      <c r="G654" s="9">
        <v>-0.90500000000000003</v>
      </c>
      <c r="H654" s="9">
        <v>-0.2</v>
      </c>
      <c r="I654" s="9">
        <v>-0.97499999999999998</v>
      </c>
      <c r="J654" s="9">
        <v>-0.65</v>
      </c>
      <c r="M654">
        <v>57.505000000000003</v>
      </c>
      <c r="R654">
        <v>120</v>
      </c>
      <c r="T654" s="16" t="e">
        <f>(#REF!*'Crude Diffs'!R654/100)/$T$9</f>
        <v>#REF!</v>
      </c>
      <c r="U654" s="16"/>
      <c r="V654" s="16" t="e">
        <f t="shared" si="87"/>
        <v>#REF!</v>
      </c>
      <c r="W654" s="14">
        <f t="shared" si="88"/>
        <v>1.1000000000000001</v>
      </c>
      <c r="X654" s="16">
        <f t="shared" si="89"/>
        <v>-0.97499999999999998</v>
      </c>
      <c r="Y654" s="16">
        <f t="shared" si="90"/>
        <v>-0.90500000000000003</v>
      </c>
      <c r="Z654" s="14"/>
      <c r="AA654" s="14" t="str">
        <f t="shared" si="92"/>
        <v>42 W 2017</v>
      </c>
      <c r="AB654" s="15">
        <f t="shared" si="91"/>
        <v>43027</v>
      </c>
      <c r="AC654" s="16" t="e">
        <f t="shared" si="86"/>
        <v>#REF!</v>
      </c>
      <c r="AD654" s="16" t="e">
        <f t="shared" si="86"/>
        <v>#REF!</v>
      </c>
      <c r="AE654" s="16" t="e">
        <f t="shared" si="86"/>
        <v>#REF!</v>
      </c>
      <c r="AF654" s="16" t="e">
        <f t="shared" si="86"/>
        <v>#REF!</v>
      </c>
    </row>
    <row r="655" spans="1:32" x14ac:dyDescent="0.25">
      <c r="A655" s="3">
        <v>43028</v>
      </c>
      <c r="B655" s="1"/>
      <c r="C655" s="1"/>
      <c r="D655" s="9">
        <v>0.13500000000000001</v>
      </c>
      <c r="E655" s="9">
        <v>1.05</v>
      </c>
      <c r="F655" s="9">
        <v>-1.9450000000000001</v>
      </c>
      <c r="G655" s="9">
        <v>-0.9</v>
      </c>
      <c r="H655" s="9">
        <v>-0.2</v>
      </c>
      <c r="I655" s="9">
        <v>-0.97499999999999998</v>
      </c>
      <c r="J655" s="9">
        <v>-0.55000000000000004</v>
      </c>
      <c r="M655">
        <v>57.594999999999999</v>
      </c>
      <c r="R655">
        <v>127.5</v>
      </c>
      <c r="T655" s="16" t="e">
        <f>(#REF!*'Crude Diffs'!R655/100)/$T$9</f>
        <v>#REF!</v>
      </c>
      <c r="U655" s="16"/>
      <c r="V655" s="16" t="e">
        <f t="shared" si="87"/>
        <v>#REF!</v>
      </c>
      <c r="W655" s="14">
        <f t="shared" si="88"/>
        <v>1.05</v>
      </c>
      <c r="X655" s="16">
        <f t="shared" si="89"/>
        <v>-0.97499999999999998</v>
      </c>
      <c r="Y655" s="16">
        <f t="shared" si="90"/>
        <v>-0.9</v>
      </c>
      <c r="Z655" s="14"/>
      <c r="AA655" s="14" t="str">
        <f t="shared" si="92"/>
        <v>42 W 2017</v>
      </c>
      <c r="AB655" s="15">
        <f t="shared" si="91"/>
        <v>43028</v>
      </c>
      <c r="AC655" s="16" t="e">
        <f t="shared" si="86"/>
        <v>#REF!</v>
      </c>
      <c r="AD655" s="16" t="e">
        <f t="shared" si="86"/>
        <v>#REF!</v>
      </c>
      <c r="AE655" s="16" t="e">
        <f t="shared" si="86"/>
        <v>#REF!</v>
      </c>
      <c r="AF655" s="16" t="e">
        <f t="shared" si="86"/>
        <v>#REF!</v>
      </c>
    </row>
    <row r="656" spans="1:32" x14ac:dyDescent="0.25">
      <c r="A656" s="3">
        <v>43031</v>
      </c>
      <c r="B656" s="1"/>
      <c r="C656" s="1"/>
      <c r="D656" s="9">
        <v>0.08</v>
      </c>
      <c r="E656" s="9">
        <v>1.05</v>
      </c>
      <c r="F656" s="9">
        <v>-1.855</v>
      </c>
      <c r="G656" s="9">
        <v>-0.9</v>
      </c>
      <c r="H656" s="9">
        <v>-0.2</v>
      </c>
      <c r="I656" s="9">
        <v>-0.9</v>
      </c>
      <c r="J656" s="9">
        <v>-0.5</v>
      </c>
      <c r="M656">
        <v>57.68</v>
      </c>
      <c r="R656">
        <v>135</v>
      </c>
      <c r="T656" s="16" t="e">
        <f>(#REF!*'Crude Diffs'!R656/100)/$T$9</f>
        <v>#REF!</v>
      </c>
      <c r="U656" s="16"/>
      <c r="V656" s="16" t="e">
        <f t="shared" si="87"/>
        <v>#REF!</v>
      </c>
      <c r="W656" s="14">
        <f t="shared" si="88"/>
        <v>1.05</v>
      </c>
      <c r="X656" s="16">
        <f t="shared" si="89"/>
        <v>-0.9</v>
      </c>
      <c r="Y656" s="16">
        <f t="shared" si="90"/>
        <v>-0.9</v>
      </c>
      <c r="Z656" s="14"/>
      <c r="AA656" s="14" t="str">
        <f t="shared" si="92"/>
        <v>43 W 2017</v>
      </c>
      <c r="AB656" s="15">
        <f t="shared" si="91"/>
        <v>43031</v>
      </c>
      <c r="AC656" s="16" t="e">
        <f t="shared" si="86"/>
        <v>#REF!</v>
      </c>
      <c r="AD656" s="16" t="e">
        <f t="shared" si="86"/>
        <v>#REF!</v>
      </c>
      <c r="AE656" s="16" t="e">
        <f t="shared" si="86"/>
        <v>#REF!</v>
      </c>
      <c r="AF656" s="16" t="e">
        <f t="shared" si="86"/>
        <v>#REF!</v>
      </c>
    </row>
    <row r="657" spans="1:32" x14ac:dyDescent="0.25">
      <c r="A657" s="3">
        <v>43032</v>
      </c>
      <c r="B657" s="1"/>
      <c r="C657" s="1"/>
      <c r="D657" s="9">
        <v>2.5000000000000001E-2</v>
      </c>
      <c r="E657" s="9">
        <v>1.05</v>
      </c>
      <c r="F657" s="9">
        <v>-1.8</v>
      </c>
      <c r="G657" s="9">
        <v>-0.9</v>
      </c>
      <c r="H657" s="9">
        <v>-0.1</v>
      </c>
      <c r="I657" s="9">
        <v>-0.55000000000000004</v>
      </c>
      <c r="J657" s="9">
        <v>-0.5</v>
      </c>
      <c r="M657">
        <v>57.79</v>
      </c>
      <c r="R657">
        <v>142.5</v>
      </c>
      <c r="T657" s="16" t="e">
        <f>(#REF!*'Crude Diffs'!R657/100)/$T$9</f>
        <v>#REF!</v>
      </c>
      <c r="U657" s="16"/>
      <c r="V657" s="16" t="e">
        <f t="shared" si="87"/>
        <v>#REF!</v>
      </c>
      <c r="W657" s="14">
        <f t="shared" si="88"/>
        <v>1.05</v>
      </c>
      <c r="X657" s="16">
        <f t="shared" si="89"/>
        <v>-0.55000000000000004</v>
      </c>
      <c r="Y657" s="16">
        <f t="shared" si="90"/>
        <v>-0.9</v>
      </c>
      <c r="Z657" s="14"/>
      <c r="AA657" s="14" t="str">
        <f t="shared" si="92"/>
        <v>43 W 2017</v>
      </c>
      <c r="AB657" s="15">
        <f t="shared" si="91"/>
        <v>43032</v>
      </c>
      <c r="AC657" s="16" t="e">
        <f t="shared" si="86"/>
        <v>#REF!</v>
      </c>
      <c r="AD657" s="16" t="e">
        <f t="shared" si="86"/>
        <v>#REF!</v>
      </c>
      <c r="AE657" s="16" t="e">
        <f t="shared" si="86"/>
        <v>#REF!</v>
      </c>
      <c r="AF657" s="16" t="e">
        <f t="shared" si="86"/>
        <v>#REF!</v>
      </c>
    </row>
    <row r="658" spans="1:32" x14ac:dyDescent="0.25">
      <c r="A658" s="3">
        <v>43033</v>
      </c>
      <c r="B658" s="1"/>
      <c r="C658" s="1"/>
      <c r="D658" s="9">
        <v>5.0000000000000001E-3</v>
      </c>
      <c r="E658" s="9">
        <v>1.1000000000000001</v>
      </c>
      <c r="F658" s="9">
        <v>-1.75</v>
      </c>
      <c r="G658" s="9">
        <v>-0.81</v>
      </c>
      <c r="H658" s="9">
        <v>-0.1</v>
      </c>
      <c r="I658" s="9">
        <v>-0.48</v>
      </c>
      <c r="J658" s="9">
        <v>-0.55000000000000004</v>
      </c>
      <c r="M658">
        <v>58.305</v>
      </c>
      <c r="R658">
        <v>152.5</v>
      </c>
      <c r="T658" s="16" t="e">
        <f>(#REF!*'Crude Diffs'!R658/100)/$T$9</f>
        <v>#REF!</v>
      </c>
      <c r="U658" s="16"/>
      <c r="V658" s="16" t="e">
        <f t="shared" si="87"/>
        <v>#REF!</v>
      </c>
      <c r="W658" s="14">
        <f t="shared" si="88"/>
        <v>1.1000000000000001</v>
      </c>
      <c r="X658" s="16">
        <f t="shared" si="89"/>
        <v>-0.48</v>
      </c>
      <c r="Y658" s="16">
        <f t="shared" si="90"/>
        <v>-0.81</v>
      </c>
      <c r="Z658" s="14"/>
      <c r="AA658" s="14" t="str">
        <f t="shared" si="92"/>
        <v>43 W 2017</v>
      </c>
      <c r="AB658" s="15">
        <f t="shared" si="91"/>
        <v>43033</v>
      </c>
      <c r="AC658" s="16" t="e">
        <f t="shared" si="86"/>
        <v>#REF!</v>
      </c>
      <c r="AD658" s="16" t="e">
        <f t="shared" si="86"/>
        <v>#REF!</v>
      </c>
      <c r="AE658" s="16" t="e">
        <f t="shared" si="86"/>
        <v>#REF!</v>
      </c>
      <c r="AF658" s="16" t="e">
        <f t="shared" si="86"/>
        <v>#REF!</v>
      </c>
    </row>
    <row r="659" spans="1:32" x14ac:dyDescent="0.25">
      <c r="A659" s="3">
        <v>43034</v>
      </c>
      <c r="B659" s="1"/>
      <c r="C659" s="1"/>
      <c r="D659" s="9">
        <v>0.05</v>
      </c>
      <c r="E659" s="9">
        <v>1.2</v>
      </c>
      <c r="F659" s="9">
        <v>-1.165</v>
      </c>
      <c r="G659" s="9">
        <v>-0.66500000000000004</v>
      </c>
      <c r="H659" s="9">
        <v>0</v>
      </c>
      <c r="I659" s="9">
        <v>-0.4</v>
      </c>
      <c r="J659" s="9">
        <v>-0.5</v>
      </c>
      <c r="M659">
        <v>58.805</v>
      </c>
      <c r="R659">
        <v>160</v>
      </c>
      <c r="T659" s="16" t="e">
        <f>(#REF!*'Crude Diffs'!R659/100)/$T$9</f>
        <v>#REF!</v>
      </c>
      <c r="U659" s="16"/>
      <c r="V659" s="16" t="e">
        <f t="shared" si="87"/>
        <v>#REF!</v>
      </c>
      <c r="W659" s="14">
        <f t="shared" si="88"/>
        <v>1.2</v>
      </c>
      <c r="X659" s="16">
        <f t="shared" si="89"/>
        <v>-0.4</v>
      </c>
      <c r="Y659" s="16">
        <f t="shared" si="90"/>
        <v>-0.66500000000000004</v>
      </c>
      <c r="Z659" s="14"/>
      <c r="AA659" s="14" t="str">
        <f t="shared" si="92"/>
        <v>43 W 2017</v>
      </c>
      <c r="AB659" s="15">
        <f t="shared" si="91"/>
        <v>43034</v>
      </c>
      <c r="AC659" s="16" t="e">
        <f t="shared" si="86"/>
        <v>#REF!</v>
      </c>
      <c r="AD659" s="16" t="e">
        <f t="shared" si="86"/>
        <v>#REF!</v>
      </c>
      <c r="AE659" s="16" t="e">
        <f t="shared" si="86"/>
        <v>#REF!</v>
      </c>
      <c r="AF659" s="16" t="e">
        <f t="shared" si="86"/>
        <v>#REF!</v>
      </c>
    </row>
    <row r="660" spans="1:32" x14ac:dyDescent="0.25">
      <c r="A660" s="3">
        <v>43035</v>
      </c>
      <c r="B660" s="1"/>
      <c r="C660" s="1"/>
      <c r="D660" s="9">
        <v>0.20499999999999999</v>
      </c>
      <c r="E660" s="9">
        <v>1.3</v>
      </c>
      <c r="F660" s="9">
        <v>-1.165</v>
      </c>
      <c r="G660" s="9">
        <v>-0.48</v>
      </c>
      <c r="H660" s="9">
        <v>0.05</v>
      </c>
      <c r="I660" s="9">
        <v>-0.13</v>
      </c>
      <c r="J660" s="9">
        <v>-0.45</v>
      </c>
      <c r="M660">
        <v>60.335000000000001</v>
      </c>
      <c r="R660">
        <v>152.5</v>
      </c>
      <c r="T660" s="16" t="e">
        <f>(#REF!*'Crude Diffs'!R660/100)/$T$9</f>
        <v>#REF!</v>
      </c>
      <c r="U660" s="16"/>
      <c r="V660" s="16" t="e">
        <f t="shared" si="87"/>
        <v>#REF!</v>
      </c>
      <c r="W660" s="14">
        <f t="shared" si="88"/>
        <v>1.3</v>
      </c>
      <c r="X660" s="16">
        <f t="shared" si="89"/>
        <v>-0.13</v>
      </c>
      <c r="Y660" s="16">
        <f t="shared" si="90"/>
        <v>-0.48</v>
      </c>
      <c r="Z660" s="14"/>
      <c r="AA660" s="14" t="str">
        <f t="shared" si="92"/>
        <v>43 W 2017</v>
      </c>
      <c r="AB660" s="15">
        <f t="shared" si="91"/>
        <v>43035</v>
      </c>
      <c r="AC660" s="16" t="e">
        <f t="shared" si="86"/>
        <v>#REF!</v>
      </c>
      <c r="AD660" s="16" t="e">
        <f t="shared" si="86"/>
        <v>#REF!</v>
      </c>
      <c r="AE660" s="16" t="e">
        <f t="shared" si="86"/>
        <v>#REF!</v>
      </c>
      <c r="AF660" s="16" t="e">
        <f t="shared" si="86"/>
        <v>#REF!</v>
      </c>
    </row>
    <row r="661" spans="1:32" x14ac:dyDescent="0.25">
      <c r="A661" s="3">
        <v>43038</v>
      </c>
      <c r="B661" s="1"/>
      <c r="C661" s="1"/>
      <c r="D661" s="9">
        <v>0.32500000000000001</v>
      </c>
      <c r="E661" s="9">
        <v>1.35</v>
      </c>
      <c r="F661" s="9">
        <v>-1.165</v>
      </c>
      <c r="G661" s="9">
        <v>-0.55000000000000004</v>
      </c>
      <c r="H661" s="9">
        <v>0.1</v>
      </c>
      <c r="I661" s="9">
        <v>-0.1</v>
      </c>
      <c r="J661" s="9">
        <v>-0.3</v>
      </c>
      <c r="M661">
        <v>60.405000000000001</v>
      </c>
      <c r="R661">
        <v>142.5</v>
      </c>
      <c r="T661" s="16" t="e">
        <f>(#REF!*'Crude Diffs'!R661/100)/$T$9</f>
        <v>#REF!</v>
      </c>
      <c r="U661" s="16"/>
      <c r="V661" s="16" t="e">
        <f t="shared" si="87"/>
        <v>#REF!</v>
      </c>
      <c r="W661" s="14">
        <f t="shared" si="88"/>
        <v>1.35</v>
      </c>
      <c r="X661" s="16">
        <f t="shared" si="89"/>
        <v>-0.1</v>
      </c>
      <c r="Y661" s="16">
        <f t="shared" si="90"/>
        <v>-0.55000000000000004</v>
      </c>
      <c r="Z661" s="14"/>
      <c r="AA661" s="14" t="str">
        <f t="shared" si="92"/>
        <v>44 W 2017</v>
      </c>
      <c r="AB661" s="15">
        <f t="shared" si="91"/>
        <v>43038</v>
      </c>
      <c r="AC661" s="16" t="e">
        <f t="shared" si="86"/>
        <v>#REF!</v>
      </c>
      <c r="AD661" s="16" t="e">
        <f t="shared" si="86"/>
        <v>#REF!</v>
      </c>
      <c r="AE661" s="16" t="e">
        <f t="shared" si="86"/>
        <v>#REF!</v>
      </c>
      <c r="AF661" s="16" t="e">
        <f t="shared" si="86"/>
        <v>#REF!</v>
      </c>
    </row>
    <row r="662" spans="1:32" x14ac:dyDescent="0.25">
      <c r="A662" s="3">
        <v>43039</v>
      </c>
      <c r="B662" s="1"/>
      <c r="C662" s="1"/>
      <c r="D662" s="9">
        <v>0.63500000000000001</v>
      </c>
      <c r="E662" s="9">
        <v>1.55</v>
      </c>
      <c r="F662" s="9">
        <v>-1.165</v>
      </c>
      <c r="G662" s="9">
        <v>-0.41</v>
      </c>
      <c r="H662" s="9">
        <v>0.1</v>
      </c>
      <c r="I662" s="9">
        <v>-0.05</v>
      </c>
      <c r="J662" s="9">
        <v>-0.25</v>
      </c>
      <c r="M662">
        <v>60.93</v>
      </c>
      <c r="R662">
        <v>127.5</v>
      </c>
      <c r="T662" s="16" t="e">
        <f>(#REF!*'Crude Diffs'!R662/100)/$T$9</f>
        <v>#REF!</v>
      </c>
      <c r="U662" s="16"/>
      <c r="V662" s="16" t="e">
        <f t="shared" si="87"/>
        <v>#REF!</v>
      </c>
      <c r="W662" s="14">
        <f t="shared" si="88"/>
        <v>1.55</v>
      </c>
      <c r="X662" s="16">
        <f t="shared" si="89"/>
        <v>-0.05</v>
      </c>
      <c r="Y662" s="16">
        <f t="shared" si="90"/>
        <v>-0.41</v>
      </c>
      <c r="Z662" s="14"/>
      <c r="AA662" s="14" t="str">
        <f t="shared" si="92"/>
        <v>44 W 2017</v>
      </c>
      <c r="AB662" s="15">
        <f t="shared" si="91"/>
        <v>43039</v>
      </c>
      <c r="AC662" s="16" t="e">
        <f t="shared" si="86"/>
        <v>#REF!</v>
      </c>
      <c r="AD662" s="16" t="e">
        <f t="shared" si="86"/>
        <v>#REF!</v>
      </c>
      <c r="AE662" s="16" t="e">
        <f t="shared" si="86"/>
        <v>#REF!</v>
      </c>
      <c r="AF662" s="16" t="e">
        <f t="shared" si="86"/>
        <v>#REF!</v>
      </c>
    </row>
    <row r="663" spans="1:32" x14ac:dyDescent="0.25">
      <c r="A663" s="3">
        <v>43040</v>
      </c>
      <c r="B663" s="1"/>
      <c r="C663" s="1"/>
      <c r="D663" s="9">
        <v>0.81499999999999995</v>
      </c>
      <c r="E663" s="9">
        <v>1.75</v>
      </c>
      <c r="F663" s="9">
        <v>-0.96499999999999997</v>
      </c>
      <c r="G663" s="9">
        <v>-0.45</v>
      </c>
      <c r="H663" s="9">
        <v>0.15</v>
      </c>
      <c r="I663" s="9">
        <v>0</v>
      </c>
      <c r="J663" s="9">
        <v>-0.2</v>
      </c>
      <c r="M663">
        <v>60.88</v>
      </c>
      <c r="R663">
        <v>130</v>
      </c>
      <c r="T663" s="16" t="e">
        <f>(#REF!*'Crude Diffs'!R663/100)/$T$9</f>
        <v>#REF!</v>
      </c>
      <c r="U663" s="16"/>
      <c r="V663" s="16" t="e">
        <f t="shared" si="87"/>
        <v>#REF!</v>
      </c>
      <c r="W663" s="14">
        <f t="shared" si="88"/>
        <v>1.75</v>
      </c>
      <c r="X663" s="16">
        <f t="shared" si="89"/>
        <v>0</v>
      </c>
      <c r="Y663" s="16">
        <f t="shared" si="90"/>
        <v>-0.45</v>
      </c>
      <c r="Z663" s="14"/>
      <c r="AA663" s="14" t="str">
        <f t="shared" si="92"/>
        <v>44 W 2017</v>
      </c>
      <c r="AB663" s="15">
        <f t="shared" si="91"/>
        <v>43040</v>
      </c>
      <c r="AC663" s="16" t="e">
        <f t="shared" si="86"/>
        <v>#REF!</v>
      </c>
      <c r="AD663" s="16" t="e">
        <f t="shared" si="86"/>
        <v>#REF!</v>
      </c>
      <c r="AE663" s="16" t="e">
        <f t="shared" si="86"/>
        <v>#REF!</v>
      </c>
      <c r="AF663" s="16" t="e">
        <f t="shared" si="86"/>
        <v>#REF!</v>
      </c>
    </row>
    <row r="664" spans="1:32" x14ac:dyDescent="0.25">
      <c r="A664" s="3">
        <v>43041</v>
      </c>
      <c r="B664" s="1"/>
      <c r="C664" s="1"/>
      <c r="D664" s="9">
        <v>1.635</v>
      </c>
      <c r="E664" s="9">
        <v>2.64</v>
      </c>
      <c r="F664" s="9">
        <v>-0.96499999999999997</v>
      </c>
      <c r="G664" s="9">
        <v>-0.45</v>
      </c>
      <c r="H664" s="9">
        <v>0.15</v>
      </c>
      <c r="I664" s="9">
        <v>0</v>
      </c>
      <c r="J664" s="9">
        <v>-0.1</v>
      </c>
      <c r="M664">
        <v>60.475000000000001</v>
      </c>
      <c r="R664">
        <v>140</v>
      </c>
      <c r="T664" s="16" t="e">
        <f>(#REF!*'Crude Diffs'!R664/100)/$T$9</f>
        <v>#REF!</v>
      </c>
      <c r="U664" s="16"/>
      <c r="V664" s="16" t="e">
        <f t="shared" si="87"/>
        <v>#REF!</v>
      </c>
      <c r="W664" s="14">
        <f t="shared" si="88"/>
        <v>2.64</v>
      </c>
      <c r="X664" s="16">
        <f t="shared" si="89"/>
        <v>0</v>
      </c>
      <c r="Y664" s="16">
        <f t="shared" si="90"/>
        <v>-0.45</v>
      </c>
      <c r="Z664" s="14"/>
      <c r="AA664" s="14" t="str">
        <f t="shared" si="92"/>
        <v>44 W 2017</v>
      </c>
      <c r="AB664" s="15">
        <f t="shared" si="91"/>
        <v>43041</v>
      </c>
      <c r="AC664" s="16" t="e">
        <f t="shared" si="86"/>
        <v>#REF!</v>
      </c>
      <c r="AD664" s="16" t="e">
        <f t="shared" si="86"/>
        <v>#REF!</v>
      </c>
      <c r="AE664" s="16" t="e">
        <f t="shared" si="86"/>
        <v>#REF!</v>
      </c>
      <c r="AF664" s="16" t="e">
        <f t="shared" si="86"/>
        <v>#REF!</v>
      </c>
    </row>
    <row r="665" spans="1:32" x14ac:dyDescent="0.25">
      <c r="A665" s="3">
        <v>43042</v>
      </c>
      <c r="B665" s="1"/>
      <c r="C665" s="1"/>
      <c r="D665" s="9">
        <v>1.615</v>
      </c>
      <c r="E665" s="9">
        <v>2.5499999999999998</v>
      </c>
      <c r="F665" s="9">
        <v>-1.0649999999999999</v>
      </c>
      <c r="G665" s="9">
        <v>-0.45</v>
      </c>
      <c r="H665" s="9">
        <v>0.2</v>
      </c>
      <c r="I665" s="9">
        <v>0.5</v>
      </c>
      <c r="J665" s="9">
        <v>0</v>
      </c>
      <c r="M665">
        <v>61.314999999999998</v>
      </c>
      <c r="R665">
        <v>130</v>
      </c>
      <c r="T665" s="16" t="e">
        <f>(#REF!*'Crude Diffs'!R665/100)/$T$9</f>
        <v>#REF!</v>
      </c>
      <c r="U665" s="16"/>
      <c r="V665" s="16" t="e">
        <f t="shared" si="87"/>
        <v>#REF!</v>
      </c>
      <c r="W665" s="14">
        <f t="shared" si="88"/>
        <v>2.5499999999999998</v>
      </c>
      <c r="X665" s="16">
        <f t="shared" si="89"/>
        <v>0.5</v>
      </c>
      <c r="Y665" s="16">
        <f t="shared" si="90"/>
        <v>-0.45</v>
      </c>
      <c r="Z665" s="14"/>
      <c r="AA665" s="14" t="str">
        <f t="shared" si="92"/>
        <v>44 W 2017</v>
      </c>
      <c r="AB665" s="15">
        <f t="shared" si="91"/>
        <v>43042</v>
      </c>
      <c r="AC665" s="16" t="e">
        <f t="shared" si="86"/>
        <v>#REF!</v>
      </c>
      <c r="AD665" s="16" t="e">
        <f t="shared" si="86"/>
        <v>#REF!</v>
      </c>
      <c r="AE665" s="16" t="e">
        <f t="shared" si="86"/>
        <v>#REF!</v>
      </c>
      <c r="AF665" s="16" t="e">
        <f t="shared" si="86"/>
        <v>#REF!</v>
      </c>
    </row>
    <row r="666" spans="1:32" x14ac:dyDescent="0.25">
      <c r="A666" s="3">
        <v>43045</v>
      </c>
      <c r="B666" s="1"/>
      <c r="C666" s="1"/>
      <c r="D666" s="9">
        <v>1.79</v>
      </c>
      <c r="E666" s="9">
        <v>2.6</v>
      </c>
      <c r="F666" s="9">
        <v>-0.77500000000000002</v>
      </c>
      <c r="G666" s="9">
        <v>-0.4</v>
      </c>
      <c r="H666" s="9">
        <v>0.25</v>
      </c>
      <c r="I666" s="9">
        <v>0.5</v>
      </c>
      <c r="J666" s="9">
        <v>0.1</v>
      </c>
      <c r="M666">
        <v>64.069999999999993</v>
      </c>
      <c r="R666">
        <v>112.5</v>
      </c>
      <c r="T666" s="16" t="e">
        <f>(#REF!*'Crude Diffs'!R666/100)/$T$9</f>
        <v>#REF!</v>
      </c>
      <c r="U666" s="16"/>
      <c r="V666" s="16" t="e">
        <f t="shared" si="87"/>
        <v>#REF!</v>
      </c>
      <c r="W666" s="14">
        <f t="shared" si="88"/>
        <v>2.6</v>
      </c>
      <c r="X666" s="16">
        <f t="shared" si="89"/>
        <v>0.5</v>
      </c>
      <c r="Y666" s="16">
        <f t="shared" si="90"/>
        <v>-0.4</v>
      </c>
      <c r="Z666" s="14"/>
      <c r="AA666" s="14" t="str">
        <f t="shared" si="92"/>
        <v>45 W 2017</v>
      </c>
      <c r="AB666" s="15">
        <f t="shared" si="91"/>
        <v>43045</v>
      </c>
      <c r="AC666" s="16" t="e">
        <f t="shared" si="86"/>
        <v>#REF!</v>
      </c>
      <c r="AD666" s="16" t="e">
        <f t="shared" si="86"/>
        <v>#REF!</v>
      </c>
      <c r="AE666" s="16" t="e">
        <f t="shared" si="86"/>
        <v>#REF!</v>
      </c>
      <c r="AF666" s="16" t="e">
        <f t="shared" si="86"/>
        <v>#REF!</v>
      </c>
    </row>
    <row r="667" spans="1:32" x14ac:dyDescent="0.25">
      <c r="A667" s="3">
        <v>43046</v>
      </c>
      <c r="B667" s="1"/>
      <c r="C667" s="1"/>
      <c r="D667" s="9">
        <v>1.93</v>
      </c>
      <c r="E667" s="9">
        <v>2.65</v>
      </c>
      <c r="F667" s="9">
        <v>-0.76500000000000001</v>
      </c>
      <c r="G667" s="9">
        <v>-0.4</v>
      </c>
      <c r="H667" s="9">
        <v>0.25</v>
      </c>
      <c r="I667" s="9">
        <v>0.5</v>
      </c>
      <c r="J667" s="9">
        <v>0.1</v>
      </c>
      <c r="M667">
        <v>64.045000000000002</v>
      </c>
      <c r="R667">
        <v>100</v>
      </c>
      <c r="T667" s="16" t="e">
        <f>(#REF!*'Crude Diffs'!R667/100)/$T$9</f>
        <v>#REF!</v>
      </c>
      <c r="U667" s="16"/>
      <c r="V667" s="16" t="e">
        <f t="shared" si="87"/>
        <v>#REF!</v>
      </c>
      <c r="W667" s="14">
        <f t="shared" si="88"/>
        <v>2.65</v>
      </c>
      <c r="X667" s="16">
        <f t="shared" si="89"/>
        <v>0.5</v>
      </c>
      <c r="Y667" s="16">
        <f t="shared" si="90"/>
        <v>-0.4</v>
      </c>
      <c r="Z667" s="14"/>
      <c r="AA667" s="14" t="str">
        <f t="shared" si="92"/>
        <v>45 W 2017</v>
      </c>
      <c r="AB667" s="15">
        <f t="shared" si="91"/>
        <v>43046</v>
      </c>
      <c r="AC667" s="16" t="e">
        <f t="shared" si="86"/>
        <v>#REF!</v>
      </c>
      <c r="AD667" s="16" t="e">
        <f t="shared" si="86"/>
        <v>#REF!</v>
      </c>
      <c r="AE667" s="16" t="e">
        <f t="shared" si="86"/>
        <v>#REF!</v>
      </c>
      <c r="AF667" s="16" t="e">
        <f t="shared" si="86"/>
        <v>#REF!</v>
      </c>
    </row>
    <row r="668" spans="1:32" x14ac:dyDescent="0.25">
      <c r="A668" s="3">
        <v>43047</v>
      </c>
      <c r="B668" s="1"/>
      <c r="C668" s="1"/>
      <c r="D668" s="9">
        <v>1.65</v>
      </c>
      <c r="E668" s="9">
        <v>2.33</v>
      </c>
      <c r="F668" s="9">
        <v>-0.875</v>
      </c>
      <c r="G668" s="9">
        <v>-0.4</v>
      </c>
      <c r="H668" s="9">
        <v>0.35</v>
      </c>
      <c r="I668" s="9">
        <v>0.59499999999999997</v>
      </c>
      <c r="J668" s="9">
        <v>0.1</v>
      </c>
      <c r="M668">
        <v>64.040000000000006</v>
      </c>
      <c r="R668">
        <v>95</v>
      </c>
      <c r="T668" s="16" t="e">
        <f>(#REF!*'Crude Diffs'!R668/100)/$T$9</f>
        <v>#REF!</v>
      </c>
      <c r="U668" s="16"/>
      <c r="V668" s="16" t="e">
        <f t="shared" si="87"/>
        <v>#REF!</v>
      </c>
      <c r="W668" s="14">
        <f t="shared" si="88"/>
        <v>2.33</v>
      </c>
      <c r="X668" s="16">
        <f t="shared" si="89"/>
        <v>0.59499999999999997</v>
      </c>
      <c r="Y668" s="16">
        <f t="shared" si="90"/>
        <v>-0.4</v>
      </c>
      <c r="Z668" s="14"/>
      <c r="AA668" s="14" t="str">
        <f t="shared" si="92"/>
        <v>45 W 2017</v>
      </c>
      <c r="AB668" s="15">
        <f t="shared" si="91"/>
        <v>43047</v>
      </c>
      <c r="AC668" s="16" t="e">
        <f t="shared" si="86"/>
        <v>#REF!</v>
      </c>
      <c r="AD668" s="16" t="e">
        <f t="shared" si="86"/>
        <v>#REF!</v>
      </c>
      <c r="AE668" s="16" t="e">
        <f t="shared" si="86"/>
        <v>#REF!</v>
      </c>
      <c r="AF668" s="16" t="e">
        <f t="shared" si="86"/>
        <v>#REF!</v>
      </c>
    </row>
    <row r="669" spans="1:32" x14ac:dyDescent="0.25">
      <c r="A669" s="3">
        <v>43048</v>
      </c>
      <c r="B669" s="1"/>
      <c r="C669" s="1"/>
      <c r="D669" s="9">
        <v>1.35</v>
      </c>
      <c r="E669" s="9">
        <v>2.0299999999999998</v>
      </c>
      <c r="F669" s="9">
        <v>-1.03</v>
      </c>
      <c r="G669" s="9">
        <v>-0.45</v>
      </c>
      <c r="H669" s="9">
        <v>0.3</v>
      </c>
      <c r="I669" s="9">
        <v>0.47499999999999998</v>
      </c>
      <c r="J669" s="9">
        <v>0</v>
      </c>
      <c r="M669">
        <v>64.465000000000003</v>
      </c>
      <c r="R669">
        <v>95</v>
      </c>
      <c r="T669" s="16" t="e">
        <f>(#REF!*'Crude Diffs'!R669/100)/$T$9</f>
        <v>#REF!</v>
      </c>
      <c r="U669" s="16"/>
      <c r="V669" s="16" t="e">
        <f t="shared" si="87"/>
        <v>#REF!</v>
      </c>
      <c r="W669" s="14">
        <f t="shared" si="88"/>
        <v>2.0299999999999998</v>
      </c>
      <c r="X669" s="16">
        <f t="shared" si="89"/>
        <v>0.47499999999999998</v>
      </c>
      <c r="Y669" s="16">
        <f t="shared" si="90"/>
        <v>-0.45</v>
      </c>
      <c r="Z669" s="14"/>
      <c r="AA669" s="14" t="str">
        <f t="shared" si="92"/>
        <v>45 W 2017</v>
      </c>
      <c r="AB669" s="15">
        <f t="shared" si="91"/>
        <v>43048</v>
      </c>
      <c r="AC669" s="16" t="e">
        <f t="shared" si="86"/>
        <v>#REF!</v>
      </c>
      <c r="AD669" s="16" t="e">
        <f t="shared" si="86"/>
        <v>#REF!</v>
      </c>
      <c r="AE669" s="16" t="e">
        <f t="shared" si="86"/>
        <v>#REF!</v>
      </c>
      <c r="AF669" s="16" t="e">
        <f t="shared" si="86"/>
        <v>#REF!</v>
      </c>
    </row>
    <row r="670" spans="1:32" x14ac:dyDescent="0.25">
      <c r="A670" s="3">
        <v>43049</v>
      </c>
      <c r="B670" s="1"/>
      <c r="C670" s="1"/>
      <c r="D670" s="9">
        <v>1.17</v>
      </c>
      <c r="E670" s="9">
        <v>1.85</v>
      </c>
      <c r="F670" s="9">
        <v>-1.03</v>
      </c>
      <c r="G670" s="9">
        <v>-0.45</v>
      </c>
      <c r="H670" s="9">
        <v>0.25</v>
      </c>
      <c r="I670" s="9">
        <v>0.44500000000000001</v>
      </c>
      <c r="J670" s="9">
        <v>0</v>
      </c>
      <c r="M670">
        <v>64.215000000000003</v>
      </c>
      <c r="R670">
        <v>95</v>
      </c>
      <c r="T670" s="16" t="e">
        <f>(#REF!*'Crude Diffs'!R670/100)/$T$9</f>
        <v>#REF!</v>
      </c>
      <c r="U670" s="16"/>
      <c r="V670" s="16" t="e">
        <f t="shared" si="87"/>
        <v>#REF!</v>
      </c>
      <c r="W670" s="14">
        <f t="shared" si="88"/>
        <v>1.85</v>
      </c>
      <c r="X670" s="16">
        <f t="shared" si="89"/>
        <v>0.44500000000000001</v>
      </c>
      <c r="Y670" s="16">
        <f t="shared" si="90"/>
        <v>-0.45</v>
      </c>
      <c r="Z670" s="14"/>
      <c r="AA670" s="14" t="str">
        <f t="shared" si="92"/>
        <v>45 W 2017</v>
      </c>
      <c r="AB670" s="15">
        <f t="shared" si="91"/>
        <v>43049</v>
      </c>
      <c r="AC670" s="16" t="e">
        <f t="shared" si="86"/>
        <v>#REF!</v>
      </c>
      <c r="AD670" s="16" t="e">
        <f t="shared" si="86"/>
        <v>#REF!</v>
      </c>
      <c r="AE670" s="16" t="e">
        <f t="shared" si="86"/>
        <v>#REF!</v>
      </c>
      <c r="AF670" s="16" t="e">
        <f t="shared" si="86"/>
        <v>#REF!</v>
      </c>
    </row>
    <row r="671" spans="1:32" x14ac:dyDescent="0.25">
      <c r="A671" s="3">
        <v>43052</v>
      </c>
      <c r="B671" s="1"/>
      <c r="C671" s="1"/>
      <c r="D671" s="9">
        <v>1.07</v>
      </c>
      <c r="E671" s="9">
        <v>1.75</v>
      </c>
      <c r="F671" s="9">
        <v>-0.89</v>
      </c>
      <c r="G671" s="9">
        <v>-0.4</v>
      </c>
      <c r="H671" s="9">
        <v>0.2</v>
      </c>
      <c r="I671" s="9">
        <v>0.39500000000000002</v>
      </c>
      <c r="J671" s="9">
        <v>-0.05</v>
      </c>
      <c r="M671">
        <v>63.045000000000002</v>
      </c>
      <c r="R671">
        <v>95</v>
      </c>
      <c r="T671" s="16" t="e">
        <f>(#REF!*'Crude Diffs'!R671/100)/$T$9</f>
        <v>#REF!</v>
      </c>
      <c r="U671" s="16"/>
      <c r="V671" s="16" t="e">
        <f t="shared" si="87"/>
        <v>#REF!</v>
      </c>
      <c r="W671" s="14">
        <f t="shared" si="88"/>
        <v>1.75</v>
      </c>
      <c r="X671" s="16">
        <f t="shared" si="89"/>
        <v>0.39500000000000002</v>
      </c>
      <c r="Y671" s="16">
        <f t="shared" si="90"/>
        <v>-0.4</v>
      </c>
      <c r="Z671" s="14"/>
      <c r="AA671" s="14" t="str">
        <f t="shared" si="92"/>
        <v>46 W 2017</v>
      </c>
      <c r="AB671" s="15">
        <f t="shared" si="91"/>
        <v>43052</v>
      </c>
      <c r="AC671" s="16" t="e">
        <f t="shared" si="86"/>
        <v>#REF!</v>
      </c>
      <c r="AD671" s="16" t="e">
        <f t="shared" si="86"/>
        <v>#REF!</v>
      </c>
      <c r="AE671" s="16" t="e">
        <f t="shared" si="86"/>
        <v>#REF!</v>
      </c>
      <c r="AF671" s="16" t="e">
        <f t="shared" si="86"/>
        <v>#REF!</v>
      </c>
    </row>
    <row r="672" spans="1:32" x14ac:dyDescent="0.25">
      <c r="A672" s="3">
        <v>43053</v>
      </c>
      <c r="B672" s="1"/>
      <c r="C672" s="1"/>
      <c r="D672" s="9">
        <v>1.02</v>
      </c>
      <c r="E672" s="9">
        <v>1.7</v>
      </c>
      <c r="F672" s="9">
        <v>-0.74</v>
      </c>
      <c r="G672" s="9">
        <v>-0.4</v>
      </c>
      <c r="H672" s="9">
        <v>0.15</v>
      </c>
      <c r="I672" s="9">
        <v>0.34499999999999997</v>
      </c>
      <c r="J672" s="9">
        <v>-0.05</v>
      </c>
      <c r="M672">
        <v>60.98</v>
      </c>
      <c r="R672">
        <v>95</v>
      </c>
      <c r="T672" s="16" t="e">
        <f>(#REF!*'Crude Diffs'!R672/100)/$T$9</f>
        <v>#REF!</v>
      </c>
      <c r="U672" s="16"/>
      <c r="V672" s="16" t="e">
        <f t="shared" si="87"/>
        <v>#REF!</v>
      </c>
      <c r="W672" s="14">
        <f t="shared" si="88"/>
        <v>1.7</v>
      </c>
      <c r="X672" s="16">
        <f t="shared" si="89"/>
        <v>0.34499999999999997</v>
      </c>
      <c r="Y672" s="16">
        <f t="shared" si="90"/>
        <v>-0.4</v>
      </c>
      <c r="Z672" s="14"/>
      <c r="AA672" s="14" t="str">
        <f t="shared" si="92"/>
        <v>46 W 2017</v>
      </c>
      <c r="AB672" s="15">
        <f t="shared" si="91"/>
        <v>43053</v>
      </c>
      <c r="AC672" s="16" t="e">
        <f t="shared" si="86"/>
        <v>#REF!</v>
      </c>
      <c r="AD672" s="16" t="e">
        <f t="shared" si="86"/>
        <v>#REF!</v>
      </c>
      <c r="AE672" s="16" t="e">
        <f t="shared" si="86"/>
        <v>#REF!</v>
      </c>
      <c r="AF672" s="16" t="e">
        <f t="shared" si="86"/>
        <v>#REF!</v>
      </c>
    </row>
    <row r="673" spans="1:32" x14ac:dyDescent="0.25">
      <c r="A673" s="3">
        <v>43054</v>
      </c>
      <c r="B673" s="1"/>
      <c r="C673" s="1"/>
      <c r="D673" s="9">
        <v>1</v>
      </c>
      <c r="E673" s="9">
        <v>1.7</v>
      </c>
      <c r="F673" s="9">
        <v>-0.74</v>
      </c>
      <c r="G673" s="9">
        <v>-0.4</v>
      </c>
      <c r="H673" s="9">
        <v>0.1</v>
      </c>
      <c r="I673" s="9">
        <v>0.315</v>
      </c>
      <c r="J673" s="9">
        <v>-0.05</v>
      </c>
      <c r="M673">
        <v>61.26</v>
      </c>
      <c r="R673">
        <v>97.5</v>
      </c>
      <c r="T673" s="16" t="e">
        <f>(#REF!*'Crude Diffs'!R673/100)/$T$9</f>
        <v>#REF!</v>
      </c>
      <c r="U673" s="16"/>
      <c r="V673" s="16" t="e">
        <f t="shared" si="87"/>
        <v>#REF!</v>
      </c>
      <c r="W673" s="14">
        <f t="shared" si="88"/>
        <v>1.7</v>
      </c>
      <c r="X673" s="16">
        <f t="shared" si="89"/>
        <v>0.315</v>
      </c>
      <c r="Y673" s="16">
        <f t="shared" si="90"/>
        <v>-0.4</v>
      </c>
      <c r="Z673" s="14"/>
      <c r="AA673" s="14" t="str">
        <f t="shared" si="92"/>
        <v>46 W 2017</v>
      </c>
      <c r="AB673" s="15">
        <f t="shared" si="91"/>
        <v>43054</v>
      </c>
      <c r="AC673" s="16" t="e">
        <f t="shared" si="86"/>
        <v>#REF!</v>
      </c>
      <c r="AD673" s="16" t="e">
        <f t="shared" si="86"/>
        <v>#REF!</v>
      </c>
      <c r="AE673" s="16" t="e">
        <f t="shared" si="86"/>
        <v>#REF!</v>
      </c>
      <c r="AF673" s="16" t="e">
        <f t="shared" si="86"/>
        <v>#REF!</v>
      </c>
    </row>
    <row r="674" spans="1:32" x14ac:dyDescent="0.25">
      <c r="A674" s="3">
        <v>43055</v>
      </c>
      <c r="B674" s="1"/>
      <c r="C674" s="1"/>
      <c r="D674" s="9">
        <v>0.98</v>
      </c>
      <c r="E674" s="9">
        <v>1.7</v>
      </c>
      <c r="F674" s="9">
        <v>-0.78</v>
      </c>
      <c r="G674" s="9">
        <v>-0.45</v>
      </c>
      <c r="H674" s="9">
        <v>0.05</v>
      </c>
      <c r="I674" s="9">
        <v>0.25</v>
      </c>
      <c r="J674" s="9">
        <v>-0.05</v>
      </c>
      <c r="M674">
        <v>61.134999999999998</v>
      </c>
      <c r="R674">
        <v>100</v>
      </c>
      <c r="T674" s="16" t="e">
        <f>(#REF!*'Crude Diffs'!R674/100)/$T$9</f>
        <v>#REF!</v>
      </c>
      <c r="U674" s="16"/>
      <c r="V674" s="16" t="e">
        <f t="shared" si="87"/>
        <v>#REF!</v>
      </c>
      <c r="W674" s="14">
        <f t="shared" si="88"/>
        <v>1.7</v>
      </c>
      <c r="X674" s="16">
        <f t="shared" si="89"/>
        <v>0.25</v>
      </c>
      <c r="Y674" s="16">
        <f t="shared" si="90"/>
        <v>-0.45</v>
      </c>
      <c r="Z674" s="14"/>
      <c r="AA674" s="14" t="str">
        <f t="shared" si="92"/>
        <v>46 W 2017</v>
      </c>
      <c r="AB674" s="15">
        <f t="shared" si="91"/>
        <v>43055</v>
      </c>
      <c r="AC674" s="16" t="e">
        <f t="shared" si="86"/>
        <v>#REF!</v>
      </c>
      <c r="AD674" s="16" t="e">
        <f t="shared" si="86"/>
        <v>#REF!</v>
      </c>
      <c r="AE674" s="16" t="e">
        <f t="shared" si="86"/>
        <v>#REF!</v>
      </c>
      <c r="AF674" s="16" t="e">
        <f t="shared" si="86"/>
        <v>#REF!</v>
      </c>
    </row>
    <row r="675" spans="1:32" x14ac:dyDescent="0.25">
      <c r="A675" s="3">
        <v>43056</v>
      </c>
      <c r="B675" s="1"/>
      <c r="C675" s="1"/>
      <c r="D675" s="9">
        <v>0.93</v>
      </c>
      <c r="E675" s="9">
        <v>1.7</v>
      </c>
      <c r="F675" s="9">
        <v>-0.77</v>
      </c>
      <c r="G675" s="9">
        <v>-0.5</v>
      </c>
      <c r="H675" s="9">
        <v>0</v>
      </c>
      <c r="I675" s="9">
        <v>0.2</v>
      </c>
      <c r="J675" s="9">
        <v>-0.1</v>
      </c>
      <c r="M675">
        <v>61.91</v>
      </c>
      <c r="R675">
        <v>107.5</v>
      </c>
      <c r="T675" s="16" t="e">
        <f>(#REF!*'Crude Diffs'!R675/100)/$T$9</f>
        <v>#REF!</v>
      </c>
      <c r="U675" s="16"/>
      <c r="V675" s="16" t="e">
        <f t="shared" si="87"/>
        <v>#REF!</v>
      </c>
      <c r="W675" s="14">
        <f t="shared" si="88"/>
        <v>1.7</v>
      </c>
      <c r="X675" s="16">
        <f t="shared" si="89"/>
        <v>0.2</v>
      </c>
      <c r="Y675" s="16">
        <f t="shared" si="90"/>
        <v>-0.5</v>
      </c>
      <c r="Z675" s="14"/>
      <c r="AA675" s="14" t="str">
        <f t="shared" si="92"/>
        <v>46 W 2017</v>
      </c>
      <c r="AB675" s="15">
        <f t="shared" si="91"/>
        <v>43056</v>
      </c>
      <c r="AC675" s="16" t="e">
        <f t="shared" si="86"/>
        <v>#REF!</v>
      </c>
      <c r="AD675" s="16" t="e">
        <f t="shared" si="86"/>
        <v>#REF!</v>
      </c>
      <c r="AE675" s="16" t="e">
        <f t="shared" si="86"/>
        <v>#REF!</v>
      </c>
      <c r="AF675" s="16" t="e">
        <f t="shared" si="86"/>
        <v>#REF!</v>
      </c>
    </row>
    <row r="676" spans="1:32" x14ac:dyDescent="0.25">
      <c r="A676" s="3">
        <v>43059</v>
      </c>
      <c r="B676" s="1"/>
      <c r="C676" s="1"/>
      <c r="D676" s="9">
        <v>0.96</v>
      </c>
      <c r="E676" s="9">
        <v>1.75</v>
      </c>
      <c r="F676" s="9">
        <v>-0.90500000000000003</v>
      </c>
      <c r="G676" s="9">
        <v>-0.5</v>
      </c>
      <c r="H676" s="9">
        <v>0</v>
      </c>
      <c r="I676" s="9">
        <v>0.15</v>
      </c>
      <c r="J676" s="9">
        <v>-0.1</v>
      </c>
      <c r="M676">
        <v>61.375</v>
      </c>
      <c r="R676">
        <v>110</v>
      </c>
      <c r="T676" s="16" t="e">
        <f>(#REF!*'Crude Diffs'!R676/100)/$T$9</f>
        <v>#REF!</v>
      </c>
      <c r="U676" s="16"/>
      <c r="V676" s="16" t="e">
        <f t="shared" si="87"/>
        <v>#REF!</v>
      </c>
      <c r="W676" s="14">
        <f t="shared" si="88"/>
        <v>1.75</v>
      </c>
      <c r="X676" s="16">
        <f t="shared" si="89"/>
        <v>0.15</v>
      </c>
      <c r="Y676" s="16">
        <f t="shared" si="90"/>
        <v>-0.5</v>
      </c>
      <c r="Z676" s="14"/>
      <c r="AA676" s="14" t="str">
        <f t="shared" si="92"/>
        <v>47 W 2017</v>
      </c>
      <c r="AB676" s="15">
        <f t="shared" si="91"/>
        <v>43059</v>
      </c>
      <c r="AC676" s="16" t="e">
        <f t="shared" si="86"/>
        <v>#REF!</v>
      </c>
      <c r="AD676" s="16" t="e">
        <f t="shared" si="86"/>
        <v>#REF!</v>
      </c>
      <c r="AE676" s="16" t="e">
        <f t="shared" si="86"/>
        <v>#REF!</v>
      </c>
      <c r="AF676" s="16" t="e">
        <f t="shared" si="86"/>
        <v>#REF!</v>
      </c>
    </row>
    <row r="677" spans="1:32" x14ac:dyDescent="0.25">
      <c r="A677" s="3">
        <v>43060</v>
      </c>
      <c r="B677" s="1"/>
      <c r="C677" s="1"/>
      <c r="D677" s="9">
        <v>1.03</v>
      </c>
      <c r="E677" s="9">
        <v>1.75</v>
      </c>
      <c r="F677" s="9">
        <v>-1.08</v>
      </c>
      <c r="G677" s="9">
        <v>-0.55000000000000004</v>
      </c>
      <c r="H677" s="9">
        <v>0</v>
      </c>
      <c r="I677" s="9">
        <v>0.1</v>
      </c>
      <c r="J677" s="9">
        <v>-0.1</v>
      </c>
      <c r="M677">
        <v>62.04</v>
      </c>
      <c r="R677">
        <v>100</v>
      </c>
      <c r="T677" s="16" t="e">
        <f>(#REF!*'Crude Diffs'!R677/100)/$T$9</f>
        <v>#REF!</v>
      </c>
      <c r="U677" s="16"/>
      <c r="V677" s="16" t="e">
        <f t="shared" si="87"/>
        <v>#REF!</v>
      </c>
      <c r="W677" s="14">
        <f t="shared" si="88"/>
        <v>1.75</v>
      </c>
      <c r="X677" s="16">
        <f t="shared" si="89"/>
        <v>0.1</v>
      </c>
      <c r="Y677" s="16">
        <f t="shared" si="90"/>
        <v>-0.55000000000000004</v>
      </c>
      <c r="Z677" s="14"/>
      <c r="AA677" s="14" t="str">
        <f t="shared" si="92"/>
        <v>47 W 2017</v>
      </c>
      <c r="AB677" s="15">
        <f t="shared" si="91"/>
        <v>43060</v>
      </c>
      <c r="AC677" s="16" t="e">
        <f t="shared" si="86"/>
        <v>#REF!</v>
      </c>
      <c r="AD677" s="16" t="e">
        <f t="shared" si="86"/>
        <v>#REF!</v>
      </c>
      <c r="AE677" s="16" t="e">
        <f t="shared" si="86"/>
        <v>#REF!</v>
      </c>
      <c r="AF677" s="16" t="e">
        <f t="shared" si="86"/>
        <v>#REF!</v>
      </c>
    </row>
    <row r="678" spans="1:32" x14ac:dyDescent="0.25">
      <c r="A678" s="3">
        <v>43061</v>
      </c>
      <c r="B678" s="1"/>
      <c r="C678" s="1"/>
      <c r="D678" s="9">
        <v>1.05</v>
      </c>
      <c r="E678" s="9">
        <v>1.75</v>
      </c>
      <c r="F678" s="9">
        <v>-1.095</v>
      </c>
      <c r="G678" s="9">
        <v>-0.55000000000000004</v>
      </c>
      <c r="H678" s="9">
        <v>0</v>
      </c>
      <c r="I678" s="9">
        <v>0.05</v>
      </c>
      <c r="J678" s="9">
        <v>-0.1</v>
      </c>
      <c r="M678">
        <v>62.58</v>
      </c>
      <c r="R678">
        <v>97.5</v>
      </c>
      <c r="T678" s="16" t="e">
        <f>(#REF!*'Crude Diffs'!R678/100)/$T$9</f>
        <v>#REF!</v>
      </c>
      <c r="U678" s="16"/>
      <c r="V678" s="16" t="e">
        <f t="shared" si="87"/>
        <v>#REF!</v>
      </c>
      <c r="W678" s="14">
        <f t="shared" si="88"/>
        <v>1.75</v>
      </c>
      <c r="X678" s="16">
        <f t="shared" si="89"/>
        <v>0.05</v>
      </c>
      <c r="Y678" s="16">
        <f t="shared" si="90"/>
        <v>-0.55000000000000004</v>
      </c>
      <c r="Z678" s="14"/>
      <c r="AA678" s="14" t="str">
        <f t="shared" si="92"/>
        <v>47 W 2017</v>
      </c>
      <c r="AB678" s="15">
        <f t="shared" si="91"/>
        <v>43061</v>
      </c>
      <c r="AC678" s="16" t="e">
        <f t="shared" ref="AC678:AF741" si="93">AC$2*$Y678+AC$3*$W678+AC$4*$X678+AC$5*$V678</f>
        <v>#REF!</v>
      </c>
      <c r="AD678" s="16" t="e">
        <f t="shared" si="93"/>
        <v>#REF!</v>
      </c>
      <c r="AE678" s="16" t="e">
        <f t="shared" si="93"/>
        <v>#REF!</v>
      </c>
      <c r="AF678" s="16" t="e">
        <f t="shared" si="93"/>
        <v>#REF!</v>
      </c>
    </row>
    <row r="679" spans="1:32" x14ac:dyDescent="0.25">
      <c r="A679" s="3">
        <v>43062</v>
      </c>
      <c r="B679" s="1"/>
      <c r="C679" s="1"/>
      <c r="D679" s="9">
        <v>1.1200000000000001</v>
      </c>
      <c r="E679" s="9">
        <v>1.8</v>
      </c>
      <c r="F679" s="9">
        <v>-1.0049999999999999</v>
      </c>
      <c r="G679" s="9">
        <v>-0.55000000000000004</v>
      </c>
      <c r="H679" s="9">
        <v>0</v>
      </c>
      <c r="I679" s="9">
        <v>0</v>
      </c>
      <c r="J679" s="9">
        <v>-0.1</v>
      </c>
      <c r="M679">
        <v>62.92</v>
      </c>
      <c r="R679">
        <v>95</v>
      </c>
      <c r="T679" s="16" t="e">
        <f>(#REF!*'Crude Diffs'!R679/100)/$T$9</f>
        <v>#REF!</v>
      </c>
      <c r="U679" s="16"/>
      <c r="V679" s="16" t="e">
        <f t="shared" si="87"/>
        <v>#REF!</v>
      </c>
      <c r="W679" s="14">
        <f t="shared" si="88"/>
        <v>1.8</v>
      </c>
      <c r="X679" s="16">
        <f t="shared" si="89"/>
        <v>0</v>
      </c>
      <c r="Y679" s="16">
        <f t="shared" si="90"/>
        <v>-0.55000000000000004</v>
      </c>
      <c r="Z679" s="14"/>
      <c r="AA679" s="14" t="str">
        <f t="shared" si="92"/>
        <v>47 W 2017</v>
      </c>
      <c r="AB679" s="15">
        <f t="shared" si="91"/>
        <v>43062</v>
      </c>
      <c r="AC679" s="16" t="e">
        <f t="shared" si="93"/>
        <v>#REF!</v>
      </c>
      <c r="AD679" s="16" t="e">
        <f t="shared" si="93"/>
        <v>#REF!</v>
      </c>
      <c r="AE679" s="16" t="e">
        <f t="shared" si="93"/>
        <v>#REF!</v>
      </c>
      <c r="AF679" s="16" t="e">
        <f t="shared" si="93"/>
        <v>#REF!</v>
      </c>
    </row>
    <row r="680" spans="1:32" x14ac:dyDescent="0.25">
      <c r="A680" s="3">
        <v>43063</v>
      </c>
      <c r="B680" s="1"/>
      <c r="C680" s="1"/>
      <c r="D680" s="9">
        <v>1.155</v>
      </c>
      <c r="E680" s="9">
        <v>1.8</v>
      </c>
      <c r="F680" s="9">
        <v>-0.85</v>
      </c>
      <c r="G680" s="9">
        <v>-0.5</v>
      </c>
      <c r="H680" s="9">
        <v>0</v>
      </c>
      <c r="I680" s="9">
        <v>-0.05</v>
      </c>
      <c r="J680" s="9">
        <v>-0.05</v>
      </c>
      <c r="M680">
        <v>63.435000000000002</v>
      </c>
      <c r="R680">
        <v>90</v>
      </c>
      <c r="T680" s="16" t="e">
        <f>(#REF!*'Crude Diffs'!R680/100)/$T$9</f>
        <v>#REF!</v>
      </c>
      <c r="U680" s="16"/>
      <c r="V680" s="16" t="e">
        <f t="shared" si="87"/>
        <v>#REF!</v>
      </c>
      <c r="W680" s="14">
        <f t="shared" si="88"/>
        <v>1.8</v>
      </c>
      <c r="X680" s="16">
        <f t="shared" si="89"/>
        <v>-0.05</v>
      </c>
      <c r="Y680" s="16">
        <f t="shared" si="90"/>
        <v>-0.5</v>
      </c>
      <c r="Z680" s="14"/>
      <c r="AA680" s="14" t="str">
        <f t="shared" si="92"/>
        <v>47 W 2017</v>
      </c>
      <c r="AB680" s="15">
        <f t="shared" si="91"/>
        <v>43063</v>
      </c>
      <c r="AC680" s="16" t="e">
        <f t="shared" si="93"/>
        <v>#REF!</v>
      </c>
      <c r="AD680" s="16" t="e">
        <f t="shared" si="93"/>
        <v>#REF!</v>
      </c>
      <c r="AE680" s="16" t="e">
        <f t="shared" si="93"/>
        <v>#REF!</v>
      </c>
      <c r="AF680" s="16" t="e">
        <f t="shared" si="93"/>
        <v>#REF!</v>
      </c>
    </row>
    <row r="681" spans="1:32" x14ac:dyDescent="0.25">
      <c r="A681" s="3">
        <v>43066</v>
      </c>
      <c r="B681" s="1"/>
      <c r="C681" s="1"/>
      <c r="D681" s="9">
        <v>1.135</v>
      </c>
      <c r="E681" s="9">
        <v>1.8</v>
      </c>
      <c r="F681" s="9">
        <v>-0.8</v>
      </c>
      <c r="G681" s="9">
        <v>-0.5</v>
      </c>
      <c r="H681" s="9">
        <v>0</v>
      </c>
      <c r="I681" s="9">
        <v>-0.1</v>
      </c>
      <c r="J681" s="9">
        <v>-0.05</v>
      </c>
      <c r="M681">
        <v>63.204999999999998</v>
      </c>
      <c r="R681">
        <v>92.5</v>
      </c>
      <c r="T681" s="16" t="e">
        <f>(#REF!*'Crude Diffs'!R681/100)/$T$9</f>
        <v>#REF!</v>
      </c>
      <c r="U681" s="16"/>
      <c r="V681" s="16" t="e">
        <f t="shared" ref="V681:V744" si="94">H681+T681</f>
        <v>#REF!</v>
      </c>
      <c r="W681" s="14">
        <f t="shared" ref="W681:W744" si="95">E681</f>
        <v>1.8</v>
      </c>
      <c r="X681" s="16">
        <f t="shared" ref="X681:X744" si="96">I681</f>
        <v>-0.1</v>
      </c>
      <c r="Y681" s="16">
        <f t="shared" ref="Y681:Y744" si="97">G681</f>
        <v>-0.5</v>
      </c>
      <c r="Z681" s="14"/>
      <c r="AA681" s="14" t="str">
        <f t="shared" si="92"/>
        <v>48 W 2017</v>
      </c>
      <c r="AB681" s="15">
        <f t="shared" ref="AB681:AB744" si="98">A681</f>
        <v>43066</v>
      </c>
      <c r="AC681" s="16" t="e">
        <f t="shared" si="93"/>
        <v>#REF!</v>
      </c>
      <c r="AD681" s="16" t="e">
        <f t="shared" si="93"/>
        <v>#REF!</v>
      </c>
      <c r="AE681" s="16" t="e">
        <f t="shared" si="93"/>
        <v>#REF!</v>
      </c>
      <c r="AF681" s="16" t="e">
        <f t="shared" si="93"/>
        <v>#REF!</v>
      </c>
    </row>
    <row r="682" spans="1:32" x14ac:dyDescent="0.25">
      <c r="A682" s="3">
        <v>43067</v>
      </c>
      <c r="B682" s="1"/>
      <c r="C682" s="1"/>
      <c r="D682" s="9">
        <v>1.155</v>
      </c>
      <c r="E682" s="9">
        <v>1.8</v>
      </c>
      <c r="F682" s="9">
        <v>-0.75</v>
      </c>
      <c r="G682" s="9">
        <v>-0.5</v>
      </c>
      <c r="H682" s="9">
        <v>0.1</v>
      </c>
      <c r="I682" s="9">
        <v>-0.15</v>
      </c>
      <c r="J682" s="9">
        <v>-0.1</v>
      </c>
      <c r="M682">
        <v>63.664999999999999</v>
      </c>
      <c r="R682">
        <v>90</v>
      </c>
      <c r="T682" s="16" t="e">
        <f>(#REF!*'Crude Diffs'!R682/100)/$T$9</f>
        <v>#REF!</v>
      </c>
      <c r="U682" s="16"/>
      <c r="V682" s="16" t="e">
        <f t="shared" si="94"/>
        <v>#REF!</v>
      </c>
      <c r="W682" s="14">
        <f t="shared" si="95"/>
        <v>1.8</v>
      </c>
      <c r="X682" s="16">
        <f t="shared" si="96"/>
        <v>-0.15</v>
      </c>
      <c r="Y682" s="16">
        <f t="shared" si="97"/>
        <v>-0.5</v>
      </c>
      <c r="Z682" s="14"/>
      <c r="AA682" s="14" t="str">
        <f t="shared" si="92"/>
        <v>48 W 2017</v>
      </c>
      <c r="AB682" s="15">
        <f t="shared" si="98"/>
        <v>43067</v>
      </c>
      <c r="AC682" s="16" t="e">
        <f t="shared" si="93"/>
        <v>#REF!</v>
      </c>
      <c r="AD682" s="16" t="e">
        <f t="shared" si="93"/>
        <v>#REF!</v>
      </c>
      <c r="AE682" s="16" t="e">
        <f t="shared" si="93"/>
        <v>#REF!</v>
      </c>
      <c r="AF682" s="16" t="e">
        <f t="shared" si="93"/>
        <v>#REF!</v>
      </c>
    </row>
    <row r="683" spans="1:32" x14ac:dyDescent="0.25">
      <c r="A683" s="3">
        <v>43068</v>
      </c>
      <c r="B683" s="1"/>
      <c r="C683" s="1"/>
      <c r="D683" s="9">
        <v>1.2050000000000001</v>
      </c>
      <c r="E683" s="9">
        <v>1.85</v>
      </c>
      <c r="F683" s="9">
        <v>-0.75</v>
      </c>
      <c r="G683" s="9">
        <v>-0.5</v>
      </c>
      <c r="H683" s="9">
        <v>0.2</v>
      </c>
      <c r="I683" s="9">
        <v>-0.15</v>
      </c>
      <c r="J683" s="9">
        <v>-0.05</v>
      </c>
      <c r="M683">
        <v>63.265000000000001</v>
      </c>
      <c r="R683">
        <v>90</v>
      </c>
      <c r="T683" s="16" t="e">
        <f>(#REF!*'Crude Diffs'!R683/100)/$T$9</f>
        <v>#REF!</v>
      </c>
      <c r="U683" s="16"/>
      <c r="V683" s="16" t="e">
        <f t="shared" si="94"/>
        <v>#REF!</v>
      </c>
      <c r="W683" s="14">
        <f t="shared" si="95"/>
        <v>1.85</v>
      </c>
      <c r="X683" s="16">
        <f t="shared" si="96"/>
        <v>-0.15</v>
      </c>
      <c r="Y683" s="16">
        <f t="shared" si="97"/>
        <v>-0.5</v>
      </c>
      <c r="Z683" s="14"/>
      <c r="AA683" s="14" t="str">
        <f t="shared" si="92"/>
        <v>48 W 2017</v>
      </c>
      <c r="AB683" s="15">
        <f t="shared" si="98"/>
        <v>43068</v>
      </c>
      <c r="AC683" s="16" t="e">
        <f t="shared" si="93"/>
        <v>#REF!</v>
      </c>
      <c r="AD683" s="16" t="e">
        <f t="shared" si="93"/>
        <v>#REF!</v>
      </c>
      <c r="AE683" s="16" t="e">
        <f t="shared" si="93"/>
        <v>#REF!</v>
      </c>
      <c r="AF683" s="16" t="e">
        <f t="shared" si="93"/>
        <v>#REF!</v>
      </c>
    </row>
    <row r="684" spans="1:32" x14ac:dyDescent="0.25">
      <c r="A684" s="3">
        <v>43069</v>
      </c>
      <c r="B684" s="1"/>
      <c r="C684" s="1"/>
      <c r="D684" s="9">
        <v>1.2050000000000001</v>
      </c>
      <c r="E684" s="9">
        <v>1.85</v>
      </c>
      <c r="F684" s="9">
        <v>-0.7</v>
      </c>
      <c r="G684" s="9">
        <v>-0.5</v>
      </c>
      <c r="H684" s="9">
        <v>0.25</v>
      </c>
      <c r="I684" s="9">
        <v>0.115</v>
      </c>
      <c r="J684" s="9">
        <v>0</v>
      </c>
      <c r="M684">
        <v>63.22</v>
      </c>
      <c r="R684">
        <v>90</v>
      </c>
      <c r="T684" s="16" t="e">
        <f>(#REF!*'Crude Diffs'!R684/100)/$T$9</f>
        <v>#REF!</v>
      </c>
      <c r="U684" s="16"/>
      <c r="V684" s="16" t="e">
        <f t="shared" si="94"/>
        <v>#REF!</v>
      </c>
      <c r="W684" s="14">
        <f t="shared" si="95"/>
        <v>1.85</v>
      </c>
      <c r="X684" s="16">
        <f t="shared" si="96"/>
        <v>0.115</v>
      </c>
      <c r="Y684" s="16">
        <f t="shared" si="97"/>
        <v>-0.5</v>
      </c>
      <c r="Z684" s="14"/>
      <c r="AA684" s="14" t="str">
        <f t="shared" si="92"/>
        <v>48 W 2017</v>
      </c>
      <c r="AB684" s="15">
        <f t="shared" si="98"/>
        <v>43069</v>
      </c>
      <c r="AC684" s="16" t="e">
        <f t="shared" si="93"/>
        <v>#REF!</v>
      </c>
      <c r="AD684" s="16" t="e">
        <f t="shared" si="93"/>
        <v>#REF!</v>
      </c>
      <c r="AE684" s="16" t="e">
        <f t="shared" si="93"/>
        <v>#REF!</v>
      </c>
      <c r="AF684" s="16" t="e">
        <f t="shared" si="93"/>
        <v>#REF!</v>
      </c>
    </row>
    <row r="685" spans="1:32" x14ac:dyDescent="0.25">
      <c r="A685" s="3">
        <v>43070</v>
      </c>
      <c r="B685" s="1"/>
      <c r="C685" s="1"/>
      <c r="D685" s="9">
        <v>1.2050000000000001</v>
      </c>
      <c r="E685" s="9">
        <v>1.85</v>
      </c>
      <c r="F685" s="9">
        <v>-0.62</v>
      </c>
      <c r="G685" s="9">
        <v>-0.58499999999999996</v>
      </c>
      <c r="H685" s="9">
        <v>0.3</v>
      </c>
      <c r="I685" s="9">
        <v>0.115</v>
      </c>
      <c r="J685" s="9">
        <v>0.05</v>
      </c>
      <c r="M685">
        <v>64.515000000000001</v>
      </c>
      <c r="R685">
        <v>90</v>
      </c>
      <c r="T685" s="16" t="e">
        <f>(#REF!*'Crude Diffs'!R685/100)/$T$9</f>
        <v>#REF!</v>
      </c>
      <c r="U685" s="16"/>
      <c r="V685" s="16" t="e">
        <f t="shared" si="94"/>
        <v>#REF!</v>
      </c>
      <c r="W685" s="14">
        <f t="shared" si="95"/>
        <v>1.85</v>
      </c>
      <c r="X685" s="16">
        <f t="shared" si="96"/>
        <v>0.115</v>
      </c>
      <c r="Y685" s="16">
        <f t="shared" si="97"/>
        <v>-0.58499999999999996</v>
      </c>
      <c r="Z685" s="14"/>
      <c r="AA685" s="14" t="str">
        <f t="shared" si="92"/>
        <v>48 W 2017</v>
      </c>
      <c r="AB685" s="15">
        <f t="shared" si="98"/>
        <v>43070</v>
      </c>
      <c r="AC685" s="16" t="e">
        <f t="shared" si="93"/>
        <v>#REF!</v>
      </c>
      <c r="AD685" s="16" t="e">
        <f t="shared" si="93"/>
        <v>#REF!</v>
      </c>
      <c r="AE685" s="16" t="e">
        <f t="shared" si="93"/>
        <v>#REF!</v>
      </c>
      <c r="AF685" s="16" t="e">
        <f t="shared" si="93"/>
        <v>#REF!</v>
      </c>
    </row>
    <row r="686" spans="1:32" x14ac:dyDescent="0.25">
      <c r="A686" s="3">
        <v>43073</v>
      </c>
      <c r="B686" s="1"/>
      <c r="C686" s="1"/>
      <c r="D686" s="9">
        <v>1.2549999999999999</v>
      </c>
      <c r="E686" s="9">
        <v>1.9</v>
      </c>
      <c r="F686" s="9">
        <v>-0.55500000000000005</v>
      </c>
      <c r="G686" s="9">
        <v>-0.53500000000000003</v>
      </c>
      <c r="H686" s="9">
        <v>0.4</v>
      </c>
      <c r="I686" s="9">
        <v>0.115</v>
      </c>
      <c r="J686" s="9">
        <v>0.15</v>
      </c>
      <c r="M686">
        <v>63.41</v>
      </c>
      <c r="R686">
        <v>90</v>
      </c>
      <c r="T686" s="16" t="e">
        <f>(#REF!*'Crude Diffs'!R686/100)/$T$9</f>
        <v>#REF!</v>
      </c>
      <c r="U686" s="16"/>
      <c r="V686" s="16" t="e">
        <f t="shared" si="94"/>
        <v>#REF!</v>
      </c>
      <c r="W686" s="14">
        <f t="shared" si="95"/>
        <v>1.9</v>
      </c>
      <c r="X686" s="16">
        <f t="shared" si="96"/>
        <v>0.115</v>
      </c>
      <c r="Y686" s="16">
        <f t="shared" si="97"/>
        <v>-0.53500000000000003</v>
      </c>
      <c r="Z686" s="14"/>
      <c r="AA686" s="14" t="str">
        <f t="shared" si="92"/>
        <v>49 W 2017</v>
      </c>
      <c r="AB686" s="15">
        <f t="shared" si="98"/>
        <v>43073</v>
      </c>
      <c r="AC686" s="16" t="e">
        <f t="shared" si="93"/>
        <v>#REF!</v>
      </c>
      <c r="AD686" s="16" t="e">
        <f t="shared" si="93"/>
        <v>#REF!</v>
      </c>
      <c r="AE686" s="16" t="e">
        <f t="shared" si="93"/>
        <v>#REF!</v>
      </c>
      <c r="AF686" s="16" t="e">
        <f t="shared" si="93"/>
        <v>#REF!</v>
      </c>
    </row>
    <row r="687" spans="1:32" x14ac:dyDescent="0.25">
      <c r="A687" s="3">
        <v>43074</v>
      </c>
      <c r="B687" s="1"/>
      <c r="C687" s="1"/>
      <c r="D687" s="9">
        <v>1.2549999999999999</v>
      </c>
      <c r="E687" s="9">
        <v>1.9</v>
      </c>
      <c r="F687" s="9">
        <v>-0.52500000000000002</v>
      </c>
      <c r="G687" s="9">
        <v>-0.52500000000000002</v>
      </c>
      <c r="H687" s="9">
        <v>0.45</v>
      </c>
      <c r="I687" s="9">
        <v>0.115</v>
      </c>
      <c r="J687" s="9">
        <v>0.15</v>
      </c>
      <c r="M687">
        <v>63.34</v>
      </c>
      <c r="R687">
        <v>90</v>
      </c>
      <c r="T687" s="16" t="e">
        <f>(#REF!*'Crude Diffs'!R687/100)/$T$9</f>
        <v>#REF!</v>
      </c>
      <c r="U687" s="16"/>
      <c r="V687" s="16" t="e">
        <f t="shared" si="94"/>
        <v>#REF!</v>
      </c>
      <c r="W687" s="14">
        <f t="shared" si="95"/>
        <v>1.9</v>
      </c>
      <c r="X687" s="16">
        <f t="shared" si="96"/>
        <v>0.115</v>
      </c>
      <c r="Y687" s="16">
        <f t="shared" si="97"/>
        <v>-0.52500000000000002</v>
      </c>
      <c r="Z687" s="14"/>
      <c r="AA687" s="14" t="str">
        <f t="shared" si="92"/>
        <v>49 W 2017</v>
      </c>
      <c r="AB687" s="15">
        <f t="shared" si="98"/>
        <v>43074</v>
      </c>
      <c r="AC687" s="16" t="e">
        <f t="shared" si="93"/>
        <v>#REF!</v>
      </c>
      <c r="AD687" s="16" t="e">
        <f t="shared" si="93"/>
        <v>#REF!</v>
      </c>
      <c r="AE687" s="16" t="e">
        <f t="shared" si="93"/>
        <v>#REF!</v>
      </c>
      <c r="AF687" s="16" t="e">
        <f t="shared" si="93"/>
        <v>#REF!</v>
      </c>
    </row>
    <row r="688" spans="1:32" x14ac:dyDescent="0.25">
      <c r="A688" s="3">
        <v>43075</v>
      </c>
      <c r="B688" s="1"/>
      <c r="C688" s="1"/>
      <c r="D688" s="9">
        <v>1.72</v>
      </c>
      <c r="E688" s="9">
        <v>2.3650000000000002</v>
      </c>
      <c r="F688" s="9">
        <v>-0.52500000000000002</v>
      </c>
      <c r="G688" s="9">
        <v>-0.52500000000000002</v>
      </c>
      <c r="H688" s="9">
        <v>0.5</v>
      </c>
      <c r="I688" s="9">
        <v>0.05</v>
      </c>
      <c r="J688" s="9">
        <v>0.1</v>
      </c>
      <c r="M688">
        <v>62.125</v>
      </c>
      <c r="R688">
        <v>90</v>
      </c>
      <c r="T688" s="16" t="e">
        <f>(#REF!*'Crude Diffs'!R688/100)/$T$9</f>
        <v>#REF!</v>
      </c>
      <c r="U688" s="16"/>
      <c r="V688" s="16" t="e">
        <f t="shared" si="94"/>
        <v>#REF!</v>
      </c>
      <c r="W688" s="14">
        <f t="shared" si="95"/>
        <v>2.3650000000000002</v>
      </c>
      <c r="X688" s="16">
        <f t="shared" si="96"/>
        <v>0.05</v>
      </c>
      <c r="Y688" s="16">
        <f t="shared" si="97"/>
        <v>-0.52500000000000002</v>
      </c>
      <c r="Z688" s="14"/>
      <c r="AA688" s="14" t="str">
        <f t="shared" si="92"/>
        <v>49 W 2017</v>
      </c>
      <c r="AB688" s="15">
        <f t="shared" si="98"/>
        <v>43075</v>
      </c>
      <c r="AC688" s="16" t="e">
        <f t="shared" si="93"/>
        <v>#REF!</v>
      </c>
      <c r="AD688" s="16" t="e">
        <f t="shared" si="93"/>
        <v>#REF!</v>
      </c>
      <c r="AE688" s="16" t="e">
        <f t="shared" si="93"/>
        <v>#REF!</v>
      </c>
      <c r="AF688" s="16" t="e">
        <f t="shared" si="93"/>
        <v>#REF!</v>
      </c>
    </row>
    <row r="689" spans="1:32" x14ac:dyDescent="0.25">
      <c r="A689" s="3">
        <v>43076</v>
      </c>
      <c r="B689" s="1"/>
      <c r="C689" s="1"/>
      <c r="D689" s="9">
        <v>1.7549999999999999</v>
      </c>
      <c r="E689" s="9">
        <v>2.4</v>
      </c>
      <c r="F689" s="9">
        <v>-0.52500000000000002</v>
      </c>
      <c r="G689" s="9">
        <v>-0.52500000000000002</v>
      </c>
      <c r="H689" s="9">
        <v>0.5</v>
      </c>
      <c r="I689" s="9">
        <v>0.05</v>
      </c>
      <c r="J689" s="9">
        <v>0.1</v>
      </c>
      <c r="M689">
        <v>62.56</v>
      </c>
      <c r="R689">
        <v>90</v>
      </c>
      <c r="T689" s="16" t="e">
        <f>(#REF!*'Crude Diffs'!R689/100)/$T$9</f>
        <v>#REF!</v>
      </c>
      <c r="U689" s="16"/>
      <c r="V689" s="16" t="e">
        <f t="shared" si="94"/>
        <v>#REF!</v>
      </c>
      <c r="W689" s="14">
        <f t="shared" si="95"/>
        <v>2.4</v>
      </c>
      <c r="X689" s="16">
        <f t="shared" si="96"/>
        <v>0.05</v>
      </c>
      <c r="Y689" s="16">
        <f t="shared" si="97"/>
        <v>-0.52500000000000002</v>
      </c>
      <c r="Z689" s="14"/>
      <c r="AA689" s="14" t="str">
        <f t="shared" si="92"/>
        <v>49 W 2017</v>
      </c>
      <c r="AB689" s="15">
        <f t="shared" si="98"/>
        <v>43076</v>
      </c>
      <c r="AC689" s="16" t="e">
        <f t="shared" si="93"/>
        <v>#REF!</v>
      </c>
      <c r="AD689" s="16" t="e">
        <f t="shared" si="93"/>
        <v>#REF!</v>
      </c>
      <c r="AE689" s="16" t="e">
        <f t="shared" si="93"/>
        <v>#REF!</v>
      </c>
      <c r="AF689" s="16" t="e">
        <f t="shared" si="93"/>
        <v>#REF!</v>
      </c>
    </row>
    <row r="690" spans="1:32" x14ac:dyDescent="0.25">
      <c r="A690" s="3">
        <v>43077</v>
      </c>
      <c r="B690" s="1"/>
      <c r="C690" s="1"/>
      <c r="D690" s="9">
        <v>1.7549999999999999</v>
      </c>
      <c r="E690" s="9">
        <v>2.4</v>
      </c>
      <c r="F690" s="9">
        <v>-0.47499999999999998</v>
      </c>
      <c r="G690" s="9">
        <v>-0.47499999999999998</v>
      </c>
      <c r="H690" s="9">
        <v>0.5</v>
      </c>
      <c r="I690" s="9">
        <v>0.05</v>
      </c>
      <c r="J690" s="9">
        <v>0.1</v>
      </c>
      <c r="M690">
        <v>63.954999999999998</v>
      </c>
      <c r="R690">
        <v>90</v>
      </c>
      <c r="T690" s="16" t="e">
        <f>(#REF!*'Crude Diffs'!R690/100)/$T$9</f>
        <v>#REF!</v>
      </c>
      <c r="U690" s="16"/>
      <c r="V690" s="16" t="e">
        <f t="shared" si="94"/>
        <v>#REF!</v>
      </c>
      <c r="W690" s="14">
        <f t="shared" si="95"/>
        <v>2.4</v>
      </c>
      <c r="X690" s="16">
        <f t="shared" si="96"/>
        <v>0.05</v>
      </c>
      <c r="Y690" s="16">
        <f t="shared" si="97"/>
        <v>-0.47499999999999998</v>
      </c>
      <c r="Z690" s="14"/>
      <c r="AA690" s="14" t="str">
        <f t="shared" si="92"/>
        <v>49 W 2017</v>
      </c>
      <c r="AB690" s="15">
        <f t="shared" si="98"/>
        <v>43077</v>
      </c>
      <c r="AC690" s="16" t="e">
        <f t="shared" si="93"/>
        <v>#REF!</v>
      </c>
      <c r="AD690" s="16" t="e">
        <f t="shared" si="93"/>
        <v>#REF!</v>
      </c>
      <c r="AE690" s="16" t="e">
        <f t="shared" si="93"/>
        <v>#REF!</v>
      </c>
      <c r="AF690" s="16" t="e">
        <f t="shared" si="93"/>
        <v>#REF!</v>
      </c>
    </row>
    <row r="691" spans="1:32" x14ac:dyDescent="0.25">
      <c r="A691" s="3">
        <v>43080</v>
      </c>
      <c r="B691" s="1"/>
      <c r="C691" s="1"/>
      <c r="D691" s="9">
        <v>1.77</v>
      </c>
      <c r="E691" s="9">
        <v>2.4</v>
      </c>
      <c r="F691" s="9">
        <v>-0.47499999999999998</v>
      </c>
      <c r="G691" s="9">
        <v>-0.47499999999999998</v>
      </c>
      <c r="H691" s="9">
        <v>0.5</v>
      </c>
      <c r="I691" s="9">
        <v>0</v>
      </c>
      <c r="J691" s="9">
        <v>0.1</v>
      </c>
      <c r="M691">
        <v>65.165000000000006</v>
      </c>
      <c r="R691">
        <v>87.5</v>
      </c>
      <c r="T691" s="16" t="e">
        <f>(#REF!*'Crude Diffs'!R691/100)/$T$9</f>
        <v>#REF!</v>
      </c>
      <c r="U691" s="16"/>
      <c r="V691" s="16" t="e">
        <f t="shared" si="94"/>
        <v>#REF!</v>
      </c>
      <c r="W691" s="14">
        <f t="shared" si="95"/>
        <v>2.4</v>
      </c>
      <c r="X691" s="16">
        <f t="shared" si="96"/>
        <v>0</v>
      </c>
      <c r="Y691" s="16">
        <f t="shared" si="97"/>
        <v>-0.47499999999999998</v>
      </c>
      <c r="Z691" s="14"/>
      <c r="AA691" s="14" t="str">
        <f t="shared" si="92"/>
        <v>50 W 2017</v>
      </c>
      <c r="AB691" s="15">
        <f t="shared" si="98"/>
        <v>43080</v>
      </c>
      <c r="AC691" s="16" t="e">
        <f t="shared" si="93"/>
        <v>#REF!</v>
      </c>
      <c r="AD691" s="16" t="e">
        <f t="shared" si="93"/>
        <v>#REF!</v>
      </c>
      <c r="AE691" s="16" t="e">
        <f t="shared" si="93"/>
        <v>#REF!</v>
      </c>
      <c r="AF691" s="16" t="e">
        <f t="shared" si="93"/>
        <v>#REF!</v>
      </c>
    </row>
    <row r="692" spans="1:32" x14ac:dyDescent="0.25">
      <c r="A692" s="3">
        <v>43081</v>
      </c>
      <c r="B692" s="1"/>
      <c r="C692" s="1"/>
      <c r="D692" s="9">
        <v>1.9750000000000001</v>
      </c>
      <c r="E692" s="9">
        <v>2.62</v>
      </c>
      <c r="F692" s="9">
        <v>-0.18</v>
      </c>
      <c r="G692" s="9">
        <v>-0.35</v>
      </c>
      <c r="H692" s="9">
        <v>0.45</v>
      </c>
      <c r="I692" s="9">
        <v>-0.1</v>
      </c>
      <c r="J692" s="9">
        <v>0.15</v>
      </c>
      <c r="M692">
        <v>64.69</v>
      </c>
      <c r="R692">
        <v>90</v>
      </c>
      <c r="T692" s="16" t="e">
        <f>(#REF!*'Crude Diffs'!R692/100)/$T$9</f>
        <v>#REF!</v>
      </c>
      <c r="U692" s="16"/>
      <c r="V692" s="16" t="e">
        <f t="shared" si="94"/>
        <v>#REF!</v>
      </c>
      <c r="W692" s="14">
        <f t="shared" si="95"/>
        <v>2.62</v>
      </c>
      <c r="X692" s="16">
        <f t="shared" si="96"/>
        <v>-0.1</v>
      </c>
      <c r="Y692" s="16">
        <f t="shared" si="97"/>
        <v>-0.35</v>
      </c>
      <c r="Z692" s="14"/>
      <c r="AA692" s="14" t="str">
        <f t="shared" si="92"/>
        <v>50 W 2017</v>
      </c>
      <c r="AB692" s="15">
        <f t="shared" si="98"/>
        <v>43081</v>
      </c>
      <c r="AC692" s="16" t="e">
        <f t="shared" si="93"/>
        <v>#REF!</v>
      </c>
      <c r="AD692" s="16" t="e">
        <f t="shared" si="93"/>
        <v>#REF!</v>
      </c>
      <c r="AE692" s="16" t="e">
        <f t="shared" si="93"/>
        <v>#REF!</v>
      </c>
      <c r="AF692" s="16" t="e">
        <f t="shared" si="93"/>
        <v>#REF!</v>
      </c>
    </row>
    <row r="693" spans="1:32" x14ac:dyDescent="0.25">
      <c r="A693" s="3">
        <v>43082</v>
      </c>
      <c r="B693" s="1"/>
      <c r="C693" s="1"/>
      <c r="D693" s="9">
        <v>1.905</v>
      </c>
      <c r="E693" s="9">
        <v>2.5499999999999998</v>
      </c>
      <c r="F693" s="9">
        <v>-0.16500000000000001</v>
      </c>
      <c r="G693" s="9">
        <v>-0.35</v>
      </c>
      <c r="H693" s="9">
        <v>0.4</v>
      </c>
      <c r="I693" s="9">
        <v>-0.15</v>
      </c>
      <c r="J693" s="9">
        <v>0.15</v>
      </c>
      <c r="M693">
        <v>63.274999999999999</v>
      </c>
      <c r="R693">
        <v>90</v>
      </c>
      <c r="T693" s="16" t="e">
        <f>(#REF!*'Crude Diffs'!R693/100)/$T$9</f>
        <v>#REF!</v>
      </c>
      <c r="U693" s="16"/>
      <c r="V693" s="16" t="e">
        <f t="shared" si="94"/>
        <v>#REF!</v>
      </c>
      <c r="W693" s="14">
        <f t="shared" si="95"/>
        <v>2.5499999999999998</v>
      </c>
      <c r="X693" s="16">
        <f t="shared" si="96"/>
        <v>-0.15</v>
      </c>
      <c r="Y693" s="16">
        <f t="shared" si="97"/>
        <v>-0.35</v>
      </c>
      <c r="Z693" s="14"/>
      <c r="AA693" s="14" t="str">
        <f t="shared" si="92"/>
        <v>50 W 2017</v>
      </c>
      <c r="AB693" s="15">
        <f t="shared" si="98"/>
        <v>43082</v>
      </c>
      <c r="AC693" s="16" t="e">
        <f t="shared" si="93"/>
        <v>#REF!</v>
      </c>
      <c r="AD693" s="16" t="e">
        <f t="shared" si="93"/>
        <v>#REF!</v>
      </c>
      <c r="AE693" s="16" t="e">
        <f t="shared" si="93"/>
        <v>#REF!</v>
      </c>
      <c r="AF693" s="16" t="e">
        <f t="shared" si="93"/>
        <v>#REF!</v>
      </c>
    </row>
    <row r="694" spans="1:32" x14ac:dyDescent="0.25">
      <c r="A694" s="3">
        <v>43083</v>
      </c>
      <c r="B694" s="1"/>
      <c r="C694" s="1"/>
      <c r="D694" s="9">
        <v>1.7949999999999999</v>
      </c>
      <c r="E694" s="9">
        <v>2.5499999999999998</v>
      </c>
      <c r="F694" s="9">
        <v>-0.16500000000000001</v>
      </c>
      <c r="G694" s="9">
        <v>-0.35</v>
      </c>
      <c r="H694" s="9">
        <v>0.35</v>
      </c>
      <c r="I694" s="9">
        <v>-0.15</v>
      </c>
      <c r="J694" s="9">
        <v>0.15</v>
      </c>
      <c r="M694">
        <v>63.645000000000003</v>
      </c>
      <c r="R694">
        <v>105</v>
      </c>
      <c r="T694" s="16" t="e">
        <f>(#REF!*'Crude Diffs'!R694/100)/$T$9</f>
        <v>#REF!</v>
      </c>
      <c r="U694" s="16"/>
      <c r="V694" s="16" t="e">
        <f t="shared" si="94"/>
        <v>#REF!</v>
      </c>
      <c r="W694" s="14">
        <f t="shared" si="95"/>
        <v>2.5499999999999998</v>
      </c>
      <c r="X694" s="16">
        <f t="shared" si="96"/>
        <v>-0.15</v>
      </c>
      <c r="Y694" s="16">
        <f t="shared" si="97"/>
        <v>-0.35</v>
      </c>
      <c r="Z694" s="14"/>
      <c r="AA694" s="14" t="str">
        <f t="shared" si="92"/>
        <v>50 W 2017</v>
      </c>
      <c r="AB694" s="15">
        <f t="shared" si="98"/>
        <v>43083</v>
      </c>
      <c r="AC694" s="16" t="e">
        <f t="shared" si="93"/>
        <v>#REF!</v>
      </c>
      <c r="AD694" s="16" t="e">
        <f t="shared" si="93"/>
        <v>#REF!</v>
      </c>
      <c r="AE694" s="16" t="e">
        <f t="shared" si="93"/>
        <v>#REF!</v>
      </c>
      <c r="AF694" s="16" t="e">
        <f t="shared" si="93"/>
        <v>#REF!</v>
      </c>
    </row>
    <row r="695" spans="1:32" x14ac:dyDescent="0.25">
      <c r="A695" s="3">
        <v>43084</v>
      </c>
      <c r="B695" s="1"/>
      <c r="C695" s="1"/>
      <c r="D695" s="9">
        <v>1.72</v>
      </c>
      <c r="E695" s="9">
        <v>2.6</v>
      </c>
      <c r="F695" s="9">
        <v>-0.16500000000000001</v>
      </c>
      <c r="G695" s="9">
        <v>-0.35</v>
      </c>
      <c r="H695" s="9">
        <v>0.35</v>
      </c>
      <c r="I695" s="9">
        <v>-0.06</v>
      </c>
      <c r="J695" s="9">
        <v>0.15</v>
      </c>
      <c r="M695">
        <v>63.734999999999999</v>
      </c>
      <c r="R695">
        <v>122.5</v>
      </c>
      <c r="T695" s="16" t="e">
        <f>(#REF!*'Crude Diffs'!R695/100)/$T$9</f>
        <v>#REF!</v>
      </c>
      <c r="U695" s="16"/>
      <c r="V695" s="16" t="e">
        <f t="shared" si="94"/>
        <v>#REF!</v>
      </c>
      <c r="W695" s="14">
        <f t="shared" si="95"/>
        <v>2.6</v>
      </c>
      <c r="X695" s="16">
        <f t="shared" si="96"/>
        <v>-0.06</v>
      </c>
      <c r="Y695" s="16">
        <f t="shared" si="97"/>
        <v>-0.35</v>
      </c>
      <c r="Z695" s="14"/>
      <c r="AA695" s="14" t="str">
        <f t="shared" si="92"/>
        <v>50 W 2017</v>
      </c>
      <c r="AB695" s="15">
        <f t="shared" si="98"/>
        <v>43084</v>
      </c>
      <c r="AC695" s="16" t="e">
        <f t="shared" si="93"/>
        <v>#REF!</v>
      </c>
      <c r="AD695" s="16" t="e">
        <f t="shared" si="93"/>
        <v>#REF!</v>
      </c>
      <c r="AE695" s="16" t="e">
        <f t="shared" si="93"/>
        <v>#REF!</v>
      </c>
      <c r="AF695" s="16" t="e">
        <f t="shared" si="93"/>
        <v>#REF!</v>
      </c>
    </row>
    <row r="696" spans="1:32" x14ac:dyDescent="0.25">
      <c r="A696" s="3">
        <v>43087</v>
      </c>
      <c r="B696" s="1"/>
      <c r="C696" s="1"/>
      <c r="D696" s="9">
        <v>1.79</v>
      </c>
      <c r="E696" s="9">
        <v>2.65</v>
      </c>
      <c r="F696" s="9">
        <v>-0.1</v>
      </c>
      <c r="G696" s="9">
        <v>-0.25</v>
      </c>
      <c r="H696" s="9">
        <v>0.4</v>
      </c>
      <c r="I696" s="9">
        <v>0.01</v>
      </c>
      <c r="J696" s="9">
        <v>0.2</v>
      </c>
      <c r="M696">
        <v>63.814999999999998</v>
      </c>
      <c r="R696">
        <v>120</v>
      </c>
      <c r="T696" s="16" t="e">
        <f>(#REF!*'Crude Diffs'!R696/100)/$T$9</f>
        <v>#REF!</v>
      </c>
      <c r="U696" s="16"/>
      <c r="V696" s="16" t="e">
        <f t="shared" si="94"/>
        <v>#REF!</v>
      </c>
      <c r="W696" s="14">
        <f t="shared" si="95"/>
        <v>2.65</v>
      </c>
      <c r="X696" s="16">
        <f t="shared" si="96"/>
        <v>0.01</v>
      </c>
      <c r="Y696" s="16">
        <f t="shared" si="97"/>
        <v>-0.25</v>
      </c>
      <c r="Z696" s="14"/>
      <c r="AA696" s="14" t="str">
        <f t="shared" si="92"/>
        <v>51 W 2017</v>
      </c>
      <c r="AB696" s="15">
        <f t="shared" si="98"/>
        <v>43087</v>
      </c>
      <c r="AC696" s="16" t="e">
        <f t="shared" si="93"/>
        <v>#REF!</v>
      </c>
      <c r="AD696" s="16" t="e">
        <f t="shared" si="93"/>
        <v>#REF!</v>
      </c>
      <c r="AE696" s="16" t="e">
        <f t="shared" si="93"/>
        <v>#REF!</v>
      </c>
      <c r="AF696" s="16" t="e">
        <f t="shared" si="93"/>
        <v>#REF!</v>
      </c>
    </row>
    <row r="697" spans="1:32" x14ac:dyDescent="0.25">
      <c r="A697" s="3">
        <v>43088</v>
      </c>
      <c r="B697" s="1"/>
      <c r="C697" s="1"/>
      <c r="D697" s="9">
        <v>1.665</v>
      </c>
      <c r="E697" s="9">
        <v>2.4900000000000002</v>
      </c>
      <c r="F697" s="9">
        <v>-0.28999999999999998</v>
      </c>
      <c r="G697" s="9">
        <v>-0.35</v>
      </c>
      <c r="H697" s="9">
        <v>0.4</v>
      </c>
      <c r="I697" s="9">
        <v>0.01</v>
      </c>
      <c r="J697" s="9">
        <v>0.15</v>
      </c>
      <c r="M697">
        <v>63.41</v>
      </c>
      <c r="R697">
        <v>115</v>
      </c>
      <c r="T697" s="16" t="e">
        <f>(#REF!*'Crude Diffs'!R697/100)/$T$9</f>
        <v>#REF!</v>
      </c>
      <c r="U697" s="16"/>
      <c r="V697" s="16" t="e">
        <f t="shared" si="94"/>
        <v>#REF!</v>
      </c>
      <c r="W697" s="14">
        <f t="shared" si="95"/>
        <v>2.4900000000000002</v>
      </c>
      <c r="X697" s="16">
        <f t="shared" si="96"/>
        <v>0.01</v>
      </c>
      <c r="Y697" s="16">
        <f t="shared" si="97"/>
        <v>-0.35</v>
      </c>
      <c r="Z697" s="14"/>
      <c r="AA697" s="14" t="str">
        <f t="shared" si="92"/>
        <v>51 W 2017</v>
      </c>
      <c r="AB697" s="15">
        <f t="shared" si="98"/>
        <v>43088</v>
      </c>
      <c r="AC697" s="16" t="e">
        <f t="shared" si="93"/>
        <v>#REF!</v>
      </c>
      <c r="AD697" s="16" t="e">
        <f t="shared" si="93"/>
        <v>#REF!</v>
      </c>
      <c r="AE697" s="16" t="e">
        <f t="shared" si="93"/>
        <v>#REF!</v>
      </c>
      <c r="AF697" s="16" t="e">
        <f t="shared" si="93"/>
        <v>#REF!</v>
      </c>
    </row>
    <row r="698" spans="1:32" x14ac:dyDescent="0.25">
      <c r="A698" s="3">
        <v>43089</v>
      </c>
      <c r="B698" s="1"/>
      <c r="C698" s="1"/>
      <c r="D698" s="9">
        <v>1.57</v>
      </c>
      <c r="E698" s="9">
        <v>2.36</v>
      </c>
      <c r="F698" s="9">
        <v>-0.28999999999999998</v>
      </c>
      <c r="G698" s="9">
        <v>-0.3</v>
      </c>
      <c r="H698" s="9">
        <v>0.55000000000000004</v>
      </c>
      <c r="I698" s="9">
        <v>0.05</v>
      </c>
      <c r="J698" s="9">
        <v>0.15</v>
      </c>
      <c r="M698">
        <v>64.415000000000006</v>
      </c>
      <c r="R698">
        <v>110</v>
      </c>
      <c r="T698" s="16" t="e">
        <f>(#REF!*'Crude Diffs'!R698/100)/$T$9</f>
        <v>#REF!</v>
      </c>
      <c r="U698" s="16"/>
      <c r="V698" s="16" t="e">
        <f t="shared" si="94"/>
        <v>#REF!</v>
      </c>
      <c r="W698" s="14">
        <f t="shared" si="95"/>
        <v>2.36</v>
      </c>
      <c r="X698" s="16">
        <f t="shared" si="96"/>
        <v>0.05</v>
      </c>
      <c r="Y698" s="16">
        <f t="shared" si="97"/>
        <v>-0.3</v>
      </c>
      <c r="Z698" s="14"/>
      <c r="AA698" s="14" t="str">
        <f t="shared" si="92"/>
        <v>51 W 2017</v>
      </c>
      <c r="AB698" s="15">
        <f t="shared" si="98"/>
        <v>43089</v>
      </c>
      <c r="AC698" s="16" t="e">
        <f t="shared" si="93"/>
        <v>#REF!</v>
      </c>
      <c r="AD698" s="16" t="e">
        <f t="shared" si="93"/>
        <v>#REF!</v>
      </c>
      <c r="AE698" s="16" t="e">
        <f t="shared" si="93"/>
        <v>#REF!</v>
      </c>
      <c r="AF698" s="16" t="e">
        <f t="shared" si="93"/>
        <v>#REF!</v>
      </c>
    </row>
    <row r="699" spans="1:32" x14ac:dyDescent="0.25">
      <c r="A699" s="3">
        <v>43090</v>
      </c>
      <c r="B699" s="1"/>
      <c r="C699" s="1"/>
      <c r="D699" s="9">
        <v>1.4550000000000001</v>
      </c>
      <c r="E699" s="9">
        <v>2.2250000000000001</v>
      </c>
      <c r="F699" s="9">
        <v>-0.28999999999999998</v>
      </c>
      <c r="G699" s="9">
        <v>-0.25</v>
      </c>
      <c r="H699" s="9">
        <v>0.65</v>
      </c>
      <c r="I699" s="9">
        <v>0.05</v>
      </c>
      <c r="J699" s="9">
        <v>0.3</v>
      </c>
      <c r="M699">
        <v>64.545000000000002</v>
      </c>
      <c r="R699">
        <v>107.5</v>
      </c>
      <c r="T699" s="16" t="e">
        <f>(#REF!*'Crude Diffs'!R699/100)/$T$9</f>
        <v>#REF!</v>
      </c>
      <c r="U699" s="16"/>
      <c r="V699" s="16" t="e">
        <f t="shared" si="94"/>
        <v>#REF!</v>
      </c>
      <c r="W699" s="14">
        <f t="shared" si="95"/>
        <v>2.2250000000000001</v>
      </c>
      <c r="X699" s="16">
        <f t="shared" si="96"/>
        <v>0.05</v>
      </c>
      <c r="Y699" s="16">
        <f t="shared" si="97"/>
        <v>-0.25</v>
      </c>
      <c r="Z699" s="14"/>
      <c r="AA699" s="14" t="str">
        <f t="shared" si="92"/>
        <v>51 W 2017</v>
      </c>
      <c r="AB699" s="15">
        <f t="shared" si="98"/>
        <v>43090</v>
      </c>
      <c r="AC699" s="16" t="e">
        <f t="shared" si="93"/>
        <v>#REF!</v>
      </c>
      <c r="AD699" s="16" t="e">
        <f t="shared" si="93"/>
        <v>#REF!</v>
      </c>
      <c r="AE699" s="16" t="e">
        <f t="shared" si="93"/>
        <v>#REF!</v>
      </c>
      <c r="AF699" s="16" t="e">
        <f t="shared" si="93"/>
        <v>#REF!</v>
      </c>
    </row>
    <row r="700" spans="1:32" x14ac:dyDescent="0.25">
      <c r="A700" s="3">
        <v>43091</v>
      </c>
      <c r="B700" s="1"/>
      <c r="C700" s="1"/>
      <c r="D700" s="9">
        <v>1.4450000000000001</v>
      </c>
      <c r="E700" s="9">
        <v>2.2000000000000002</v>
      </c>
      <c r="F700" s="9">
        <v>-0.28999999999999998</v>
      </c>
      <c r="G700" s="9">
        <v>-0.25</v>
      </c>
      <c r="H700" s="9">
        <v>0.65</v>
      </c>
      <c r="I700" s="9">
        <v>0.05</v>
      </c>
      <c r="J700" s="9">
        <v>0.3</v>
      </c>
      <c r="M700">
        <v>64.290000000000006</v>
      </c>
      <c r="R700">
        <v>105</v>
      </c>
      <c r="T700" s="16" t="e">
        <f>(#REF!*'Crude Diffs'!R700/100)/$T$9</f>
        <v>#REF!</v>
      </c>
      <c r="U700" s="16"/>
      <c r="V700" s="16" t="e">
        <f t="shared" si="94"/>
        <v>#REF!</v>
      </c>
      <c r="W700" s="14">
        <f t="shared" si="95"/>
        <v>2.2000000000000002</v>
      </c>
      <c r="X700" s="16">
        <f t="shared" si="96"/>
        <v>0.05</v>
      </c>
      <c r="Y700" s="16">
        <f t="shared" si="97"/>
        <v>-0.25</v>
      </c>
      <c r="Z700" s="14"/>
      <c r="AA700" s="14" t="str">
        <f t="shared" si="92"/>
        <v>51 W 2017</v>
      </c>
      <c r="AB700" s="15">
        <f t="shared" si="98"/>
        <v>43091</v>
      </c>
      <c r="AC700" s="16" t="e">
        <f t="shared" si="93"/>
        <v>#REF!</v>
      </c>
      <c r="AD700" s="16" t="e">
        <f t="shared" si="93"/>
        <v>#REF!</v>
      </c>
      <c r="AE700" s="16" t="e">
        <f t="shared" si="93"/>
        <v>#REF!</v>
      </c>
      <c r="AF700" s="16" t="e">
        <f t="shared" si="93"/>
        <v>#REF!</v>
      </c>
    </row>
    <row r="701" spans="1:32" x14ac:dyDescent="0.25">
      <c r="A701" s="3">
        <v>43096</v>
      </c>
      <c r="B701" s="1"/>
      <c r="C701" s="1"/>
      <c r="D701" s="9">
        <v>1.52</v>
      </c>
      <c r="E701" s="9">
        <v>2.2000000000000002</v>
      </c>
      <c r="F701" s="9">
        <v>-0.38500000000000001</v>
      </c>
      <c r="G701" s="9">
        <v>-5.5E-2</v>
      </c>
      <c r="H701" s="9">
        <v>0.65</v>
      </c>
      <c r="I701" s="9">
        <v>0</v>
      </c>
      <c r="J701" s="9">
        <v>0.3</v>
      </c>
      <c r="M701">
        <v>66.075000000000003</v>
      </c>
      <c r="R701">
        <v>95</v>
      </c>
      <c r="T701" s="16" t="e">
        <f>(#REF!*'Crude Diffs'!R701/100)/$T$9</f>
        <v>#REF!</v>
      </c>
      <c r="U701" s="16"/>
      <c r="V701" s="16" t="e">
        <f t="shared" si="94"/>
        <v>#REF!</v>
      </c>
      <c r="W701" s="14">
        <f t="shared" si="95"/>
        <v>2.2000000000000002</v>
      </c>
      <c r="X701" s="16">
        <f t="shared" si="96"/>
        <v>0</v>
      </c>
      <c r="Y701" s="16">
        <f t="shared" si="97"/>
        <v>-5.5E-2</v>
      </c>
      <c r="Z701" s="14"/>
      <c r="AA701" s="14" t="str">
        <f t="shared" si="92"/>
        <v>52 W 2017</v>
      </c>
      <c r="AB701" s="15">
        <f t="shared" si="98"/>
        <v>43096</v>
      </c>
      <c r="AC701" s="16" t="e">
        <f t="shared" si="93"/>
        <v>#REF!</v>
      </c>
      <c r="AD701" s="16" t="e">
        <f t="shared" si="93"/>
        <v>#REF!</v>
      </c>
      <c r="AE701" s="16" t="e">
        <f t="shared" si="93"/>
        <v>#REF!</v>
      </c>
      <c r="AF701" s="16" t="e">
        <f t="shared" si="93"/>
        <v>#REF!</v>
      </c>
    </row>
    <row r="702" spans="1:32" x14ac:dyDescent="0.25">
      <c r="A702" s="3">
        <v>43097</v>
      </c>
      <c r="B702" s="1"/>
      <c r="C702" s="1"/>
      <c r="D702" s="9">
        <v>1.47</v>
      </c>
      <c r="E702" s="9">
        <v>2.15</v>
      </c>
      <c r="F702" s="9">
        <v>-0.45</v>
      </c>
      <c r="G702" s="9">
        <v>-5.5E-2</v>
      </c>
      <c r="H702" s="9">
        <v>0.6</v>
      </c>
      <c r="I702" s="9">
        <v>-0.05</v>
      </c>
      <c r="J702" s="9">
        <v>0.25</v>
      </c>
      <c r="M702">
        <v>66.14</v>
      </c>
      <c r="R702">
        <v>95</v>
      </c>
      <c r="T702" s="16" t="e">
        <f>(#REF!*'Crude Diffs'!R702/100)/$T$9</f>
        <v>#REF!</v>
      </c>
      <c r="U702" s="16"/>
      <c r="V702" s="16" t="e">
        <f t="shared" si="94"/>
        <v>#REF!</v>
      </c>
      <c r="W702" s="14">
        <f t="shared" si="95"/>
        <v>2.15</v>
      </c>
      <c r="X702" s="16">
        <f t="shared" si="96"/>
        <v>-0.05</v>
      </c>
      <c r="Y702" s="16">
        <f t="shared" si="97"/>
        <v>-5.5E-2</v>
      </c>
      <c r="Z702" s="14"/>
      <c r="AA702" s="14" t="str">
        <f t="shared" si="92"/>
        <v>52 W 2017</v>
      </c>
      <c r="AB702" s="15">
        <f t="shared" si="98"/>
        <v>43097</v>
      </c>
      <c r="AC702" s="16" t="e">
        <f t="shared" si="93"/>
        <v>#REF!</v>
      </c>
      <c r="AD702" s="16" t="e">
        <f t="shared" si="93"/>
        <v>#REF!</v>
      </c>
      <c r="AE702" s="16" t="e">
        <f t="shared" si="93"/>
        <v>#REF!</v>
      </c>
      <c r="AF702" s="16" t="e">
        <f t="shared" si="93"/>
        <v>#REF!</v>
      </c>
    </row>
    <row r="703" spans="1:32" x14ac:dyDescent="0.25">
      <c r="A703" s="3">
        <v>43098</v>
      </c>
      <c r="B703" s="1"/>
      <c r="C703" s="1"/>
      <c r="D703" s="9">
        <v>1.47</v>
      </c>
      <c r="E703" s="9">
        <v>2.15</v>
      </c>
      <c r="F703" s="9">
        <v>-0.5</v>
      </c>
      <c r="G703" s="9">
        <v>-5.5E-2</v>
      </c>
      <c r="H703" s="9">
        <v>0.6</v>
      </c>
      <c r="I703" s="9">
        <v>-0.05</v>
      </c>
      <c r="J703" s="9">
        <v>0.25</v>
      </c>
      <c r="M703">
        <v>66.534999999999997</v>
      </c>
      <c r="R703">
        <v>95</v>
      </c>
      <c r="T703" s="16" t="e">
        <f>(#REF!*'Crude Diffs'!R703/100)/$T$9</f>
        <v>#REF!</v>
      </c>
      <c r="U703" s="16"/>
      <c r="V703" s="16" t="e">
        <f t="shared" si="94"/>
        <v>#REF!</v>
      </c>
      <c r="W703" s="14">
        <f t="shared" si="95"/>
        <v>2.15</v>
      </c>
      <c r="X703" s="16">
        <f t="shared" si="96"/>
        <v>-0.05</v>
      </c>
      <c r="Y703" s="16">
        <f t="shared" si="97"/>
        <v>-5.5E-2</v>
      </c>
      <c r="Z703" s="14"/>
      <c r="AA703" s="14" t="str">
        <f t="shared" si="92"/>
        <v>52 W 2017</v>
      </c>
      <c r="AB703" s="15">
        <f t="shared" si="98"/>
        <v>43098</v>
      </c>
      <c r="AC703" s="16" t="e">
        <f t="shared" si="93"/>
        <v>#REF!</v>
      </c>
      <c r="AD703" s="16" t="e">
        <f t="shared" si="93"/>
        <v>#REF!</v>
      </c>
      <c r="AE703" s="16" t="e">
        <f t="shared" si="93"/>
        <v>#REF!</v>
      </c>
      <c r="AF703" s="16" t="e">
        <f t="shared" si="93"/>
        <v>#REF!</v>
      </c>
    </row>
    <row r="704" spans="1:32" x14ac:dyDescent="0.25">
      <c r="A704" s="3">
        <v>43102</v>
      </c>
      <c r="B704" s="1"/>
      <c r="C704" s="1"/>
      <c r="D704" s="9">
        <v>1.48</v>
      </c>
      <c r="E704" s="9">
        <v>2.15</v>
      </c>
      <c r="F704" s="9">
        <v>-0.6</v>
      </c>
      <c r="G704" s="9">
        <v>-0.15</v>
      </c>
      <c r="H704" s="9">
        <v>0.6</v>
      </c>
      <c r="I704" s="9">
        <v>-0.05</v>
      </c>
      <c r="J704" s="9">
        <v>0.25</v>
      </c>
      <c r="M704">
        <v>66.599999999999994</v>
      </c>
      <c r="R704">
        <v>85</v>
      </c>
      <c r="T704" s="16" t="e">
        <f>(#REF!*'Crude Diffs'!R704/100)/$T$9</f>
        <v>#REF!</v>
      </c>
      <c r="U704" s="16"/>
      <c r="V704" s="16" t="e">
        <f t="shared" si="94"/>
        <v>#REF!</v>
      </c>
      <c r="W704" s="14">
        <f t="shared" si="95"/>
        <v>2.15</v>
      </c>
      <c r="X704" s="16">
        <f t="shared" si="96"/>
        <v>-0.05</v>
      </c>
      <c r="Y704" s="16">
        <f t="shared" si="97"/>
        <v>-0.15</v>
      </c>
      <c r="Z704" s="14"/>
      <c r="AA704" s="14" t="str">
        <f t="shared" si="92"/>
        <v>1 W 2018</v>
      </c>
      <c r="AB704" s="15">
        <f t="shared" si="98"/>
        <v>43102</v>
      </c>
      <c r="AC704" s="16" t="e">
        <f t="shared" si="93"/>
        <v>#REF!</v>
      </c>
      <c r="AD704" s="16" t="e">
        <f t="shared" si="93"/>
        <v>#REF!</v>
      </c>
      <c r="AE704" s="16" t="e">
        <f t="shared" si="93"/>
        <v>#REF!</v>
      </c>
      <c r="AF704" s="16" t="e">
        <f t="shared" si="93"/>
        <v>#REF!</v>
      </c>
    </row>
    <row r="705" spans="1:32" x14ac:dyDescent="0.25">
      <c r="A705" s="3">
        <v>43103</v>
      </c>
      <c r="B705" s="1"/>
      <c r="C705" s="1"/>
      <c r="D705" s="9">
        <v>1.46</v>
      </c>
      <c r="E705" s="9">
        <v>2.15</v>
      </c>
      <c r="F705" s="9">
        <v>-0.6</v>
      </c>
      <c r="G705" s="9">
        <v>-0.15</v>
      </c>
      <c r="H705" s="9">
        <v>0.6</v>
      </c>
      <c r="I705" s="9">
        <v>0</v>
      </c>
      <c r="J705" s="9">
        <v>0.25</v>
      </c>
      <c r="M705">
        <v>68.064999999999998</v>
      </c>
      <c r="R705">
        <v>87.5</v>
      </c>
      <c r="T705" s="16" t="e">
        <f>(#REF!*'Crude Diffs'!R705/100)/$T$9</f>
        <v>#REF!</v>
      </c>
      <c r="U705" s="16"/>
      <c r="V705" s="16" t="e">
        <f t="shared" si="94"/>
        <v>#REF!</v>
      </c>
      <c r="W705" s="14">
        <f t="shared" si="95"/>
        <v>2.15</v>
      </c>
      <c r="X705" s="16">
        <f t="shared" si="96"/>
        <v>0</v>
      </c>
      <c r="Y705" s="16">
        <f t="shared" si="97"/>
        <v>-0.15</v>
      </c>
      <c r="Z705" s="14"/>
      <c r="AA705" s="14" t="str">
        <f t="shared" si="92"/>
        <v>1 W 2018</v>
      </c>
      <c r="AB705" s="15">
        <f t="shared" si="98"/>
        <v>43103</v>
      </c>
      <c r="AC705" s="16" t="e">
        <f t="shared" si="93"/>
        <v>#REF!</v>
      </c>
      <c r="AD705" s="16" t="e">
        <f t="shared" si="93"/>
        <v>#REF!</v>
      </c>
      <c r="AE705" s="16" t="e">
        <f t="shared" si="93"/>
        <v>#REF!</v>
      </c>
      <c r="AF705" s="16" t="e">
        <f t="shared" si="93"/>
        <v>#REF!</v>
      </c>
    </row>
    <row r="706" spans="1:32" x14ac:dyDescent="0.25">
      <c r="A706" s="3">
        <v>43104</v>
      </c>
      <c r="B706" s="1"/>
      <c r="C706" s="1"/>
      <c r="D706" s="9">
        <v>1.49</v>
      </c>
      <c r="E706" s="9">
        <v>2.2000000000000002</v>
      </c>
      <c r="F706" s="9">
        <v>-0.48</v>
      </c>
      <c r="G706" s="9">
        <v>-0.2</v>
      </c>
      <c r="H706" s="9">
        <v>0.6</v>
      </c>
      <c r="I706" s="9">
        <v>0</v>
      </c>
      <c r="J706" s="9">
        <v>0.25</v>
      </c>
      <c r="M706">
        <v>68.72</v>
      </c>
      <c r="R706">
        <v>90</v>
      </c>
      <c r="T706" s="16" t="e">
        <f>(#REF!*'Crude Diffs'!R706/100)/$T$9</f>
        <v>#REF!</v>
      </c>
      <c r="U706" s="16"/>
      <c r="V706" s="16" t="e">
        <f t="shared" si="94"/>
        <v>#REF!</v>
      </c>
      <c r="W706" s="14">
        <f t="shared" si="95"/>
        <v>2.2000000000000002</v>
      </c>
      <c r="X706" s="16">
        <f t="shared" si="96"/>
        <v>0</v>
      </c>
      <c r="Y706" s="16">
        <f t="shared" si="97"/>
        <v>-0.2</v>
      </c>
      <c r="Z706" s="14"/>
      <c r="AA706" s="14" t="str">
        <f t="shared" si="92"/>
        <v>1 W 2018</v>
      </c>
      <c r="AB706" s="15">
        <f t="shared" si="98"/>
        <v>43104</v>
      </c>
      <c r="AC706" s="16" t="e">
        <f t="shared" si="93"/>
        <v>#REF!</v>
      </c>
      <c r="AD706" s="16" t="e">
        <f t="shared" si="93"/>
        <v>#REF!</v>
      </c>
      <c r="AE706" s="16" t="e">
        <f t="shared" si="93"/>
        <v>#REF!</v>
      </c>
      <c r="AF706" s="16" t="e">
        <f t="shared" si="93"/>
        <v>#REF!</v>
      </c>
    </row>
    <row r="707" spans="1:32" x14ac:dyDescent="0.25">
      <c r="A707" s="3">
        <v>43105</v>
      </c>
      <c r="B707" s="1"/>
      <c r="C707" s="1"/>
      <c r="D707" s="9">
        <v>1.45</v>
      </c>
      <c r="E707" s="9">
        <v>2.2000000000000002</v>
      </c>
      <c r="F707" s="9">
        <v>-0.66</v>
      </c>
      <c r="G707" s="9">
        <v>-0.25</v>
      </c>
      <c r="H707" s="9">
        <v>0.6</v>
      </c>
      <c r="I707" s="9">
        <v>0.1</v>
      </c>
      <c r="J707" s="9">
        <v>0.35</v>
      </c>
      <c r="M707">
        <v>68.165000000000006</v>
      </c>
      <c r="R707">
        <v>95</v>
      </c>
      <c r="T707" s="16" t="e">
        <f>(#REF!*'Crude Diffs'!R707/100)/$T$9</f>
        <v>#REF!</v>
      </c>
      <c r="U707" s="16"/>
      <c r="V707" s="16" t="e">
        <f t="shared" si="94"/>
        <v>#REF!</v>
      </c>
      <c r="W707" s="14">
        <f t="shared" si="95"/>
        <v>2.2000000000000002</v>
      </c>
      <c r="X707" s="16">
        <f t="shared" si="96"/>
        <v>0.1</v>
      </c>
      <c r="Y707" s="16">
        <f t="shared" si="97"/>
        <v>-0.25</v>
      </c>
      <c r="Z707" s="14"/>
      <c r="AA707" s="14" t="str">
        <f t="shared" si="92"/>
        <v>1 W 2018</v>
      </c>
      <c r="AB707" s="15">
        <f t="shared" si="98"/>
        <v>43105</v>
      </c>
      <c r="AC707" s="16" t="e">
        <f t="shared" si="93"/>
        <v>#REF!</v>
      </c>
      <c r="AD707" s="16" t="e">
        <f t="shared" si="93"/>
        <v>#REF!</v>
      </c>
      <c r="AE707" s="16" t="e">
        <f t="shared" si="93"/>
        <v>#REF!</v>
      </c>
      <c r="AF707" s="16" t="e">
        <f t="shared" si="93"/>
        <v>#REF!</v>
      </c>
    </row>
    <row r="708" spans="1:32" x14ac:dyDescent="0.25">
      <c r="A708" s="3">
        <v>43108</v>
      </c>
      <c r="B708" s="1"/>
      <c r="C708" s="1"/>
      <c r="D708" s="9">
        <v>1.27</v>
      </c>
      <c r="E708" s="9">
        <v>2.1</v>
      </c>
      <c r="F708" s="9">
        <v>-0.67500000000000004</v>
      </c>
      <c r="G708" s="9">
        <v>-0.25</v>
      </c>
      <c r="H708" s="9">
        <v>0.6</v>
      </c>
      <c r="I708" s="9">
        <v>0.1</v>
      </c>
      <c r="J708" s="9">
        <v>0.35</v>
      </c>
      <c r="M708">
        <v>68.344999999999999</v>
      </c>
      <c r="R708">
        <v>105</v>
      </c>
      <c r="T708" s="16" t="e">
        <f>(#REF!*'Crude Diffs'!R708/100)/$T$9</f>
        <v>#REF!</v>
      </c>
      <c r="U708" s="16"/>
      <c r="V708" s="16" t="e">
        <f t="shared" si="94"/>
        <v>#REF!</v>
      </c>
      <c r="W708" s="14">
        <f t="shared" si="95"/>
        <v>2.1</v>
      </c>
      <c r="X708" s="16">
        <f t="shared" si="96"/>
        <v>0.1</v>
      </c>
      <c r="Y708" s="16">
        <f t="shared" si="97"/>
        <v>-0.25</v>
      </c>
      <c r="Z708" s="14"/>
      <c r="AA708" s="14" t="str">
        <f t="shared" si="92"/>
        <v>2 W 2018</v>
      </c>
      <c r="AB708" s="15">
        <f t="shared" si="98"/>
        <v>43108</v>
      </c>
      <c r="AC708" s="16" t="e">
        <f t="shared" si="93"/>
        <v>#REF!</v>
      </c>
      <c r="AD708" s="16" t="e">
        <f t="shared" si="93"/>
        <v>#REF!</v>
      </c>
      <c r="AE708" s="16" t="e">
        <f t="shared" si="93"/>
        <v>#REF!</v>
      </c>
      <c r="AF708" s="16" t="e">
        <f t="shared" si="93"/>
        <v>#REF!</v>
      </c>
    </row>
    <row r="709" spans="1:32" x14ac:dyDescent="0.25">
      <c r="A709" s="3">
        <v>43109</v>
      </c>
      <c r="B709" s="1"/>
      <c r="C709" s="1"/>
      <c r="D709" s="9">
        <v>1.29</v>
      </c>
      <c r="E709" s="9">
        <v>2.1</v>
      </c>
      <c r="F709" s="9">
        <v>-0.59499999999999997</v>
      </c>
      <c r="G709" s="9">
        <v>-0.3</v>
      </c>
      <c r="H709" s="9">
        <v>0.55000000000000004</v>
      </c>
      <c r="I709" s="9">
        <v>0.1</v>
      </c>
      <c r="J709" s="9">
        <v>0.35</v>
      </c>
      <c r="M709">
        <v>69.114999999999995</v>
      </c>
      <c r="R709">
        <v>102.5</v>
      </c>
      <c r="T709" s="16" t="e">
        <f>(#REF!*'Crude Diffs'!R709/100)/$T$9</f>
        <v>#REF!</v>
      </c>
      <c r="U709" s="16"/>
      <c r="V709" s="16" t="e">
        <f t="shared" si="94"/>
        <v>#REF!</v>
      </c>
      <c r="W709" s="14">
        <f t="shared" si="95"/>
        <v>2.1</v>
      </c>
      <c r="X709" s="16">
        <f t="shared" si="96"/>
        <v>0.1</v>
      </c>
      <c r="Y709" s="16">
        <f t="shared" si="97"/>
        <v>-0.3</v>
      </c>
      <c r="Z709" s="14"/>
      <c r="AA709" s="14" t="str">
        <f t="shared" si="92"/>
        <v>2 W 2018</v>
      </c>
      <c r="AB709" s="15">
        <f t="shared" si="98"/>
        <v>43109</v>
      </c>
      <c r="AC709" s="16" t="e">
        <f t="shared" si="93"/>
        <v>#REF!</v>
      </c>
      <c r="AD709" s="16" t="e">
        <f t="shared" si="93"/>
        <v>#REF!</v>
      </c>
      <c r="AE709" s="16" t="e">
        <f t="shared" si="93"/>
        <v>#REF!</v>
      </c>
      <c r="AF709" s="16" t="e">
        <f t="shared" si="93"/>
        <v>#REF!</v>
      </c>
    </row>
    <row r="710" spans="1:32" x14ac:dyDescent="0.25">
      <c r="A710" s="3">
        <v>43110</v>
      </c>
      <c r="B710" s="1"/>
      <c r="C710" s="1"/>
      <c r="D710" s="9">
        <v>1.28</v>
      </c>
      <c r="E710" s="9">
        <v>2.0499999999999998</v>
      </c>
      <c r="F710" s="9">
        <v>-0.59499999999999997</v>
      </c>
      <c r="G710" s="9">
        <v>-0.3</v>
      </c>
      <c r="H710" s="9">
        <v>0.6</v>
      </c>
      <c r="I710" s="9">
        <v>0.05</v>
      </c>
      <c r="J710" s="9">
        <v>0.4</v>
      </c>
      <c r="M710">
        <v>69.94</v>
      </c>
      <c r="R710">
        <v>97.5</v>
      </c>
      <c r="T710" s="16" t="e">
        <f>(#REF!*'Crude Diffs'!R710/100)/$T$9</f>
        <v>#REF!</v>
      </c>
      <c r="U710" s="16"/>
      <c r="V710" s="16" t="e">
        <f t="shared" si="94"/>
        <v>#REF!</v>
      </c>
      <c r="W710" s="14">
        <f t="shared" si="95"/>
        <v>2.0499999999999998</v>
      </c>
      <c r="X710" s="16">
        <f t="shared" si="96"/>
        <v>0.05</v>
      </c>
      <c r="Y710" s="16">
        <f t="shared" si="97"/>
        <v>-0.3</v>
      </c>
      <c r="Z710" s="14"/>
      <c r="AA710" s="14" t="str">
        <f t="shared" si="92"/>
        <v>2 W 2018</v>
      </c>
      <c r="AB710" s="15">
        <f t="shared" si="98"/>
        <v>43110</v>
      </c>
      <c r="AC710" s="16" t="e">
        <f t="shared" si="93"/>
        <v>#REF!</v>
      </c>
      <c r="AD710" s="16" t="e">
        <f t="shared" si="93"/>
        <v>#REF!</v>
      </c>
      <c r="AE710" s="16" t="e">
        <f t="shared" si="93"/>
        <v>#REF!</v>
      </c>
      <c r="AF710" s="16" t="e">
        <f t="shared" si="93"/>
        <v>#REF!</v>
      </c>
    </row>
    <row r="711" spans="1:32" x14ac:dyDescent="0.25">
      <c r="A711" s="3">
        <v>43111</v>
      </c>
      <c r="B711" s="1"/>
      <c r="C711" s="1"/>
      <c r="D711" s="9">
        <v>1.125</v>
      </c>
      <c r="E711" s="9">
        <v>1.855</v>
      </c>
      <c r="F711" s="9">
        <v>-0.49</v>
      </c>
      <c r="G711" s="9">
        <v>-0.35</v>
      </c>
      <c r="H711" s="9">
        <v>0.6</v>
      </c>
      <c r="I711" s="9">
        <v>0</v>
      </c>
      <c r="J711" s="9">
        <v>0.4</v>
      </c>
      <c r="M711">
        <v>70.709999999999994</v>
      </c>
      <c r="R711">
        <v>92.5</v>
      </c>
      <c r="T711" s="16" t="e">
        <f>(#REF!*'Crude Diffs'!R711/100)/$T$9</f>
        <v>#REF!</v>
      </c>
      <c r="U711" s="16"/>
      <c r="V711" s="16" t="e">
        <f t="shared" si="94"/>
        <v>#REF!</v>
      </c>
      <c r="W711" s="14">
        <f t="shared" si="95"/>
        <v>1.855</v>
      </c>
      <c r="X711" s="16">
        <f t="shared" si="96"/>
        <v>0</v>
      </c>
      <c r="Y711" s="16">
        <f t="shared" si="97"/>
        <v>-0.35</v>
      </c>
      <c r="Z711" s="14"/>
      <c r="AA711" s="14" t="str">
        <f t="shared" si="92"/>
        <v>2 W 2018</v>
      </c>
      <c r="AB711" s="15">
        <f t="shared" si="98"/>
        <v>43111</v>
      </c>
      <c r="AC711" s="16" t="e">
        <f t="shared" si="93"/>
        <v>#REF!</v>
      </c>
      <c r="AD711" s="16" t="e">
        <f t="shared" si="93"/>
        <v>#REF!</v>
      </c>
      <c r="AE711" s="16" t="e">
        <f t="shared" si="93"/>
        <v>#REF!</v>
      </c>
      <c r="AF711" s="16" t="e">
        <f t="shared" si="93"/>
        <v>#REF!</v>
      </c>
    </row>
    <row r="712" spans="1:32" x14ac:dyDescent="0.25">
      <c r="A712" s="3">
        <v>43112</v>
      </c>
      <c r="B712" s="1"/>
      <c r="C712" s="1"/>
      <c r="D712" s="9">
        <v>1.085</v>
      </c>
      <c r="E712" s="9">
        <v>1.7949999999999999</v>
      </c>
      <c r="F712" s="9">
        <v>-0.55500000000000005</v>
      </c>
      <c r="G712" s="9">
        <v>-0.35</v>
      </c>
      <c r="H712" s="9">
        <v>0.6</v>
      </c>
      <c r="I712" s="9">
        <v>0</v>
      </c>
      <c r="J712" s="9">
        <v>0.4</v>
      </c>
      <c r="M712">
        <v>69.924999999999997</v>
      </c>
      <c r="R712">
        <v>90</v>
      </c>
      <c r="T712" s="16" t="e">
        <f>(#REF!*'Crude Diffs'!R712/100)/$T$9</f>
        <v>#REF!</v>
      </c>
      <c r="U712" s="16"/>
      <c r="V712" s="16" t="e">
        <f t="shared" si="94"/>
        <v>#REF!</v>
      </c>
      <c r="W712" s="14">
        <f t="shared" si="95"/>
        <v>1.7949999999999999</v>
      </c>
      <c r="X712" s="16">
        <f t="shared" si="96"/>
        <v>0</v>
      </c>
      <c r="Y712" s="16">
        <f t="shared" si="97"/>
        <v>-0.35</v>
      </c>
      <c r="Z712" s="14"/>
      <c r="AA712" s="14" t="str">
        <f t="shared" si="92"/>
        <v>2 W 2018</v>
      </c>
      <c r="AB712" s="15">
        <f t="shared" si="98"/>
        <v>43112</v>
      </c>
      <c r="AC712" s="16" t="e">
        <f t="shared" si="93"/>
        <v>#REF!</v>
      </c>
      <c r="AD712" s="16" t="e">
        <f t="shared" si="93"/>
        <v>#REF!</v>
      </c>
      <c r="AE712" s="16" t="e">
        <f t="shared" si="93"/>
        <v>#REF!</v>
      </c>
      <c r="AF712" s="16" t="e">
        <f t="shared" si="93"/>
        <v>#REF!</v>
      </c>
    </row>
    <row r="713" spans="1:32" x14ac:dyDescent="0.25">
      <c r="A713" s="3">
        <v>43115</v>
      </c>
      <c r="B713" s="1"/>
      <c r="C713" s="1"/>
      <c r="D713" s="9">
        <v>1.085</v>
      </c>
      <c r="E713" s="9">
        <v>1.7949999999999999</v>
      </c>
      <c r="F713" s="9">
        <v>-0.48499999999999999</v>
      </c>
      <c r="G713" s="9">
        <v>-0.35</v>
      </c>
      <c r="H713" s="9">
        <v>0.6</v>
      </c>
      <c r="I713" s="9">
        <v>0</v>
      </c>
      <c r="J713" s="9">
        <v>0.4</v>
      </c>
      <c r="M713">
        <v>70.495000000000005</v>
      </c>
      <c r="R713">
        <v>90</v>
      </c>
      <c r="T713" s="16" t="e">
        <f>(#REF!*'Crude Diffs'!R713/100)/$T$9</f>
        <v>#REF!</v>
      </c>
      <c r="U713" s="16"/>
      <c r="V713" s="16" t="e">
        <f t="shared" si="94"/>
        <v>#REF!</v>
      </c>
      <c r="W713" s="14">
        <f t="shared" si="95"/>
        <v>1.7949999999999999</v>
      </c>
      <c r="X713" s="16">
        <f t="shared" si="96"/>
        <v>0</v>
      </c>
      <c r="Y713" s="16">
        <f t="shared" si="97"/>
        <v>-0.35</v>
      </c>
      <c r="Z713" s="14"/>
      <c r="AA713" s="14" t="str">
        <f t="shared" si="92"/>
        <v>3 W 2018</v>
      </c>
      <c r="AB713" s="15">
        <f t="shared" si="98"/>
        <v>43115</v>
      </c>
      <c r="AC713" s="16" t="e">
        <f t="shared" si="93"/>
        <v>#REF!</v>
      </c>
      <c r="AD713" s="16" t="e">
        <f t="shared" si="93"/>
        <v>#REF!</v>
      </c>
      <c r="AE713" s="16" t="e">
        <f t="shared" si="93"/>
        <v>#REF!</v>
      </c>
      <c r="AF713" s="16" t="e">
        <f t="shared" si="93"/>
        <v>#REF!</v>
      </c>
    </row>
    <row r="714" spans="1:32" x14ac:dyDescent="0.25">
      <c r="A714" s="3">
        <v>43116</v>
      </c>
      <c r="B714" s="1"/>
      <c r="C714" s="1"/>
      <c r="D714" s="9">
        <v>1.08</v>
      </c>
      <c r="E714" s="9">
        <v>1.81</v>
      </c>
      <c r="F714" s="9">
        <v>-0.51</v>
      </c>
      <c r="G714" s="9">
        <v>-0.35</v>
      </c>
      <c r="H714" s="9">
        <v>0.7</v>
      </c>
      <c r="I714" s="9">
        <v>0</v>
      </c>
      <c r="J714" s="9">
        <v>0.35</v>
      </c>
      <c r="M714">
        <v>69.665000000000006</v>
      </c>
      <c r="R714">
        <v>92.5</v>
      </c>
      <c r="T714" s="16" t="e">
        <f>(#REF!*'Crude Diffs'!R714/100)/$T$9</f>
        <v>#REF!</v>
      </c>
      <c r="U714" s="16"/>
      <c r="V714" s="16" t="e">
        <f t="shared" si="94"/>
        <v>#REF!</v>
      </c>
      <c r="W714" s="14">
        <f t="shared" si="95"/>
        <v>1.81</v>
      </c>
      <c r="X714" s="16">
        <f t="shared" si="96"/>
        <v>0</v>
      </c>
      <c r="Y714" s="16">
        <f t="shared" si="97"/>
        <v>-0.35</v>
      </c>
      <c r="Z714" s="14"/>
      <c r="AA714" s="14" t="str">
        <f t="shared" si="92"/>
        <v>3 W 2018</v>
      </c>
      <c r="AB714" s="15">
        <f t="shared" si="98"/>
        <v>43116</v>
      </c>
      <c r="AC714" s="16" t="e">
        <f t="shared" si="93"/>
        <v>#REF!</v>
      </c>
      <c r="AD714" s="16" t="e">
        <f t="shared" si="93"/>
        <v>#REF!</v>
      </c>
      <c r="AE714" s="16" t="e">
        <f t="shared" si="93"/>
        <v>#REF!</v>
      </c>
      <c r="AF714" s="16" t="e">
        <f t="shared" si="93"/>
        <v>#REF!</v>
      </c>
    </row>
    <row r="715" spans="1:32" x14ac:dyDescent="0.25">
      <c r="A715" s="3">
        <v>43117</v>
      </c>
      <c r="B715" s="1"/>
      <c r="C715" s="1"/>
      <c r="D715" s="9">
        <v>1.135</v>
      </c>
      <c r="E715" s="9">
        <v>1.825</v>
      </c>
      <c r="F715" s="9">
        <v>-0.55000000000000004</v>
      </c>
      <c r="G715" s="9">
        <v>-0.4</v>
      </c>
      <c r="H715" s="9">
        <v>0.7</v>
      </c>
      <c r="I715" s="9">
        <v>0</v>
      </c>
      <c r="J715" s="9">
        <v>0.35</v>
      </c>
      <c r="M715">
        <v>69.355000000000004</v>
      </c>
      <c r="R715">
        <v>87.5</v>
      </c>
      <c r="T715" s="16" t="e">
        <f>(#REF!*'Crude Diffs'!R715/100)/$T$9</f>
        <v>#REF!</v>
      </c>
      <c r="U715" s="16"/>
      <c r="V715" s="16" t="e">
        <f t="shared" si="94"/>
        <v>#REF!</v>
      </c>
      <c r="W715" s="14">
        <f t="shared" si="95"/>
        <v>1.825</v>
      </c>
      <c r="X715" s="16">
        <f t="shared" si="96"/>
        <v>0</v>
      </c>
      <c r="Y715" s="16">
        <f t="shared" si="97"/>
        <v>-0.4</v>
      </c>
      <c r="Z715" s="14"/>
      <c r="AA715" s="14" t="str">
        <f t="shared" si="92"/>
        <v>3 W 2018</v>
      </c>
      <c r="AB715" s="15">
        <f t="shared" si="98"/>
        <v>43117</v>
      </c>
      <c r="AC715" s="16" t="e">
        <f t="shared" si="93"/>
        <v>#REF!</v>
      </c>
      <c r="AD715" s="16" t="e">
        <f t="shared" si="93"/>
        <v>#REF!</v>
      </c>
      <c r="AE715" s="16" t="e">
        <f t="shared" si="93"/>
        <v>#REF!</v>
      </c>
      <c r="AF715" s="16" t="e">
        <f t="shared" si="93"/>
        <v>#REF!</v>
      </c>
    </row>
    <row r="716" spans="1:32" x14ac:dyDescent="0.25">
      <c r="A716" s="3">
        <v>43118</v>
      </c>
      <c r="B716" s="1"/>
      <c r="C716" s="1"/>
      <c r="D716" s="9">
        <v>0.91500000000000004</v>
      </c>
      <c r="E716" s="9">
        <v>1.625</v>
      </c>
      <c r="F716" s="9">
        <v>-0.68500000000000005</v>
      </c>
      <c r="G716" s="9">
        <v>-0.45</v>
      </c>
      <c r="H716" s="9">
        <v>0.8</v>
      </c>
      <c r="I716" s="9">
        <v>0.1</v>
      </c>
      <c r="J716" s="9">
        <v>0.3</v>
      </c>
      <c r="M716">
        <v>69.525000000000006</v>
      </c>
      <c r="R716">
        <v>90</v>
      </c>
      <c r="T716" s="16" t="e">
        <f>(#REF!*'Crude Diffs'!R716/100)/$T$9</f>
        <v>#REF!</v>
      </c>
      <c r="U716" s="16"/>
      <c r="V716" s="16" t="e">
        <f t="shared" si="94"/>
        <v>#REF!</v>
      </c>
      <c r="W716" s="14">
        <f t="shared" si="95"/>
        <v>1.625</v>
      </c>
      <c r="X716" s="16">
        <f t="shared" si="96"/>
        <v>0.1</v>
      </c>
      <c r="Y716" s="16">
        <f t="shared" si="97"/>
        <v>-0.45</v>
      </c>
      <c r="Z716" s="14"/>
      <c r="AA716" s="14" t="str">
        <f t="shared" si="92"/>
        <v>3 W 2018</v>
      </c>
      <c r="AB716" s="15">
        <f t="shared" si="98"/>
        <v>43118</v>
      </c>
      <c r="AC716" s="16" t="e">
        <f t="shared" si="93"/>
        <v>#REF!</v>
      </c>
      <c r="AD716" s="16" t="e">
        <f t="shared" si="93"/>
        <v>#REF!</v>
      </c>
      <c r="AE716" s="16" t="e">
        <f t="shared" si="93"/>
        <v>#REF!</v>
      </c>
      <c r="AF716" s="16" t="e">
        <f t="shared" si="93"/>
        <v>#REF!</v>
      </c>
    </row>
    <row r="717" spans="1:32" x14ac:dyDescent="0.25">
      <c r="A717" s="3">
        <v>43119</v>
      </c>
      <c r="B717" s="1"/>
      <c r="C717" s="1"/>
      <c r="D717" s="9">
        <v>0.95499999999999996</v>
      </c>
      <c r="E717" s="9">
        <v>1.625</v>
      </c>
      <c r="F717" s="9">
        <v>-0.68500000000000005</v>
      </c>
      <c r="G717" s="9">
        <v>-0.60499999999999998</v>
      </c>
      <c r="H717" s="9">
        <v>0.8</v>
      </c>
      <c r="I717" s="9">
        <v>0.15</v>
      </c>
      <c r="J717" s="9">
        <v>0.3</v>
      </c>
      <c r="M717">
        <v>68.56</v>
      </c>
      <c r="R717">
        <v>85</v>
      </c>
      <c r="T717" s="16" t="e">
        <f>(#REF!*'Crude Diffs'!R717/100)/$T$9</f>
        <v>#REF!</v>
      </c>
      <c r="U717" s="16"/>
      <c r="V717" s="16" t="e">
        <f t="shared" si="94"/>
        <v>#REF!</v>
      </c>
      <c r="W717" s="14">
        <f t="shared" si="95"/>
        <v>1.625</v>
      </c>
      <c r="X717" s="16">
        <f t="shared" si="96"/>
        <v>0.15</v>
      </c>
      <c r="Y717" s="16">
        <f t="shared" si="97"/>
        <v>-0.60499999999999998</v>
      </c>
      <c r="Z717" s="14"/>
      <c r="AA717" s="14" t="str">
        <f t="shared" ref="AA717:AA769" si="99">WEEKNUM(AB717,) &amp;" W "&amp;YEAR(AB717)</f>
        <v>3 W 2018</v>
      </c>
      <c r="AB717" s="15">
        <f t="shared" si="98"/>
        <v>43119</v>
      </c>
      <c r="AC717" s="16" t="e">
        <f t="shared" si="93"/>
        <v>#REF!</v>
      </c>
      <c r="AD717" s="16" t="e">
        <f t="shared" si="93"/>
        <v>#REF!</v>
      </c>
      <c r="AE717" s="16" t="e">
        <f t="shared" si="93"/>
        <v>#REF!</v>
      </c>
      <c r="AF717" s="16" t="e">
        <f t="shared" si="93"/>
        <v>#REF!</v>
      </c>
    </row>
    <row r="718" spans="1:32" x14ac:dyDescent="0.25">
      <c r="A718" s="3">
        <v>43122</v>
      </c>
      <c r="B718" s="1"/>
      <c r="C718" s="1"/>
      <c r="D718" s="9">
        <v>0.85499999999999998</v>
      </c>
      <c r="E718" s="9">
        <v>1.625</v>
      </c>
      <c r="F718" s="9">
        <v>-0.68500000000000005</v>
      </c>
      <c r="G718" s="9">
        <v>-0.60499999999999998</v>
      </c>
      <c r="H718" s="9">
        <v>0.8</v>
      </c>
      <c r="I718" s="9">
        <v>0.15</v>
      </c>
      <c r="J718" s="9">
        <v>0.25</v>
      </c>
      <c r="M718">
        <v>69.53</v>
      </c>
      <c r="R718">
        <v>97.5</v>
      </c>
      <c r="T718" s="16" t="e">
        <f>(#REF!*'Crude Diffs'!R718/100)/$T$9</f>
        <v>#REF!</v>
      </c>
      <c r="U718" s="16"/>
      <c r="V718" s="16" t="e">
        <f t="shared" si="94"/>
        <v>#REF!</v>
      </c>
      <c r="W718" s="14">
        <f t="shared" si="95"/>
        <v>1.625</v>
      </c>
      <c r="X718" s="16">
        <f t="shared" si="96"/>
        <v>0.15</v>
      </c>
      <c r="Y718" s="16">
        <f t="shared" si="97"/>
        <v>-0.60499999999999998</v>
      </c>
      <c r="Z718" s="14"/>
      <c r="AA718" s="14" t="str">
        <f t="shared" si="99"/>
        <v>4 W 2018</v>
      </c>
      <c r="AB718" s="15">
        <f t="shared" si="98"/>
        <v>43122</v>
      </c>
      <c r="AC718" s="16" t="e">
        <f t="shared" si="93"/>
        <v>#REF!</v>
      </c>
      <c r="AD718" s="16" t="e">
        <f t="shared" si="93"/>
        <v>#REF!</v>
      </c>
      <c r="AE718" s="16" t="e">
        <f t="shared" si="93"/>
        <v>#REF!</v>
      </c>
      <c r="AF718" s="16" t="e">
        <f t="shared" si="93"/>
        <v>#REF!</v>
      </c>
    </row>
    <row r="719" spans="1:32" x14ac:dyDescent="0.25">
      <c r="A719" s="3">
        <v>43123</v>
      </c>
      <c r="B719" s="1"/>
      <c r="C719" s="1"/>
      <c r="D719" s="9">
        <v>0.81499999999999995</v>
      </c>
      <c r="E719" s="9">
        <v>1.625</v>
      </c>
      <c r="F719" s="9">
        <v>-0.52500000000000002</v>
      </c>
      <c r="G719" s="9">
        <v>-0.97499999999999998</v>
      </c>
      <c r="H719" s="9">
        <v>0.8</v>
      </c>
      <c r="I719" s="9">
        <v>0.25</v>
      </c>
      <c r="J719" s="9">
        <v>0.25</v>
      </c>
      <c r="M719">
        <v>69.989999999999995</v>
      </c>
      <c r="R719">
        <v>102.5</v>
      </c>
      <c r="T719" s="16" t="e">
        <f>(#REF!*'Crude Diffs'!R719/100)/$T$9</f>
        <v>#REF!</v>
      </c>
      <c r="U719" s="16"/>
      <c r="V719" s="16" t="e">
        <f t="shared" si="94"/>
        <v>#REF!</v>
      </c>
      <c r="W719" s="14">
        <f t="shared" si="95"/>
        <v>1.625</v>
      </c>
      <c r="X719" s="16">
        <f t="shared" si="96"/>
        <v>0.25</v>
      </c>
      <c r="Y719" s="16">
        <f t="shared" si="97"/>
        <v>-0.97499999999999998</v>
      </c>
      <c r="Z719" s="14"/>
      <c r="AA719" s="14" t="str">
        <f t="shared" si="99"/>
        <v>4 W 2018</v>
      </c>
      <c r="AB719" s="15">
        <f t="shared" si="98"/>
        <v>43123</v>
      </c>
      <c r="AC719" s="16" t="e">
        <f t="shared" si="93"/>
        <v>#REF!</v>
      </c>
      <c r="AD719" s="16" t="e">
        <f t="shared" si="93"/>
        <v>#REF!</v>
      </c>
      <c r="AE719" s="16" t="e">
        <f t="shared" si="93"/>
        <v>#REF!</v>
      </c>
      <c r="AF719" s="16" t="e">
        <f t="shared" si="93"/>
        <v>#REF!</v>
      </c>
    </row>
    <row r="720" spans="1:32" x14ac:dyDescent="0.25">
      <c r="A720" s="3">
        <v>43124</v>
      </c>
      <c r="B720" s="1"/>
      <c r="C720" s="1"/>
      <c r="D720" s="9">
        <v>0.92</v>
      </c>
      <c r="E720" s="9">
        <v>1.75</v>
      </c>
      <c r="F720" s="9">
        <v>-0.47499999999999998</v>
      </c>
      <c r="G720" s="9">
        <v>-0.97499999999999998</v>
      </c>
      <c r="H720" s="9">
        <v>0.75</v>
      </c>
      <c r="I720" s="9">
        <v>0.25</v>
      </c>
      <c r="J720" s="9">
        <v>0.25</v>
      </c>
      <c r="M720">
        <v>69.905000000000001</v>
      </c>
      <c r="R720">
        <v>105</v>
      </c>
      <c r="T720" s="16" t="e">
        <f>(#REF!*'Crude Diffs'!R720/100)/$T$9</f>
        <v>#REF!</v>
      </c>
      <c r="U720" s="16"/>
      <c r="V720" s="16" t="e">
        <f t="shared" si="94"/>
        <v>#REF!</v>
      </c>
      <c r="W720" s="14">
        <f t="shared" si="95"/>
        <v>1.75</v>
      </c>
      <c r="X720" s="16">
        <f t="shared" si="96"/>
        <v>0.25</v>
      </c>
      <c r="Y720" s="16">
        <f t="shared" si="97"/>
        <v>-0.97499999999999998</v>
      </c>
      <c r="Z720" s="14"/>
      <c r="AA720" s="14" t="str">
        <f t="shared" si="99"/>
        <v>4 W 2018</v>
      </c>
      <c r="AB720" s="15">
        <f t="shared" si="98"/>
        <v>43124</v>
      </c>
      <c r="AC720" s="16" t="e">
        <f t="shared" si="93"/>
        <v>#REF!</v>
      </c>
      <c r="AD720" s="16" t="e">
        <f t="shared" si="93"/>
        <v>#REF!</v>
      </c>
      <c r="AE720" s="16" t="e">
        <f t="shared" si="93"/>
        <v>#REF!</v>
      </c>
      <c r="AF720" s="16" t="e">
        <f t="shared" si="93"/>
        <v>#REF!</v>
      </c>
    </row>
    <row r="721" spans="1:32" x14ac:dyDescent="0.25">
      <c r="A721" s="3">
        <v>43125</v>
      </c>
      <c r="B721" s="1"/>
      <c r="C721" s="1"/>
      <c r="D721" s="9">
        <v>0.95</v>
      </c>
      <c r="E721" s="9">
        <v>1.8</v>
      </c>
      <c r="F721" s="9">
        <v>-0.47499999999999998</v>
      </c>
      <c r="G721" s="9">
        <v>-0.97499999999999998</v>
      </c>
      <c r="H721" s="9">
        <v>0.75</v>
      </c>
      <c r="I721" s="9">
        <v>0.25</v>
      </c>
      <c r="J721" s="9">
        <v>0.25</v>
      </c>
      <c r="M721">
        <v>70.58</v>
      </c>
      <c r="R721">
        <v>107.5</v>
      </c>
      <c r="T721" s="16" t="e">
        <f>(#REF!*'Crude Diffs'!R721/100)/$T$9</f>
        <v>#REF!</v>
      </c>
      <c r="U721" s="16"/>
      <c r="V721" s="16" t="e">
        <f t="shared" si="94"/>
        <v>#REF!</v>
      </c>
      <c r="W721" s="14">
        <f t="shared" si="95"/>
        <v>1.8</v>
      </c>
      <c r="X721" s="16">
        <f t="shared" si="96"/>
        <v>0.25</v>
      </c>
      <c r="Y721" s="16">
        <f t="shared" si="97"/>
        <v>-0.97499999999999998</v>
      </c>
      <c r="Z721" s="14"/>
      <c r="AA721" s="14" t="str">
        <f t="shared" si="99"/>
        <v>4 W 2018</v>
      </c>
      <c r="AB721" s="15">
        <f t="shared" si="98"/>
        <v>43125</v>
      </c>
      <c r="AC721" s="16" t="e">
        <f t="shared" si="93"/>
        <v>#REF!</v>
      </c>
      <c r="AD721" s="16" t="e">
        <f t="shared" si="93"/>
        <v>#REF!</v>
      </c>
      <c r="AE721" s="16" t="e">
        <f t="shared" si="93"/>
        <v>#REF!</v>
      </c>
      <c r="AF721" s="16" t="e">
        <f t="shared" si="93"/>
        <v>#REF!</v>
      </c>
    </row>
    <row r="722" spans="1:32" x14ac:dyDescent="0.25">
      <c r="A722" s="3">
        <v>43126</v>
      </c>
      <c r="B722" s="1"/>
      <c r="C722" s="1"/>
      <c r="D722" s="9">
        <v>0.93</v>
      </c>
      <c r="E722" s="9">
        <v>1.8</v>
      </c>
      <c r="F722" s="9">
        <v>-0.55000000000000004</v>
      </c>
      <c r="G722" s="9">
        <v>-0.97499999999999998</v>
      </c>
      <c r="H722" s="9">
        <v>0.75</v>
      </c>
      <c r="I722" s="9">
        <v>0.2</v>
      </c>
      <c r="J722" s="9">
        <v>0.25</v>
      </c>
      <c r="M722">
        <v>70.025000000000006</v>
      </c>
      <c r="R722">
        <v>110</v>
      </c>
      <c r="T722" s="16" t="e">
        <f>(#REF!*'Crude Diffs'!R722/100)/$T$9</f>
        <v>#REF!</v>
      </c>
      <c r="U722" s="16"/>
      <c r="V722" s="16" t="e">
        <f t="shared" si="94"/>
        <v>#REF!</v>
      </c>
      <c r="W722" s="14">
        <f t="shared" si="95"/>
        <v>1.8</v>
      </c>
      <c r="X722" s="16">
        <f t="shared" si="96"/>
        <v>0.2</v>
      </c>
      <c r="Y722" s="16">
        <f t="shared" si="97"/>
        <v>-0.97499999999999998</v>
      </c>
      <c r="Z722" s="14"/>
      <c r="AA722" s="14" t="str">
        <f t="shared" si="99"/>
        <v>4 W 2018</v>
      </c>
      <c r="AB722" s="15">
        <f t="shared" si="98"/>
        <v>43126</v>
      </c>
      <c r="AC722" s="16" t="e">
        <f t="shared" si="93"/>
        <v>#REF!</v>
      </c>
      <c r="AD722" s="16" t="e">
        <f t="shared" si="93"/>
        <v>#REF!</v>
      </c>
      <c r="AE722" s="16" t="e">
        <f t="shared" si="93"/>
        <v>#REF!</v>
      </c>
      <c r="AF722" s="16" t="e">
        <f t="shared" si="93"/>
        <v>#REF!</v>
      </c>
    </row>
    <row r="723" spans="1:32" x14ac:dyDescent="0.25">
      <c r="A723" s="3">
        <v>43129</v>
      </c>
      <c r="B723" s="1"/>
      <c r="C723" s="1"/>
      <c r="D723" s="9">
        <v>1.1499999999999999</v>
      </c>
      <c r="E723" s="9">
        <v>2</v>
      </c>
      <c r="F723" s="9">
        <v>-0.7</v>
      </c>
      <c r="G723" s="9">
        <v>-1.1000000000000001</v>
      </c>
      <c r="H723" s="9">
        <v>0.75</v>
      </c>
      <c r="I723" s="9">
        <v>0.2</v>
      </c>
      <c r="J723" s="9">
        <v>0.3</v>
      </c>
      <c r="M723">
        <v>68.59</v>
      </c>
      <c r="R723">
        <v>107.5</v>
      </c>
      <c r="T723" s="16" t="e">
        <f>(#REF!*'Crude Diffs'!R723/100)/$T$9</f>
        <v>#REF!</v>
      </c>
      <c r="U723" s="16"/>
      <c r="V723" s="16" t="e">
        <f t="shared" si="94"/>
        <v>#REF!</v>
      </c>
      <c r="W723" s="14">
        <f t="shared" si="95"/>
        <v>2</v>
      </c>
      <c r="X723" s="16">
        <f t="shared" si="96"/>
        <v>0.2</v>
      </c>
      <c r="Y723" s="16">
        <f t="shared" si="97"/>
        <v>-1.1000000000000001</v>
      </c>
      <c r="Z723" s="14"/>
      <c r="AA723" s="14" t="str">
        <f t="shared" si="99"/>
        <v>5 W 2018</v>
      </c>
      <c r="AB723" s="15">
        <f t="shared" si="98"/>
        <v>43129</v>
      </c>
      <c r="AC723" s="16" t="e">
        <f t="shared" si="93"/>
        <v>#REF!</v>
      </c>
      <c r="AD723" s="16" t="e">
        <f t="shared" si="93"/>
        <v>#REF!</v>
      </c>
      <c r="AE723" s="16" t="e">
        <f t="shared" si="93"/>
        <v>#REF!</v>
      </c>
      <c r="AF723" s="16" t="e">
        <f t="shared" si="93"/>
        <v>#REF!</v>
      </c>
    </row>
    <row r="724" spans="1:32" x14ac:dyDescent="0.25">
      <c r="A724" s="3">
        <v>43130</v>
      </c>
      <c r="B724" s="1"/>
      <c r="C724" s="1"/>
      <c r="D724" s="9">
        <v>1.25</v>
      </c>
      <c r="E724" s="9">
        <v>2.1</v>
      </c>
      <c r="F724" s="9">
        <v>-0.7</v>
      </c>
      <c r="G724" s="9">
        <v>-1.3</v>
      </c>
      <c r="H724" s="9">
        <v>0.7</v>
      </c>
      <c r="I724" s="9">
        <v>0.2</v>
      </c>
      <c r="J724" s="9">
        <v>0.05</v>
      </c>
      <c r="M724">
        <v>67.984999999999999</v>
      </c>
      <c r="R724">
        <v>107.5</v>
      </c>
      <c r="T724" s="16" t="e">
        <f>(#REF!*'Crude Diffs'!R724/100)/$T$9</f>
        <v>#REF!</v>
      </c>
      <c r="U724" s="16"/>
      <c r="V724" s="16" t="e">
        <f t="shared" si="94"/>
        <v>#REF!</v>
      </c>
      <c r="W724" s="14">
        <f t="shared" si="95"/>
        <v>2.1</v>
      </c>
      <c r="X724" s="16">
        <f t="shared" si="96"/>
        <v>0.2</v>
      </c>
      <c r="Y724" s="16">
        <f t="shared" si="97"/>
        <v>-1.3</v>
      </c>
      <c r="Z724" s="14"/>
      <c r="AA724" s="14" t="str">
        <f t="shared" si="99"/>
        <v>5 W 2018</v>
      </c>
      <c r="AB724" s="15">
        <f t="shared" si="98"/>
        <v>43130</v>
      </c>
      <c r="AC724" s="16" t="e">
        <f t="shared" si="93"/>
        <v>#REF!</v>
      </c>
      <c r="AD724" s="16" t="e">
        <f t="shared" si="93"/>
        <v>#REF!</v>
      </c>
      <c r="AE724" s="16" t="e">
        <f t="shared" si="93"/>
        <v>#REF!</v>
      </c>
      <c r="AF724" s="16" t="e">
        <f t="shared" si="93"/>
        <v>#REF!</v>
      </c>
    </row>
    <row r="725" spans="1:32" x14ac:dyDescent="0.25">
      <c r="A725" s="3">
        <v>43131</v>
      </c>
      <c r="B725" s="1"/>
      <c r="C725" s="1"/>
      <c r="D725" s="9">
        <v>1.2</v>
      </c>
      <c r="E725" s="9">
        <v>2.0499999999999998</v>
      </c>
      <c r="F725" s="9">
        <v>-0.995</v>
      </c>
      <c r="G725" s="9">
        <v>-1.35</v>
      </c>
      <c r="H725" s="9">
        <v>0.65</v>
      </c>
      <c r="I725" s="9">
        <v>0.05</v>
      </c>
      <c r="J725" s="9">
        <v>-0.29499999999999998</v>
      </c>
      <c r="M725">
        <v>68.09</v>
      </c>
      <c r="R725">
        <v>107.5</v>
      </c>
      <c r="T725" s="16" t="e">
        <f>(#REF!*'Crude Diffs'!R725/100)/$T$9</f>
        <v>#REF!</v>
      </c>
      <c r="U725" s="16"/>
      <c r="V725" s="16" t="e">
        <f t="shared" si="94"/>
        <v>#REF!</v>
      </c>
      <c r="W725" s="14">
        <f t="shared" si="95"/>
        <v>2.0499999999999998</v>
      </c>
      <c r="X725" s="16">
        <f t="shared" si="96"/>
        <v>0.05</v>
      </c>
      <c r="Y725" s="16">
        <f t="shared" si="97"/>
        <v>-1.35</v>
      </c>
      <c r="Z725" s="14"/>
      <c r="AA725" s="14" t="str">
        <f t="shared" si="99"/>
        <v>5 W 2018</v>
      </c>
      <c r="AB725" s="15">
        <f t="shared" si="98"/>
        <v>43131</v>
      </c>
      <c r="AC725" s="16" t="e">
        <f t="shared" si="93"/>
        <v>#REF!</v>
      </c>
      <c r="AD725" s="16" t="e">
        <f t="shared" si="93"/>
        <v>#REF!</v>
      </c>
      <c r="AE725" s="16" t="e">
        <f t="shared" si="93"/>
        <v>#REF!</v>
      </c>
      <c r="AF725" s="16" t="e">
        <f t="shared" si="93"/>
        <v>#REF!</v>
      </c>
    </row>
    <row r="726" spans="1:32" x14ac:dyDescent="0.25">
      <c r="A726" s="3">
        <v>43132</v>
      </c>
      <c r="B726" s="1"/>
      <c r="C726" s="1"/>
      <c r="D726" s="9">
        <v>1.2</v>
      </c>
      <c r="E726" s="9">
        <v>2.0499999999999998</v>
      </c>
      <c r="F726" s="9">
        <v>-1.0649999999999999</v>
      </c>
      <c r="G726" s="9">
        <v>-1.52</v>
      </c>
      <c r="H726" s="9">
        <v>0.65</v>
      </c>
      <c r="I726" s="9">
        <v>0.05</v>
      </c>
      <c r="J726" s="9">
        <v>-0.29499999999999998</v>
      </c>
      <c r="M726">
        <v>68.489999999999995</v>
      </c>
      <c r="R726">
        <v>107.5</v>
      </c>
      <c r="T726" s="16" t="e">
        <f>(#REF!*'Crude Diffs'!R726/100)/$T$9</f>
        <v>#REF!</v>
      </c>
      <c r="U726" s="16"/>
      <c r="V726" s="16" t="e">
        <f t="shared" si="94"/>
        <v>#REF!</v>
      </c>
      <c r="W726" s="14">
        <f t="shared" si="95"/>
        <v>2.0499999999999998</v>
      </c>
      <c r="X726" s="16">
        <f t="shared" si="96"/>
        <v>0.05</v>
      </c>
      <c r="Y726" s="16">
        <f t="shared" si="97"/>
        <v>-1.52</v>
      </c>
      <c r="Z726" s="14"/>
      <c r="AA726" s="14" t="str">
        <f t="shared" si="99"/>
        <v>5 W 2018</v>
      </c>
      <c r="AB726" s="15">
        <f t="shared" si="98"/>
        <v>43132</v>
      </c>
      <c r="AC726" s="16" t="e">
        <f t="shared" si="93"/>
        <v>#REF!</v>
      </c>
      <c r="AD726" s="16" t="e">
        <f t="shared" si="93"/>
        <v>#REF!</v>
      </c>
      <c r="AE726" s="16" t="e">
        <f t="shared" si="93"/>
        <v>#REF!</v>
      </c>
      <c r="AF726" s="16" t="e">
        <f t="shared" si="93"/>
        <v>#REF!</v>
      </c>
    </row>
    <row r="727" spans="1:32" x14ac:dyDescent="0.25">
      <c r="A727" s="3">
        <v>43133</v>
      </c>
      <c r="B727" s="1"/>
      <c r="C727" s="1"/>
      <c r="D727" s="9">
        <v>1.3</v>
      </c>
      <c r="E727" s="9">
        <v>2.15</v>
      </c>
      <c r="F727" s="9">
        <v>-1.0649999999999999</v>
      </c>
      <c r="G727" s="9">
        <v>-1.52</v>
      </c>
      <c r="H727" s="9">
        <v>0.65</v>
      </c>
      <c r="I727" s="9">
        <v>0</v>
      </c>
      <c r="J727" s="9">
        <v>-0.29499999999999998</v>
      </c>
      <c r="M727">
        <v>67.59</v>
      </c>
      <c r="R727">
        <v>107.5</v>
      </c>
      <c r="T727" s="16" t="e">
        <f>(#REF!*'Crude Diffs'!R727/100)/$T$9</f>
        <v>#REF!</v>
      </c>
      <c r="U727" s="16"/>
      <c r="V727" s="16" t="e">
        <f t="shared" si="94"/>
        <v>#REF!</v>
      </c>
      <c r="W727" s="14">
        <f t="shared" si="95"/>
        <v>2.15</v>
      </c>
      <c r="X727" s="16">
        <f t="shared" si="96"/>
        <v>0</v>
      </c>
      <c r="Y727" s="16">
        <f t="shared" si="97"/>
        <v>-1.52</v>
      </c>
      <c r="Z727" s="14"/>
      <c r="AA727" s="14" t="str">
        <f t="shared" si="99"/>
        <v>5 W 2018</v>
      </c>
      <c r="AB727" s="15">
        <f t="shared" si="98"/>
        <v>43133</v>
      </c>
      <c r="AC727" s="16" t="e">
        <f t="shared" si="93"/>
        <v>#REF!</v>
      </c>
      <c r="AD727" s="16" t="e">
        <f t="shared" si="93"/>
        <v>#REF!</v>
      </c>
      <c r="AE727" s="16" t="e">
        <f t="shared" si="93"/>
        <v>#REF!</v>
      </c>
      <c r="AF727" s="16" t="e">
        <f t="shared" si="93"/>
        <v>#REF!</v>
      </c>
    </row>
    <row r="728" spans="1:32" x14ac:dyDescent="0.25">
      <c r="A728" s="3">
        <v>43136</v>
      </c>
      <c r="B728" s="1"/>
      <c r="C728" s="1"/>
      <c r="D728" s="9">
        <v>1.4</v>
      </c>
      <c r="E728" s="9">
        <v>2.25</v>
      </c>
      <c r="F728" s="9">
        <v>-1.27</v>
      </c>
      <c r="G728" s="9">
        <v>-1.52</v>
      </c>
      <c r="H728" s="9">
        <v>0.6</v>
      </c>
      <c r="I728" s="9">
        <v>0</v>
      </c>
      <c r="J728" s="9">
        <v>-0.29499999999999998</v>
      </c>
      <c r="M728">
        <v>67.855000000000004</v>
      </c>
      <c r="R728">
        <v>107.5</v>
      </c>
      <c r="T728" s="16" t="e">
        <f>(#REF!*'Crude Diffs'!R728/100)/$T$9</f>
        <v>#REF!</v>
      </c>
      <c r="U728" s="16"/>
      <c r="V728" s="16" t="e">
        <f t="shared" si="94"/>
        <v>#REF!</v>
      </c>
      <c r="W728" s="14">
        <f t="shared" si="95"/>
        <v>2.25</v>
      </c>
      <c r="X728" s="16">
        <f t="shared" si="96"/>
        <v>0</v>
      </c>
      <c r="Y728" s="16">
        <f t="shared" si="97"/>
        <v>-1.52</v>
      </c>
      <c r="Z728" s="14"/>
      <c r="AA728" s="14" t="str">
        <f t="shared" si="99"/>
        <v>6 W 2018</v>
      </c>
      <c r="AB728" s="15">
        <f t="shared" si="98"/>
        <v>43136</v>
      </c>
      <c r="AC728" s="16" t="e">
        <f t="shared" si="93"/>
        <v>#REF!</v>
      </c>
      <c r="AD728" s="16" t="e">
        <f t="shared" si="93"/>
        <v>#REF!</v>
      </c>
      <c r="AE728" s="16" t="e">
        <f t="shared" si="93"/>
        <v>#REF!</v>
      </c>
      <c r="AF728" s="16" t="e">
        <f t="shared" si="93"/>
        <v>#REF!</v>
      </c>
    </row>
    <row r="729" spans="1:32" x14ac:dyDescent="0.25">
      <c r="A729" s="3">
        <v>43137</v>
      </c>
      <c r="B729" s="1"/>
      <c r="C729" s="1"/>
      <c r="D729" s="9">
        <v>1.46</v>
      </c>
      <c r="E729" s="9">
        <v>2.25</v>
      </c>
      <c r="F729" s="9">
        <v>-1.5149999999999999</v>
      </c>
      <c r="G729" s="9">
        <v>-1.52</v>
      </c>
      <c r="H729" s="9">
        <v>0.6</v>
      </c>
      <c r="I729" s="9">
        <v>0</v>
      </c>
      <c r="J729" s="9">
        <v>-0.4</v>
      </c>
      <c r="M729">
        <v>66.734999999999999</v>
      </c>
      <c r="R729">
        <v>100</v>
      </c>
      <c r="T729" s="16" t="e">
        <f>(#REF!*'Crude Diffs'!R729/100)/$T$9</f>
        <v>#REF!</v>
      </c>
      <c r="U729" s="16"/>
      <c r="V729" s="16" t="e">
        <f t="shared" si="94"/>
        <v>#REF!</v>
      </c>
      <c r="W729" s="14">
        <f t="shared" si="95"/>
        <v>2.25</v>
      </c>
      <c r="X729" s="16">
        <f t="shared" si="96"/>
        <v>0</v>
      </c>
      <c r="Y729" s="16">
        <f t="shared" si="97"/>
        <v>-1.52</v>
      </c>
      <c r="Z729" s="14"/>
      <c r="AA729" s="14" t="str">
        <f t="shared" si="99"/>
        <v>6 W 2018</v>
      </c>
      <c r="AB729" s="15">
        <f t="shared" si="98"/>
        <v>43137</v>
      </c>
      <c r="AC729" s="16" t="e">
        <f t="shared" si="93"/>
        <v>#REF!</v>
      </c>
      <c r="AD729" s="16" t="e">
        <f t="shared" si="93"/>
        <v>#REF!</v>
      </c>
      <c r="AE729" s="16" t="e">
        <f t="shared" si="93"/>
        <v>#REF!</v>
      </c>
      <c r="AF729" s="16" t="e">
        <f t="shared" si="93"/>
        <v>#REF!</v>
      </c>
    </row>
    <row r="730" spans="1:32" x14ac:dyDescent="0.25">
      <c r="A730" s="3">
        <v>43138</v>
      </c>
      <c r="B730" s="1"/>
      <c r="C730" s="1"/>
      <c r="D730" s="9">
        <v>1.65</v>
      </c>
      <c r="E730" s="9">
        <v>2.4</v>
      </c>
      <c r="F730" s="9">
        <v>-1.6</v>
      </c>
      <c r="G730" s="9">
        <v>-1.78</v>
      </c>
      <c r="H730" s="9">
        <v>0.6</v>
      </c>
      <c r="I730" s="9">
        <v>0</v>
      </c>
      <c r="J730" s="9">
        <v>-0.5</v>
      </c>
      <c r="M730">
        <v>65.655000000000001</v>
      </c>
      <c r="R730">
        <v>95</v>
      </c>
      <c r="T730" s="16" t="e">
        <f>(#REF!*'Crude Diffs'!R730/100)/$T$9</f>
        <v>#REF!</v>
      </c>
      <c r="U730" s="16"/>
      <c r="V730" s="16" t="e">
        <f t="shared" si="94"/>
        <v>#REF!</v>
      </c>
      <c r="W730" s="14">
        <f t="shared" si="95"/>
        <v>2.4</v>
      </c>
      <c r="X730" s="16">
        <f t="shared" si="96"/>
        <v>0</v>
      </c>
      <c r="Y730" s="16">
        <f t="shared" si="97"/>
        <v>-1.78</v>
      </c>
      <c r="Z730" s="14"/>
      <c r="AA730" s="14" t="str">
        <f t="shared" si="99"/>
        <v>6 W 2018</v>
      </c>
      <c r="AB730" s="15">
        <f t="shared" si="98"/>
        <v>43138</v>
      </c>
      <c r="AC730" s="16" t="e">
        <f t="shared" si="93"/>
        <v>#REF!</v>
      </c>
      <c r="AD730" s="16" t="e">
        <f t="shared" si="93"/>
        <v>#REF!</v>
      </c>
      <c r="AE730" s="16" t="e">
        <f t="shared" si="93"/>
        <v>#REF!</v>
      </c>
      <c r="AF730" s="16" t="e">
        <f t="shared" si="93"/>
        <v>#REF!</v>
      </c>
    </row>
    <row r="731" spans="1:32" x14ac:dyDescent="0.25">
      <c r="A731" s="3">
        <v>43139</v>
      </c>
      <c r="B731" s="1"/>
      <c r="C731" s="1"/>
      <c r="D731" s="9">
        <v>1.62</v>
      </c>
      <c r="E731" s="9">
        <v>2.35</v>
      </c>
      <c r="F731" s="9">
        <v>-1.7</v>
      </c>
      <c r="G731" s="9">
        <v>-2.0150000000000001</v>
      </c>
      <c r="H731" s="9">
        <v>0.6</v>
      </c>
      <c r="I731" s="9">
        <v>0</v>
      </c>
      <c r="J731" s="9">
        <v>-0.5</v>
      </c>
      <c r="M731">
        <v>64.144999999999996</v>
      </c>
      <c r="R731">
        <v>92.5</v>
      </c>
      <c r="T731" s="16" t="e">
        <f>(#REF!*'Crude Diffs'!R731/100)/$T$9</f>
        <v>#REF!</v>
      </c>
      <c r="U731" s="16"/>
      <c r="V731" s="16" t="e">
        <f t="shared" si="94"/>
        <v>#REF!</v>
      </c>
      <c r="W731" s="14">
        <f t="shared" si="95"/>
        <v>2.35</v>
      </c>
      <c r="X731" s="16">
        <f t="shared" si="96"/>
        <v>0</v>
      </c>
      <c r="Y731" s="16">
        <f t="shared" si="97"/>
        <v>-2.0150000000000001</v>
      </c>
      <c r="Z731" s="14"/>
      <c r="AA731" s="14" t="str">
        <f t="shared" si="99"/>
        <v>6 W 2018</v>
      </c>
      <c r="AB731" s="15">
        <f t="shared" si="98"/>
        <v>43139</v>
      </c>
      <c r="AC731" s="16" t="e">
        <f t="shared" si="93"/>
        <v>#REF!</v>
      </c>
      <c r="AD731" s="16" t="e">
        <f t="shared" si="93"/>
        <v>#REF!</v>
      </c>
      <c r="AE731" s="16" t="e">
        <f t="shared" si="93"/>
        <v>#REF!</v>
      </c>
      <c r="AF731" s="16" t="e">
        <f t="shared" si="93"/>
        <v>#REF!</v>
      </c>
    </row>
    <row r="732" spans="1:32" x14ac:dyDescent="0.25">
      <c r="A732" s="3">
        <v>43140</v>
      </c>
      <c r="B732" s="1"/>
      <c r="C732" s="1"/>
      <c r="D732" s="9">
        <v>1.375</v>
      </c>
      <c r="E732" s="9">
        <v>2.085</v>
      </c>
      <c r="F732" s="9">
        <v>-1.7</v>
      </c>
      <c r="G732" s="9">
        <v>-2.0150000000000001</v>
      </c>
      <c r="H732" s="9">
        <v>0.55000000000000004</v>
      </c>
      <c r="I732" s="9">
        <v>-0.05</v>
      </c>
      <c r="J732" s="9">
        <v>-0.5</v>
      </c>
      <c r="M732">
        <v>62.98</v>
      </c>
      <c r="R732">
        <v>90</v>
      </c>
      <c r="T732" s="16" t="e">
        <f>(#REF!*'Crude Diffs'!R732/100)/$T$9</f>
        <v>#REF!</v>
      </c>
      <c r="U732" s="16"/>
      <c r="V732" s="16" t="e">
        <f t="shared" si="94"/>
        <v>#REF!</v>
      </c>
      <c r="W732" s="14">
        <f t="shared" si="95"/>
        <v>2.085</v>
      </c>
      <c r="X732" s="16">
        <f t="shared" si="96"/>
        <v>-0.05</v>
      </c>
      <c r="Y732" s="16">
        <f t="shared" si="97"/>
        <v>-2.0150000000000001</v>
      </c>
      <c r="Z732" s="14"/>
      <c r="AA732" s="14" t="str">
        <f t="shared" si="99"/>
        <v>6 W 2018</v>
      </c>
      <c r="AB732" s="15">
        <f t="shared" si="98"/>
        <v>43140</v>
      </c>
      <c r="AC732" s="16" t="e">
        <f t="shared" si="93"/>
        <v>#REF!</v>
      </c>
      <c r="AD732" s="16" t="e">
        <f t="shared" si="93"/>
        <v>#REF!</v>
      </c>
      <c r="AE732" s="16" t="e">
        <f t="shared" si="93"/>
        <v>#REF!</v>
      </c>
      <c r="AF732" s="16" t="e">
        <f t="shared" si="93"/>
        <v>#REF!</v>
      </c>
    </row>
    <row r="733" spans="1:32" x14ac:dyDescent="0.25">
      <c r="A733" s="3">
        <v>43143</v>
      </c>
      <c r="B733" s="1"/>
      <c r="C733" s="1"/>
      <c r="D733" s="9">
        <v>1.2549999999999999</v>
      </c>
      <c r="E733" s="9">
        <v>1.9650000000000001</v>
      </c>
      <c r="F733" s="9">
        <v>-1.7</v>
      </c>
      <c r="G733" s="9">
        <v>-2.0350000000000001</v>
      </c>
      <c r="H733" s="9">
        <v>0.55000000000000004</v>
      </c>
      <c r="I733" s="9">
        <v>-0.05</v>
      </c>
      <c r="J733" s="9">
        <v>-0.5</v>
      </c>
      <c r="M733">
        <v>62.424999999999997</v>
      </c>
      <c r="R733">
        <v>90</v>
      </c>
      <c r="T733" s="16" t="e">
        <f>(#REF!*'Crude Diffs'!R733/100)/$T$9</f>
        <v>#REF!</v>
      </c>
      <c r="U733" s="16"/>
      <c r="V733" s="16" t="e">
        <f t="shared" si="94"/>
        <v>#REF!</v>
      </c>
      <c r="W733" s="14">
        <f t="shared" si="95"/>
        <v>1.9650000000000001</v>
      </c>
      <c r="X733" s="16">
        <f t="shared" si="96"/>
        <v>-0.05</v>
      </c>
      <c r="Y733" s="16">
        <f t="shared" si="97"/>
        <v>-2.0350000000000001</v>
      </c>
      <c r="Z733" s="14"/>
      <c r="AA733" s="14" t="str">
        <f t="shared" si="99"/>
        <v>7 W 2018</v>
      </c>
      <c r="AB733" s="15">
        <f t="shared" si="98"/>
        <v>43143</v>
      </c>
      <c r="AC733" s="16" t="e">
        <f t="shared" si="93"/>
        <v>#REF!</v>
      </c>
      <c r="AD733" s="16" t="e">
        <f t="shared" si="93"/>
        <v>#REF!</v>
      </c>
      <c r="AE733" s="16" t="e">
        <f t="shared" si="93"/>
        <v>#REF!</v>
      </c>
      <c r="AF733" s="16" t="e">
        <f t="shared" si="93"/>
        <v>#REF!</v>
      </c>
    </row>
    <row r="734" spans="1:32" x14ac:dyDescent="0.25">
      <c r="A734" s="3">
        <v>43144</v>
      </c>
      <c r="B734" s="1"/>
      <c r="C734" s="1"/>
      <c r="D734" s="9">
        <v>1.04</v>
      </c>
      <c r="E734" s="9">
        <v>1.75</v>
      </c>
      <c r="F734" s="9">
        <v>-1.835</v>
      </c>
      <c r="G734" s="9">
        <v>-2.0499999999999998</v>
      </c>
      <c r="H734" s="9">
        <v>0.5</v>
      </c>
      <c r="I734" s="9">
        <v>-0.15</v>
      </c>
      <c r="J734" s="9">
        <v>-0.55000000000000004</v>
      </c>
      <c r="M734">
        <v>61.52</v>
      </c>
      <c r="R734">
        <v>90</v>
      </c>
      <c r="T734" s="16" t="e">
        <f>(#REF!*'Crude Diffs'!R734/100)/$T$9</f>
        <v>#REF!</v>
      </c>
      <c r="U734" s="16"/>
      <c r="V734" s="16" t="e">
        <f t="shared" si="94"/>
        <v>#REF!</v>
      </c>
      <c r="W734" s="14">
        <f t="shared" si="95"/>
        <v>1.75</v>
      </c>
      <c r="X734" s="16">
        <f t="shared" si="96"/>
        <v>-0.15</v>
      </c>
      <c r="Y734" s="16">
        <f t="shared" si="97"/>
        <v>-2.0499999999999998</v>
      </c>
      <c r="Z734" s="14"/>
      <c r="AA734" s="14" t="str">
        <f t="shared" si="99"/>
        <v>7 W 2018</v>
      </c>
      <c r="AB734" s="15">
        <f t="shared" si="98"/>
        <v>43144</v>
      </c>
      <c r="AC734" s="16" t="e">
        <f t="shared" si="93"/>
        <v>#REF!</v>
      </c>
      <c r="AD734" s="16" t="e">
        <f t="shared" si="93"/>
        <v>#REF!</v>
      </c>
      <c r="AE734" s="16" t="e">
        <f t="shared" si="93"/>
        <v>#REF!</v>
      </c>
      <c r="AF734" s="16" t="e">
        <f t="shared" si="93"/>
        <v>#REF!</v>
      </c>
    </row>
    <row r="735" spans="1:32" x14ac:dyDescent="0.25">
      <c r="A735" s="3">
        <v>43145</v>
      </c>
      <c r="B735" s="1"/>
      <c r="C735" s="1"/>
      <c r="D735" s="9">
        <v>1.04</v>
      </c>
      <c r="E735" s="9">
        <v>1.75</v>
      </c>
      <c r="F735" s="9">
        <v>-1.9450000000000001</v>
      </c>
      <c r="G735" s="9">
        <v>-2.25</v>
      </c>
      <c r="H735" s="9">
        <v>0.5</v>
      </c>
      <c r="I735" s="9">
        <v>-0.15</v>
      </c>
      <c r="J735" s="9">
        <v>-0.6</v>
      </c>
      <c r="M735">
        <v>62.47</v>
      </c>
      <c r="R735">
        <v>90</v>
      </c>
      <c r="T735" s="16" t="e">
        <f>(#REF!*'Crude Diffs'!R735/100)/$T$9</f>
        <v>#REF!</v>
      </c>
      <c r="U735" s="16"/>
      <c r="V735" s="16" t="e">
        <f t="shared" si="94"/>
        <v>#REF!</v>
      </c>
      <c r="W735" s="14">
        <f t="shared" si="95"/>
        <v>1.75</v>
      </c>
      <c r="X735" s="16">
        <f t="shared" si="96"/>
        <v>-0.15</v>
      </c>
      <c r="Y735" s="16">
        <f t="shared" si="97"/>
        <v>-2.25</v>
      </c>
      <c r="Z735" s="14"/>
      <c r="AA735" s="14" t="str">
        <f t="shared" si="99"/>
        <v>7 W 2018</v>
      </c>
      <c r="AB735" s="15">
        <f t="shared" si="98"/>
        <v>43145</v>
      </c>
      <c r="AC735" s="16" t="e">
        <f t="shared" si="93"/>
        <v>#REF!</v>
      </c>
      <c r="AD735" s="16" t="e">
        <f t="shared" si="93"/>
        <v>#REF!</v>
      </c>
      <c r="AE735" s="16" t="e">
        <f t="shared" si="93"/>
        <v>#REF!</v>
      </c>
      <c r="AF735" s="16" t="e">
        <f t="shared" si="93"/>
        <v>#REF!</v>
      </c>
    </row>
    <row r="736" spans="1:32" x14ac:dyDescent="0.25">
      <c r="A736" s="3">
        <v>43146</v>
      </c>
      <c r="B736" s="1"/>
      <c r="C736" s="1"/>
      <c r="D736" s="9">
        <v>1.01</v>
      </c>
      <c r="E736" s="9">
        <v>1.7</v>
      </c>
      <c r="F736" s="9">
        <v>-2.1850000000000001</v>
      </c>
      <c r="G736" s="9">
        <v>-2.4500000000000002</v>
      </c>
      <c r="H736" s="9">
        <v>0.45</v>
      </c>
      <c r="I736" s="9">
        <v>-0.38500000000000001</v>
      </c>
      <c r="J736" s="9">
        <v>-0.7</v>
      </c>
      <c r="M736">
        <v>63.02</v>
      </c>
      <c r="R736">
        <v>87.5</v>
      </c>
      <c r="T736" s="16" t="e">
        <f>(#REF!*'Crude Diffs'!R736/100)/$T$9</f>
        <v>#REF!</v>
      </c>
      <c r="U736" s="16"/>
      <c r="V736" s="16" t="e">
        <f t="shared" si="94"/>
        <v>#REF!</v>
      </c>
      <c r="W736" s="14">
        <f t="shared" si="95"/>
        <v>1.7</v>
      </c>
      <c r="X736" s="16">
        <f t="shared" si="96"/>
        <v>-0.38500000000000001</v>
      </c>
      <c r="Y736" s="16">
        <f t="shared" si="97"/>
        <v>-2.4500000000000002</v>
      </c>
      <c r="Z736" s="14"/>
      <c r="AA736" s="14" t="str">
        <f t="shared" si="99"/>
        <v>7 W 2018</v>
      </c>
      <c r="AB736" s="15">
        <f t="shared" si="98"/>
        <v>43146</v>
      </c>
      <c r="AC736" s="16" t="e">
        <f t="shared" si="93"/>
        <v>#REF!</v>
      </c>
      <c r="AD736" s="16" t="e">
        <f t="shared" si="93"/>
        <v>#REF!</v>
      </c>
      <c r="AE736" s="16" t="e">
        <f t="shared" si="93"/>
        <v>#REF!</v>
      </c>
      <c r="AF736" s="16" t="e">
        <f t="shared" si="93"/>
        <v>#REF!</v>
      </c>
    </row>
    <row r="737" spans="1:32" x14ac:dyDescent="0.25">
      <c r="A737" s="3">
        <v>43147</v>
      </c>
      <c r="B737" s="1"/>
      <c r="C737" s="1"/>
      <c r="D737" s="9">
        <v>0.88</v>
      </c>
      <c r="E737" s="9">
        <v>1.55</v>
      </c>
      <c r="F737" s="9">
        <v>-2.11</v>
      </c>
      <c r="G737" s="9">
        <v>-2.4</v>
      </c>
      <c r="H737" s="9">
        <v>0.45</v>
      </c>
      <c r="I737" s="9">
        <v>-0.4</v>
      </c>
      <c r="J737" s="9">
        <v>-0.7</v>
      </c>
      <c r="M737">
        <v>64.144999999999996</v>
      </c>
      <c r="R737">
        <v>85</v>
      </c>
      <c r="T737" s="16" t="e">
        <f>(#REF!*'Crude Diffs'!R737/100)/$T$9</f>
        <v>#REF!</v>
      </c>
      <c r="U737" s="16"/>
      <c r="V737" s="16" t="e">
        <f t="shared" si="94"/>
        <v>#REF!</v>
      </c>
      <c r="W737" s="14">
        <f t="shared" si="95"/>
        <v>1.55</v>
      </c>
      <c r="X737" s="16">
        <f t="shared" si="96"/>
        <v>-0.4</v>
      </c>
      <c r="Y737" s="16">
        <f t="shared" si="97"/>
        <v>-2.4</v>
      </c>
      <c r="Z737" s="14"/>
      <c r="AA737" s="14" t="str">
        <f t="shared" si="99"/>
        <v>7 W 2018</v>
      </c>
      <c r="AB737" s="15">
        <f t="shared" si="98"/>
        <v>43147</v>
      </c>
      <c r="AC737" s="16" t="e">
        <f t="shared" si="93"/>
        <v>#REF!</v>
      </c>
      <c r="AD737" s="16" t="e">
        <f t="shared" si="93"/>
        <v>#REF!</v>
      </c>
      <c r="AE737" s="16" t="e">
        <f t="shared" si="93"/>
        <v>#REF!</v>
      </c>
      <c r="AF737" s="16" t="e">
        <f t="shared" si="93"/>
        <v>#REF!</v>
      </c>
    </row>
    <row r="738" spans="1:32" x14ac:dyDescent="0.25">
      <c r="A738" s="3">
        <v>43150</v>
      </c>
      <c r="B738" s="1"/>
      <c r="C738" s="1"/>
      <c r="D738" s="9">
        <v>0.86</v>
      </c>
      <c r="E738" s="9">
        <v>1.55</v>
      </c>
      <c r="F738" s="9">
        <v>-2.11</v>
      </c>
      <c r="G738" s="9">
        <v>-2.4</v>
      </c>
      <c r="H738" s="9">
        <v>0.45</v>
      </c>
      <c r="I738" s="9">
        <v>-0.5</v>
      </c>
      <c r="J738" s="9">
        <v>-0.7</v>
      </c>
      <c r="M738">
        <v>64.915000000000006</v>
      </c>
      <c r="R738">
        <v>87.5</v>
      </c>
      <c r="T738" s="16" t="e">
        <f>(#REF!*'Crude Diffs'!R738/100)/$T$9</f>
        <v>#REF!</v>
      </c>
      <c r="U738" s="16"/>
      <c r="V738" s="16" t="e">
        <f t="shared" si="94"/>
        <v>#REF!</v>
      </c>
      <c r="W738" s="14">
        <f t="shared" si="95"/>
        <v>1.55</v>
      </c>
      <c r="X738" s="16">
        <f t="shared" si="96"/>
        <v>-0.5</v>
      </c>
      <c r="Y738" s="16">
        <f t="shared" si="97"/>
        <v>-2.4</v>
      </c>
      <c r="Z738" s="14"/>
      <c r="AA738" s="14" t="str">
        <f t="shared" si="99"/>
        <v>8 W 2018</v>
      </c>
      <c r="AB738" s="15">
        <f t="shared" si="98"/>
        <v>43150</v>
      </c>
      <c r="AC738" s="16" t="e">
        <f t="shared" si="93"/>
        <v>#REF!</v>
      </c>
      <c r="AD738" s="16" t="e">
        <f t="shared" si="93"/>
        <v>#REF!</v>
      </c>
      <c r="AE738" s="16" t="e">
        <f t="shared" si="93"/>
        <v>#REF!</v>
      </c>
      <c r="AF738" s="16" t="e">
        <f t="shared" si="93"/>
        <v>#REF!</v>
      </c>
    </row>
    <row r="739" spans="1:32" x14ac:dyDescent="0.25">
      <c r="A739" s="3">
        <v>43151</v>
      </c>
      <c r="B739" s="1"/>
      <c r="C739" s="1"/>
      <c r="D739" s="9">
        <v>0.86</v>
      </c>
      <c r="E739" s="9">
        <v>1.55</v>
      </c>
      <c r="F739" s="9">
        <v>-2.1749999999999998</v>
      </c>
      <c r="G739" s="9">
        <v>-2.4849999999999999</v>
      </c>
      <c r="H739" s="9">
        <v>0.45</v>
      </c>
      <c r="I739" s="9">
        <v>-0.55000000000000004</v>
      </c>
      <c r="J739" s="9">
        <v>-0.8</v>
      </c>
      <c r="M739">
        <v>64.33</v>
      </c>
      <c r="R739">
        <v>87.5</v>
      </c>
      <c r="T739" s="16" t="e">
        <f>(#REF!*'Crude Diffs'!R739/100)/$T$9</f>
        <v>#REF!</v>
      </c>
      <c r="U739" s="16"/>
      <c r="V739" s="16" t="e">
        <f t="shared" si="94"/>
        <v>#REF!</v>
      </c>
      <c r="W739" s="14">
        <f t="shared" si="95"/>
        <v>1.55</v>
      </c>
      <c r="X739" s="16">
        <f t="shared" si="96"/>
        <v>-0.55000000000000004</v>
      </c>
      <c r="Y739" s="16">
        <f t="shared" si="97"/>
        <v>-2.4849999999999999</v>
      </c>
      <c r="Z739" s="14"/>
      <c r="AA739" s="14" t="str">
        <f t="shared" si="99"/>
        <v>8 W 2018</v>
      </c>
      <c r="AB739" s="15">
        <f t="shared" si="98"/>
        <v>43151</v>
      </c>
      <c r="AC739" s="16" t="e">
        <f t="shared" si="93"/>
        <v>#REF!</v>
      </c>
      <c r="AD739" s="16" t="e">
        <f t="shared" si="93"/>
        <v>#REF!</v>
      </c>
      <c r="AE739" s="16" t="e">
        <f t="shared" si="93"/>
        <v>#REF!</v>
      </c>
      <c r="AF739" s="16" t="e">
        <f t="shared" si="93"/>
        <v>#REF!</v>
      </c>
    </row>
    <row r="740" spans="1:32" x14ac:dyDescent="0.25">
      <c r="A740" s="3">
        <v>43152</v>
      </c>
      <c r="B740" s="1"/>
      <c r="C740" s="1"/>
      <c r="D740" s="9">
        <v>0.8</v>
      </c>
      <c r="E740" s="9">
        <v>1.55</v>
      </c>
      <c r="F740" s="9">
        <v>-2.0649999999999999</v>
      </c>
      <c r="G740" s="9">
        <v>-2.4849999999999999</v>
      </c>
      <c r="H740" s="9">
        <v>0.45</v>
      </c>
      <c r="I740" s="9">
        <v>-0.55000000000000004</v>
      </c>
      <c r="J740" s="9">
        <v>-0.85</v>
      </c>
      <c r="M740">
        <v>64.760000000000005</v>
      </c>
      <c r="R740">
        <v>95</v>
      </c>
      <c r="T740" s="16" t="e">
        <f>(#REF!*'Crude Diffs'!R740/100)/$T$9</f>
        <v>#REF!</v>
      </c>
      <c r="U740" s="16"/>
      <c r="V740" s="16" t="e">
        <f t="shared" si="94"/>
        <v>#REF!</v>
      </c>
      <c r="W740" s="14">
        <f t="shared" si="95"/>
        <v>1.55</v>
      </c>
      <c r="X740" s="16">
        <f t="shared" si="96"/>
        <v>-0.55000000000000004</v>
      </c>
      <c r="Y740" s="16">
        <f t="shared" si="97"/>
        <v>-2.4849999999999999</v>
      </c>
      <c r="Z740" s="14"/>
      <c r="AA740" s="14" t="str">
        <f t="shared" si="99"/>
        <v>8 W 2018</v>
      </c>
      <c r="AB740" s="15">
        <f t="shared" si="98"/>
        <v>43152</v>
      </c>
      <c r="AC740" s="16" t="e">
        <f t="shared" si="93"/>
        <v>#REF!</v>
      </c>
      <c r="AD740" s="16" t="e">
        <f t="shared" si="93"/>
        <v>#REF!</v>
      </c>
      <c r="AE740" s="16" t="e">
        <f t="shared" si="93"/>
        <v>#REF!</v>
      </c>
      <c r="AF740" s="16" t="e">
        <f t="shared" si="93"/>
        <v>#REF!</v>
      </c>
    </row>
    <row r="741" spans="1:32" x14ac:dyDescent="0.25">
      <c r="A741" s="3">
        <v>43153</v>
      </c>
      <c r="B741" s="1"/>
      <c r="C741" s="1"/>
      <c r="D741" s="9">
        <v>0.72</v>
      </c>
      <c r="E741" s="9">
        <v>1.55</v>
      </c>
      <c r="F741" s="9">
        <v>-2.19</v>
      </c>
      <c r="G741" s="9">
        <v>-2.4849999999999999</v>
      </c>
      <c r="H741" s="9">
        <v>0.45</v>
      </c>
      <c r="I741" s="9">
        <v>-0.55000000000000004</v>
      </c>
      <c r="J741" s="9">
        <v>-0.85</v>
      </c>
      <c r="M741">
        <v>65.86</v>
      </c>
      <c r="R741">
        <v>105</v>
      </c>
      <c r="T741" s="16" t="e">
        <f>(#REF!*'Crude Diffs'!R741/100)/$T$9</f>
        <v>#REF!</v>
      </c>
      <c r="U741" s="16"/>
      <c r="V741" s="16" t="e">
        <f t="shared" si="94"/>
        <v>#REF!</v>
      </c>
      <c r="W741" s="14">
        <f t="shared" si="95"/>
        <v>1.55</v>
      </c>
      <c r="X741" s="16">
        <f t="shared" si="96"/>
        <v>-0.55000000000000004</v>
      </c>
      <c r="Y741" s="16">
        <f t="shared" si="97"/>
        <v>-2.4849999999999999</v>
      </c>
      <c r="Z741" s="14"/>
      <c r="AA741" s="14" t="str">
        <f t="shared" si="99"/>
        <v>8 W 2018</v>
      </c>
      <c r="AB741" s="15">
        <f t="shared" si="98"/>
        <v>43153</v>
      </c>
      <c r="AC741" s="16" t="e">
        <f t="shared" si="93"/>
        <v>#REF!</v>
      </c>
      <c r="AD741" s="16" t="e">
        <f t="shared" si="93"/>
        <v>#REF!</v>
      </c>
      <c r="AE741" s="16" t="e">
        <f t="shared" si="93"/>
        <v>#REF!</v>
      </c>
      <c r="AF741" s="16" t="e">
        <f t="shared" ref="AC741:AF769" si="100">AF$2*$Y741+AF$3*$W741+AF$4*$X741+AF$5*$V741</f>
        <v>#REF!</v>
      </c>
    </row>
    <row r="742" spans="1:32" x14ac:dyDescent="0.25">
      <c r="A742" s="3">
        <v>43154</v>
      </c>
      <c r="B742" s="1"/>
      <c r="C742" s="1"/>
      <c r="D742" s="9">
        <v>0.74</v>
      </c>
      <c r="E742" s="9">
        <v>1.55</v>
      </c>
      <c r="F742" s="9">
        <v>-2.2650000000000001</v>
      </c>
      <c r="G742" s="9">
        <v>-2.4849999999999999</v>
      </c>
      <c r="H742" s="9">
        <v>0.45</v>
      </c>
      <c r="I742" s="9">
        <v>-0.7</v>
      </c>
      <c r="J742" s="9">
        <v>-0.9</v>
      </c>
      <c r="M742">
        <v>66.375</v>
      </c>
      <c r="R742">
        <v>102.5</v>
      </c>
      <c r="T742" s="16" t="e">
        <f>(#REF!*'Crude Diffs'!R742/100)/$T$9</f>
        <v>#REF!</v>
      </c>
      <c r="U742" s="16"/>
      <c r="V742" s="16" t="e">
        <f t="shared" si="94"/>
        <v>#REF!</v>
      </c>
      <c r="W742" s="14">
        <f t="shared" si="95"/>
        <v>1.55</v>
      </c>
      <c r="X742" s="16">
        <f t="shared" si="96"/>
        <v>-0.7</v>
      </c>
      <c r="Y742" s="16">
        <f t="shared" si="97"/>
        <v>-2.4849999999999999</v>
      </c>
      <c r="Z742" s="14"/>
      <c r="AA742" s="14" t="str">
        <f t="shared" si="99"/>
        <v>8 W 2018</v>
      </c>
      <c r="AB742" s="15">
        <f t="shared" si="98"/>
        <v>43154</v>
      </c>
      <c r="AC742" s="16" t="e">
        <f t="shared" si="100"/>
        <v>#REF!</v>
      </c>
      <c r="AD742" s="16" t="e">
        <f t="shared" si="100"/>
        <v>#REF!</v>
      </c>
      <c r="AE742" s="16" t="e">
        <f t="shared" si="100"/>
        <v>#REF!</v>
      </c>
      <c r="AF742" s="16" t="e">
        <f t="shared" si="100"/>
        <v>#REF!</v>
      </c>
    </row>
    <row r="743" spans="1:32" x14ac:dyDescent="0.25">
      <c r="A743" s="3">
        <v>43157</v>
      </c>
      <c r="B743" s="1"/>
      <c r="C743" s="1"/>
      <c r="D743" s="9">
        <v>0.79</v>
      </c>
      <c r="E743" s="9">
        <v>1.6</v>
      </c>
      <c r="F743" s="9">
        <v>-2.2650000000000001</v>
      </c>
      <c r="G743" s="9">
        <v>-2.3849999999999998</v>
      </c>
      <c r="H743" s="9">
        <v>0.35</v>
      </c>
      <c r="I743" s="9">
        <v>-0.75</v>
      </c>
      <c r="J743" s="9">
        <v>-0.9</v>
      </c>
      <c r="M743">
        <v>67.64</v>
      </c>
      <c r="R743">
        <v>102.5</v>
      </c>
      <c r="T743" s="16" t="e">
        <f>(#REF!*'Crude Diffs'!R743/100)/$T$9</f>
        <v>#REF!</v>
      </c>
      <c r="U743" s="16"/>
      <c r="V743" s="16" t="e">
        <f t="shared" si="94"/>
        <v>#REF!</v>
      </c>
      <c r="W743" s="14">
        <f t="shared" si="95"/>
        <v>1.6</v>
      </c>
      <c r="X743" s="16">
        <f t="shared" si="96"/>
        <v>-0.75</v>
      </c>
      <c r="Y743" s="16">
        <f t="shared" si="97"/>
        <v>-2.3849999999999998</v>
      </c>
      <c r="Z743" s="14"/>
      <c r="AA743" s="14" t="str">
        <f t="shared" si="99"/>
        <v>9 W 2018</v>
      </c>
      <c r="AB743" s="15">
        <f t="shared" si="98"/>
        <v>43157</v>
      </c>
      <c r="AC743" s="16" t="e">
        <f t="shared" si="100"/>
        <v>#REF!</v>
      </c>
      <c r="AD743" s="16" t="e">
        <f t="shared" si="100"/>
        <v>#REF!</v>
      </c>
      <c r="AE743" s="16" t="e">
        <f t="shared" si="100"/>
        <v>#REF!</v>
      </c>
      <c r="AF743" s="16" t="e">
        <f t="shared" si="100"/>
        <v>#REF!</v>
      </c>
    </row>
    <row r="744" spans="1:32" x14ac:dyDescent="0.25">
      <c r="A744" s="3">
        <v>43158</v>
      </c>
      <c r="B744" s="1"/>
      <c r="C744" s="1"/>
      <c r="D744" s="9">
        <v>0.66</v>
      </c>
      <c r="E744" s="9">
        <v>1.45</v>
      </c>
      <c r="F744" s="9">
        <v>-2.2000000000000002</v>
      </c>
      <c r="G744" s="9">
        <v>-2.3849999999999998</v>
      </c>
      <c r="H744" s="9">
        <v>0.3</v>
      </c>
      <c r="I744" s="9">
        <v>-0.82</v>
      </c>
      <c r="J744" s="9">
        <v>-0.95</v>
      </c>
      <c r="M744">
        <v>67.174999999999997</v>
      </c>
      <c r="R744">
        <v>100</v>
      </c>
      <c r="T744" s="16" t="e">
        <f>(#REF!*'Crude Diffs'!R744/100)/$T$9</f>
        <v>#REF!</v>
      </c>
      <c r="U744" s="16"/>
      <c r="V744" s="16" t="e">
        <f t="shared" si="94"/>
        <v>#REF!</v>
      </c>
      <c r="W744" s="14">
        <f t="shared" si="95"/>
        <v>1.45</v>
      </c>
      <c r="X744" s="16">
        <f t="shared" si="96"/>
        <v>-0.82</v>
      </c>
      <c r="Y744" s="16">
        <f t="shared" si="97"/>
        <v>-2.3849999999999998</v>
      </c>
      <c r="Z744" s="14"/>
      <c r="AA744" s="14" t="str">
        <f t="shared" si="99"/>
        <v>9 W 2018</v>
      </c>
      <c r="AB744" s="15">
        <f t="shared" si="98"/>
        <v>43158</v>
      </c>
      <c r="AC744" s="16" t="e">
        <f t="shared" si="100"/>
        <v>#REF!</v>
      </c>
      <c r="AD744" s="16" t="e">
        <f t="shared" si="100"/>
        <v>#REF!</v>
      </c>
      <c r="AE744" s="16" t="e">
        <f t="shared" si="100"/>
        <v>#REF!</v>
      </c>
      <c r="AF744" s="16" t="e">
        <f t="shared" si="100"/>
        <v>#REF!</v>
      </c>
    </row>
    <row r="745" spans="1:32" x14ac:dyDescent="0.25">
      <c r="A745" s="3">
        <v>43159</v>
      </c>
      <c r="B745" s="1"/>
      <c r="C745" s="1"/>
      <c r="D745" s="9">
        <v>0.7</v>
      </c>
      <c r="E745" s="9">
        <v>1.45</v>
      </c>
      <c r="F745" s="9">
        <v>-2.2000000000000002</v>
      </c>
      <c r="G745" s="9">
        <v>-2.3849999999999998</v>
      </c>
      <c r="H745" s="9">
        <v>0.25</v>
      </c>
      <c r="I745" s="9">
        <v>-1</v>
      </c>
      <c r="J745" s="9">
        <v>-0.95</v>
      </c>
      <c r="M745">
        <v>65.73</v>
      </c>
      <c r="R745">
        <v>95</v>
      </c>
      <c r="T745" s="16" t="e">
        <f>(#REF!*'Crude Diffs'!R745/100)/$T$9</f>
        <v>#REF!</v>
      </c>
      <c r="U745" s="16"/>
      <c r="V745" s="16" t="e">
        <f t="shared" ref="V745:V769" si="101">H745+T745</f>
        <v>#REF!</v>
      </c>
      <c r="W745" s="14">
        <f t="shared" ref="W745:W769" si="102">E745</f>
        <v>1.45</v>
      </c>
      <c r="X745" s="16">
        <f t="shared" ref="X745:X769" si="103">I745</f>
        <v>-1</v>
      </c>
      <c r="Y745" s="16">
        <f t="shared" ref="Y745:Y769" si="104">G745</f>
        <v>-2.3849999999999998</v>
      </c>
      <c r="Z745" s="14"/>
      <c r="AA745" s="14" t="str">
        <f t="shared" si="99"/>
        <v>9 W 2018</v>
      </c>
      <c r="AB745" s="15">
        <f t="shared" ref="AB745:AB769" si="105">A745</f>
        <v>43159</v>
      </c>
      <c r="AC745" s="16" t="e">
        <f t="shared" si="100"/>
        <v>#REF!</v>
      </c>
      <c r="AD745" s="16" t="e">
        <f t="shared" si="100"/>
        <v>#REF!</v>
      </c>
      <c r="AE745" s="16" t="e">
        <f t="shared" si="100"/>
        <v>#REF!</v>
      </c>
      <c r="AF745" s="16" t="e">
        <f t="shared" si="100"/>
        <v>#REF!</v>
      </c>
    </row>
    <row r="746" spans="1:32" x14ac:dyDescent="0.25">
      <c r="A746" s="3">
        <v>43160</v>
      </c>
      <c r="B746" s="1"/>
      <c r="C746" s="1"/>
      <c r="D746" s="9">
        <v>0.7</v>
      </c>
      <c r="E746" s="9">
        <v>1.45</v>
      </c>
      <c r="F746" s="9">
        <v>-2.2000000000000002</v>
      </c>
      <c r="G746" s="9">
        <v>-2.3849999999999998</v>
      </c>
      <c r="H746" s="9">
        <v>0.25</v>
      </c>
      <c r="I746" s="9">
        <v>-1</v>
      </c>
      <c r="J746" s="9">
        <v>-0.95</v>
      </c>
      <c r="M746">
        <v>64.06</v>
      </c>
      <c r="R746">
        <v>95</v>
      </c>
      <c r="T746" s="16" t="e">
        <f>(#REF!*'Crude Diffs'!R746/100)/$T$9</f>
        <v>#REF!</v>
      </c>
      <c r="U746" s="16"/>
      <c r="V746" s="16" t="e">
        <f t="shared" si="101"/>
        <v>#REF!</v>
      </c>
      <c r="W746" s="14">
        <f t="shared" si="102"/>
        <v>1.45</v>
      </c>
      <c r="X746" s="16">
        <f t="shared" si="103"/>
        <v>-1</v>
      </c>
      <c r="Y746" s="16">
        <f t="shared" si="104"/>
        <v>-2.3849999999999998</v>
      </c>
      <c r="Z746" s="14"/>
      <c r="AA746" s="14" t="str">
        <f t="shared" si="99"/>
        <v>9 W 2018</v>
      </c>
      <c r="AB746" s="15">
        <f t="shared" si="105"/>
        <v>43160</v>
      </c>
      <c r="AC746" s="16" t="e">
        <f t="shared" si="100"/>
        <v>#REF!</v>
      </c>
      <c r="AD746" s="16" t="e">
        <f t="shared" si="100"/>
        <v>#REF!</v>
      </c>
      <c r="AE746" s="16" t="e">
        <f t="shared" si="100"/>
        <v>#REF!</v>
      </c>
      <c r="AF746" s="16" t="e">
        <f t="shared" si="100"/>
        <v>#REF!</v>
      </c>
    </row>
    <row r="747" spans="1:32" x14ac:dyDescent="0.25">
      <c r="A747" s="3">
        <v>43161</v>
      </c>
      <c r="B747" s="1"/>
      <c r="C747" s="1"/>
      <c r="D747" s="9">
        <v>0.74</v>
      </c>
      <c r="E747" s="9">
        <v>1.45</v>
      </c>
      <c r="F747" s="9">
        <v>-2.1949999999999998</v>
      </c>
      <c r="G747" s="9">
        <v>-2.4</v>
      </c>
      <c r="H747" s="9">
        <v>0.25</v>
      </c>
      <c r="I747" s="9">
        <v>-1</v>
      </c>
      <c r="J747" s="9">
        <v>-1</v>
      </c>
      <c r="M747">
        <v>64.194999999999993</v>
      </c>
      <c r="R747">
        <v>90</v>
      </c>
      <c r="T747" s="16" t="e">
        <f>(#REF!*'Crude Diffs'!R747/100)/$T$9</f>
        <v>#REF!</v>
      </c>
      <c r="U747" s="16"/>
      <c r="V747" s="16" t="e">
        <f t="shared" si="101"/>
        <v>#REF!</v>
      </c>
      <c r="W747" s="14">
        <f t="shared" si="102"/>
        <v>1.45</v>
      </c>
      <c r="X747" s="16">
        <f t="shared" si="103"/>
        <v>-1</v>
      </c>
      <c r="Y747" s="16">
        <f t="shared" si="104"/>
        <v>-2.4</v>
      </c>
      <c r="Z747" s="14"/>
      <c r="AA747" s="14" t="str">
        <f t="shared" si="99"/>
        <v>9 W 2018</v>
      </c>
      <c r="AB747" s="15">
        <f t="shared" si="105"/>
        <v>43161</v>
      </c>
      <c r="AC747" s="16" t="e">
        <f t="shared" si="100"/>
        <v>#REF!</v>
      </c>
      <c r="AD747" s="16" t="e">
        <f t="shared" si="100"/>
        <v>#REF!</v>
      </c>
      <c r="AE747" s="16" t="e">
        <f t="shared" si="100"/>
        <v>#REF!</v>
      </c>
      <c r="AF747" s="16" t="e">
        <f t="shared" si="100"/>
        <v>#REF!</v>
      </c>
    </row>
    <row r="748" spans="1:32" x14ac:dyDescent="0.25">
      <c r="A748" s="3">
        <v>43164</v>
      </c>
      <c r="B748" s="1"/>
      <c r="C748" s="1"/>
      <c r="D748" s="9">
        <v>0.78</v>
      </c>
      <c r="E748" s="9">
        <v>1.45</v>
      </c>
      <c r="F748" s="9">
        <v>-2.395</v>
      </c>
      <c r="G748" s="9">
        <v>-2.5499999999999998</v>
      </c>
      <c r="H748" s="9">
        <v>0.25</v>
      </c>
      <c r="I748" s="9">
        <v>-1</v>
      </c>
      <c r="J748" s="9">
        <v>-1</v>
      </c>
      <c r="M748">
        <v>65.849999999999994</v>
      </c>
      <c r="R748">
        <v>85</v>
      </c>
      <c r="T748" s="16" t="e">
        <f>(#REF!*'Crude Diffs'!R748/100)/$T$9</f>
        <v>#REF!</v>
      </c>
      <c r="U748" s="16"/>
      <c r="V748" s="16" t="e">
        <f t="shared" si="101"/>
        <v>#REF!</v>
      </c>
      <c r="W748" s="14">
        <f t="shared" si="102"/>
        <v>1.45</v>
      </c>
      <c r="X748" s="16">
        <f t="shared" si="103"/>
        <v>-1</v>
      </c>
      <c r="Y748" s="16">
        <f t="shared" si="104"/>
        <v>-2.5499999999999998</v>
      </c>
      <c r="Z748" s="14"/>
      <c r="AA748" s="14" t="str">
        <f t="shared" si="99"/>
        <v>10 W 2018</v>
      </c>
      <c r="AB748" s="15">
        <f t="shared" si="105"/>
        <v>43164</v>
      </c>
      <c r="AC748" s="16" t="e">
        <f t="shared" si="100"/>
        <v>#REF!</v>
      </c>
      <c r="AD748" s="16" t="e">
        <f t="shared" si="100"/>
        <v>#REF!</v>
      </c>
      <c r="AE748" s="16" t="e">
        <f t="shared" si="100"/>
        <v>#REF!</v>
      </c>
      <c r="AF748" s="16" t="e">
        <f t="shared" si="100"/>
        <v>#REF!</v>
      </c>
    </row>
    <row r="749" spans="1:32" x14ac:dyDescent="0.25">
      <c r="A749" s="3">
        <v>43165</v>
      </c>
      <c r="B749" s="1"/>
      <c r="C749" s="1"/>
      <c r="D749" s="9">
        <v>0.8</v>
      </c>
      <c r="E749" s="9">
        <v>1.45</v>
      </c>
      <c r="F749" s="9">
        <v>-2.7349999999999999</v>
      </c>
      <c r="G749" s="9">
        <v>-2.5499999999999998</v>
      </c>
      <c r="H749" s="9">
        <v>0.25</v>
      </c>
      <c r="I749" s="9">
        <v>-1</v>
      </c>
      <c r="J749" s="9">
        <v>-1.05</v>
      </c>
      <c r="M749">
        <v>65.614999999999995</v>
      </c>
      <c r="R749">
        <v>82.5</v>
      </c>
      <c r="T749" s="16" t="e">
        <f>(#REF!*'Crude Diffs'!R749/100)/$T$9</f>
        <v>#REF!</v>
      </c>
      <c r="U749" s="16"/>
      <c r="V749" s="16" t="e">
        <f t="shared" si="101"/>
        <v>#REF!</v>
      </c>
      <c r="W749" s="14">
        <f t="shared" si="102"/>
        <v>1.45</v>
      </c>
      <c r="X749" s="16">
        <f t="shared" si="103"/>
        <v>-1</v>
      </c>
      <c r="Y749" s="16">
        <f t="shared" si="104"/>
        <v>-2.5499999999999998</v>
      </c>
      <c r="Z749" s="14"/>
      <c r="AA749" s="14" t="str">
        <f t="shared" si="99"/>
        <v>10 W 2018</v>
      </c>
      <c r="AB749" s="15">
        <f t="shared" si="105"/>
        <v>43165</v>
      </c>
      <c r="AC749" s="16" t="e">
        <f t="shared" si="100"/>
        <v>#REF!</v>
      </c>
      <c r="AD749" s="16" t="e">
        <f t="shared" si="100"/>
        <v>#REF!</v>
      </c>
      <c r="AE749" s="16" t="e">
        <f t="shared" si="100"/>
        <v>#REF!</v>
      </c>
      <c r="AF749" s="16" t="e">
        <f t="shared" si="100"/>
        <v>#REF!</v>
      </c>
    </row>
    <row r="750" spans="1:32" x14ac:dyDescent="0.25">
      <c r="A750" s="3">
        <v>43166</v>
      </c>
      <c r="B750" s="1"/>
      <c r="C750" s="1"/>
      <c r="D750" s="9">
        <v>0.85</v>
      </c>
      <c r="E750" s="9">
        <v>1.5</v>
      </c>
      <c r="F750" s="9">
        <v>-2.76</v>
      </c>
      <c r="G750" s="9">
        <v>-2.6850000000000001</v>
      </c>
      <c r="H750" s="9">
        <v>0.25</v>
      </c>
      <c r="I750" s="9">
        <v>-1</v>
      </c>
      <c r="J750" s="9">
        <v>-1.05</v>
      </c>
      <c r="M750">
        <v>65.25</v>
      </c>
      <c r="R750">
        <v>82.5</v>
      </c>
      <c r="T750" s="16" t="e">
        <f>(#REF!*'Crude Diffs'!R750/100)/$T$9</f>
        <v>#REF!</v>
      </c>
      <c r="U750" s="16"/>
      <c r="V750" s="16" t="e">
        <f t="shared" si="101"/>
        <v>#REF!</v>
      </c>
      <c r="W750" s="14">
        <f t="shared" si="102"/>
        <v>1.5</v>
      </c>
      <c r="X750" s="16">
        <f t="shared" si="103"/>
        <v>-1</v>
      </c>
      <c r="Y750" s="16">
        <f t="shared" si="104"/>
        <v>-2.6850000000000001</v>
      </c>
      <c r="Z750" s="14"/>
      <c r="AA750" s="14" t="str">
        <f t="shared" si="99"/>
        <v>10 W 2018</v>
      </c>
      <c r="AB750" s="15">
        <f t="shared" si="105"/>
        <v>43166</v>
      </c>
      <c r="AC750" s="16" t="e">
        <f t="shared" si="100"/>
        <v>#REF!</v>
      </c>
      <c r="AD750" s="16" t="e">
        <f t="shared" si="100"/>
        <v>#REF!</v>
      </c>
      <c r="AE750" s="16" t="e">
        <f t="shared" si="100"/>
        <v>#REF!</v>
      </c>
      <c r="AF750" s="16" t="e">
        <f t="shared" si="100"/>
        <v>#REF!</v>
      </c>
    </row>
    <row r="751" spans="1:32" x14ac:dyDescent="0.25">
      <c r="A751" s="3">
        <v>43167</v>
      </c>
      <c r="B751" s="1"/>
      <c r="C751" s="1"/>
      <c r="D751" s="9">
        <v>0.83</v>
      </c>
      <c r="E751" s="9">
        <v>1.5</v>
      </c>
      <c r="F751" s="9">
        <v>-2.84</v>
      </c>
      <c r="G751" s="9">
        <v>-2.6850000000000001</v>
      </c>
      <c r="H751" s="9">
        <v>0.25</v>
      </c>
      <c r="I751" s="9">
        <v>-1</v>
      </c>
      <c r="J751" s="9">
        <v>-1.05</v>
      </c>
      <c r="M751">
        <v>64.02</v>
      </c>
      <c r="R751">
        <v>85</v>
      </c>
      <c r="T751" s="16" t="e">
        <f>(#REF!*'Crude Diffs'!R751/100)/$T$9</f>
        <v>#REF!</v>
      </c>
      <c r="U751" s="16"/>
      <c r="V751" s="16" t="e">
        <f t="shared" si="101"/>
        <v>#REF!</v>
      </c>
      <c r="W751" s="14">
        <f t="shared" si="102"/>
        <v>1.5</v>
      </c>
      <c r="X751" s="16">
        <f t="shared" si="103"/>
        <v>-1</v>
      </c>
      <c r="Y751" s="16">
        <f t="shared" si="104"/>
        <v>-2.6850000000000001</v>
      </c>
      <c r="Z751" s="14"/>
      <c r="AA751" s="14" t="str">
        <f t="shared" si="99"/>
        <v>10 W 2018</v>
      </c>
      <c r="AB751" s="15">
        <f t="shared" si="105"/>
        <v>43167</v>
      </c>
      <c r="AC751" s="16" t="e">
        <f t="shared" si="100"/>
        <v>#REF!</v>
      </c>
      <c r="AD751" s="16" t="e">
        <f t="shared" si="100"/>
        <v>#REF!</v>
      </c>
      <c r="AE751" s="16" t="e">
        <f t="shared" si="100"/>
        <v>#REF!</v>
      </c>
      <c r="AF751" s="16" t="e">
        <f t="shared" si="100"/>
        <v>#REF!</v>
      </c>
    </row>
    <row r="752" spans="1:32" x14ac:dyDescent="0.25">
      <c r="A752" s="3">
        <v>43168</v>
      </c>
      <c r="B752" s="1"/>
      <c r="C752" s="1"/>
      <c r="D752" s="9">
        <v>0.81</v>
      </c>
      <c r="E752" s="9">
        <v>1.5</v>
      </c>
      <c r="F752" s="9">
        <v>-2.84</v>
      </c>
      <c r="G752" s="9">
        <v>-2.6850000000000001</v>
      </c>
      <c r="H752" s="9">
        <v>0.25</v>
      </c>
      <c r="I752" s="9">
        <v>-0.8</v>
      </c>
      <c r="J752" s="9">
        <v>-1.05</v>
      </c>
      <c r="M752">
        <v>65.314999999999998</v>
      </c>
      <c r="R752">
        <v>87.5</v>
      </c>
      <c r="T752" s="16" t="e">
        <f>(#REF!*'Crude Diffs'!R752/100)/$T$9</f>
        <v>#REF!</v>
      </c>
      <c r="U752" s="16"/>
      <c r="V752" s="16" t="e">
        <f t="shared" si="101"/>
        <v>#REF!</v>
      </c>
      <c r="W752" s="14">
        <f t="shared" si="102"/>
        <v>1.5</v>
      </c>
      <c r="X752" s="16">
        <f t="shared" si="103"/>
        <v>-0.8</v>
      </c>
      <c r="Y752" s="16">
        <f t="shared" si="104"/>
        <v>-2.6850000000000001</v>
      </c>
      <c r="Z752" s="14"/>
      <c r="AA752" s="14" t="str">
        <f t="shared" si="99"/>
        <v>10 W 2018</v>
      </c>
      <c r="AB752" s="15">
        <f t="shared" si="105"/>
        <v>43168</v>
      </c>
      <c r="AC752" s="16" t="e">
        <f t="shared" si="100"/>
        <v>#REF!</v>
      </c>
      <c r="AD752" s="16" t="e">
        <f t="shared" si="100"/>
        <v>#REF!</v>
      </c>
      <c r="AE752" s="16" t="e">
        <f t="shared" si="100"/>
        <v>#REF!</v>
      </c>
      <c r="AF752" s="16" t="e">
        <f t="shared" si="100"/>
        <v>#REF!</v>
      </c>
    </row>
    <row r="753" spans="1:32" x14ac:dyDescent="0.25">
      <c r="A753" s="3">
        <v>43171</v>
      </c>
      <c r="B753" s="1"/>
      <c r="C753" s="1"/>
      <c r="D753" s="9">
        <v>0.89</v>
      </c>
      <c r="E753" s="9">
        <v>1.6</v>
      </c>
      <c r="F753" s="9">
        <v>-2.84</v>
      </c>
      <c r="G753" s="9">
        <v>-2.6850000000000001</v>
      </c>
      <c r="H753" s="9">
        <v>0.25</v>
      </c>
      <c r="I753" s="9">
        <v>-0.75</v>
      </c>
      <c r="J753" s="9">
        <v>-1.1000000000000001</v>
      </c>
      <c r="M753">
        <v>64.430000000000007</v>
      </c>
      <c r="R753">
        <v>90</v>
      </c>
      <c r="T753" s="16" t="e">
        <f>(#REF!*'Crude Diffs'!R753/100)/$T$9</f>
        <v>#REF!</v>
      </c>
      <c r="U753" s="16"/>
      <c r="V753" s="16" t="e">
        <f t="shared" si="101"/>
        <v>#REF!</v>
      </c>
      <c r="W753" s="14">
        <f t="shared" si="102"/>
        <v>1.6</v>
      </c>
      <c r="X753" s="16">
        <f t="shared" si="103"/>
        <v>-0.75</v>
      </c>
      <c r="Y753" s="16">
        <f t="shared" si="104"/>
        <v>-2.6850000000000001</v>
      </c>
      <c r="Z753" s="14"/>
      <c r="AA753" s="14" t="str">
        <f t="shared" si="99"/>
        <v>11 W 2018</v>
      </c>
      <c r="AB753" s="15">
        <f t="shared" si="105"/>
        <v>43171</v>
      </c>
      <c r="AC753" s="16" t="e">
        <f t="shared" si="100"/>
        <v>#REF!</v>
      </c>
      <c r="AD753" s="16" t="e">
        <f t="shared" si="100"/>
        <v>#REF!</v>
      </c>
      <c r="AE753" s="16" t="e">
        <f t="shared" si="100"/>
        <v>#REF!</v>
      </c>
      <c r="AF753" s="16" t="e">
        <f t="shared" si="100"/>
        <v>#REF!</v>
      </c>
    </row>
    <row r="754" spans="1:32" x14ac:dyDescent="0.25">
      <c r="A754" s="3">
        <v>43172</v>
      </c>
      <c r="B754" s="1"/>
      <c r="C754" s="1"/>
      <c r="D754" s="9">
        <v>0.97</v>
      </c>
      <c r="E754" s="9">
        <v>1.7</v>
      </c>
      <c r="F754" s="9">
        <v>-2.9</v>
      </c>
      <c r="G754" s="9">
        <v>-2.7</v>
      </c>
      <c r="H754" s="9">
        <v>0.2</v>
      </c>
      <c r="I754" s="9">
        <v>-0.75</v>
      </c>
      <c r="J754" s="9">
        <v>-1.1000000000000001</v>
      </c>
      <c r="M754">
        <v>64.09</v>
      </c>
      <c r="R754">
        <v>92.5</v>
      </c>
      <c r="T754" s="16" t="e">
        <f>(#REF!*'Crude Diffs'!R754/100)/$T$9</f>
        <v>#REF!</v>
      </c>
      <c r="U754" s="16"/>
      <c r="V754" s="16" t="e">
        <f t="shared" si="101"/>
        <v>#REF!</v>
      </c>
      <c r="W754" s="14">
        <f t="shared" si="102"/>
        <v>1.7</v>
      </c>
      <c r="X754" s="16">
        <f t="shared" si="103"/>
        <v>-0.75</v>
      </c>
      <c r="Y754" s="16">
        <f t="shared" si="104"/>
        <v>-2.7</v>
      </c>
      <c r="Z754" s="14"/>
      <c r="AA754" s="14" t="str">
        <f t="shared" si="99"/>
        <v>11 W 2018</v>
      </c>
      <c r="AB754" s="15">
        <f t="shared" si="105"/>
        <v>43172</v>
      </c>
      <c r="AC754" s="16" t="e">
        <f t="shared" si="100"/>
        <v>#REF!</v>
      </c>
      <c r="AD754" s="16" t="e">
        <f t="shared" si="100"/>
        <v>#REF!</v>
      </c>
      <c r="AE754" s="16" t="e">
        <f t="shared" si="100"/>
        <v>#REF!</v>
      </c>
      <c r="AF754" s="16" t="e">
        <f t="shared" si="100"/>
        <v>#REF!</v>
      </c>
    </row>
    <row r="755" spans="1:32" x14ac:dyDescent="0.25">
      <c r="A755" s="3">
        <v>43173</v>
      </c>
      <c r="B755" s="1"/>
      <c r="C755" s="1"/>
      <c r="D755" s="9">
        <v>0.97</v>
      </c>
      <c r="E755" s="9">
        <v>1.7</v>
      </c>
      <c r="F755" s="9">
        <v>-2.9</v>
      </c>
      <c r="G755" s="9">
        <v>-2.7</v>
      </c>
      <c r="H755" s="9">
        <v>0.2</v>
      </c>
      <c r="I755" s="9">
        <v>-0.59</v>
      </c>
      <c r="J755" s="9">
        <v>-1.1000000000000001</v>
      </c>
      <c r="M755">
        <v>63.46</v>
      </c>
      <c r="R755">
        <v>92.5</v>
      </c>
      <c r="T755" s="16" t="e">
        <f>(#REF!*'Crude Diffs'!R755/100)/$T$9</f>
        <v>#REF!</v>
      </c>
      <c r="U755" s="16"/>
      <c r="V755" s="16" t="e">
        <f t="shared" si="101"/>
        <v>#REF!</v>
      </c>
      <c r="W755" s="14">
        <f t="shared" si="102"/>
        <v>1.7</v>
      </c>
      <c r="X755" s="16">
        <f t="shared" si="103"/>
        <v>-0.59</v>
      </c>
      <c r="Y755" s="16">
        <f t="shared" si="104"/>
        <v>-2.7</v>
      </c>
      <c r="Z755" s="14"/>
      <c r="AA755" s="14" t="str">
        <f t="shared" si="99"/>
        <v>11 W 2018</v>
      </c>
      <c r="AB755" s="15">
        <f t="shared" si="105"/>
        <v>43173</v>
      </c>
      <c r="AC755" s="16" t="e">
        <f t="shared" si="100"/>
        <v>#REF!</v>
      </c>
      <c r="AD755" s="16" t="e">
        <f t="shared" si="100"/>
        <v>#REF!</v>
      </c>
      <c r="AE755" s="16" t="e">
        <f t="shared" si="100"/>
        <v>#REF!</v>
      </c>
      <c r="AF755" s="16" t="e">
        <f t="shared" si="100"/>
        <v>#REF!</v>
      </c>
    </row>
    <row r="756" spans="1:32" x14ac:dyDescent="0.25">
      <c r="A756" s="3">
        <v>43174</v>
      </c>
      <c r="B756" s="1"/>
      <c r="C756" s="1"/>
      <c r="D756" s="9">
        <v>0.99</v>
      </c>
      <c r="E756" s="9">
        <v>1.7</v>
      </c>
      <c r="F756" s="9">
        <v>-2.4700000000000002</v>
      </c>
      <c r="G756" s="9">
        <v>-2.6</v>
      </c>
      <c r="H756" s="9">
        <v>0.2</v>
      </c>
      <c r="I756" s="9">
        <v>-0.59</v>
      </c>
      <c r="J756" s="9">
        <v>-1.1000000000000001</v>
      </c>
      <c r="M756">
        <v>63.68</v>
      </c>
      <c r="R756">
        <v>90</v>
      </c>
      <c r="T756" s="16" t="e">
        <f>(#REF!*'Crude Diffs'!R756/100)/$T$9</f>
        <v>#REF!</v>
      </c>
      <c r="U756" s="16"/>
      <c r="V756" s="16" t="e">
        <f t="shared" si="101"/>
        <v>#REF!</v>
      </c>
      <c r="W756" s="14">
        <f t="shared" si="102"/>
        <v>1.7</v>
      </c>
      <c r="X756" s="16">
        <f t="shared" si="103"/>
        <v>-0.59</v>
      </c>
      <c r="Y756" s="16">
        <f t="shared" si="104"/>
        <v>-2.6</v>
      </c>
      <c r="Z756" s="14"/>
      <c r="AA756" s="14" t="str">
        <f t="shared" si="99"/>
        <v>11 W 2018</v>
      </c>
      <c r="AB756" s="15">
        <f t="shared" si="105"/>
        <v>43174</v>
      </c>
      <c r="AC756" s="16" t="e">
        <f t="shared" si="100"/>
        <v>#REF!</v>
      </c>
      <c r="AD756" s="16" t="e">
        <f t="shared" si="100"/>
        <v>#REF!</v>
      </c>
      <c r="AE756" s="16" t="e">
        <f t="shared" si="100"/>
        <v>#REF!</v>
      </c>
      <c r="AF756" s="16" t="e">
        <f t="shared" si="100"/>
        <v>#REF!</v>
      </c>
    </row>
    <row r="757" spans="1:32" x14ac:dyDescent="0.25">
      <c r="A757" s="3">
        <v>43175</v>
      </c>
      <c r="B757" s="1"/>
      <c r="C757" s="1"/>
      <c r="D757" s="9">
        <v>0.96</v>
      </c>
      <c r="E757" s="9">
        <v>1.65</v>
      </c>
      <c r="F757" s="9">
        <v>-2.16</v>
      </c>
      <c r="G757" s="9">
        <v>-2.4500000000000002</v>
      </c>
      <c r="H757" s="9">
        <v>0.2</v>
      </c>
      <c r="I757" s="9">
        <v>-0.38500000000000001</v>
      </c>
      <c r="J757" s="9">
        <v>-1.1000000000000001</v>
      </c>
      <c r="M757">
        <v>64.62</v>
      </c>
      <c r="R757">
        <v>87.5</v>
      </c>
      <c r="T757" s="16" t="e">
        <f>(#REF!*'Crude Diffs'!R757/100)/$T$9</f>
        <v>#REF!</v>
      </c>
      <c r="U757" s="16"/>
      <c r="V757" s="16" t="e">
        <f t="shared" si="101"/>
        <v>#REF!</v>
      </c>
      <c r="W757" s="14">
        <f t="shared" si="102"/>
        <v>1.65</v>
      </c>
      <c r="X757" s="16">
        <f t="shared" si="103"/>
        <v>-0.38500000000000001</v>
      </c>
      <c r="Y757" s="16">
        <f t="shared" si="104"/>
        <v>-2.4500000000000002</v>
      </c>
      <c r="Z757" s="14"/>
      <c r="AA757" s="14" t="str">
        <f t="shared" si="99"/>
        <v>11 W 2018</v>
      </c>
      <c r="AB757" s="15">
        <f t="shared" si="105"/>
        <v>43175</v>
      </c>
      <c r="AC757" s="16" t="e">
        <f t="shared" si="100"/>
        <v>#REF!</v>
      </c>
      <c r="AD757" s="16" t="e">
        <f t="shared" si="100"/>
        <v>#REF!</v>
      </c>
      <c r="AE757" s="16" t="e">
        <f t="shared" si="100"/>
        <v>#REF!</v>
      </c>
      <c r="AF757" s="16" t="e">
        <f t="shared" si="100"/>
        <v>#REF!</v>
      </c>
    </row>
    <row r="758" spans="1:32" x14ac:dyDescent="0.25">
      <c r="A758" s="3">
        <v>43178</v>
      </c>
      <c r="B758" s="1"/>
      <c r="C758" s="1"/>
      <c r="D758" s="9">
        <v>1.2450000000000001</v>
      </c>
      <c r="E758" s="9">
        <v>1.915</v>
      </c>
      <c r="F758" s="9">
        <v>-2.16</v>
      </c>
      <c r="G758" s="9">
        <v>-2.35</v>
      </c>
      <c r="H758" s="9">
        <v>0.2</v>
      </c>
      <c r="I758" s="9">
        <v>-0.33500000000000002</v>
      </c>
      <c r="J758" s="9">
        <v>-1</v>
      </c>
      <c r="M758">
        <v>65.015000000000001</v>
      </c>
      <c r="R758">
        <v>85</v>
      </c>
      <c r="T758" s="16" t="e">
        <f>(#REF!*'Crude Diffs'!R758/100)/$T$9</f>
        <v>#REF!</v>
      </c>
      <c r="U758" s="16"/>
      <c r="V758" s="16" t="e">
        <f t="shared" si="101"/>
        <v>#REF!</v>
      </c>
      <c r="W758" s="14">
        <f t="shared" si="102"/>
        <v>1.915</v>
      </c>
      <c r="X758" s="16">
        <f t="shared" si="103"/>
        <v>-0.33500000000000002</v>
      </c>
      <c r="Y758" s="16">
        <f t="shared" si="104"/>
        <v>-2.35</v>
      </c>
      <c r="Z758" s="14"/>
      <c r="AA758" s="14" t="str">
        <f t="shared" si="99"/>
        <v>12 W 2018</v>
      </c>
      <c r="AB758" s="15">
        <f t="shared" si="105"/>
        <v>43178</v>
      </c>
      <c r="AC758" s="16" t="e">
        <f t="shared" si="100"/>
        <v>#REF!</v>
      </c>
      <c r="AD758" s="16" t="e">
        <f t="shared" si="100"/>
        <v>#REF!</v>
      </c>
      <c r="AE758" s="16" t="e">
        <f t="shared" si="100"/>
        <v>#REF!</v>
      </c>
      <c r="AF758" s="16" t="e">
        <f t="shared" si="100"/>
        <v>#REF!</v>
      </c>
    </row>
    <row r="759" spans="1:32" x14ac:dyDescent="0.25">
      <c r="A759" s="3">
        <v>43179</v>
      </c>
      <c r="B759" s="1"/>
      <c r="C759" s="1"/>
      <c r="D759" s="9">
        <v>1.2649999999999999</v>
      </c>
      <c r="E759" s="9">
        <v>1.915</v>
      </c>
      <c r="F759" s="9">
        <v>-2.16</v>
      </c>
      <c r="G759" s="9">
        <v>-2.35</v>
      </c>
      <c r="H759" s="9">
        <v>0.2</v>
      </c>
      <c r="I759" s="9">
        <v>-0.33500000000000002</v>
      </c>
      <c r="J759" s="9">
        <v>-1</v>
      </c>
      <c r="M759">
        <v>66.13</v>
      </c>
      <c r="R759">
        <v>82.5</v>
      </c>
      <c r="T759" s="16" t="e">
        <f>(#REF!*'Crude Diffs'!R759/100)/$T$9</f>
        <v>#REF!</v>
      </c>
      <c r="U759" s="16"/>
      <c r="V759" s="16" t="e">
        <f t="shared" si="101"/>
        <v>#REF!</v>
      </c>
      <c r="W759" s="14">
        <f t="shared" si="102"/>
        <v>1.915</v>
      </c>
      <c r="X759" s="16">
        <f t="shared" si="103"/>
        <v>-0.33500000000000002</v>
      </c>
      <c r="Y759" s="16">
        <f t="shared" si="104"/>
        <v>-2.35</v>
      </c>
      <c r="Z759" s="14"/>
      <c r="AA759" s="14" t="str">
        <f t="shared" si="99"/>
        <v>12 W 2018</v>
      </c>
      <c r="AB759" s="15">
        <f t="shared" si="105"/>
        <v>43179</v>
      </c>
      <c r="AC759" s="16" t="e">
        <f t="shared" si="100"/>
        <v>#REF!</v>
      </c>
      <c r="AD759" s="16" t="e">
        <f t="shared" si="100"/>
        <v>#REF!</v>
      </c>
      <c r="AE759" s="16" t="e">
        <f t="shared" si="100"/>
        <v>#REF!</v>
      </c>
      <c r="AF759" s="16" t="e">
        <f t="shared" si="100"/>
        <v>#REF!</v>
      </c>
    </row>
    <row r="760" spans="1:32" x14ac:dyDescent="0.25">
      <c r="A760" s="3">
        <v>43180</v>
      </c>
      <c r="B760" s="1"/>
      <c r="C760" s="1"/>
      <c r="D760" s="9">
        <v>1.2450000000000001</v>
      </c>
      <c r="E760" s="9">
        <v>1.915</v>
      </c>
      <c r="F760" s="9">
        <v>-2.16</v>
      </c>
      <c r="G760" s="9">
        <v>-2.2000000000000002</v>
      </c>
      <c r="H760" s="9">
        <v>0.2</v>
      </c>
      <c r="I760" s="9">
        <v>-0.3</v>
      </c>
      <c r="J760" s="9">
        <v>-1</v>
      </c>
      <c r="M760">
        <v>68.314999999999998</v>
      </c>
      <c r="R760">
        <v>85</v>
      </c>
      <c r="T760" s="16" t="e">
        <f>(#REF!*'Crude Diffs'!R760/100)/$T$9</f>
        <v>#REF!</v>
      </c>
      <c r="U760" s="16"/>
      <c r="V760" s="16" t="e">
        <f t="shared" si="101"/>
        <v>#REF!</v>
      </c>
      <c r="W760" s="14">
        <f t="shared" si="102"/>
        <v>1.915</v>
      </c>
      <c r="X760" s="16">
        <f t="shared" si="103"/>
        <v>-0.3</v>
      </c>
      <c r="Y760" s="16">
        <f t="shared" si="104"/>
        <v>-2.2000000000000002</v>
      </c>
      <c r="Z760" s="14"/>
      <c r="AA760" s="14" t="str">
        <f t="shared" si="99"/>
        <v>12 W 2018</v>
      </c>
      <c r="AB760" s="15">
        <f t="shared" si="105"/>
        <v>43180</v>
      </c>
      <c r="AC760" s="16" t="e">
        <f t="shared" si="100"/>
        <v>#REF!</v>
      </c>
      <c r="AD760" s="16" t="e">
        <f t="shared" si="100"/>
        <v>#REF!</v>
      </c>
      <c r="AE760" s="16" t="e">
        <f t="shared" si="100"/>
        <v>#REF!</v>
      </c>
      <c r="AF760" s="16" t="e">
        <f t="shared" si="100"/>
        <v>#REF!</v>
      </c>
    </row>
    <row r="761" spans="1:32" x14ac:dyDescent="0.25">
      <c r="A761" s="3">
        <v>43181</v>
      </c>
      <c r="B761" s="1"/>
      <c r="C761" s="1"/>
      <c r="D761" s="9">
        <v>1.33</v>
      </c>
      <c r="E761" s="9">
        <v>2</v>
      </c>
      <c r="F761" s="9">
        <v>-2.0499999999999998</v>
      </c>
      <c r="G761" s="9">
        <v>-1.93</v>
      </c>
      <c r="H761" s="9">
        <v>0.2</v>
      </c>
      <c r="I761" s="9">
        <v>-0.3</v>
      </c>
      <c r="J761" s="9">
        <v>-0.9</v>
      </c>
      <c r="M761">
        <v>68.234999999999999</v>
      </c>
      <c r="R761">
        <v>85</v>
      </c>
      <c r="T761" s="16" t="e">
        <f>(#REF!*'Crude Diffs'!R761/100)/$T$9</f>
        <v>#REF!</v>
      </c>
      <c r="U761" s="16"/>
      <c r="V761" s="16" t="e">
        <f t="shared" si="101"/>
        <v>#REF!</v>
      </c>
      <c r="W761" s="14">
        <f t="shared" si="102"/>
        <v>2</v>
      </c>
      <c r="X761" s="16">
        <f t="shared" si="103"/>
        <v>-0.3</v>
      </c>
      <c r="Y761" s="16">
        <f t="shared" si="104"/>
        <v>-1.93</v>
      </c>
      <c r="Z761" s="14"/>
      <c r="AA761" s="14" t="str">
        <f t="shared" si="99"/>
        <v>12 W 2018</v>
      </c>
      <c r="AB761" s="15">
        <f t="shared" si="105"/>
        <v>43181</v>
      </c>
      <c r="AC761" s="16" t="e">
        <f t="shared" si="100"/>
        <v>#REF!</v>
      </c>
      <c r="AD761" s="16" t="e">
        <f t="shared" si="100"/>
        <v>#REF!</v>
      </c>
      <c r="AE761" s="16" t="e">
        <f t="shared" si="100"/>
        <v>#REF!</v>
      </c>
      <c r="AF761" s="16" t="e">
        <f t="shared" si="100"/>
        <v>#REF!</v>
      </c>
    </row>
    <row r="762" spans="1:32" x14ac:dyDescent="0.25">
      <c r="A762" s="3">
        <v>43182</v>
      </c>
      <c r="B762" s="1"/>
      <c r="C762" s="1"/>
      <c r="D762" s="9">
        <v>1.31</v>
      </c>
      <c r="E762" s="9">
        <v>2</v>
      </c>
      <c r="F762" s="9">
        <v>-2.0099999999999998</v>
      </c>
      <c r="G762" s="9">
        <v>-1.7749999999999999</v>
      </c>
      <c r="H762" s="9">
        <v>0.2</v>
      </c>
      <c r="I762" s="9">
        <v>-0.3</v>
      </c>
      <c r="J762" s="9">
        <v>-0.9</v>
      </c>
      <c r="M762">
        <v>68.95</v>
      </c>
      <c r="R762">
        <v>87.5</v>
      </c>
      <c r="T762" s="16" t="e">
        <f>(#REF!*'Crude Diffs'!R762/100)/$T$9</f>
        <v>#REF!</v>
      </c>
      <c r="U762" s="16"/>
      <c r="V762" s="16" t="e">
        <f t="shared" si="101"/>
        <v>#REF!</v>
      </c>
      <c r="W762" s="14">
        <f t="shared" si="102"/>
        <v>2</v>
      </c>
      <c r="X762" s="16">
        <f t="shared" si="103"/>
        <v>-0.3</v>
      </c>
      <c r="Y762" s="16">
        <f t="shared" si="104"/>
        <v>-1.7749999999999999</v>
      </c>
      <c r="Z762" s="14"/>
      <c r="AA762" s="14" t="str">
        <f t="shared" si="99"/>
        <v>12 W 2018</v>
      </c>
      <c r="AB762" s="15">
        <f t="shared" si="105"/>
        <v>43182</v>
      </c>
      <c r="AC762" s="16" t="e">
        <f t="shared" si="100"/>
        <v>#REF!</v>
      </c>
      <c r="AD762" s="16" t="e">
        <f t="shared" si="100"/>
        <v>#REF!</v>
      </c>
      <c r="AE762" s="16" t="e">
        <f t="shared" si="100"/>
        <v>#REF!</v>
      </c>
      <c r="AF762" s="16" t="e">
        <f t="shared" si="100"/>
        <v>#REF!</v>
      </c>
    </row>
    <row r="763" spans="1:32" x14ac:dyDescent="0.25">
      <c r="A763" s="3">
        <v>43185</v>
      </c>
      <c r="B763" s="1"/>
      <c r="C763" s="1"/>
      <c r="D763" s="9">
        <v>1.31</v>
      </c>
      <c r="E763" s="9">
        <v>2</v>
      </c>
      <c r="F763" s="9">
        <v>-2.11</v>
      </c>
      <c r="G763" s="9">
        <v>-1.7050000000000001</v>
      </c>
      <c r="H763" s="9">
        <v>0.2</v>
      </c>
      <c r="I763" s="9">
        <v>-0.4</v>
      </c>
      <c r="J763" s="9">
        <v>-0.85</v>
      </c>
      <c r="M763">
        <v>68.655000000000001</v>
      </c>
      <c r="R763">
        <v>87.5</v>
      </c>
      <c r="T763" s="16" t="e">
        <f>(#REF!*'Crude Diffs'!R763/100)/$T$9</f>
        <v>#REF!</v>
      </c>
      <c r="U763" s="16"/>
      <c r="V763" s="16" t="e">
        <f t="shared" si="101"/>
        <v>#REF!</v>
      </c>
      <c r="W763" s="14">
        <f t="shared" si="102"/>
        <v>2</v>
      </c>
      <c r="X763" s="16">
        <f t="shared" si="103"/>
        <v>-0.4</v>
      </c>
      <c r="Y763" s="16">
        <f t="shared" si="104"/>
        <v>-1.7050000000000001</v>
      </c>
      <c r="Z763" s="14"/>
      <c r="AA763" s="14" t="str">
        <f t="shared" si="99"/>
        <v>13 W 2018</v>
      </c>
      <c r="AB763" s="15">
        <f t="shared" si="105"/>
        <v>43185</v>
      </c>
      <c r="AC763" s="16" t="e">
        <f t="shared" si="100"/>
        <v>#REF!</v>
      </c>
      <c r="AD763" s="16" t="e">
        <f t="shared" si="100"/>
        <v>#REF!</v>
      </c>
      <c r="AE763" s="16" t="e">
        <f t="shared" si="100"/>
        <v>#REF!</v>
      </c>
      <c r="AF763" s="16" t="e">
        <f t="shared" si="100"/>
        <v>#REF!</v>
      </c>
    </row>
    <row r="764" spans="1:32" x14ac:dyDescent="0.25">
      <c r="A764" s="3">
        <v>43186</v>
      </c>
      <c r="B764" s="1"/>
      <c r="C764" s="1"/>
      <c r="D764" s="9">
        <v>1.33</v>
      </c>
      <c r="E764" s="9">
        <v>2</v>
      </c>
      <c r="F764" s="9">
        <v>-2.11</v>
      </c>
      <c r="G764" s="9">
        <v>-1.7050000000000001</v>
      </c>
      <c r="H764" s="9">
        <v>0.2</v>
      </c>
      <c r="I764" s="9">
        <v>-0.4</v>
      </c>
      <c r="J764" s="9">
        <v>-0.85</v>
      </c>
      <c r="M764">
        <v>68.61</v>
      </c>
      <c r="R764">
        <v>85</v>
      </c>
      <c r="T764" s="16" t="e">
        <f>(#REF!*'Crude Diffs'!R764/100)/$T$9</f>
        <v>#REF!</v>
      </c>
      <c r="U764" s="16"/>
      <c r="V764" s="16" t="e">
        <f t="shared" si="101"/>
        <v>#REF!</v>
      </c>
      <c r="W764" s="14">
        <f t="shared" si="102"/>
        <v>2</v>
      </c>
      <c r="X764" s="16">
        <f t="shared" si="103"/>
        <v>-0.4</v>
      </c>
      <c r="Y764" s="16">
        <f t="shared" si="104"/>
        <v>-1.7050000000000001</v>
      </c>
      <c r="Z764" s="14"/>
      <c r="AA764" s="14" t="str">
        <f t="shared" si="99"/>
        <v>13 W 2018</v>
      </c>
      <c r="AB764" s="15">
        <f t="shared" si="105"/>
        <v>43186</v>
      </c>
      <c r="AC764" s="16" t="e">
        <f t="shared" si="100"/>
        <v>#REF!</v>
      </c>
      <c r="AD764" s="16" t="e">
        <f t="shared" si="100"/>
        <v>#REF!</v>
      </c>
      <c r="AE764" s="16" t="e">
        <f t="shared" si="100"/>
        <v>#REF!</v>
      </c>
      <c r="AF764" s="16" t="e">
        <f t="shared" si="100"/>
        <v>#REF!</v>
      </c>
    </row>
    <row r="765" spans="1:32" x14ac:dyDescent="0.25">
      <c r="A765" s="3">
        <v>43187</v>
      </c>
      <c r="B765" s="1"/>
      <c r="C765" s="1"/>
      <c r="D765" s="9">
        <v>1.3</v>
      </c>
      <c r="E765" s="9">
        <v>1.95</v>
      </c>
      <c r="F765" s="9">
        <v>-2.0499999999999998</v>
      </c>
      <c r="G765" s="9">
        <v>-1.7050000000000001</v>
      </c>
      <c r="H765" s="9">
        <v>0.3</v>
      </c>
      <c r="I765" s="9">
        <v>-0.45</v>
      </c>
      <c r="J765" s="9">
        <v>-0.85</v>
      </c>
      <c r="M765">
        <v>68.144999999999996</v>
      </c>
      <c r="R765">
        <v>82.5</v>
      </c>
      <c r="T765" s="16" t="e">
        <f>(#REF!*'Crude Diffs'!R765/100)/$T$9</f>
        <v>#REF!</v>
      </c>
      <c r="U765" s="16"/>
      <c r="V765" s="16" t="e">
        <f t="shared" si="101"/>
        <v>#REF!</v>
      </c>
      <c r="W765" s="14">
        <f t="shared" si="102"/>
        <v>1.95</v>
      </c>
      <c r="X765" s="16">
        <f t="shared" si="103"/>
        <v>-0.45</v>
      </c>
      <c r="Y765" s="16">
        <f t="shared" si="104"/>
        <v>-1.7050000000000001</v>
      </c>
      <c r="Z765" s="14"/>
      <c r="AA765" s="14" t="str">
        <f t="shared" si="99"/>
        <v>13 W 2018</v>
      </c>
      <c r="AB765" s="15">
        <f t="shared" si="105"/>
        <v>43187</v>
      </c>
      <c r="AC765" s="16" t="e">
        <f t="shared" si="100"/>
        <v>#REF!</v>
      </c>
      <c r="AD765" s="16" t="e">
        <f t="shared" si="100"/>
        <v>#REF!</v>
      </c>
      <c r="AE765" s="16" t="e">
        <f t="shared" si="100"/>
        <v>#REF!</v>
      </c>
      <c r="AF765" s="16" t="e">
        <f t="shared" si="100"/>
        <v>#REF!</v>
      </c>
    </row>
    <row r="766" spans="1:32" x14ac:dyDescent="0.25">
      <c r="A766" s="3">
        <v>43188</v>
      </c>
      <c r="B766" s="1"/>
      <c r="C766" s="1"/>
      <c r="D766" s="9">
        <v>1.3</v>
      </c>
      <c r="E766" s="9">
        <v>1.95</v>
      </c>
      <c r="F766" s="9">
        <v>-2.1</v>
      </c>
      <c r="G766" s="9">
        <v>-1.75</v>
      </c>
      <c r="H766" s="9">
        <v>0.3</v>
      </c>
      <c r="I766" s="9">
        <v>-0.5</v>
      </c>
      <c r="J766" s="9">
        <v>-0.85</v>
      </c>
      <c r="M766">
        <v>67.314999999999998</v>
      </c>
      <c r="R766">
        <v>82.5</v>
      </c>
      <c r="T766" s="16" t="e">
        <f>(#REF!*'Crude Diffs'!R766/100)/$T$9</f>
        <v>#REF!</v>
      </c>
      <c r="U766" s="16"/>
      <c r="V766" s="16" t="e">
        <f t="shared" si="101"/>
        <v>#REF!</v>
      </c>
      <c r="W766" s="14">
        <f t="shared" si="102"/>
        <v>1.95</v>
      </c>
      <c r="X766" s="16">
        <f t="shared" si="103"/>
        <v>-0.5</v>
      </c>
      <c r="Y766" s="16">
        <f t="shared" si="104"/>
        <v>-1.75</v>
      </c>
      <c r="Z766" s="14"/>
      <c r="AA766" s="14" t="str">
        <f t="shared" si="99"/>
        <v>13 W 2018</v>
      </c>
      <c r="AB766" s="15">
        <f t="shared" si="105"/>
        <v>43188</v>
      </c>
      <c r="AC766" s="16" t="e">
        <f t="shared" si="100"/>
        <v>#REF!</v>
      </c>
      <c r="AD766" s="16" t="e">
        <f t="shared" si="100"/>
        <v>#REF!</v>
      </c>
      <c r="AE766" s="16" t="e">
        <f t="shared" si="100"/>
        <v>#REF!</v>
      </c>
      <c r="AF766" s="16" t="e">
        <f t="shared" si="100"/>
        <v>#REF!</v>
      </c>
    </row>
    <row r="767" spans="1:32" x14ac:dyDescent="0.25">
      <c r="A767" s="3">
        <v>43193</v>
      </c>
      <c r="B767" s="1"/>
      <c r="C767" s="1"/>
      <c r="D767" s="9">
        <v>1.355</v>
      </c>
      <c r="E767" s="9">
        <v>1.95</v>
      </c>
      <c r="F767" s="9">
        <v>-2.2850000000000001</v>
      </c>
      <c r="G767" s="9">
        <v>-2.0499999999999998</v>
      </c>
      <c r="H767" s="9">
        <v>0.3</v>
      </c>
      <c r="I767" s="9">
        <v>-0.55000000000000004</v>
      </c>
      <c r="J767" s="9">
        <v>-0.85</v>
      </c>
      <c r="M767">
        <v>67.040000000000006</v>
      </c>
      <c r="R767">
        <v>75</v>
      </c>
      <c r="T767" s="16" t="e">
        <f>(#REF!*'Crude Diffs'!R767/100)/$T$9</f>
        <v>#REF!</v>
      </c>
      <c r="U767" s="16"/>
      <c r="V767" s="16" t="e">
        <f t="shared" si="101"/>
        <v>#REF!</v>
      </c>
      <c r="W767" s="14">
        <f t="shared" si="102"/>
        <v>1.95</v>
      </c>
      <c r="X767" s="16">
        <f t="shared" si="103"/>
        <v>-0.55000000000000004</v>
      </c>
      <c r="Y767" s="16">
        <f t="shared" si="104"/>
        <v>-2.0499999999999998</v>
      </c>
      <c r="Z767" s="14"/>
      <c r="AA767" s="14" t="str">
        <f t="shared" si="99"/>
        <v>14 W 2018</v>
      </c>
      <c r="AB767" s="15">
        <f t="shared" si="105"/>
        <v>43193</v>
      </c>
      <c r="AC767" s="16" t="e">
        <f t="shared" si="100"/>
        <v>#REF!</v>
      </c>
      <c r="AD767" s="16" t="e">
        <f t="shared" si="100"/>
        <v>#REF!</v>
      </c>
      <c r="AE767" s="16" t="e">
        <f t="shared" si="100"/>
        <v>#REF!</v>
      </c>
      <c r="AF767" s="16" t="e">
        <f t="shared" si="100"/>
        <v>#REF!</v>
      </c>
    </row>
    <row r="768" spans="1:32" x14ac:dyDescent="0.25">
      <c r="A768" s="3">
        <v>43194</v>
      </c>
      <c r="B768" s="1"/>
      <c r="C768" s="1"/>
      <c r="D768" s="9">
        <v>1.2749999999999999</v>
      </c>
      <c r="E768" s="9">
        <v>1.87</v>
      </c>
      <c r="F768" s="9">
        <v>-2.38</v>
      </c>
      <c r="G768" s="9">
        <v>-2.1349999999999998</v>
      </c>
      <c r="H768" s="9">
        <v>0.35</v>
      </c>
      <c r="I768" s="9">
        <v>-0.55000000000000004</v>
      </c>
      <c r="J768" s="9">
        <v>-0.75</v>
      </c>
      <c r="M768">
        <v>66.504999999999995</v>
      </c>
      <c r="R768">
        <v>75</v>
      </c>
      <c r="T768" s="16" t="e">
        <f>(#REF!*'Crude Diffs'!R768/100)/$T$9</f>
        <v>#REF!</v>
      </c>
      <c r="U768" s="16"/>
      <c r="V768" s="16" t="e">
        <f t="shared" si="101"/>
        <v>#REF!</v>
      </c>
      <c r="W768" s="14">
        <f t="shared" si="102"/>
        <v>1.87</v>
      </c>
      <c r="X768" s="16">
        <f t="shared" si="103"/>
        <v>-0.55000000000000004</v>
      </c>
      <c r="Y768" s="16">
        <f t="shared" si="104"/>
        <v>-2.1349999999999998</v>
      </c>
      <c r="Z768" s="14"/>
      <c r="AA768" s="14" t="str">
        <f t="shared" si="99"/>
        <v>14 W 2018</v>
      </c>
      <c r="AB768" s="15">
        <f t="shared" si="105"/>
        <v>43194</v>
      </c>
      <c r="AC768" s="16" t="e">
        <f t="shared" si="100"/>
        <v>#REF!</v>
      </c>
      <c r="AD768" s="16" t="e">
        <f t="shared" si="100"/>
        <v>#REF!</v>
      </c>
      <c r="AE768" s="16" t="e">
        <f t="shared" si="100"/>
        <v>#REF!</v>
      </c>
      <c r="AF768" s="16" t="e">
        <f t="shared" si="100"/>
        <v>#REF!</v>
      </c>
    </row>
    <row r="769" spans="1:32" x14ac:dyDescent="0.25">
      <c r="A769" s="3">
        <v>43195</v>
      </c>
      <c r="B769" s="1"/>
      <c r="C769" s="1"/>
      <c r="D769" s="9">
        <v>1.2549999999999999</v>
      </c>
      <c r="E769" s="9">
        <v>1.87</v>
      </c>
      <c r="F769" s="9">
        <v>-2.3650000000000002</v>
      </c>
      <c r="G769" s="9">
        <v>-2.1349999999999998</v>
      </c>
      <c r="H769" s="9">
        <v>0.35</v>
      </c>
      <c r="I769" s="9">
        <v>-1.1299999999999999</v>
      </c>
      <c r="J769" s="9">
        <v>-0.6</v>
      </c>
      <c r="M769">
        <v>67.165000000000006</v>
      </c>
      <c r="R769">
        <v>77.5</v>
      </c>
      <c r="T769" s="16" t="e">
        <f>(#REF!*'Crude Diffs'!R769/100)/$T$9</f>
        <v>#REF!</v>
      </c>
      <c r="U769" s="16"/>
      <c r="V769" s="16" t="e">
        <f t="shared" si="101"/>
        <v>#REF!</v>
      </c>
      <c r="W769" s="14">
        <f t="shared" si="102"/>
        <v>1.87</v>
      </c>
      <c r="X769" s="16">
        <f t="shared" si="103"/>
        <v>-1.1299999999999999</v>
      </c>
      <c r="Y769" s="16">
        <f t="shared" si="104"/>
        <v>-2.1349999999999998</v>
      </c>
      <c r="Z769" s="14"/>
      <c r="AA769" s="14" t="str">
        <f t="shared" si="99"/>
        <v>14 W 2018</v>
      </c>
      <c r="AB769" s="15">
        <f t="shared" si="105"/>
        <v>43195</v>
      </c>
      <c r="AC769" s="16" t="e">
        <f t="shared" si="100"/>
        <v>#REF!</v>
      </c>
      <c r="AD769" s="16" t="e">
        <f t="shared" si="100"/>
        <v>#REF!</v>
      </c>
      <c r="AE769" s="16" t="e">
        <f t="shared" si="100"/>
        <v>#REF!</v>
      </c>
      <c r="AF769" s="16" t="e">
        <f t="shared" si="100"/>
        <v>#REF!</v>
      </c>
    </row>
    <row r="770" spans="1:32" x14ac:dyDescent="0.25">
      <c r="A770" s="3">
        <v>43196</v>
      </c>
      <c r="B770" s="1"/>
      <c r="C770" s="1"/>
      <c r="D770" s="9">
        <v>1.2350000000000001</v>
      </c>
      <c r="E770" s="9">
        <v>1.85</v>
      </c>
      <c r="F770" s="9">
        <v>-2.35</v>
      </c>
      <c r="G770" s="9">
        <v>-1.89</v>
      </c>
      <c r="H770" s="9">
        <v>0.25</v>
      </c>
      <c r="I770" s="9">
        <v>-1.1299999999999999</v>
      </c>
      <c r="J770" s="9">
        <v>-0.5</v>
      </c>
      <c r="M770">
        <v>66.48</v>
      </c>
      <c r="R770">
        <v>77.5</v>
      </c>
      <c r="T770" s="16"/>
      <c r="U770" s="16"/>
      <c r="V770" s="16"/>
      <c r="W770" s="14"/>
      <c r="X770" s="16"/>
      <c r="Y770" s="16"/>
      <c r="AB770" s="15"/>
      <c r="AC770" s="16"/>
      <c r="AD770" s="16"/>
      <c r="AE770" s="16"/>
    </row>
    <row r="771" spans="1:32" x14ac:dyDescent="0.25">
      <c r="A771" s="3">
        <v>43199</v>
      </c>
      <c r="B771" s="1"/>
      <c r="C771" s="1"/>
      <c r="D771" s="9">
        <v>1.2350000000000001</v>
      </c>
      <c r="E771" s="9">
        <v>1.85</v>
      </c>
      <c r="F771" s="9">
        <v>-2.2200000000000002</v>
      </c>
      <c r="G771" s="9">
        <v>-1.97</v>
      </c>
      <c r="H771" s="9">
        <v>0.2</v>
      </c>
      <c r="I771" s="9">
        <v>-1.1299999999999999</v>
      </c>
      <c r="J771" s="9">
        <v>-0.5</v>
      </c>
      <c r="M771">
        <v>67.86</v>
      </c>
      <c r="R771">
        <v>77.5</v>
      </c>
      <c r="T771" s="16"/>
      <c r="U771" s="16"/>
      <c r="V771" s="16"/>
      <c r="W771" s="14"/>
      <c r="X771" s="16"/>
      <c r="Y771" s="16"/>
      <c r="AB771" s="15"/>
      <c r="AC771" s="16"/>
      <c r="AD771" s="16"/>
      <c r="AE771" s="16"/>
    </row>
    <row r="772" spans="1:32" x14ac:dyDescent="0.25">
      <c r="A772" s="3">
        <v>43200</v>
      </c>
      <c r="B772" s="1"/>
      <c r="C772" s="1"/>
      <c r="D772" s="9">
        <v>1.2549999999999999</v>
      </c>
      <c r="E772" s="9">
        <v>1.85</v>
      </c>
      <c r="F772" s="9">
        <v>-2.2000000000000002</v>
      </c>
      <c r="G772" s="9">
        <v>-1.93</v>
      </c>
      <c r="H772" s="9">
        <v>0.2</v>
      </c>
      <c r="I772" s="9">
        <v>-1.1299999999999999</v>
      </c>
      <c r="J772" s="9">
        <v>-0.5</v>
      </c>
      <c r="M772">
        <v>70.265000000000001</v>
      </c>
      <c r="R772">
        <v>75</v>
      </c>
      <c r="T772" s="16"/>
      <c r="U772" s="16"/>
      <c r="V772" s="16"/>
      <c r="W772" s="14"/>
      <c r="X772" s="16"/>
      <c r="Y772" s="16"/>
      <c r="AB772" s="15"/>
      <c r="AC772" s="16"/>
      <c r="AD772" s="16"/>
      <c r="AE772" s="16"/>
    </row>
    <row r="773" spans="1:32" x14ac:dyDescent="0.25">
      <c r="A773" s="3">
        <v>43201</v>
      </c>
      <c r="B773" s="1"/>
      <c r="C773" s="1"/>
      <c r="D773" s="9">
        <v>1.3049999999999999</v>
      </c>
      <c r="E773" s="9">
        <v>1.9</v>
      </c>
      <c r="F773" s="9">
        <v>-2.1749999999999998</v>
      </c>
      <c r="G773" s="9">
        <v>-2.145</v>
      </c>
      <c r="H773" s="9">
        <v>0.2</v>
      </c>
      <c r="I773" s="9">
        <v>-1.05</v>
      </c>
      <c r="J773" s="9">
        <v>-0.5</v>
      </c>
      <c r="M773">
        <v>72.545000000000002</v>
      </c>
      <c r="R773">
        <v>75</v>
      </c>
      <c r="T773" s="16"/>
      <c r="U773" s="16"/>
      <c r="V773" s="16"/>
      <c r="W773" s="14"/>
      <c r="X773" s="16"/>
      <c r="Y773" s="16"/>
      <c r="AB773" s="15"/>
      <c r="AC773" s="16"/>
      <c r="AD773" s="16"/>
      <c r="AE773" s="16"/>
    </row>
    <row r="774" spans="1:32" x14ac:dyDescent="0.25">
      <c r="A774" s="3"/>
      <c r="B774" s="1"/>
      <c r="C774" s="1"/>
      <c r="D774" s="9"/>
      <c r="E774" s="9"/>
      <c r="F774" s="9"/>
      <c r="G774" s="9"/>
      <c r="H774" s="9"/>
      <c r="I774" s="9"/>
      <c r="J774" s="9"/>
      <c r="T774" s="16"/>
      <c r="U774" s="16"/>
      <c r="V774" s="16"/>
      <c r="W774" s="14"/>
      <c r="X774" s="16"/>
      <c r="Y774" s="16"/>
      <c r="AB774" s="15"/>
      <c r="AC774" s="16"/>
      <c r="AD774" s="16"/>
      <c r="AE774" s="16"/>
    </row>
    <row r="775" spans="1:32" x14ac:dyDescent="0.25">
      <c r="A775" s="3"/>
      <c r="B775" s="1"/>
      <c r="C775" s="1"/>
      <c r="D775" s="9"/>
      <c r="E775" s="9"/>
      <c r="F775" s="9"/>
      <c r="G775" s="9"/>
      <c r="H775" s="9"/>
      <c r="I775" s="9"/>
      <c r="J775" s="9"/>
      <c r="T775" s="16"/>
      <c r="U775" s="16"/>
      <c r="V775" s="16"/>
      <c r="W775" s="14"/>
      <c r="X775" s="16"/>
      <c r="Y775" s="16"/>
      <c r="AB775" s="15"/>
      <c r="AC775" s="16"/>
      <c r="AD775" s="16"/>
      <c r="AE775" s="16"/>
    </row>
    <row r="776" spans="1:32" x14ac:dyDescent="0.25">
      <c r="A776" s="3"/>
      <c r="B776" s="1"/>
      <c r="C776" s="1"/>
      <c r="D776" s="9"/>
      <c r="E776" s="9"/>
      <c r="F776" s="9"/>
      <c r="G776" s="9"/>
      <c r="H776" s="9"/>
      <c r="I776" s="9"/>
      <c r="J776" s="9"/>
      <c r="T776" s="16"/>
      <c r="U776" s="16"/>
      <c r="V776" s="16"/>
      <c r="W776" s="14"/>
      <c r="X776" s="16"/>
      <c r="Y776" s="16"/>
      <c r="AB776" s="15"/>
      <c r="AC776" s="16"/>
      <c r="AD776" s="16"/>
      <c r="AE776" s="16"/>
    </row>
    <row r="777" spans="1:32" x14ac:dyDescent="0.25">
      <c r="A777" s="3"/>
      <c r="B777" s="1"/>
      <c r="C777" s="1"/>
      <c r="D777" s="9"/>
      <c r="E777" s="9"/>
      <c r="F777" s="9"/>
      <c r="G777" s="9"/>
      <c r="H777" s="9"/>
      <c r="I777" s="9"/>
      <c r="J777" s="9"/>
      <c r="T777" s="16"/>
      <c r="U777" s="16"/>
      <c r="V777" s="16"/>
      <c r="W777" s="14"/>
      <c r="X777" s="16"/>
      <c r="Y777" s="16"/>
      <c r="AB777" s="15"/>
      <c r="AC777" s="16"/>
      <c r="AD777" s="16"/>
      <c r="AE777" s="16"/>
    </row>
    <row r="778" spans="1:32" x14ac:dyDescent="0.25">
      <c r="A778" s="3"/>
      <c r="B778" s="1"/>
      <c r="C778" s="1"/>
      <c r="D778" s="9"/>
      <c r="E778" s="9"/>
      <c r="F778" s="9"/>
      <c r="G778" s="9"/>
      <c r="H778" s="9"/>
      <c r="I778" s="9"/>
      <c r="J778" s="9"/>
      <c r="T778" s="16"/>
      <c r="U778" s="16"/>
      <c r="V778" s="16"/>
      <c r="W778" s="14"/>
      <c r="X778" s="16"/>
      <c r="Y778" s="16"/>
      <c r="AB778" s="15"/>
      <c r="AC778" s="16"/>
      <c r="AD778" s="16"/>
      <c r="AE778" s="16"/>
    </row>
    <row r="779" spans="1:32" x14ac:dyDescent="0.25">
      <c r="A779" s="3"/>
      <c r="B779" s="1"/>
      <c r="C779" s="1"/>
      <c r="D779" s="9"/>
      <c r="E779" s="9"/>
      <c r="F779" s="9"/>
      <c r="G779" s="9"/>
      <c r="H779" s="9"/>
      <c r="I779" s="9"/>
      <c r="J779" s="9"/>
      <c r="T779" s="16"/>
      <c r="U779" s="16"/>
      <c r="V779" s="16"/>
      <c r="W779" s="14"/>
      <c r="X779" s="16"/>
      <c r="Y779" s="16"/>
      <c r="AB779" s="15"/>
      <c r="AC779" s="16"/>
      <c r="AD779" s="16"/>
      <c r="AE779" s="16"/>
    </row>
    <row r="780" spans="1:32" x14ac:dyDescent="0.25">
      <c r="A780" s="3"/>
      <c r="B780" s="1"/>
      <c r="C780" s="1"/>
      <c r="D780" s="9"/>
      <c r="E780" s="9"/>
      <c r="F780" s="9"/>
      <c r="G780" s="9"/>
      <c r="H780" s="9"/>
      <c r="I780" s="9"/>
      <c r="J780" s="9"/>
      <c r="T780" s="16"/>
      <c r="U780" s="16"/>
      <c r="V780" s="16"/>
      <c r="W780" s="14"/>
      <c r="X780" s="16"/>
      <c r="Y780" s="16"/>
      <c r="AB780" s="15"/>
      <c r="AC780" s="16"/>
      <c r="AD780" s="16"/>
      <c r="AE780" s="16"/>
    </row>
    <row r="781" spans="1:32" x14ac:dyDescent="0.25">
      <c r="A781" s="3"/>
      <c r="B781" s="1"/>
      <c r="C781" s="1"/>
      <c r="D781" s="9"/>
      <c r="E781" s="9"/>
      <c r="F781" s="9"/>
      <c r="G781" s="9"/>
      <c r="H781" s="9"/>
      <c r="I781" s="9"/>
      <c r="J781" s="9"/>
      <c r="T781" s="16"/>
      <c r="U781" s="16"/>
      <c r="V781" s="16"/>
      <c r="W781" s="14"/>
      <c r="X781" s="16"/>
      <c r="Y781" s="16"/>
      <c r="AB781" s="15"/>
      <c r="AC781" s="16"/>
      <c r="AD781" s="16"/>
      <c r="AE781" s="16"/>
    </row>
    <row r="782" spans="1:32" x14ac:dyDescent="0.25">
      <c r="A782" s="3"/>
      <c r="B782" s="1"/>
      <c r="C782" s="1"/>
      <c r="D782" s="9"/>
      <c r="E782" s="9"/>
      <c r="F782" s="9"/>
      <c r="G782" s="9"/>
      <c r="H782" s="9"/>
      <c r="I782" s="9"/>
      <c r="J782" s="9"/>
      <c r="T782" s="16"/>
      <c r="U782" s="16"/>
      <c r="V782" s="16"/>
      <c r="W782" s="14"/>
      <c r="X782" s="16"/>
      <c r="Y782" s="16"/>
      <c r="AB782" s="15"/>
      <c r="AC782" s="16"/>
      <c r="AD782" s="16"/>
      <c r="AE782" s="16"/>
    </row>
    <row r="783" spans="1:32" x14ac:dyDescent="0.25">
      <c r="A783" s="3"/>
      <c r="B783" s="1"/>
      <c r="C783" s="1"/>
      <c r="D783" s="9"/>
      <c r="E783" s="9"/>
      <c r="F783" s="9"/>
      <c r="G783" s="9"/>
      <c r="H783" s="9"/>
      <c r="I783" s="9"/>
      <c r="J783" s="9"/>
      <c r="T783" s="16"/>
      <c r="U783" s="16"/>
      <c r="V783" s="16"/>
      <c r="W783" s="14"/>
      <c r="X783" s="16"/>
      <c r="Y783" s="16"/>
      <c r="AB783" s="15"/>
      <c r="AC783" s="16"/>
      <c r="AD783" s="16"/>
      <c r="AE783" s="16"/>
    </row>
    <row r="784" spans="1:32" x14ac:dyDescent="0.25">
      <c r="A784" s="3"/>
      <c r="B784" s="1"/>
      <c r="C784" s="1"/>
      <c r="D784" s="9"/>
      <c r="E784" s="9"/>
      <c r="F784" s="9"/>
      <c r="G784" s="9"/>
      <c r="H784" s="9"/>
      <c r="I784" s="9"/>
      <c r="J784" s="9"/>
      <c r="T784" s="16"/>
      <c r="U784" s="16"/>
      <c r="V784" s="16"/>
      <c r="W784" s="14"/>
      <c r="X784" s="16"/>
      <c r="Y784" s="16"/>
      <c r="AB784" s="15"/>
      <c r="AC784" s="16"/>
      <c r="AD784" s="16"/>
      <c r="AE784" s="16"/>
    </row>
    <row r="785" spans="1:31" x14ac:dyDescent="0.25">
      <c r="A785" s="3"/>
      <c r="B785" s="1"/>
      <c r="C785" s="1"/>
      <c r="D785" s="9"/>
      <c r="E785" s="9"/>
      <c r="F785" s="9"/>
      <c r="G785" s="9"/>
      <c r="H785" s="9"/>
      <c r="I785" s="9"/>
      <c r="J785" s="9"/>
      <c r="T785" s="16"/>
      <c r="U785" s="16"/>
      <c r="V785" s="16"/>
      <c r="W785" s="14"/>
      <c r="X785" s="16"/>
      <c r="Y785" s="16"/>
      <c r="AB785" s="15"/>
      <c r="AC785" s="16"/>
      <c r="AD785" s="16"/>
      <c r="AE785" s="16"/>
    </row>
    <row r="786" spans="1:31" x14ac:dyDescent="0.25">
      <c r="A786" s="3"/>
      <c r="B786" s="1"/>
      <c r="C786" s="1"/>
      <c r="D786" s="9"/>
      <c r="E786" s="9"/>
      <c r="F786" s="9"/>
      <c r="G786" s="9"/>
      <c r="H786" s="9"/>
      <c r="I786" s="9"/>
      <c r="J786" s="9"/>
      <c r="T786" s="16"/>
      <c r="U786" s="16"/>
      <c r="V786" s="16"/>
      <c r="W786" s="14"/>
      <c r="X786" s="16"/>
      <c r="Y786" s="16"/>
      <c r="AB786" s="15"/>
      <c r="AC786" s="16"/>
      <c r="AD786" s="16"/>
      <c r="AE786" s="16"/>
    </row>
    <row r="787" spans="1:31" x14ac:dyDescent="0.25">
      <c r="A787" s="3"/>
      <c r="B787" s="1"/>
      <c r="C787" s="1"/>
      <c r="D787" s="9"/>
      <c r="E787" s="9"/>
      <c r="F787" s="9"/>
      <c r="G787" s="9"/>
      <c r="H787" s="9"/>
      <c r="I787" s="9"/>
      <c r="J787" s="9"/>
      <c r="T787" s="16"/>
      <c r="U787" s="16"/>
      <c r="V787" s="16"/>
      <c r="W787" s="14"/>
      <c r="X787" s="16"/>
      <c r="Y787" s="16"/>
      <c r="AB787" s="15"/>
      <c r="AC787" s="16"/>
      <c r="AD787" s="16"/>
      <c r="AE787" s="16"/>
    </row>
    <row r="788" spans="1:31" x14ac:dyDescent="0.25">
      <c r="A788" s="3"/>
      <c r="B788" s="1"/>
      <c r="C788" s="1"/>
      <c r="D788" s="9"/>
      <c r="E788" s="9"/>
      <c r="F788" s="9"/>
      <c r="G788" s="9"/>
      <c r="H788" s="9"/>
      <c r="I788" s="9"/>
      <c r="J788" s="9"/>
      <c r="T788" s="16"/>
      <c r="U788" s="16"/>
      <c r="V788" s="16"/>
      <c r="W788" s="14"/>
      <c r="X788" s="16"/>
      <c r="Y788" s="16"/>
      <c r="AB788" s="15"/>
      <c r="AC788" s="16"/>
      <c r="AD788" s="16"/>
      <c r="AE788" s="16"/>
    </row>
    <row r="789" spans="1:31" x14ac:dyDescent="0.25">
      <c r="A789" s="3"/>
      <c r="B789" s="1"/>
      <c r="C789" s="1"/>
      <c r="D789" s="9"/>
      <c r="E789" s="9"/>
      <c r="F789" s="9"/>
      <c r="G789" s="9"/>
      <c r="H789" s="9"/>
      <c r="I789" s="9"/>
      <c r="J789" s="9"/>
      <c r="T789" s="16"/>
      <c r="U789" s="16"/>
      <c r="V789" s="16"/>
      <c r="W789" s="14"/>
      <c r="X789" s="16"/>
      <c r="Y789" s="16"/>
      <c r="AB789" s="15"/>
      <c r="AC789" s="16"/>
      <c r="AD789" s="16"/>
      <c r="AE789" s="16"/>
    </row>
    <row r="790" spans="1:31" x14ac:dyDescent="0.25">
      <c r="A790" s="3"/>
      <c r="B790" s="1"/>
      <c r="C790" s="1"/>
      <c r="D790" s="9"/>
      <c r="E790" s="9"/>
      <c r="F790" s="9"/>
      <c r="G790" s="9"/>
      <c r="H790" s="9"/>
      <c r="I790" s="9"/>
      <c r="J790" s="9"/>
      <c r="T790" s="16"/>
      <c r="U790" s="16"/>
      <c r="V790" s="16"/>
      <c r="W790" s="14"/>
      <c r="X790" s="16"/>
      <c r="Y790" s="16"/>
      <c r="AB790" s="15"/>
      <c r="AC790" s="16"/>
      <c r="AD790" s="16"/>
      <c r="AE790" s="16"/>
    </row>
    <row r="791" spans="1:31" x14ac:dyDescent="0.25">
      <c r="A791" s="3"/>
      <c r="B791" s="1"/>
      <c r="C791" s="1"/>
      <c r="D791" s="9"/>
      <c r="E791" s="9"/>
      <c r="F791" s="9"/>
      <c r="G791" s="9"/>
      <c r="H791" s="9"/>
      <c r="I791" s="9"/>
      <c r="J791" s="9"/>
      <c r="T791" s="16"/>
      <c r="U791" s="16"/>
      <c r="V791" s="16"/>
      <c r="W791" s="14"/>
      <c r="X791" s="16"/>
      <c r="Y791" s="16"/>
      <c r="AB791" s="15"/>
      <c r="AC791" s="16"/>
      <c r="AD791" s="16"/>
      <c r="AE791" s="16"/>
    </row>
    <row r="792" spans="1:31" x14ac:dyDescent="0.25">
      <c r="A792" s="3"/>
      <c r="B792" s="1"/>
      <c r="C792" s="1"/>
      <c r="D792" s="9"/>
      <c r="E792" s="9"/>
      <c r="F792" s="9"/>
      <c r="G792" s="9"/>
      <c r="H792" s="9"/>
      <c r="I792" s="9"/>
      <c r="J792" s="9"/>
      <c r="T792" s="16"/>
      <c r="U792" s="16"/>
      <c r="V792" s="16"/>
      <c r="W792" s="14"/>
      <c r="X792" s="16"/>
      <c r="Y792" s="16"/>
      <c r="AB792" s="15"/>
      <c r="AC792" s="16"/>
      <c r="AD792" s="16"/>
      <c r="AE792" s="16"/>
    </row>
    <row r="793" spans="1:31" x14ac:dyDescent="0.25">
      <c r="A793" s="3"/>
      <c r="B793" s="1"/>
      <c r="C793" s="1"/>
      <c r="D793" s="9"/>
      <c r="E793" s="9"/>
      <c r="F793" s="9"/>
      <c r="G793" s="9"/>
      <c r="H793" s="9"/>
      <c r="I793" s="9"/>
      <c r="J793" s="9"/>
      <c r="T793" s="16"/>
      <c r="U793" s="16"/>
      <c r="V793" s="16"/>
      <c r="W793" s="14"/>
      <c r="X793" s="16"/>
      <c r="Y793" s="16"/>
      <c r="AB793" s="15"/>
      <c r="AC793" s="16"/>
      <c r="AD793" s="16"/>
      <c r="AE793" s="16"/>
    </row>
    <row r="794" spans="1:31" x14ac:dyDescent="0.25">
      <c r="A794" s="3"/>
      <c r="B794" s="1"/>
      <c r="C794" s="1"/>
      <c r="D794" s="9"/>
      <c r="E794" s="9"/>
      <c r="F794" s="9"/>
      <c r="G794" s="9"/>
      <c r="H794" s="9"/>
      <c r="I794" s="9"/>
      <c r="J794" s="9"/>
      <c r="T794" s="16"/>
      <c r="U794" s="16"/>
      <c r="V794" s="16"/>
      <c r="W794" s="14"/>
      <c r="X794" s="16"/>
      <c r="Y794" s="16"/>
      <c r="AB794" s="15"/>
      <c r="AC794" s="16"/>
      <c r="AD794" s="16"/>
      <c r="AE794" s="16"/>
    </row>
    <row r="795" spans="1:31" x14ac:dyDescent="0.25">
      <c r="A795" s="3"/>
      <c r="B795" s="1"/>
      <c r="C795" s="1"/>
      <c r="D795" s="9"/>
      <c r="E795" s="9"/>
      <c r="F795" s="9"/>
      <c r="G795" s="9"/>
      <c r="H795" s="9"/>
      <c r="I795" s="9"/>
      <c r="J795" s="9"/>
      <c r="T795" s="16"/>
      <c r="U795" s="16"/>
      <c r="V795" s="16"/>
      <c r="W795" s="14"/>
      <c r="X795" s="16"/>
      <c r="Y795" s="16"/>
      <c r="AB795" s="15"/>
      <c r="AC795" s="16"/>
      <c r="AD795" s="16"/>
      <c r="AE795" s="16"/>
    </row>
    <row r="796" spans="1:31" x14ac:dyDescent="0.25">
      <c r="A796" s="3"/>
      <c r="B796" s="1"/>
      <c r="C796" s="1"/>
      <c r="D796" s="9"/>
      <c r="E796" s="9"/>
      <c r="F796" s="9"/>
      <c r="G796" s="9"/>
      <c r="H796" s="9"/>
      <c r="I796" s="9"/>
      <c r="J796" s="9"/>
      <c r="T796" s="16"/>
      <c r="U796" s="16"/>
      <c r="V796" s="16"/>
      <c r="W796" s="14"/>
      <c r="X796" s="16"/>
      <c r="Y796" s="16"/>
      <c r="AB796" s="15"/>
      <c r="AC796" s="16"/>
      <c r="AD796" s="16"/>
      <c r="AE796" s="16"/>
    </row>
    <row r="797" spans="1:31" x14ac:dyDescent="0.25">
      <c r="A797" s="3"/>
      <c r="B797" s="1"/>
      <c r="C797" s="1"/>
      <c r="D797" s="9"/>
      <c r="E797" s="9"/>
      <c r="F797" s="9"/>
      <c r="G797" s="9"/>
      <c r="H797" s="9"/>
      <c r="I797" s="9"/>
      <c r="J797" s="9"/>
      <c r="T797" s="16"/>
      <c r="U797" s="16"/>
      <c r="V797" s="16"/>
      <c r="W797" s="14"/>
      <c r="X797" s="16"/>
      <c r="Y797" s="16"/>
      <c r="AB797" s="15"/>
      <c r="AC797" s="16"/>
      <c r="AD797" s="16"/>
      <c r="AE797" s="16"/>
    </row>
    <row r="798" spans="1:31" x14ac:dyDescent="0.25">
      <c r="A798" s="3"/>
      <c r="B798" s="1"/>
      <c r="C798" s="1"/>
      <c r="D798" s="9"/>
      <c r="E798" s="9"/>
      <c r="F798" s="9"/>
      <c r="G798" s="9"/>
      <c r="H798" s="9"/>
      <c r="I798" s="9"/>
      <c r="J798" s="9"/>
      <c r="T798" s="16"/>
      <c r="U798" s="16"/>
      <c r="V798" s="16"/>
      <c r="W798" s="14"/>
      <c r="X798" s="16"/>
      <c r="Y798" s="16"/>
      <c r="AB798" s="15"/>
      <c r="AC798" s="16"/>
      <c r="AD798" s="16"/>
      <c r="AE798" s="16"/>
    </row>
    <row r="799" spans="1:31" x14ac:dyDescent="0.25">
      <c r="A799" s="3"/>
      <c r="B799" s="1"/>
      <c r="C799" s="1"/>
      <c r="D799" s="9"/>
      <c r="E799" s="9"/>
      <c r="F799" s="9"/>
      <c r="G799" s="9"/>
      <c r="H799" s="9"/>
      <c r="I799" s="9"/>
      <c r="J799" s="9"/>
      <c r="T799" s="16"/>
      <c r="U799" s="16"/>
      <c r="V799" s="16"/>
      <c r="W799" s="14"/>
      <c r="X799" s="16"/>
      <c r="Y799" s="16"/>
      <c r="AB799" s="15"/>
      <c r="AC799" s="16"/>
      <c r="AD799" s="16"/>
      <c r="AE799" s="16"/>
    </row>
    <row r="800" spans="1:31" x14ac:dyDescent="0.25">
      <c r="A800" s="3"/>
      <c r="B800" s="1"/>
      <c r="C800" s="1"/>
      <c r="D800" s="9"/>
      <c r="E800" s="9"/>
      <c r="F800" s="9"/>
      <c r="G800" s="9"/>
      <c r="H800" s="9"/>
      <c r="I800" s="9"/>
      <c r="J800" s="9"/>
      <c r="T800" s="16"/>
      <c r="U800" s="16"/>
      <c r="V800" s="16"/>
      <c r="W800" s="14"/>
      <c r="X800" s="16"/>
      <c r="Y800" s="16"/>
      <c r="AB800" s="15"/>
      <c r="AC800" s="16"/>
      <c r="AD800" s="16"/>
      <c r="AE800" s="16"/>
    </row>
    <row r="801" spans="1:31" x14ac:dyDescent="0.25">
      <c r="A801" s="3"/>
      <c r="B801" s="1"/>
      <c r="C801" s="1"/>
      <c r="D801" s="9"/>
      <c r="E801" s="9"/>
      <c r="F801" s="9"/>
      <c r="G801" s="9"/>
      <c r="H801" s="9"/>
      <c r="I801" s="9"/>
      <c r="J801" s="9"/>
      <c r="T801" s="16"/>
      <c r="U801" s="16"/>
      <c r="V801" s="16"/>
      <c r="W801" s="14"/>
      <c r="X801" s="16"/>
      <c r="Y801" s="16"/>
      <c r="AB801" s="15"/>
      <c r="AC801" s="16"/>
      <c r="AD801" s="16"/>
      <c r="AE801" s="16"/>
    </row>
    <row r="802" spans="1:31" x14ac:dyDescent="0.25">
      <c r="A802" s="3"/>
      <c r="B802" s="1"/>
      <c r="C802" s="1"/>
      <c r="D802" s="9"/>
      <c r="E802" s="9"/>
      <c r="F802" s="9"/>
      <c r="G802" s="9"/>
      <c r="H802" s="9"/>
      <c r="I802" s="9"/>
      <c r="J802" s="9"/>
      <c r="T802" s="16"/>
      <c r="U802" s="16"/>
      <c r="V802" s="16"/>
      <c r="W802" s="14"/>
      <c r="X802" s="16"/>
      <c r="Y802" s="16"/>
      <c r="AB802" s="15"/>
      <c r="AC802" s="16"/>
      <c r="AD802" s="16"/>
      <c r="AE802" s="16"/>
    </row>
    <row r="803" spans="1:31" x14ac:dyDescent="0.25">
      <c r="A803" s="3"/>
      <c r="B803" s="1"/>
      <c r="C803" s="1"/>
      <c r="D803" s="9"/>
      <c r="E803" s="9"/>
      <c r="F803" s="9"/>
      <c r="G803" s="9"/>
      <c r="H803" s="9"/>
      <c r="I803" s="9"/>
      <c r="J803" s="9"/>
      <c r="T803" s="16"/>
      <c r="U803" s="16"/>
      <c r="V803" s="16"/>
      <c r="W803" s="14"/>
      <c r="X803" s="16"/>
      <c r="Y803" s="16"/>
      <c r="AB803" s="15"/>
      <c r="AC803" s="16"/>
      <c r="AD803" s="16"/>
      <c r="AE803" s="16"/>
    </row>
    <row r="804" spans="1:31" x14ac:dyDescent="0.25">
      <c r="A804" s="3"/>
      <c r="B804" s="1"/>
      <c r="C804" s="1"/>
      <c r="D804" s="9"/>
      <c r="E804" s="9"/>
      <c r="F804" s="9"/>
      <c r="G804" s="9"/>
      <c r="H804" s="9"/>
      <c r="I804" s="9"/>
      <c r="J804" s="9"/>
      <c r="T804" s="16"/>
      <c r="U804" s="16"/>
      <c r="V804" s="16"/>
      <c r="W804" s="14"/>
      <c r="X804" s="16"/>
      <c r="Y804" s="16"/>
      <c r="AB804" s="15"/>
      <c r="AC804" s="16"/>
      <c r="AD804" s="16"/>
      <c r="AE804" s="16"/>
    </row>
    <row r="805" spans="1:31" x14ac:dyDescent="0.25">
      <c r="A805" s="3"/>
      <c r="B805" s="1"/>
      <c r="C805" s="1"/>
      <c r="D805" s="9"/>
      <c r="E805" s="9"/>
      <c r="F805" s="9"/>
      <c r="G805" s="9"/>
      <c r="H805" s="9"/>
      <c r="I805" s="9"/>
      <c r="J805" s="9"/>
      <c r="T805" s="16"/>
      <c r="U805" s="16"/>
      <c r="V805" s="16"/>
      <c r="W805" s="14"/>
      <c r="X805" s="16"/>
      <c r="Y805" s="16"/>
      <c r="AB805" s="15"/>
      <c r="AC805" s="16"/>
      <c r="AD805" s="16"/>
      <c r="AE805" s="16"/>
    </row>
    <row r="806" spans="1:31" x14ac:dyDescent="0.25">
      <c r="A806" s="3"/>
      <c r="B806" s="1"/>
      <c r="C806" s="1"/>
      <c r="D806" s="9"/>
      <c r="E806" s="9"/>
      <c r="F806" s="9"/>
      <c r="G806" s="9"/>
      <c r="H806" s="9"/>
      <c r="I806" s="9"/>
      <c r="J806" s="9"/>
      <c r="T806" s="16"/>
      <c r="U806" s="16"/>
      <c r="V806" s="16"/>
      <c r="W806" s="14"/>
      <c r="X806" s="16"/>
      <c r="Y806" s="16"/>
      <c r="AB806" s="15"/>
      <c r="AC806" s="16"/>
      <c r="AD806" s="16"/>
      <c r="AE806" s="16"/>
    </row>
    <row r="807" spans="1:31" x14ac:dyDescent="0.25">
      <c r="A807" s="3"/>
      <c r="B807" s="1"/>
      <c r="C807" s="1"/>
      <c r="D807" s="9"/>
      <c r="E807" s="9"/>
      <c r="F807" s="9"/>
      <c r="G807" s="9"/>
      <c r="H807" s="9"/>
      <c r="I807" s="9"/>
      <c r="J807" s="9"/>
      <c r="T807" s="16"/>
      <c r="U807" s="16"/>
      <c r="V807" s="16"/>
      <c r="W807" s="14"/>
      <c r="X807" s="16"/>
      <c r="Y807" s="16"/>
      <c r="AB807" s="15"/>
      <c r="AC807" s="16"/>
      <c r="AD807" s="16"/>
      <c r="AE807" s="16"/>
    </row>
    <row r="808" spans="1:31" x14ac:dyDescent="0.25">
      <c r="A808" s="3"/>
      <c r="B808" s="1"/>
      <c r="C808" s="1"/>
      <c r="D808" s="9"/>
      <c r="E808" s="9"/>
      <c r="F808" s="9"/>
      <c r="G808" s="9"/>
      <c r="H808" s="9"/>
      <c r="I808" s="9"/>
      <c r="J808" s="9"/>
      <c r="T808" s="16"/>
      <c r="U808" s="16"/>
      <c r="V808" s="16"/>
      <c r="W808" s="14"/>
      <c r="X808" s="16"/>
      <c r="Y808" s="16"/>
      <c r="AB808" s="15"/>
      <c r="AC808" s="16"/>
      <c r="AD808" s="16"/>
      <c r="AE808" s="16"/>
    </row>
    <row r="809" spans="1:31" x14ac:dyDescent="0.25">
      <c r="A809" s="3"/>
      <c r="B809" s="1"/>
      <c r="C809" s="1"/>
      <c r="D809" s="9"/>
      <c r="E809" s="9"/>
      <c r="F809" s="9"/>
      <c r="G809" s="9"/>
      <c r="H809" s="9"/>
      <c r="I809" s="9"/>
      <c r="J809" s="9"/>
      <c r="T809" s="16"/>
      <c r="U809" s="16"/>
      <c r="V809" s="16"/>
      <c r="W809" s="14"/>
      <c r="X809" s="16"/>
      <c r="Y809" s="16"/>
      <c r="AB809" s="15"/>
      <c r="AC809" s="16"/>
      <c r="AD809" s="16"/>
      <c r="AE809" s="16"/>
    </row>
    <row r="810" spans="1:31" x14ac:dyDescent="0.25">
      <c r="A810" s="3"/>
      <c r="B810" s="1"/>
      <c r="C810" s="1"/>
      <c r="D810" s="9"/>
      <c r="E810" s="9"/>
      <c r="F810" s="9"/>
      <c r="G810" s="9"/>
      <c r="H810" s="9"/>
      <c r="I810" s="9"/>
      <c r="J810" s="9"/>
      <c r="T810" s="16"/>
      <c r="U810" s="16"/>
      <c r="V810" s="16"/>
      <c r="W810" s="14"/>
      <c r="X810" s="16"/>
      <c r="Y810" s="16"/>
      <c r="AB810" s="15"/>
      <c r="AC810" s="16"/>
      <c r="AD810" s="16"/>
      <c r="AE810" s="16"/>
    </row>
    <row r="811" spans="1:31" x14ac:dyDescent="0.25">
      <c r="A811" s="3"/>
      <c r="B811" s="1"/>
      <c r="C811" s="1"/>
      <c r="D811" s="9"/>
      <c r="E811" s="9"/>
      <c r="F811" s="9"/>
      <c r="G811" s="9"/>
      <c r="H811" s="9"/>
      <c r="I811" s="9"/>
      <c r="J811" s="9"/>
      <c r="T811" s="16"/>
      <c r="U811" s="16"/>
      <c r="V811" s="16"/>
      <c r="W811" s="14"/>
      <c r="X811" s="16"/>
      <c r="Y811" s="16"/>
      <c r="AB811" s="15"/>
      <c r="AC811" s="16"/>
      <c r="AD811" s="16"/>
      <c r="AE811" s="16"/>
    </row>
    <row r="812" spans="1:31" x14ac:dyDescent="0.25">
      <c r="A812" s="3"/>
      <c r="B812" s="1"/>
      <c r="C812" s="1"/>
      <c r="D812" s="9"/>
      <c r="E812" s="9"/>
      <c r="F812" s="9"/>
      <c r="G812" s="9"/>
      <c r="H812" s="9"/>
      <c r="I812" s="9"/>
      <c r="J812" s="9"/>
      <c r="T812" s="16"/>
      <c r="U812" s="16"/>
      <c r="V812" s="16"/>
      <c r="W812" s="14"/>
      <c r="X812" s="16"/>
      <c r="Y812" s="16"/>
      <c r="AB812" s="15"/>
      <c r="AC812" s="16"/>
      <c r="AD812" s="16"/>
      <c r="AE812" s="16"/>
    </row>
    <row r="813" spans="1:31" x14ac:dyDescent="0.25">
      <c r="A813" s="3"/>
      <c r="B813" s="1"/>
      <c r="C813" s="1"/>
      <c r="D813" s="9"/>
      <c r="E813" s="9"/>
      <c r="F813" s="9"/>
      <c r="G813" s="9"/>
      <c r="H813" s="9"/>
      <c r="I813" s="9"/>
      <c r="J813" s="9"/>
      <c r="T813" s="16"/>
      <c r="U813" s="16"/>
      <c r="V813" s="16"/>
      <c r="W813" s="14"/>
      <c r="X813" s="16"/>
      <c r="Y813" s="16"/>
      <c r="AB813" s="15"/>
      <c r="AC813" s="16"/>
      <c r="AD813" s="16"/>
      <c r="AE813" s="16"/>
    </row>
    <row r="814" spans="1:31" x14ac:dyDescent="0.25">
      <c r="A814" s="3"/>
      <c r="B814" s="1"/>
      <c r="C814" s="1"/>
      <c r="D814" s="9"/>
      <c r="E814" s="9"/>
      <c r="F814" s="9"/>
      <c r="G814" s="9"/>
      <c r="H814" s="9"/>
      <c r="I814" s="9"/>
      <c r="J814" s="9"/>
      <c r="T814" s="16"/>
      <c r="U814" s="16"/>
      <c r="V814" s="16"/>
      <c r="W814" s="14"/>
      <c r="X814" s="16"/>
      <c r="Y814" s="16"/>
      <c r="AB814" s="15"/>
      <c r="AC814" s="16"/>
      <c r="AD814" s="16"/>
      <c r="AE814" s="16"/>
    </row>
    <row r="815" spans="1:31" x14ac:dyDescent="0.25">
      <c r="A815" s="3"/>
      <c r="B815" s="1"/>
      <c r="C815" s="1"/>
      <c r="D815" s="9"/>
      <c r="E815" s="9"/>
      <c r="F815" s="9"/>
      <c r="G815" s="9"/>
      <c r="H815" s="9"/>
      <c r="I815" s="9"/>
      <c r="J815" s="9"/>
      <c r="T815" s="16"/>
      <c r="U815" s="16"/>
      <c r="V815" s="16"/>
      <c r="W815" s="14"/>
      <c r="X815" s="16"/>
      <c r="Y815" s="16"/>
      <c r="AB815" s="15"/>
      <c r="AC815" s="16"/>
      <c r="AD815" s="16"/>
      <c r="AE815" s="16"/>
    </row>
    <row r="816" spans="1:31" x14ac:dyDescent="0.25">
      <c r="A816" s="3"/>
      <c r="B816" s="1"/>
      <c r="C816" s="1"/>
      <c r="D816" s="9"/>
      <c r="E816" s="9"/>
      <c r="F816" s="9"/>
      <c r="G816" s="9"/>
      <c r="H816" s="9"/>
      <c r="I816" s="9"/>
      <c r="J816" s="9"/>
      <c r="T816" s="16"/>
      <c r="U816" s="16"/>
      <c r="V816" s="16"/>
      <c r="W816" s="14"/>
      <c r="X816" s="16"/>
      <c r="Y816" s="16"/>
      <c r="AB816" s="15"/>
      <c r="AC816" s="16"/>
      <c r="AD816" s="16"/>
      <c r="AE816" s="16"/>
    </row>
    <row r="817" spans="1:31" x14ac:dyDescent="0.25">
      <c r="A817" s="3"/>
      <c r="B817" s="1"/>
      <c r="C817" s="1"/>
      <c r="D817" s="9"/>
      <c r="E817" s="9"/>
      <c r="F817" s="9"/>
      <c r="G817" s="9"/>
      <c r="H817" s="9"/>
      <c r="I817" s="9"/>
      <c r="J817" s="9"/>
      <c r="T817" s="16"/>
      <c r="U817" s="16"/>
      <c r="V817" s="16"/>
      <c r="W817" s="14"/>
      <c r="X817" s="16"/>
      <c r="Y817" s="16"/>
      <c r="AB817" s="15"/>
      <c r="AC817" s="16"/>
      <c r="AD817" s="16"/>
      <c r="AE817" s="16"/>
    </row>
    <row r="818" spans="1:31" x14ac:dyDescent="0.25">
      <c r="A818" s="3"/>
      <c r="B818" s="1"/>
      <c r="C818" s="1"/>
      <c r="D818" s="9"/>
      <c r="E818" s="9"/>
      <c r="F818" s="9"/>
      <c r="G818" s="9"/>
      <c r="H818" s="9"/>
      <c r="I818" s="9"/>
      <c r="J818" s="9"/>
      <c r="T818" s="16"/>
      <c r="U818" s="16"/>
      <c r="V818" s="16"/>
      <c r="W818" s="14"/>
      <c r="X818" s="16"/>
      <c r="Y818" s="16"/>
      <c r="AB818" s="15"/>
      <c r="AC818" s="16"/>
      <c r="AD818" s="16"/>
      <c r="AE818" s="16"/>
    </row>
    <row r="819" spans="1:31" x14ac:dyDescent="0.25">
      <c r="A819" s="3"/>
      <c r="B819" s="1"/>
      <c r="C819" s="1"/>
      <c r="D819" s="9"/>
      <c r="E819" s="9"/>
      <c r="F819" s="9"/>
      <c r="G819" s="9"/>
      <c r="H819" s="9"/>
      <c r="I819" s="9"/>
      <c r="J819" s="9"/>
      <c r="T819" s="16"/>
      <c r="U819" s="16"/>
      <c r="V819" s="16"/>
      <c r="W819" s="14"/>
      <c r="X819" s="16"/>
      <c r="Y819" s="16"/>
      <c r="AB819" s="15"/>
      <c r="AC819" s="16"/>
      <c r="AD819" s="16"/>
      <c r="AE819" s="16"/>
    </row>
    <row r="820" spans="1:31" x14ac:dyDescent="0.25">
      <c r="A820" s="3"/>
      <c r="B820" s="1"/>
      <c r="C820" s="1"/>
      <c r="D820" s="9"/>
      <c r="E820" s="9"/>
      <c r="F820" s="9"/>
      <c r="G820" s="9"/>
      <c r="H820" s="9"/>
      <c r="I820" s="9"/>
      <c r="J820" s="9"/>
      <c r="T820" s="16"/>
      <c r="U820" s="16"/>
      <c r="V820" s="16"/>
      <c r="W820" s="14"/>
      <c r="X820" s="16"/>
      <c r="Y820" s="16"/>
      <c r="AB820" s="15"/>
      <c r="AC820" s="16"/>
      <c r="AD820" s="16"/>
      <c r="AE820" s="16"/>
    </row>
    <row r="821" spans="1:31" x14ac:dyDescent="0.25">
      <c r="A821" s="3"/>
      <c r="B821" s="1"/>
      <c r="C821" s="1"/>
      <c r="D821" s="9"/>
      <c r="E821" s="9"/>
      <c r="F821" s="9"/>
      <c r="G821" s="9"/>
      <c r="H821" s="9"/>
      <c r="I821" s="9"/>
      <c r="J821" s="9"/>
      <c r="T821" s="16"/>
      <c r="U821" s="16"/>
      <c r="V821" s="16"/>
      <c r="W821" s="14"/>
      <c r="X821" s="16"/>
      <c r="Y821" s="16"/>
      <c r="AB821" s="15"/>
      <c r="AC821" s="16"/>
      <c r="AD821" s="16"/>
      <c r="AE821" s="16"/>
    </row>
    <row r="822" spans="1:31" x14ac:dyDescent="0.25">
      <c r="A822" s="3"/>
      <c r="B822" s="1"/>
      <c r="C822" s="1"/>
      <c r="D822" s="9"/>
      <c r="E822" s="9"/>
      <c r="F822" s="9"/>
      <c r="G822" s="9"/>
      <c r="H822" s="9"/>
      <c r="I822" s="9"/>
      <c r="J822" s="9"/>
      <c r="T822" s="16"/>
      <c r="U822" s="16"/>
      <c r="V822" s="16"/>
      <c r="W822" s="14"/>
      <c r="X822" s="16"/>
      <c r="Y822" s="16"/>
      <c r="AB822" s="15"/>
      <c r="AC822" s="16"/>
      <c r="AD822" s="16"/>
      <c r="AE822" s="16"/>
    </row>
    <row r="823" spans="1:31" x14ac:dyDescent="0.25">
      <c r="A823" s="3"/>
      <c r="B823" s="1"/>
      <c r="C823" s="1"/>
      <c r="D823" s="9"/>
      <c r="E823" s="9"/>
      <c r="F823" s="9"/>
      <c r="G823" s="9"/>
      <c r="H823" s="9"/>
      <c r="I823" s="9"/>
      <c r="J823" s="9"/>
      <c r="T823" s="16"/>
      <c r="U823" s="16"/>
      <c r="V823" s="16"/>
      <c r="W823" s="14"/>
      <c r="X823" s="16"/>
      <c r="Y823" s="16"/>
      <c r="AB823" s="15"/>
      <c r="AC823" s="16"/>
      <c r="AD823" s="16"/>
      <c r="AE823" s="16"/>
    </row>
    <row r="824" spans="1:31" x14ac:dyDescent="0.25">
      <c r="A824" s="3"/>
      <c r="B824" s="1"/>
      <c r="C824" s="1"/>
      <c r="D824" s="9"/>
      <c r="E824" s="9"/>
      <c r="F824" s="9"/>
      <c r="G824" s="9"/>
      <c r="H824" s="9"/>
      <c r="I824" s="9"/>
      <c r="J824" s="9"/>
      <c r="T824" s="16"/>
      <c r="U824" s="16"/>
      <c r="V824" s="16"/>
      <c r="W824" s="14"/>
      <c r="X824" s="16"/>
      <c r="Y824" s="16"/>
      <c r="AB824" s="15"/>
      <c r="AC824" s="16"/>
      <c r="AD824" s="16"/>
      <c r="AE824" s="16"/>
    </row>
    <row r="825" spans="1:31" x14ac:dyDescent="0.25">
      <c r="A825" s="3"/>
      <c r="B825" s="1"/>
      <c r="C825" s="1"/>
      <c r="D825" s="9"/>
      <c r="E825" s="9"/>
      <c r="F825" s="9"/>
      <c r="G825" s="9"/>
      <c r="H825" s="9"/>
      <c r="I825" s="9"/>
      <c r="J825" s="9"/>
      <c r="T825" s="16"/>
      <c r="U825" s="16"/>
      <c r="V825" s="16"/>
      <c r="W825" s="14"/>
      <c r="X825" s="16"/>
      <c r="Y825" s="16"/>
      <c r="AB825" s="15"/>
      <c r="AC825" s="16"/>
      <c r="AD825" s="16"/>
      <c r="AE825" s="16"/>
    </row>
    <row r="826" spans="1:31" x14ac:dyDescent="0.25">
      <c r="A826" s="3"/>
      <c r="B826" s="1"/>
      <c r="C826" s="1"/>
      <c r="D826" s="9"/>
      <c r="E826" s="9"/>
      <c r="F826" s="9"/>
      <c r="G826" s="9"/>
      <c r="H826" s="9"/>
      <c r="I826" s="9"/>
      <c r="J826" s="9"/>
      <c r="T826" s="16"/>
      <c r="U826" s="16"/>
      <c r="V826" s="16"/>
      <c r="W826" s="14"/>
      <c r="X826" s="16"/>
      <c r="Y826" s="16"/>
      <c r="AB826" s="15"/>
      <c r="AC826" s="16"/>
      <c r="AD826" s="16"/>
      <c r="AE826" s="16"/>
    </row>
    <row r="827" spans="1:31" x14ac:dyDescent="0.25">
      <c r="A827" s="3"/>
      <c r="B827" s="1"/>
      <c r="C827" s="1"/>
      <c r="D827" s="9"/>
      <c r="E827" s="9"/>
      <c r="F827" s="9"/>
      <c r="G827" s="9"/>
      <c r="H827" s="9"/>
      <c r="I827" s="9"/>
      <c r="J827" s="9"/>
      <c r="T827" s="16"/>
      <c r="U827" s="16"/>
      <c r="V827" s="16"/>
      <c r="W827" s="14"/>
      <c r="X827" s="16"/>
      <c r="Y827" s="16"/>
      <c r="AB827" s="15"/>
      <c r="AC827" s="16"/>
      <c r="AD827" s="16"/>
      <c r="AE827" s="16"/>
    </row>
    <row r="828" spans="1:31" x14ac:dyDescent="0.25">
      <c r="A828" s="3"/>
      <c r="B828" s="1"/>
      <c r="C828" s="1"/>
      <c r="D828" s="9"/>
      <c r="E828" s="9"/>
      <c r="F828" s="9"/>
      <c r="G828" s="9"/>
      <c r="H828" s="9"/>
      <c r="I828" s="9"/>
      <c r="J828" s="9"/>
      <c r="T828" s="16"/>
      <c r="U828" s="16"/>
      <c r="V828" s="16"/>
      <c r="W828" s="14"/>
      <c r="X828" s="16"/>
      <c r="Y828" s="16"/>
      <c r="AB828" s="15"/>
      <c r="AC828" s="16"/>
      <c r="AD828" s="16"/>
      <c r="AE828" s="16"/>
    </row>
    <row r="829" spans="1:31" x14ac:dyDescent="0.25">
      <c r="A829" s="3"/>
      <c r="B829" s="1"/>
      <c r="C829" s="1"/>
      <c r="D829" s="9"/>
      <c r="E829" s="9"/>
      <c r="F829" s="9"/>
      <c r="G829" s="9"/>
      <c r="H829" s="9"/>
      <c r="I829" s="9"/>
      <c r="J829" s="9"/>
      <c r="T829" s="16"/>
      <c r="U829" s="16"/>
      <c r="V829" s="16"/>
      <c r="W829" s="14"/>
      <c r="X829" s="16"/>
      <c r="Y829" s="16"/>
      <c r="AB829" s="15"/>
      <c r="AC829" s="16"/>
      <c r="AD829" s="16"/>
      <c r="AE829" s="16"/>
    </row>
    <row r="830" spans="1:31" x14ac:dyDescent="0.25">
      <c r="A830" s="3"/>
      <c r="B830" s="1"/>
      <c r="C830" s="1"/>
      <c r="D830" s="9"/>
      <c r="E830" s="9"/>
      <c r="F830" s="9"/>
      <c r="G830" s="9"/>
      <c r="H830" s="9"/>
      <c r="I830" s="9"/>
      <c r="J830" s="9"/>
      <c r="T830" s="16"/>
      <c r="U830" s="16"/>
      <c r="V830" s="16"/>
      <c r="W830" s="14"/>
      <c r="X830" s="16"/>
      <c r="Y830" s="16"/>
      <c r="AB830" s="15"/>
      <c r="AC830" s="16"/>
      <c r="AD830" s="16"/>
      <c r="AE830" s="16"/>
    </row>
    <row r="831" spans="1:31" x14ac:dyDescent="0.25">
      <c r="A831" s="3"/>
      <c r="B831" s="1"/>
      <c r="C831" s="1"/>
      <c r="D831" s="9"/>
      <c r="E831" s="9"/>
      <c r="F831" s="9"/>
      <c r="G831" s="9"/>
      <c r="H831" s="9"/>
      <c r="I831" s="9"/>
      <c r="J831" s="9"/>
      <c r="T831" s="16"/>
      <c r="U831" s="16"/>
      <c r="V831" s="16"/>
      <c r="W831" s="14"/>
      <c r="X831" s="16"/>
      <c r="Y831" s="16"/>
      <c r="AB831" s="15"/>
      <c r="AC831" s="16"/>
      <c r="AD831" s="16"/>
      <c r="AE831" s="16"/>
    </row>
    <row r="832" spans="1:31" x14ac:dyDescent="0.25">
      <c r="A832" s="3"/>
      <c r="B832" s="1"/>
      <c r="C832" s="1"/>
      <c r="D832" s="9"/>
      <c r="E832" s="9"/>
      <c r="F832" s="9"/>
      <c r="G832" s="9"/>
      <c r="H832" s="9"/>
      <c r="I832" s="9"/>
      <c r="J832" s="9"/>
      <c r="T832" s="16"/>
      <c r="U832" s="16"/>
      <c r="V832" s="16"/>
      <c r="W832" s="14"/>
      <c r="X832" s="16"/>
      <c r="Y832" s="16"/>
      <c r="AB832" s="15"/>
      <c r="AC832" s="16"/>
      <c r="AD832" s="16"/>
      <c r="AE832" s="16"/>
    </row>
    <row r="833" spans="1:31" x14ac:dyDescent="0.25">
      <c r="A833" s="3"/>
      <c r="B833" s="1"/>
      <c r="C833" s="1"/>
      <c r="D833" s="9"/>
      <c r="E833" s="9"/>
      <c r="F833" s="9"/>
      <c r="G833" s="9"/>
      <c r="H833" s="9"/>
      <c r="I833" s="9"/>
      <c r="J833" s="9"/>
      <c r="T833" s="16"/>
      <c r="U833" s="16"/>
      <c r="V833" s="16"/>
      <c r="W833" s="14"/>
      <c r="X833" s="16"/>
      <c r="Y833" s="16"/>
      <c r="AB833" s="15"/>
      <c r="AC833" s="16"/>
      <c r="AD833" s="16"/>
      <c r="AE833" s="16"/>
    </row>
    <row r="834" spans="1:31" x14ac:dyDescent="0.25">
      <c r="A834" s="3"/>
      <c r="B834" s="1"/>
      <c r="C834" s="1"/>
      <c r="D834" s="9"/>
      <c r="E834" s="9"/>
      <c r="F834" s="9"/>
      <c r="G834" s="9"/>
      <c r="H834" s="9"/>
      <c r="I834" s="9"/>
      <c r="J834" s="9"/>
      <c r="T834" s="16"/>
      <c r="U834" s="16"/>
      <c r="V834" s="16"/>
      <c r="W834" s="14"/>
      <c r="X834" s="16"/>
      <c r="Y834" s="16"/>
      <c r="AB834" s="15"/>
      <c r="AC834" s="16"/>
      <c r="AD834" s="16"/>
      <c r="AE834" s="16"/>
    </row>
    <row r="835" spans="1:31" x14ac:dyDescent="0.25">
      <c r="A835" s="3"/>
      <c r="B835" s="1"/>
      <c r="C835" s="1"/>
      <c r="D835" s="9"/>
      <c r="E835" s="9"/>
      <c r="F835" s="9"/>
      <c r="G835" s="9"/>
      <c r="H835" s="9"/>
      <c r="I835" s="9"/>
      <c r="J835" s="9"/>
      <c r="T835" s="16"/>
      <c r="U835" s="16"/>
      <c r="V835" s="16"/>
      <c r="W835" s="14"/>
      <c r="X835" s="16"/>
      <c r="Y835" s="16"/>
      <c r="AB835" s="15"/>
      <c r="AC835" s="16"/>
      <c r="AD835" s="16"/>
      <c r="AE835" s="16"/>
    </row>
    <row r="836" spans="1:31" x14ac:dyDescent="0.25">
      <c r="A836" s="3"/>
      <c r="B836" s="1"/>
      <c r="C836" s="1"/>
      <c r="D836" s="9"/>
      <c r="E836" s="9"/>
      <c r="F836" s="9"/>
      <c r="G836" s="9"/>
      <c r="H836" s="9"/>
      <c r="I836" s="9"/>
      <c r="J836" s="9"/>
      <c r="T836" s="16"/>
      <c r="U836" s="16"/>
      <c r="V836" s="16"/>
      <c r="W836" s="14"/>
      <c r="X836" s="16"/>
      <c r="Y836" s="16"/>
      <c r="AB836" s="15"/>
      <c r="AC836" s="16"/>
      <c r="AD836" s="16"/>
      <c r="AE836" s="16"/>
    </row>
    <row r="837" spans="1:31" x14ac:dyDescent="0.25">
      <c r="A837" s="3"/>
      <c r="B837" s="1"/>
      <c r="C837" s="1"/>
      <c r="D837" s="9"/>
      <c r="E837" s="9"/>
      <c r="F837" s="9"/>
      <c r="G837" s="9"/>
      <c r="H837" s="9"/>
      <c r="I837" s="9"/>
      <c r="J837" s="9"/>
      <c r="T837" s="16"/>
      <c r="U837" s="16"/>
      <c r="V837" s="16"/>
      <c r="W837" s="14"/>
      <c r="X837" s="16"/>
      <c r="Y837" s="16"/>
      <c r="AB837" s="15"/>
      <c r="AC837" s="16"/>
      <c r="AD837" s="16"/>
      <c r="AE837" s="16"/>
    </row>
    <row r="838" spans="1:31" x14ac:dyDescent="0.25">
      <c r="A838" s="3"/>
      <c r="B838" s="1"/>
      <c r="C838" s="1"/>
      <c r="D838" s="9"/>
      <c r="E838" s="9"/>
      <c r="F838" s="9"/>
      <c r="G838" s="9"/>
      <c r="H838" s="9"/>
      <c r="I838" s="9"/>
      <c r="J838" s="9"/>
      <c r="T838" s="16"/>
      <c r="U838" s="16"/>
      <c r="V838" s="16"/>
      <c r="W838" s="14"/>
      <c r="X838" s="16"/>
      <c r="Y838" s="16"/>
      <c r="AB838" s="15"/>
      <c r="AC838" s="16"/>
      <c r="AD838" s="16"/>
      <c r="AE838" s="16"/>
    </row>
    <row r="839" spans="1:31" x14ac:dyDescent="0.25">
      <c r="A839" s="3"/>
      <c r="B839" s="1"/>
      <c r="C839" s="1"/>
      <c r="D839" s="9"/>
      <c r="E839" s="9"/>
      <c r="F839" s="9"/>
      <c r="G839" s="9"/>
      <c r="H839" s="9"/>
      <c r="I839" s="9"/>
      <c r="J839" s="9"/>
      <c r="T839" s="16"/>
      <c r="U839" s="16"/>
      <c r="V839" s="16"/>
      <c r="W839" s="14"/>
      <c r="X839" s="16"/>
      <c r="Y839" s="16"/>
      <c r="AB839" s="15"/>
      <c r="AC839" s="16"/>
      <c r="AD839" s="16"/>
      <c r="AE839" s="16"/>
    </row>
    <row r="840" spans="1:31" x14ac:dyDescent="0.25">
      <c r="A840" s="3"/>
      <c r="B840" s="1"/>
      <c r="C840" s="1"/>
      <c r="D840" s="9"/>
      <c r="E840" s="9"/>
      <c r="F840" s="9"/>
      <c r="G840" s="9"/>
      <c r="H840" s="9"/>
      <c r="I840" s="9"/>
      <c r="J840" s="9"/>
      <c r="T840" s="16"/>
      <c r="U840" s="16"/>
      <c r="V840" s="16"/>
      <c r="W840" s="14"/>
      <c r="X840" s="16"/>
      <c r="Y840" s="16"/>
      <c r="AB840" s="15"/>
      <c r="AC840" s="16"/>
      <c r="AD840" s="16"/>
      <c r="AE840" s="16"/>
    </row>
    <row r="841" spans="1:31" x14ac:dyDescent="0.25">
      <c r="A841" s="3"/>
      <c r="B841" s="1"/>
      <c r="C841" s="1"/>
      <c r="D841" s="9"/>
      <c r="E841" s="9"/>
      <c r="F841" s="9"/>
      <c r="G841" s="9"/>
      <c r="H841" s="9"/>
      <c r="I841" s="9"/>
      <c r="J841" s="9"/>
      <c r="T841" s="16"/>
      <c r="U841" s="16"/>
      <c r="V841" s="16"/>
      <c r="W841" s="14"/>
      <c r="X841" s="16"/>
      <c r="Y841" s="16"/>
      <c r="AB841" s="15"/>
      <c r="AC841" s="16"/>
      <c r="AD841" s="16"/>
      <c r="AE841" s="16"/>
    </row>
    <row r="842" spans="1:31" x14ac:dyDescent="0.25">
      <c r="A842" s="3"/>
      <c r="B842" s="1"/>
      <c r="C842" s="1"/>
      <c r="D842" s="9"/>
      <c r="E842" s="9"/>
      <c r="F842" s="9"/>
      <c r="G842" s="9"/>
      <c r="H842" s="9"/>
      <c r="I842" s="9"/>
      <c r="J842" s="9"/>
      <c r="T842" s="16"/>
      <c r="U842" s="16"/>
      <c r="V842" s="16"/>
      <c r="W842" s="14"/>
      <c r="X842" s="16"/>
      <c r="Y842" s="16"/>
      <c r="AB842" s="15"/>
      <c r="AC842" s="16"/>
      <c r="AD842" s="16"/>
      <c r="AE842" s="16"/>
    </row>
    <row r="843" spans="1:31" x14ac:dyDescent="0.25">
      <c r="A843" s="3"/>
      <c r="B843" s="1"/>
      <c r="C843" s="1"/>
      <c r="D843" s="9"/>
      <c r="E843" s="9"/>
      <c r="F843" s="9"/>
      <c r="G843" s="9"/>
      <c r="H843" s="9"/>
      <c r="I843" s="9"/>
      <c r="J843" s="9"/>
      <c r="T843" s="16"/>
      <c r="U843" s="16"/>
      <c r="V843" s="16"/>
      <c r="W843" s="14"/>
      <c r="X843" s="16"/>
      <c r="Y843" s="16"/>
      <c r="AB843" s="15"/>
      <c r="AC843" s="16"/>
      <c r="AD843" s="16"/>
      <c r="AE843" s="16"/>
    </row>
    <row r="844" spans="1:31" x14ac:dyDescent="0.25">
      <c r="A844" s="3"/>
      <c r="B844" s="1"/>
      <c r="C844" s="1"/>
      <c r="D844" s="9"/>
      <c r="E844" s="9"/>
      <c r="F844" s="9"/>
      <c r="G844" s="9"/>
      <c r="H844" s="9"/>
      <c r="I844" s="9"/>
      <c r="J844" s="9"/>
      <c r="T844" s="16"/>
      <c r="U844" s="16"/>
      <c r="V844" s="16"/>
      <c r="W844" s="14"/>
      <c r="X844" s="16"/>
      <c r="Y844" s="16"/>
      <c r="AB844" s="15"/>
      <c r="AC844" s="16"/>
      <c r="AD844" s="16"/>
      <c r="AE844" s="16"/>
    </row>
    <row r="845" spans="1:31" x14ac:dyDescent="0.25">
      <c r="A845" s="3"/>
      <c r="B845" s="1"/>
      <c r="C845" s="1"/>
      <c r="D845" s="9"/>
      <c r="E845" s="9"/>
      <c r="F845" s="9"/>
      <c r="G845" s="9"/>
      <c r="H845" s="9"/>
      <c r="I845" s="9"/>
      <c r="J845" s="9"/>
      <c r="T845" s="16"/>
      <c r="U845" s="16"/>
      <c r="V845" s="16"/>
      <c r="W845" s="14"/>
      <c r="X845" s="16"/>
      <c r="Y845" s="16"/>
      <c r="AB845" s="15"/>
      <c r="AC845" s="16"/>
      <c r="AD845" s="16"/>
      <c r="AE845" s="16"/>
    </row>
    <row r="846" spans="1:31" x14ac:dyDescent="0.25">
      <c r="A846" s="3"/>
      <c r="B846" s="1"/>
      <c r="C846" s="1"/>
      <c r="D846" s="9"/>
      <c r="E846" s="9"/>
      <c r="F846" s="9"/>
      <c r="G846" s="9"/>
      <c r="H846" s="9"/>
      <c r="I846" s="9"/>
      <c r="J846" s="9"/>
      <c r="T846" s="16"/>
      <c r="U846" s="16"/>
      <c r="V846" s="16"/>
      <c r="W846" s="14"/>
      <c r="X846" s="16"/>
      <c r="Y846" s="16"/>
      <c r="AB846" s="15"/>
      <c r="AC846" s="16"/>
      <c r="AD846" s="16"/>
      <c r="AE846" s="16"/>
    </row>
    <row r="847" spans="1:31" x14ac:dyDescent="0.25">
      <c r="A847" s="3"/>
      <c r="B847" s="1"/>
      <c r="C847" s="1"/>
      <c r="D847" s="9"/>
      <c r="E847" s="9"/>
      <c r="F847" s="9"/>
      <c r="G847" s="9"/>
      <c r="H847" s="9"/>
      <c r="I847" s="9"/>
      <c r="J847" s="9"/>
      <c r="T847" s="16"/>
      <c r="U847" s="16"/>
      <c r="V847" s="16"/>
      <c r="W847" s="14"/>
      <c r="X847" s="16"/>
      <c r="Y847" s="16"/>
      <c r="AB847" s="15"/>
      <c r="AC847" s="16"/>
      <c r="AD847" s="16"/>
      <c r="AE847" s="16"/>
    </row>
    <row r="848" spans="1:31" x14ac:dyDescent="0.25">
      <c r="A848" s="3"/>
      <c r="B848" s="1"/>
      <c r="C848" s="1"/>
      <c r="D848" s="9"/>
      <c r="E848" s="9"/>
      <c r="F848" s="9"/>
      <c r="G848" s="9"/>
      <c r="H848" s="9"/>
      <c r="I848" s="9"/>
      <c r="J848" s="9"/>
      <c r="T848" s="16"/>
      <c r="U848" s="16"/>
      <c r="V848" s="16"/>
      <c r="W848" s="14"/>
      <c r="X848" s="16"/>
      <c r="Y848" s="16"/>
      <c r="AB848" s="15"/>
      <c r="AC848" s="16"/>
      <c r="AD848" s="16"/>
      <c r="AE848" s="16"/>
    </row>
    <row r="849" spans="1:31" x14ac:dyDescent="0.25">
      <c r="A849" s="3"/>
      <c r="B849" s="1"/>
      <c r="C849" s="1"/>
      <c r="D849" s="9"/>
      <c r="E849" s="9"/>
      <c r="F849" s="9"/>
      <c r="G849" s="9"/>
      <c r="H849" s="9"/>
      <c r="I849" s="9"/>
      <c r="J849" s="9"/>
      <c r="T849" s="16"/>
      <c r="U849" s="16"/>
      <c r="V849" s="16"/>
      <c r="W849" s="14"/>
      <c r="X849" s="16"/>
      <c r="Y849" s="16"/>
      <c r="AB849" s="15"/>
      <c r="AC849" s="16"/>
      <c r="AD849" s="16"/>
      <c r="AE849" s="16"/>
    </row>
    <row r="850" spans="1:31" x14ac:dyDescent="0.25">
      <c r="A850" s="3"/>
      <c r="B850" s="1"/>
      <c r="C850" s="1"/>
      <c r="D850" s="9"/>
      <c r="E850" s="9"/>
      <c r="F850" s="9"/>
      <c r="G850" s="9"/>
      <c r="H850" s="9"/>
      <c r="I850" s="9"/>
      <c r="J850" s="9"/>
      <c r="T850" s="16"/>
      <c r="U850" s="16"/>
      <c r="V850" s="16"/>
      <c r="W850" s="14"/>
      <c r="X850" s="16"/>
      <c r="Y850" s="16"/>
      <c r="AB850" s="15"/>
      <c r="AC850" s="16"/>
      <c r="AD850" s="16"/>
      <c r="AE850" s="16"/>
    </row>
    <row r="851" spans="1:31" x14ac:dyDescent="0.25">
      <c r="A851" s="3"/>
      <c r="B851" s="1"/>
      <c r="C851" s="1"/>
      <c r="D851" s="9"/>
      <c r="E851" s="9"/>
      <c r="F851" s="9"/>
      <c r="G851" s="9"/>
      <c r="H851" s="9"/>
      <c r="I851" s="9"/>
      <c r="J851" s="9"/>
      <c r="T851" s="16"/>
      <c r="U851" s="16"/>
      <c r="V851" s="16"/>
      <c r="W851" s="14"/>
      <c r="X851" s="16"/>
      <c r="Y851" s="16"/>
      <c r="AB851" s="15"/>
      <c r="AC851" s="16"/>
      <c r="AD851" s="16"/>
      <c r="AE851" s="16"/>
    </row>
    <row r="852" spans="1:31" x14ac:dyDescent="0.25">
      <c r="A852" s="3"/>
      <c r="B852" s="1"/>
      <c r="C852" s="1"/>
      <c r="D852" s="9"/>
      <c r="E852" s="9"/>
      <c r="F852" s="9"/>
      <c r="G852" s="9"/>
      <c r="H852" s="9"/>
      <c r="I852" s="9"/>
      <c r="J852" s="9"/>
      <c r="T852" s="16"/>
      <c r="U852" s="16"/>
      <c r="V852" s="16"/>
      <c r="W852" s="14"/>
      <c r="X852" s="16"/>
      <c r="Y852" s="16"/>
      <c r="AB852" s="15"/>
      <c r="AC852" s="16"/>
      <c r="AD852" s="16"/>
      <c r="AE852" s="16"/>
    </row>
    <row r="853" spans="1:31" x14ac:dyDescent="0.25">
      <c r="A853" s="3"/>
      <c r="B853" s="1"/>
      <c r="C853" s="1"/>
      <c r="D853" s="9"/>
      <c r="E853" s="9"/>
      <c r="F853" s="9"/>
      <c r="G853" s="9"/>
      <c r="H853" s="9"/>
      <c r="I853" s="9"/>
      <c r="J853" s="9"/>
      <c r="T853" s="16"/>
      <c r="U853" s="16"/>
      <c r="V853" s="16"/>
      <c r="W853" s="14"/>
      <c r="X853" s="16"/>
      <c r="Y853" s="16"/>
      <c r="AB853" s="15"/>
      <c r="AC853" s="16"/>
      <c r="AD853" s="16"/>
      <c r="AE853" s="16"/>
    </row>
    <row r="854" spans="1:31" x14ac:dyDescent="0.25">
      <c r="A854" s="3"/>
      <c r="B854" s="1"/>
      <c r="C854" s="1"/>
      <c r="D854" s="9"/>
      <c r="E854" s="9"/>
      <c r="F854" s="9"/>
      <c r="G854" s="9"/>
      <c r="H854" s="9"/>
      <c r="I854" s="9"/>
      <c r="J854" s="9"/>
      <c r="T854" s="16"/>
      <c r="U854" s="16"/>
      <c r="V854" s="16"/>
      <c r="W854" s="14"/>
      <c r="X854" s="16"/>
      <c r="Y854" s="16"/>
      <c r="AB854" s="15"/>
      <c r="AC854" s="16"/>
      <c r="AD854" s="16"/>
      <c r="AE854" s="16"/>
    </row>
    <row r="855" spans="1:31" x14ac:dyDescent="0.25">
      <c r="A855" s="3"/>
      <c r="B855" s="1"/>
      <c r="C855" s="1"/>
      <c r="D855" s="9"/>
      <c r="E855" s="9"/>
      <c r="F855" s="9"/>
      <c r="G855" s="9"/>
      <c r="H855" s="9"/>
      <c r="I855" s="9"/>
      <c r="J855" s="9"/>
      <c r="T855" s="16"/>
      <c r="U855" s="16"/>
      <c r="V855" s="16"/>
      <c r="W855" s="14"/>
      <c r="X855" s="16"/>
      <c r="Y855" s="16"/>
      <c r="AB855" s="15"/>
      <c r="AC855" s="16"/>
      <c r="AD855" s="16"/>
      <c r="AE855" s="16"/>
    </row>
    <row r="856" spans="1:31" x14ac:dyDescent="0.25">
      <c r="A856" s="3"/>
      <c r="B856" s="1"/>
      <c r="C856" s="1"/>
      <c r="D856" s="9"/>
      <c r="E856" s="9"/>
      <c r="F856" s="9"/>
      <c r="G856" s="9"/>
      <c r="H856" s="9"/>
      <c r="I856" s="9"/>
      <c r="J856" s="9"/>
      <c r="T856" s="16"/>
      <c r="U856" s="16"/>
      <c r="V856" s="16"/>
      <c r="W856" s="14"/>
      <c r="X856" s="16"/>
      <c r="Y856" s="16"/>
      <c r="AB856" s="15"/>
      <c r="AC856" s="16"/>
      <c r="AD856" s="16"/>
      <c r="AE856" s="16"/>
    </row>
    <row r="857" spans="1:31" x14ac:dyDescent="0.25">
      <c r="A857" s="3"/>
      <c r="B857" s="1"/>
      <c r="C857" s="1"/>
      <c r="D857" s="9"/>
      <c r="E857" s="9"/>
      <c r="F857" s="9"/>
      <c r="G857" s="9"/>
      <c r="H857" s="9"/>
      <c r="I857" s="9"/>
      <c r="J857" s="9"/>
      <c r="T857" s="16"/>
      <c r="U857" s="16"/>
      <c r="V857" s="16"/>
      <c r="W857" s="14"/>
      <c r="X857" s="16"/>
      <c r="Y857" s="16"/>
      <c r="AB857" s="15"/>
      <c r="AC857" s="16"/>
      <c r="AD857" s="16"/>
      <c r="AE857" s="16"/>
    </row>
    <row r="858" spans="1:31" x14ac:dyDescent="0.25">
      <c r="A858" s="3"/>
      <c r="B858" s="1"/>
      <c r="C858" s="1"/>
      <c r="D858" s="9"/>
      <c r="E858" s="9"/>
      <c r="F858" s="9"/>
      <c r="G858" s="9"/>
      <c r="H858" s="9"/>
      <c r="I858" s="9"/>
      <c r="J858" s="9"/>
      <c r="T858" s="16"/>
      <c r="U858" s="16"/>
      <c r="V858" s="16"/>
      <c r="W858" s="14"/>
      <c r="X858" s="16"/>
      <c r="Y858" s="16"/>
      <c r="AB858" s="15"/>
      <c r="AC858" s="16"/>
      <c r="AD858" s="16"/>
      <c r="AE858" s="16"/>
    </row>
    <row r="859" spans="1:31" x14ac:dyDescent="0.25">
      <c r="A859" s="3"/>
      <c r="B859" s="1"/>
      <c r="C859" s="1"/>
      <c r="D859" s="9"/>
      <c r="E859" s="9"/>
      <c r="F859" s="9"/>
      <c r="G859" s="9"/>
      <c r="H859" s="9"/>
      <c r="I859" s="9"/>
      <c r="J859" s="9"/>
      <c r="T859" s="16"/>
      <c r="U859" s="16"/>
      <c r="V859" s="16"/>
      <c r="W859" s="14"/>
      <c r="X859" s="16"/>
      <c r="Y859" s="16"/>
      <c r="AB859" s="15"/>
      <c r="AC859" s="16"/>
      <c r="AD859" s="16"/>
      <c r="AE859" s="16"/>
    </row>
    <row r="860" spans="1:31" x14ac:dyDescent="0.25">
      <c r="A860" s="3"/>
      <c r="B860" s="1"/>
      <c r="C860" s="1"/>
      <c r="D860" s="9"/>
      <c r="E860" s="9"/>
      <c r="F860" s="9"/>
      <c r="G860" s="9"/>
      <c r="H860" s="9"/>
      <c r="I860" s="9"/>
      <c r="J860" s="9"/>
      <c r="T860" s="16"/>
      <c r="U860" s="16"/>
      <c r="V860" s="16"/>
      <c r="W860" s="14"/>
      <c r="X860" s="16"/>
      <c r="Y860" s="16"/>
      <c r="AB860" s="15"/>
      <c r="AC860" s="16"/>
      <c r="AD860" s="16"/>
      <c r="AE860" s="16"/>
    </row>
    <row r="861" spans="1:31" x14ac:dyDescent="0.25">
      <c r="A861" s="3"/>
      <c r="B861" s="1"/>
      <c r="C861" s="1"/>
      <c r="D861" s="9"/>
      <c r="E861" s="9"/>
      <c r="F861" s="9"/>
      <c r="G861" s="9"/>
      <c r="H861" s="9"/>
      <c r="I861" s="9"/>
      <c r="J861" s="9"/>
      <c r="T861" s="16"/>
      <c r="U861" s="16"/>
      <c r="V861" s="16"/>
      <c r="W861" s="14"/>
      <c r="X861" s="16"/>
      <c r="Y861" s="16"/>
      <c r="AB861" s="15"/>
      <c r="AC861" s="16"/>
      <c r="AD861" s="16"/>
      <c r="AE861" s="16"/>
    </row>
    <row r="862" spans="1:31" x14ac:dyDescent="0.25">
      <c r="A862" s="3"/>
      <c r="B862" s="1"/>
      <c r="C862" s="1"/>
      <c r="D862" s="9"/>
      <c r="E862" s="9"/>
      <c r="F862" s="9"/>
      <c r="G862" s="9"/>
      <c r="H862" s="9"/>
      <c r="I862" s="9"/>
      <c r="J862" s="9"/>
      <c r="T862" s="16"/>
      <c r="U862" s="16"/>
      <c r="V862" s="16"/>
      <c r="W862" s="14"/>
      <c r="X862" s="16"/>
      <c r="Y862" s="16"/>
      <c r="AB862" s="15"/>
      <c r="AC862" s="16"/>
      <c r="AD862" s="16"/>
      <c r="AE862" s="16"/>
    </row>
    <row r="863" spans="1:31" x14ac:dyDescent="0.25">
      <c r="A863" s="3"/>
      <c r="B863" s="1"/>
      <c r="C863" s="1"/>
      <c r="D863" s="9"/>
      <c r="E863" s="9"/>
      <c r="F863" s="9"/>
      <c r="G863" s="9"/>
      <c r="H863" s="9"/>
      <c r="I863" s="9"/>
      <c r="J863" s="9"/>
      <c r="T863" s="16"/>
      <c r="U863" s="16"/>
      <c r="V863" s="16"/>
      <c r="W863" s="14"/>
      <c r="X863" s="16"/>
      <c r="Y863" s="16"/>
      <c r="AB863" s="15"/>
      <c r="AC863" s="16"/>
      <c r="AD863" s="16"/>
      <c r="AE863" s="16"/>
    </row>
    <row r="864" spans="1:31" x14ac:dyDescent="0.25">
      <c r="A864" s="3"/>
      <c r="B864" s="1"/>
      <c r="C864" s="1"/>
      <c r="D864" s="9"/>
      <c r="E864" s="9"/>
      <c r="F864" s="9"/>
      <c r="G864" s="9"/>
      <c r="H864" s="9"/>
      <c r="I864" s="9"/>
      <c r="J864" s="9"/>
      <c r="T864" s="16"/>
      <c r="U864" s="16"/>
      <c r="V864" s="16"/>
      <c r="W864" s="14"/>
      <c r="X864" s="16"/>
      <c r="Y864" s="16"/>
      <c r="AB864" s="15"/>
      <c r="AC864" s="16"/>
      <c r="AD864" s="16"/>
      <c r="AE864" s="16"/>
    </row>
    <row r="865" spans="1:31" x14ac:dyDescent="0.25">
      <c r="A865" s="3"/>
      <c r="B865" s="1"/>
      <c r="C865" s="1"/>
      <c r="D865" s="9"/>
      <c r="E865" s="9"/>
      <c r="F865" s="9"/>
      <c r="G865" s="9"/>
      <c r="H865" s="9"/>
      <c r="I865" s="9"/>
      <c r="J865" s="9"/>
      <c r="T865" s="16"/>
      <c r="U865" s="16"/>
      <c r="V865" s="16"/>
      <c r="W865" s="14"/>
      <c r="X865" s="16"/>
      <c r="Y865" s="16"/>
      <c r="AB865" s="15"/>
      <c r="AC865" s="16"/>
      <c r="AD865" s="16"/>
      <c r="AE865" s="16"/>
    </row>
    <row r="866" spans="1:31" x14ac:dyDescent="0.25">
      <c r="A866" s="3"/>
      <c r="B866" s="1"/>
      <c r="C866" s="1"/>
      <c r="D866" s="9"/>
      <c r="E866" s="9"/>
      <c r="F866" s="9"/>
      <c r="G866" s="9"/>
      <c r="H866" s="9"/>
      <c r="I866" s="9"/>
      <c r="J866" s="9"/>
      <c r="T866" s="16"/>
      <c r="U866" s="16"/>
      <c r="V866" s="16"/>
      <c r="W866" s="14"/>
      <c r="X866" s="16"/>
      <c r="Y866" s="16"/>
      <c r="AB866" s="15"/>
      <c r="AC866" s="16"/>
      <c r="AD866" s="16"/>
      <c r="AE866" s="16"/>
    </row>
    <row r="867" spans="1:31" x14ac:dyDescent="0.25">
      <c r="A867" s="3"/>
      <c r="B867" s="1"/>
      <c r="C867" s="1"/>
      <c r="D867" s="9"/>
      <c r="E867" s="9"/>
      <c r="F867" s="9"/>
      <c r="G867" s="9"/>
      <c r="H867" s="9"/>
      <c r="I867" s="9"/>
      <c r="J867" s="9"/>
      <c r="T867" s="16"/>
      <c r="U867" s="16"/>
      <c r="V867" s="16"/>
      <c r="W867" s="14"/>
      <c r="X867" s="16"/>
      <c r="Y867" s="16"/>
      <c r="AB867" s="15"/>
      <c r="AC867" s="16"/>
      <c r="AD867" s="16"/>
      <c r="AE867" s="16"/>
    </row>
    <row r="868" spans="1:31" x14ac:dyDescent="0.25">
      <c r="A868" s="3"/>
      <c r="B868" s="1"/>
      <c r="C868" s="1"/>
      <c r="D868" s="9"/>
      <c r="E868" s="9"/>
      <c r="F868" s="9"/>
      <c r="G868" s="9"/>
      <c r="H868" s="9"/>
      <c r="I868" s="9"/>
      <c r="J868" s="9"/>
      <c r="T868" s="16"/>
      <c r="U868" s="16"/>
      <c r="V868" s="16"/>
      <c r="W868" s="14"/>
      <c r="X868" s="16"/>
      <c r="Y868" s="16"/>
      <c r="AB868" s="15"/>
      <c r="AC868" s="16"/>
      <c r="AD868" s="16"/>
      <c r="AE868" s="16"/>
    </row>
    <row r="869" spans="1:31" x14ac:dyDescent="0.25">
      <c r="A869" s="3"/>
      <c r="B869" s="1"/>
      <c r="C869" s="1"/>
      <c r="D869" s="9"/>
      <c r="E869" s="9"/>
      <c r="F869" s="9"/>
      <c r="G869" s="9"/>
      <c r="H869" s="9"/>
      <c r="I869" s="9"/>
      <c r="J869" s="9"/>
      <c r="T869" s="16"/>
      <c r="U869" s="16"/>
      <c r="V869" s="16"/>
      <c r="W869" s="14"/>
      <c r="X869" s="16"/>
      <c r="Y869" s="16"/>
      <c r="AB869" s="15"/>
      <c r="AC869" s="16"/>
      <c r="AD869" s="16"/>
      <c r="AE869" s="16"/>
    </row>
    <row r="870" spans="1:31" x14ac:dyDescent="0.25">
      <c r="A870" s="3"/>
      <c r="B870" s="1"/>
      <c r="C870" s="1"/>
      <c r="D870" s="9"/>
      <c r="E870" s="9"/>
      <c r="F870" s="9"/>
      <c r="G870" s="9"/>
      <c r="H870" s="9"/>
      <c r="I870" s="9"/>
      <c r="J870" s="9"/>
      <c r="T870" s="16"/>
      <c r="U870" s="16"/>
      <c r="V870" s="16"/>
      <c r="W870" s="14"/>
      <c r="X870" s="16"/>
      <c r="Y870" s="16"/>
      <c r="AB870" s="15"/>
      <c r="AC870" s="16"/>
      <c r="AD870" s="16"/>
      <c r="AE870" s="16"/>
    </row>
    <row r="871" spans="1:31" x14ac:dyDescent="0.25">
      <c r="A871" s="3"/>
      <c r="B871" s="1"/>
      <c r="C871" s="1"/>
      <c r="D871" s="9"/>
      <c r="E871" s="9"/>
      <c r="F871" s="9"/>
      <c r="G871" s="9"/>
      <c r="H871" s="9"/>
      <c r="I871" s="9"/>
      <c r="J871" s="9"/>
      <c r="T871" s="16"/>
      <c r="U871" s="16"/>
      <c r="V871" s="16"/>
      <c r="W871" s="14"/>
      <c r="X871" s="16"/>
      <c r="Y871" s="16"/>
      <c r="AB871" s="15"/>
      <c r="AC871" s="16"/>
      <c r="AD871" s="16"/>
      <c r="AE871" s="16"/>
    </row>
    <row r="872" spans="1:31" x14ac:dyDescent="0.25">
      <c r="A872" s="3"/>
      <c r="B872" s="1"/>
      <c r="C872" s="1"/>
      <c r="D872" s="9"/>
      <c r="E872" s="9"/>
      <c r="F872" s="9"/>
      <c r="G872" s="9"/>
      <c r="H872" s="9"/>
      <c r="I872" s="9"/>
      <c r="J872" s="9"/>
      <c r="T872" s="16"/>
      <c r="U872" s="16"/>
      <c r="V872" s="16"/>
      <c r="W872" s="14"/>
      <c r="X872" s="16"/>
      <c r="Y872" s="16"/>
      <c r="AB872" s="15"/>
      <c r="AC872" s="16"/>
      <c r="AD872" s="16"/>
      <c r="AE872" s="16"/>
    </row>
    <row r="873" spans="1:31" x14ac:dyDescent="0.25">
      <c r="A873" s="3"/>
      <c r="B873" s="1"/>
      <c r="C873" s="1"/>
      <c r="D873" s="9"/>
      <c r="E873" s="9"/>
      <c r="F873" s="9"/>
      <c r="G873" s="9"/>
      <c r="H873" s="9"/>
      <c r="I873" s="9"/>
      <c r="J873" s="9"/>
      <c r="T873" s="16"/>
      <c r="U873" s="16"/>
      <c r="V873" s="16"/>
      <c r="W873" s="14"/>
      <c r="X873" s="16"/>
      <c r="Y873" s="16"/>
      <c r="AB873" s="15"/>
      <c r="AC873" s="16"/>
      <c r="AD873" s="16"/>
      <c r="AE873" s="16"/>
    </row>
    <row r="874" spans="1:31" x14ac:dyDescent="0.25">
      <c r="A874" s="3"/>
      <c r="B874" s="1"/>
      <c r="C874" s="1"/>
      <c r="D874" s="9"/>
      <c r="E874" s="9"/>
      <c r="F874" s="9"/>
      <c r="G874" s="9"/>
      <c r="H874" s="9"/>
      <c r="I874" s="9"/>
      <c r="J874" s="9"/>
      <c r="T874" s="16"/>
      <c r="U874" s="16"/>
      <c r="V874" s="16"/>
      <c r="W874" s="14"/>
      <c r="X874" s="16"/>
      <c r="Y874" s="16"/>
      <c r="AB874" s="15"/>
      <c r="AC874" s="16"/>
      <c r="AD874" s="16"/>
      <c r="AE874" s="16"/>
    </row>
    <row r="875" spans="1:31" x14ac:dyDescent="0.25">
      <c r="A875" s="3"/>
      <c r="B875" s="1"/>
      <c r="C875" s="1"/>
      <c r="D875" s="9"/>
      <c r="E875" s="9"/>
      <c r="F875" s="9"/>
      <c r="G875" s="9"/>
      <c r="H875" s="9"/>
      <c r="I875" s="9"/>
      <c r="J875" s="9"/>
      <c r="T875" s="16"/>
      <c r="U875" s="16"/>
      <c r="V875" s="16"/>
      <c r="W875" s="14"/>
      <c r="X875" s="16"/>
      <c r="Y875" s="16"/>
      <c r="AB875" s="15"/>
      <c r="AC875" s="16"/>
      <c r="AD875" s="16"/>
      <c r="AE875" s="16"/>
    </row>
    <row r="876" spans="1:31" x14ac:dyDescent="0.25">
      <c r="A876" s="3"/>
      <c r="B876" s="1"/>
      <c r="C876" s="1"/>
      <c r="D876" s="9"/>
      <c r="E876" s="9"/>
      <c r="F876" s="9"/>
      <c r="G876" s="9"/>
      <c r="H876" s="9"/>
      <c r="I876" s="9"/>
      <c r="J876" s="9"/>
      <c r="T876" s="16"/>
      <c r="U876" s="16"/>
      <c r="V876" s="16"/>
      <c r="W876" s="14"/>
      <c r="X876" s="16"/>
      <c r="Y876" s="16"/>
      <c r="AB876" s="15"/>
      <c r="AC876" s="16"/>
      <c r="AD876" s="16"/>
      <c r="AE876" s="16"/>
    </row>
    <row r="877" spans="1:31" x14ac:dyDescent="0.25">
      <c r="A877" s="3"/>
      <c r="B877" s="1"/>
      <c r="C877" s="1"/>
      <c r="D877" s="9"/>
      <c r="E877" s="9"/>
      <c r="F877" s="9"/>
      <c r="G877" s="9"/>
      <c r="H877" s="9"/>
      <c r="I877" s="9"/>
      <c r="J877" s="9"/>
      <c r="T877" s="16"/>
      <c r="U877" s="16"/>
      <c r="V877" s="16"/>
      <c r="W877" s="14"/>
      <c r="X877" s="16"/>
      <c r="Y877" s="16"/>
      <c r="AB877" s="15"/>
      <c r="AC877" s="16"/>
      <c r="AD877" s="16"/>
      <c r="AE877" s="16"/>
    </row>
    <row r="878" spans="1:31" x14ac:dyDescent="0.25">
      <c r="A878" s="3"/>
      <c r="B878" s="1"/>
      <c r="C878" s="1"/>
      <c r="D878" s="9"/>
      <c r="E878" s="9"/>
      <c r="F878" s="9"/>
      <c r="G878" s="9"/>
      <c r="H878" s="9"/>
      <c r="I878" s="9"/>
      <c r="J878" s="9"/>
      <c r="T878" s="16"/>
      <c r="U878" s="16"/>
      <c r="V878" s="16"/>
      <c r="W878" s="14"/>
      <c r="X878" s="16"/>
      <c r="Y878" s="16"/>
      <c r="AB878" s="15"/>
      <c r="AC878" s="16"/>
      <c r="AD878" s="16"/>
      <c r="AE878" s="16"/>
    </row>
    <row r="879" spans="1:31" x14ac:dyDescent="0.25">
      <c r="A879" s="3"/>
      <c r="B879" s="1"/>
      <c r="C879" s="1"/>
      <c r="D879" s="9"/>
      <c r="E879" s="9"/>
      <c r="F879" s="9"/>
      <c r="G879" s="9"/>
      <c r="H879" s="9"/>
      <c r="I879" s="9"/>
      <c r="J879" s="9"/>
      <c r="T879" s="16"/>
      <c r="U879" s="16"/>
      <c r="V879" s="16"/>
      <c r="W879" s="14"/>
      <c r="X879" s="16"/>
      <c r="Y879" s="16"/>
      <c r="AB879" s="15"/>
      <c r="AC879" s="16"/>
      <c r="AD879" s="16"/>
      <c r="AE879" s="16"/>
    </row>
    <row r="880" spans="1:31" x14ac:dyDescent="0.25">
      <c r="A880" s="3"/>
      <c r="B880" s="1"/>
      <c r="C880" s="1"/>
      <c r="D880" s="9"/>
      <c r="E880" s="9"/>
      <c r="F880" s="9"/>
      <c r="G880" s="9"/>
      <c r="H880" s="9"/>
      <c r="I880" s="9"/>
      <c r="J880" s="9"/>
      <c r="T880" s="16"/>
      <c r="U880" s="16"/>
      <c r="V880" s="16"/>
      <c r="W880" s="14"/>
      <c r="X880" s="16"/>
      <c r="Y880" s="16"/>
      <c r="AB880" s="15"/>
      <c r="AC880" s="16"/>
      <c r="AD880" s="16"/>
      <c r="AE880" s="16"/>
    </row>
    <row r="881" spans="1:31" x14ac:dyDescent="0.25">
      <c r="A881" s="3"/>
      <c r="B881" s="1"/>
      <c r="C881" s="1"/>
      <c r="D881" s="9"/>
      <c r="E881" s="9"/>
      <c r="F881" s="9"/>
      <c r="G881" s="9"/>
      <c r="H881" s="9"/>
      <c r="I881" s="9"/>
      <c r="J881" s="9"/>
      <c r="T881" s="16"/>
      <c r="U881" s="16"/>
      <c r="V881" s="16"/>
      <c r="W881" s="14"/>
      <c r="X881" s="16"/>
      <c r="Y881" s="16"/>
      <c r="AB881" s="15"/>
      <c r="AC881" s="16"/>
      <c r="AD881" s="16"/>
      <c r="AE881" s="16"/>
    </row>
    <row r="882" spans="1:31" x14ac:dyDescent="0.25">
      <c r="A882" s="3"/>
      <c r="B882" s="1"/>
      <c r="C882" s="1"/>
      <c r="D882" s="9"/>
      <c r="E882" s="9"/>
      <c r="F882" s="9"/>
      <c r="G882" s="9"/>
      <c r="H882" s="9"/>
      <c r="I882" s="9"/>
      <c r="J882" s="9"/>
      <c r="T882" s="16"/>
      <c r="U882" s="16"/>
      <c r="V882" s="16"/>
      <c r="W882" s="14"/>
      <c r="X882" s="16"/>
      <c r="Y882" s="16"/>
      <c r="AB882" s="15"/>
      <c r="AC882" s="16"/>
      <c r="AD882" s="16"/>
      <c r="AE882" s="16"/>
    </row>
    <row r="883" spans="1:31" x14ac:dyDescent="0.25">
      <c r="A883" s="3"/>
      <c r="B883" s="1"/>
      <c r="C883" s="1"/>
      <c r="D883" s="9"/>
      <c r="E883" s="9"/>
      <c r="F883" s="9"/>
      <c r="G883" s="9"/>
      <c r="H883" s="9"/>
      <c r="I883" s="9"/>
      <c r="J883" s="9"/>
      <c r="T883" s="16"/>
      <c r="U883" s="16"/>
      <c r="V883" s="16"/>
      <c r="W883" s="14"/>
      <c r="X883" s="16"/>
      <c r="Y883" s="16"/>
      <c r="AB883" s="15"/>
      <c r="AC883" s="16"/>
      <c r="AD883" s="16"/>
      <c r="AE883" s="16"/>
    </row>
    <row r="884" spans="1:31" x14ac:dyDescent="0.25">
      <c r="A884" s="3"/>
      <c r="B884" s="1"/>
      <c r="C884" s="1"/>
      <c r="D884" s="9"/>
      <c r="E884" s="9"/>
      <c r="F884" s="9"/>
      <c r="G884" s="9"/>
      <c r="H884" s="9"/>
      <c r="I884" s="9"/>
      <c r="J884" s="9"/>
      <c r="T884" s="16"/>
      <c r="U884" s="16"/>
      <c r="V884" s="16"/>
      <c r="W884" s="14"/>
      <c r="X884" s="16"/>
      <c r="Y884" s="16"/>
      <c r="AB884" s="15"/>
      <c r="AC884" s="16"/>
      <c r="AD884" s="16"/>
      <c r="AE884" s="16"/>
    </row>
    <row r="885" spans="1:31" x14ac:dyDescent="0.25">
      <c r="A885" s="3"/>
      <c r="B885" s="1"/>
      <c r="C885" s="1"/>
      <c r="D885" s="9"/>
      <c r="E885" s="9"/>
      <c r="F885" s="9"/>
      <c r="G885" s="9"/>
      <c r="H885" s="9"/>
      <c r="I885" s="9"/>
      <c r="J885" s="9"/>
      <c r="T885" s="16"/>
      <c r="U885" s="16"/>
      <c r="V885" s="16"/>
      <c r="W885" s="14"/>
      <c r="X885" s="16"/>
      <c r="Y885" s="16"/>
      <c r="AB885" s="15"/>
      <c r="AC885" s="16"/>
      <c r="AD885" s="16"/>
      <c r="AE885" s="16"/>
    </row>
    <row r="886" spans="1:31" x14ac:dyDescent="0.25">
      <c r="A886" s="3"/>
      <c r="B886" s="1"/>
      <c r="C886" s="1"/>
      <c r="D886" s="9"/>
      <c r="E886" s="9"/>
      <c r="F886" s="9"/>
      <c r="G886" s="9"/>
      <c r="H886" s="9"/>
      <c r="I886" s="9"/>
      <c r="J886" s="9"/>
      <c r="T886" s="16"/>
      <c r="U886" s="16"/>
      <c r="V886" s="16"/>
      <c r="W886" s="14"/>
      <c r="X886" s="16"/>
      <c r="Y886" s="16"/>
      <c r="AB886" s="15"/>
      <c r="AC886" s="16"/>
      <c r="AD886" s="16"/>
      <c r="AE886" s="16"/>
    </row>
    <row r="887" spans="1:31" x14ac:dyDescent="0.25">
      <c r="A887" s="3"/>
      <c r="B887" s="1"/>
      <c r="C887" s="1"/>
      <c r="D887" s="9"/>
      <c r="E887" s="9"/>
      <c r="F887" s="9"/>
      <c r="G887" s="9"/>
      <c r="H887" s="9"/>
      <c r="I887" s="9"/>
      <c r="J887" s="9"/>
      <c r="T887" s="16"/>
      <c r="U887" s="16"/>
      <c r="V887" s="16"/>
      <c r="W887" s="14"/>
      <c r="X887" s="16"/>
      <c r="Y887" s="16"/>
      <c r="AB887" s="15"/>
      <c r="AC887" s="16"/>
      <c r="AD887" s="16"/>
      <c r="AE887" s="16"/>
    </row>
    <row r="888" spans="1:31" x14ac:dyDescent="0.25">
      <c r="A888" s="3"/>
      <c r="B888" s="1"/>
      <c r="C888" s="1"/>
      <c r="D888" s="9"/>
      <c r="E888" s="9"/>
      <c r="F888" s="9"/>
      <c r="G888" s="9"/>
      <c r="H888" s="9"/>
      <c r="I888" s="9"/>
      <c r="J888" s="9"/>
      <c r="T888" s="16"/>
      <c r="U888" s="16"/>
      <c r="V888" s="16"/>
      <c r="W888" s="14"/>
      <c r="X888" s="16"/>
      <c r="Y888" s="16"/>
      <c r="AB888" s="15"/>
      <c r="AC888" s="16"/>
      <c r="AD888" s="16"/>
      <c r="AE888" s="16"/>
    </row>
    <row r="889" spans="1:31" x14ac:dyDescent="0.25">
      <c r="A889" s="3"/>
      <c r="B889" s="1"/>
      <c r="C889" s="1"/>
      <c r="D889" s="9"/>
      <c r="E889" s="9"/>
      <c r="F889" s="9"/>
      <c r="G889" s="9"/>
      <c r="H889" s="9"/>
      <c r="I889" s="9"/>
      <c r="J889" s="9"/>
      <c r="T889" s="16"/>
      <c r="U889" s="16"/>
      <c r="V889" s="16"/>
      <c r="W889" s="14"/>
      <c r="X889" s="16"/>
      <c r="Y889" s="16"/>
      <c r="AB889" s="15"/>
      <c r="AC889" s="16"/>
      <c r="AD889" s="16"/>
      <c r="AE889" s="16"/>
    </row>
    <row r="890" spans="1:31" x14ac:dyDescent="0.25">
      <c r="A890" s="3"/>
      <c r="B890" s="1"/>
      <c r="C890" s="1"/>
      <c r="D890" s="9"/>
      <c r="E890" s="9"/>
      <c r="F890" s="9"/>
      <c r="G890" s="9"/>
      <c r="H890" s="9"/>
      <c r="I890" s="9"/>
      <c r="J890" s="9"/>
      <c r="T890" s="16"/>
      <c r="U890" s="16"/>
      <c r="V890" s="16"/>
      <c r="W890" s="14"/>
      <c r="X890" s="16"/>
      <c r="Y890" s="16"/>
      <c r="AB890" s="15"/>
      <c r="AC890" s="16"/>
      <c r="AD890" s="16"/>
      <c r="AE890" s="16"/>
    </row>
    <row r="891" spans="1:31" x14ac:dyDescent="0.25">
      <c r="A891" s="3"/>
      <c r="B891" s="1"/>
      <c r="C891" s="1"/>
      <c r="D891" s="9"/>
      <c r="E891" s="9"/>
      <c r="F891" s="9"/>
      <c r="G891" s="9"/>
      <c r="H891" s="9"/>
      <c r="I891" s="9"/>
      <c r="J891" s="9"/>
      <c r="T891" s="16"/>
      <c r="U891" s="16"/>
      <c r="V891" s="16"/>
      <c r="W891" s="14"/>
      <c r="X891" s="16"/>
      <c r="Y891" s="16"/>
      <c r="AB891" s="15"/>
      <c r="AC891" s="16"/>
      <c r="AD891" s="16"/>
      <c r="AE891" s="16"/>
    </row>
    <row r="892" spans="1:31" x14ac:dyDescent="0.25">
      <c r="A892" s="3"/>
      <c r="B892" s="1"/>
      <c r="C892" s="1"/>
      <c r="D892" s="9"/>
      <c r="E892" s="9"/>
      <c r="F892" s="9"/>
      <c r="G892" s="9"/>
      <c r="H892" s="9"/>
      <c r="I892" s="9"/>
      <c r="J892" s="9"/>
      <c r="T892" s="16"/>
      <c r="U892" s="16"/>
      <c r="V892" s="16"/>
      <c r="W892" s="14"/>
      <c r="X892" s="16"/>
      <c r="Y892" s="16"/>
      <c r="AB892" s="15"/>
      <c r="AC892" s="16"/>
      <c r="AD892" s="16"/>
      <c r="AE892" s="16"/>
    </row>
    <row r="893" spans="1:31" x14ac:dyDescent="0.25">
      <c r="A893" s="3"/>
      <c r="B893" s="1"/>
      <c r="C893" s="1"/>
      <c r="D893" s="9"/>
      <c r="E893" s="9"/>
      <c r="F893" s="9"/>
      <c r="G893" s="9"/>
      <c r="H893" s="9"/>
      <c r="I893" s="9"/>
      <c r="J893" s="9"/>
      <c r="T893" s="16"/>
      <c r="U893" s="16"/>
      <c r="V893" s="16"/>
      <c r="W893" s="14"/>
      <c r="X893" s="16"/>
      <c r="Y893" s="16"/>
      <c r="AB893" s="15"/>
      <c r="AC893" s="16"/>
      <c r="AD893" s="16"/>
      <c r="AE893" s="16"/>
    </row>
    <row r="894" spans="1:31" x14ac:dyDescent="0.25">
      <c r="A894" s="3"/>
      <c r="B894" s="1"/>
      <c r="C894" s="1"/>
      <c r="D894" s="9"/>
      <c r="E894" s="9"/>
      <c r="F894" s="9"/>
      <c r="G894" s="9"/>
      <c r="H894" s="9"/>
      <c r="I894" s="9"/>
      <c r="J894" s="9"/>
      <c r="T894" s="16"/>
      <c r="U894" s="16"/>
      <c r="V894" s="16"/>
      <c r="W894" s="14"/>
      <c r="X894" s="16"/>
      <c r="Y894" s="16"/>
      <c r="AB894" s="15"/>
      <c r="AC894" s="16"/>
      <c r="AD894" s="16"/>
      <c r="AE894" s="16"/>
    </row>
    <row r="895" spans="1:31" x14ac:dyDescent="0.25">
      <c r="A895" s="3"/>
      <c r="B895" s="1"/>
      <c r="C895" s="1"/>
      <c r="D895" s="9"/>
      <c r="E895" s="9"/>
      <c r="F895" s="9"/>
      <c r="G895" s="9"/>
      <c r="H895" s="9"/>
      <c r="I895" s="9"/>
      <c r="J895" s="9"/>
      <c r="T895" s="16"/>
      <c r="U895" s="16"/>
      <c r="V895" s="16"/>
      <c r="W895" s="14"/>
      <c r="X895" s="16"/>
      <c r="Y895" s="16"/>
      <c r="AB895" s="15"/>
      <c r="AC895" s="16"/>
      <c r="AD895" s="16"/>
      <c r="AE895" s="16"/>
    </row>
    <row r="896" spans="1:31" x14ac:dyDescent="0.25">
      <c r="A896" s="3"/>
      <c r="B896" s="1"/>
      <c r="C896" s="1"/>
      <c r="D896" s="9"/>
      <c r="E896" s="9"/>
      <c r="F896" s="9"/>
      <c r="G896" s="9"/>
      <c r="H896" s="9"/>
      <c r="I896" s="9"/>
      <c r="J896" s="9"/>
      <c r="T896" s="16"/>
      <c r="U896" s="16"/>
      <c r="V896" s="16"/>
      <c r="W896" s="14"/>
      <c r="X896" s="16"/>
      <c r="Y896" s="16"/>
      <c r="AB896" s="15"/>
      <c r="AC896" s="16"/>
      <c r="AD896" s="16"/>
      <c r="AE896" s="16"/>
    </row>
    <row r="897" spans="1:31" x14ac:dyDescent="0.25">
      <c r="A897" s="3"/>
      <c r="B897" s="1"/>
      <c r="C897" s="1"/>
      <c r="D897" s="9"/>
      <c r="E897" s="9"/>
      <c r="F897" s="9"/>
      <c r="G897" s="9"/>
      <c r="H897" s="9"/>
      <c r="I897" s="9"/>
      <c r="J897" s="9"/>
      <c r="T897" s="16"/>
      <c r="U897" s="16"/>
      <c r="V897" s="16"/>
      <c r="W897" s="14"/>
      <c r="X897" s="16"/>
      <c r="Y897" s="16"/>
      <c r="AB897" s="15"/>
      <c r="AC897" s="16"/>
      <c r="AD897" s="16"/>
      <c r="AE897" s="16"/>
    </row>
    <row r="898" spans="1:31" x14ac:dyDescent="0.25">
      <c r="A898" s="3"/>
      <c r="B898" s="1"/>
      <c r="C898" s="1"/>
      <c r="D898" s="9"/>
      <c r="E898" s="9"/>
      <c r="F898" s="9"/>
      <c r="G898" s="9"/>
      <c r="H898" s="9"/>
      <c r="I898" s="9"/>
      <c r="J898" s="9"/>
      <c r="T898" s="16"/>
      <c r="U898" s="16"/>
      <c r="V898" s="16"/>
      <c r="W898" s="14"/>
      <c r="X898" s="16"/>
      <c r="Y898" s="16"/>
      <c r="AB898" s="15"/>
      <c r="AC898" s="16"/>
      <c r="AD898" s="16"/>
      <c r="AE898" s="16"/>
    </row>
    <row r="899" spans="1:31" x14ac:dyDescent="0.25">
      <c r="A899" s="3"/>
      <c r="B899" s="1"/>
      <c r="C899" s="1"/>
      <c r="D899" s="9"/>
      <c r="E899" s="9"/>
      <c r="F899" s="9"/>
      <c r="G899" s="9"/>
      <c r="H899" s="9"/>
      <c r="I899" s="9"/>
      <c r="J899" s="9"/>
      <c r="T899" s="16"/>
      <c r="U899" s="16"/>
      <c r="V899" s="16"/>
      <c r="W899" s="14"/>
      <c r="X899" s="16"/>
      <c r="Y899" s="16"/>
      <c r="AB899" s="15"/>
      <c r="AC899" s="16"/>
      <c r="AD899" s="16"/>
      <c r="AE899" s="16"/>
    </row>
    <row r="900" spans="1:31" x14ac:dyDescent="0.25">
      <c r="A900" s="3"/>
      <c r="B900" s="1"/>
      <c r="C900" s="1"/>
      <c r="D900" s="9"/>
      <c r="E900" s="9"/>
      <c r="F900" s="9"/>
      <c r="G900" s="9"/>
      <c r="H900" s="9"/>
      <c r="I900" s="9"/>
      <c r="J900" s="9"/>
      <c r="T900" s="16"/>
      <c r="U900" s="16"/>
      <c r="V900" s="16"/>
      <c r="W900" s="14"/>
      <c r="X900" s="16"/>
      <c r="Y900" s="16"/>
      <c r="AB900" s="15"/>
      <c r="AC900" s="16"/>
      <c r="AD900" s="16"/>
      <c r="AE900" s="16"/>
    </row>
    <row r="901" spans="1:31" x14ac:dyDescent="0.25">
      <c r="A901" s="3"/>
      <c r="B901" s="1"/>
      <c r="C901" s="1"/>
      <c r="D901" s="9"/>
      <c r="E901" s="9"/>
      <c r="F901" s="9"/>
      <c r="G901" s="9"/>
      <c r="H901" s="9"/>
      <c r="I901" s="9"/>
      <c r="J901" s="9"/>
      <c r="T901" s="16"/>
      <c r="U901" s="16"/>
      <c r="V901" s="16"/>
      <c r="W901" s="14"/>
      <c r="X901" s="16"/>
      <c r="Y901" s="16"/>
      <c r="AB901" s="15"/>
      <c r="AC901" s="16"/>
      <c r="AD901" s="16"/>
      <c r="AE901" s="16"/>
    </row>
    <row r="902" spans="1:31" x14ac:dyDescent="0.25">
      <c r="A902" s="3"/>
      <c r="B902" s="1"/>
      <c r="C902" s="1"/>
      <c r="D902" s="9"/>
      <c r="E902" s="9"/>
      <c r="F902" s="9"/>
      <c r="G902" s="9"/>
      <c r="H902" s="9"/>
      <c r="I902" s="9"/>
      <c r="J902" s="9"/>
      <c r="T902" s="16"/>
      <c r="U902" s="16"/>
      <c r="V902" s="16"/>
      <c r="W902" s="14"/>
      <c r="X902" s="16"/>
      <c r="Y902" s="16"/>
      <c r="AB902" s="15"/>
      <c r="AC902" s="16"/>
      <c r="AD902" s="16"/>
      <c r="AE902" s="16"/>
    </row>
    <row r="903" spans="1:31" x14ac:dyDescent="0.25">
      <c r="A903" s="3"/>
      <c r="B903" s="1"/>
      <c r="C903" s="1"/>
      <c r="D903" s="9"/>
      <c r="E903" s="9"/>
      <c r="F903" s="9"/>
      <c r="G903" s="9"/>
      <c r="H903" s="9"/>
      <c r="I903" s="9"/>
      <c r="J903" s="9"/>
      <c r="T903" s="16"/>
      <c r="U903" s="16"/>
      <c r="V903" s="16"/>
      <c r="W903" s="14"/>
      <c r="X903" s="16"/>
      <c r="Y903" s="16"/>
      <c r="AB903" s="15"/>
      <c r="AC903" s="16"/>
      <c r="AD903" s="16"/>
      <c r="AE903" s="16"/>
    </row>
    <row r="904" spans="1:31" x14ac:dyDescent="0.25">
      <c r="A904" s="3"/>
      <c r="B904" s="1"/>
      <c r="C904" s="1"/>
      <c r="D904" s="9"/>
      <c r="E904" s="9"/>
      <c r="F904" s="9"/>
      <c r="G904" s="9"/>
      <c r="H904" s="9"/>
      <c r="I904" s="9"/>
      <c r="J904" s="9"/>
      <c r="T904" s="16"/>
      <c r="U904" s="16"/>
      <c r="V904" s="16"/>
      <c r="W904" s="14"/>
      <c r="X904" s="16"/>
      <c r="Y904" s="16"/>
      <c r="AB904" s="15"/>
      <c r="AC904" s="16"/>
      <c r="AD904" s="16"/>
      <c r="AE904" s="16"/>
    </row>
    <row r="905" spans="1:31" x14ac:dyDescent="0.25">
      <c r="A905" s="3"/>
      <c r="B905" s="1"/>
      <c r="C905" s="1"/>
      <c r="D905" s="9"/>
      <c r="E905" s="9"/>
      <c r="F905" s="9"/>
      <c r="G905" s="9"/>
      <c r="H905" s="9"/>
      <c r="I905" s="9"/>
      <c r="J905" s="9"/>
      <c r="T905" s="16"/>
      <c r="U905" s="16"/>
      <c r="V905" s="16"/>
      <c r="W905" s="14"/>
      <c r="X905" s="16"/>
      <c r="Y905" s="16"/>
      <c r="AB905" s="15"/>
      <c r="AC905" s="16"/>
      <c r="AD905" s="16"/>
      <c r="AE905" s="16"/>
    </row>
    <row r="906" spans="1:31" x14ac:dyDescent="0.25">
      <c r="A906" s="3"/>
      <c r="B906" s="1"/>
      <c r="C906" s="1"/>
      <c r="D906" s="9"/>
      <c r="E906" s="9"/>
      <c r="F906" s="9"/>
      <c r="G906" s="9"/>
      <c r="H906" s="9"/>
      <c r="I906" s="9"/>
      <c r="J906" s="9"/>
      <c r="T906" s="16"/>
      <c r="U906" s="16"/>
      <c r="V906" s="16"/>
      <c r="W906" s="14"/>
      <c r="X906" s="16"/>
      <c r="Y906" s="16"/>
      <c r="AB906" s="15"/>
      <c r="AC906" s="16"/>
      <c r="AD906" s="16"/>
      <c r="AE906" s="16"/>
    </row>
    <row r="907" spans="1:31" x14ac:dyDescent="0.25">
      <c r="A907" s="3"/>
      <c r="B907" s="1"/>
      <c r="C907" s="1"/>
      <c r="D907" s="9"/>
      <c r="E907" s="9"/>
      <c r="F907" s="9"/>
      <c r="G907" s="9"/>
      <c r="H907" s="9"/>
      <c r="I907" s="9"/>
      <c r="J907" s="9"/>
      <c r="T907" s="16"/>
      <c r="U907" s="16"/>
      <c r="V907" s="16"/>
      <c r="W907" s="14"/>
      <c r="X907" s="16"/>
      <c r="Y907" s="16"/>
      <c r="AB907" s="15"/>
      <c r="AC907" s="16"/>
      <c r="AD907" s="16"/>
      <c r="AE907" s="16"/>
    </row>
    <row r="908" spans="1:31" x14ac:dyDescent="0.25">
      <c r="A908" s="3"/>
      <c r="B908" s="1"/>
      <c r="C908" s="1"/>
      <c r="D908" s="9"/>
      <c r="E908" s="9"/>
      <c r="F908" s="9"/>
      <c r="G908" s="9"/>
      <c r="H908" s="9"/>
      <c r="I908" s="9"/>
      <c r="J908" s="9"/>
      <c r="T908" s="16"/>
      <c r="U908" s="16"/>
      <c r="V908" s="16"/>
      <c r="W908" s="14"/>
      <c r="X908" s="16"/>
      <c r="Y908" s="16"/>
      <c r="AB908" s="15"/>
      <c r="AC908" s="16"/>
      <c r="AD908" s="16"/>
      <c r="AE908" s="16"/>
    </row>
    <row r="909" spans="1:31" x14ac:dyDescent="0.25">
      <c r="A909" s="3"/>
      <c r="B909" s="1"/>
      <c r="C909" s="1"/>
      <c r="D909" s="9"/>
      <c r="E909" s="9"/>
      <c r="F909" s="9"/>
      <c r="G909" s="9"/>
      <c r="H909" s="9"/>
      <c r="I909" s="9"/>
      <c r="J909" s="9"/>
      <c r="T909" s="16"/>
      <c r="U909" s="16"/>
      <c r="V909" s="16"/>
      <c r="W909" s="14"/>
      <c r="X909" s="16"/>
      <c r="Y909" s="16"/>
      <c r="AB909" s="15"/>
      <c r="AC909" s="16"/>
      <c r="AD909" s="16"/>
      <c r="AE909" s="16"/>
    </row>
    <row r="910" spans="1:31" x14ac:dyDescent="0.25">
      <c r="A910" s="3"/>
      <c r="B910" s="1"/>
      <c r="C910" s="1"/>
      <c r="D910" s="9"/>
      <c r="E910" s="9"/>
      <c r="F910" s="9"/>
      <c r="G910" s="9"/>
      <c r="H910" s="9"/>
      <c r="I910" s="9"/>
      <c r="J910" s="9"/>
      <c r="T910" s="16"/>
      <c r="U910" s="16"/>
      <c r="V910" s="16"/>
      <c r="W910" s="14"/>
      <c r="X910" s="16"/>
      <c r="Y910" s="16"/>
      <c r="AB910" s="15"/>
      <c r="AC910" s="16"/>
      <c r="AD910" s="16"/>
      <c r="AE910" s="16"/>
    </row>
    <row r="911" spans="1:31" x14ac:dyDescent="0.25">
      <c r="A911" s="3"/>
      <c r="B911" s="1"/>
      <c r="C911" s="1"/>
      <c r="D911" s="9"/>
      <c r="E911" s="9"/>
      <c r="F911" s="9"/>
      <c r="G911" s="9"/>
      <c r="H911" s="9"/>
      <c r="I911" s="9"/>
      <c r="J911" s="9"/>
      <c r="T911" s="16"/>
      <c r="U911" s="16"/>
      <c r="V911" s="16"/>
      <c r="W911" s="14"/>
      <c r="X911" s="16"/>
      <c r="Y911" s="16"/>
      <c r="AB911" s="15"/>
      <c r="AC911" s="16"/>
      <c r="AD911" s="16"/>
      <c r="AE911" s="16"/>
    </row>
    <row r="912" spans="1:31" x14ac:dyDescent="0.25">
      <c r="A912" s="3"/>
      <c r="B912" s="1"/>
      <c r="C912" s="1"/>
      <c r="D912" s="9"/>
      <c r="E912" s="9"/>
      <c r="F912" s="9"/>
      <c r="G912" s="9"/>
      <c r="H912" s="9"/>
      <c r="I912" s="9"/>
      <c r="J912" s="9"/>
      <c r="T912" s="16"/>
      <c r="U912" s="16"/>
      <c r="V912" s="16"/>
      <c r="W912" s="14"/>
      <c r="X912" s="16"/>
      <c r="Y912" s="16"/>
      <c r="AB912" s="15"/>
      <c r="AC912" s="16"/>
      <c r="AD912" s="16"/>
      <c r="AE912" s="16"/>
    </row>
    <row r="913" spans="1:31" x14ac:dyDescent="0.25">
      <c r="A913" s="3"/>
      <c r="B913" s="1"/>
      <c r="C913" s="1"/>
      <c r="D913" s="9"/>
      <c r="E913" s="9"/>
      <c r="F913" s="9"/>
      <c r="G913" s="9"/>
      <c r="H913" s="9"/>
      <c r="I913" s="9"/>
      <c r="J913" s="9"/>
      <c r="T913" s="16"/>
      <c r="U913" s="16"/>
      <c r="V913" s="16"/>
      <c r="W913" s="14"/>
      <c r="X913" s="16"/>
      <c r="Y913" s="16"/>
      <c r="AB913" s="15"/>
      <c r="AC913" s="16"/>
      <c r="AD913" s="16"/>
      <c r="AE913" s="16"/>
    </row>
    <row r="914" spans="1:31" x14ac:dyDescent="0.25">
      <c r="A914" s="3"/>
      <c r="B914" s="1"/>
      <c r="C914" s="1"/>
      <c r="D914" s="9"/>
      <c r="E914" s="9"/>
      <c r="F914" s="9"/>
      <c r="G914" s="9"/>
      <c r="H914" s="9"/>
      <c r="I914" s="9"/>
      <c r="J914" s="9"/>
      <c r="T914" s="16"/>
      <c r="U914" s="16"/>
      <c r="V914" s="16"/>
      <c r="W914" s="14"/>
      <c r="X914" s="16"/>
      <c r="Y914" s="16"/>
      <c r="AB914" s="15"/>
      <c r="AC914" s="16"/>
      <c r="AD914" s="16"/>
      <c r="AE914" s="16"/>
    </row>
    <row r="915" spans="1:31" x14ac:dyDescent="0.25">
      <c r="A915" s="3"/>
      <c r="B915" s="1"/>
      <c r="C915" s="1"/>
      <c r="D915" s="9"/>
      <c r="E915" s="9"/>
      <c r="F915" s="9"/>
      <c r="G915" s="9"/>
      <c r="H915" s="9"/>
      <c r="I915" s="9"/>
      <c r="J915" s="9"/>
      <c r="T915" s="16"/>
      <c r="U915" s="16"/>
      <c r="V915" s="16"/>
      <c r="W915" s="14"/>
      <c r="X915" s="16"/>
      <c r="Y915" s="16"/>
      <c r="AB915" s="15"/>
      <c r="AC915" s="16"/>
      <c r="AD915" s="16"/>
      <c r="AE915" s="16"/>
    </row>
    <row r="916" spans="1:31" x14ac:dyDescent="0.25">
      <c r="A916" s="3"/>
      <c r="B916" s="1"/>
      <c r="C916" s="1"/>
      <c r="D916" s="9"/>
      <c r="E916" s="9"/>
      <c r="F916" s="9"/>
      <c r="G916" s="9"/>
      <c r="H916" s="9"/>
      <c r="I916" s="9"/>
      <c r="J916" s="9"/>
      <c r="T916" s="16"/>
      <c r="U916" s="16"/>
      <c r="V916" s="16"/>
      <c r="W916" s="14"/>
      <c r="X916" s="16"/>
      <c r="Y916" s="16"/>
      <c r="AB916" s="15"/>
      <c r="AC916" s="16"/>
      <c r="AD916" s="16"/>
      <c r="AE916" s="16"/>
    </row>
    <row r="917" spans="1:31" x14ac:dyDescent="0.25">
      <c r="A917" s="3"/>
      <c r="B917" s="1"/>
      <c r="C917" s="1"/>
      <c r="D917" s="9"/>
      <c r="E917" s="9"/>
      <c r="F917" s="9"/>
      <c r="G917" s="9"/>
      <c r="H917" s="9"/>
      <c r="I917" s="9"/>
      <c r="J917" s="9"/>
      <c r="T917" s="16"/>
      <c r="U917" s="16"/>
      <c r="V917" s="16"/>
      <c r="W917" s="14"/>
      <c r="X917" s="16"/>
      <c r="Y917" s="16"/>
      <c r="AB917" s="15"/>
      <c r="AC917" s="16"/>
      <c r="AD917" s="16"/>
      <c r="AE917" s="16"/>
    </row>
    <row r="918" spans="1:31" x14ac:dyDescent="0.25">
      <c r="A918" s="3"/>
      <c r="B918" s="1"/>
      <c r="C918" s="1"/>
      <c r="D918" s="9"/>
      <c r="E918" s="9"/>
      <c r="F918" s="9"/>
      <c r="G918" s="9"/>
      <c r="H918" s="9"/>
      <c r="I918" s="9"/>
      <c r="J918" s="9"/>
      <c r="T918" s="16"/>
      <c r="U918" s="16"/>
      <c r="V918" s="16"/>
      <c r="W918" s="14"/>
      <c r="X918" s="16"/>
      <c r="Y918" s="16"/>
      <c r="AB918" s="15"/>
      <c r="AC918" s="16"/>
      <c r="AD918" s="16"/>
      <c r="AE918" s="16"/>
    </row>
    <row r="919" spans="1:31" x14ac:dyDescent="0.25">
      <c r="A919" s="3"/>
      <c r="B919" s="1"/>
      <c r="C919" s="1"/>
      <c r="D919" s="9"/>
      <c r="E919" s="9"/>
      <c r="F919" s="9"/>
      <c r="G919" s="9"/>
      <c r="H919" s="9"/>
      <c r="I919" s="9"/>
      <c r="J919" s="9"/>
      <c r="T919" s="16"/>
      <c r="U919" s="16"/>
      <c r="V919" s="16"/>
      <c r="W919" s="14"/>
      <c r="X919" s="16"/>
      <c r="Y919" s="16"/>
      <c r="AB919" s="15"/>
      <c r="AC919" s="16"/>
      <c r="AD919" s="16"/>
      <c r="AE919" s="16"/>
    </row>
    <row r="920" spans="1:31" x14ac:dyDescent="0.25">
      <c r="A920" s="3"/>
      <c r="B920" s="1"/>
      <c r="C920" s="1"/>
      <c r="D920" s="9"/>
      <c r="E920" s="9"/>
      <c r="F920" s="9"/>
      <c r="G920" s="9"/>
      <c r="H920" s="9"/>
      <c r="I920" s="9"/>
      <c r="J920" s="9"/>
      <c r="T920" s="16"/>
      <c r="U920" s="16"/>
      <c r="V920" s="16"/>
      <c r="W920" s="14"/>
      <c r="X920" s="16"/>
      <c r="Y920" s="16"/>
      <c r="AB920" s="15"/>
      <c r="AC920" s="16"/>
      <c r="AD920" s="16"/>
      <c r="AE920" s="16"/>
    </row>
    <row r="921" spans="1:31" x14ac:dyDescent="0.25">
      <c r="A921" s="3"/>
      <c r="B921" s="1"/>
      <c r="C921" s="1"/>
      <c r="D921" s="9"/>
      <c r="E921" s="9"/>
      <c r="F921" s="9"/>
      <c r="G921" s="9"/>
      <c r="H921" s="9"/>
      <c r="I921" s="9"/>
      <c r="J921" s="9"/>
      <c r="T921" s="16"/>
      <c r="U921" s="16"/>
      <c r="V921" s="16"/>
      <c r="W921" s="14"/>
      <c r="X921" s="16"/>
      <c r="Y921" s="16"/>
      <c r="AB921" s="15"/>
      <c r="AC921" s="16"/>
      <c r="AD921" s="16"/>
      <c r="AE921" s="16"/>
    </row>
    <row r="922" spans="1:31" x14ac:dyDescent="0.25">
      <c r="A922" s="3"/>
      <c r="B922" s="1"/>
      <c r="C922" s="1"/>
      <c r="D922" s="9"/>
      <c r="E922" s="9"/>
      <c r="F922" s="9"/>
      <c r="G922" s="9"/>
      <c r="H922" s="9"/>
      <c r="I922" s="9"/>
      <c r="J922" s="9"/>
      <c r="T922" s="16"/>
      <c r="U922" s="16"/>
      <c r="V922" s="16"/>
      <c r="W922" s="14"/>
      <c r="X922" s="16"/>
      <c r="Y922" s="16"/>
      <c r="AB922" s="15"/>
      <c r="AC922" s="16"/>
      <c r="AD922" s="16"/>
      <c r="AE922" s="16"/>
    </row>
    <row r="923" spans="1:31" x14ac:dyDescent="0.25">
      <c r="A923" s="3"/>
      <c r="B923" s="1"/>
      <c r="C923" s="1"/>
      <c r="D923" s="9"/>
      <c r="E923" s="9"/>
      <c r="F923" s="9"/>
      <c r="G923" s="9"/>
      <c r="H923" s="9"/>
      <c r="I923" s="9"/>
      <c r="J923" s="9"/>
      <c r="T923" s="16"/>
      <c r="U923" s="16"/>
      <c r="V923" s="16"/>
      <c r="W923" s="14"/>
      <c r="X923" s="16"/>
      <c r="Y923" s="16"/>
      <c r="AB923" s="15"/>
      <c r="AC923" s="16"/>
      <c r="AD923" s="16"/>
      <c r="AE923" s="16"/>
    </row>
    <row r="924" spans="1:31" x14ac:dyDescent="0.25">
      <c r="A924" s="3"/>
      <c r="B924" s="1"/>
      <c r="C924" s="1"/>
      <c r="D924" s="9"/>
      <c r="E924" s="9"/>
      <c r="F924" s="9"/>
      <c r="G924" s="9"/>
      <c r="H924" s="9"/>
      <c r="I924" s="9"/>
      <c r="J924" s="9"/>
      <c r="T924" s="16"/>
      <c r="U924" s="16"/>
      <c r="V924" s="16"/>
      <c r="W924" s="14"/>
      <c r="X924" s="16"/>
      <c r="Y924" s="16"/>
      <c r="AB924" s="15"/>
      <c r="AC924" s="16"/>
      <c r="AD924" s="16"/>
      <c r="AE924" s="16"/>
    </row>
    <row r="925" spans="1:31" x14ac:dyDescent="0.25">
      <c r="A925" s="3"/>
      <c r="B925" s="1"/>
      <c r="C925" s="1"/>
      <c r="D925" s="9"/>
      <c r="E925" s="9"/>
      <c r="F925" s="9"/>
      <c r="G925" s="9"/>
      <c r="H925" s="9"/>
      <c r="I925" s="9"/>
      <c r="J925" s="9"/>
      <c r="T925" s="16"/>
      <c r="U925" s="16"/>
      <c r="V925" s="16"/>
      <c r="W925" s="14"/>
      <c r="X925" s="16"/>
      <c r="Y925" s="16"/>
      <c r="AB925" s="15"/>
      <c r="AC925" s="16"/>
      <c r="AD925" s="16"/>
      <c r="AE925" s="16"/>
    </row>
    <row r="926" spans="1:31" x14ac:dyDescent="0.25">
      <c r="A926" s="3"/>
      <c r="B926" s="1"/>
      <c r="C926" s="1"/>
      <c r="D926" s="9"/>
      <c r="E926" s="9"/>
      <c r="F926" s="9"/>
      <c r="G926" s="9"/>
      <c r="H926" s="9"/>
      <c r="I926" s="9"/>
      <c r="J926" s="9"/>
      <c r="T926" s="16"/>
      <c r="U926" s="16"/>
      <c r="V926" s="16"/>
      <c r="W926" s="14"/>
      <c r="X926" s="16"/>
      <c r="Y926" s="16"/>
      <c r="AB926" s="15"/>
      <c r="AC926" s="16"/>
      <c r="AD926" s="16"/>
      <c r="AE926" s="16"/>
    </row>
    <row r="927" spans="1:31" x14ac:dyDescent="0.25">
      <c r="A927" s="3"/>
      <c r="B927" s="1"/>
      <c r="C927" s="1"/>
      <c r="D927" s="9"/>
      <c r="E927" s="9"/>
      <c r="F927" s="9"/>
      <c r="G927" s="9"/>
      <c r="H927" s="9"/>
      <c r="I927" s="9"/>
      <c r="J927" s="9"/>
      <c r="T927" s="16"/>
      <c r="U927" s="16"/>
      <c r="V927" s="16"/>
      <c r="W927" s="14"/>
      <c r="X927" s="16"/>
      <c r="Y927" s="16"/>
      <c r="AB927" s="15"/>
      <c r="AC927" s="16"/>
      <c r="AD927" s="16"/>
      <c r="AE927" s="16"/>
    </row>
    <row r="928" spans="1:31" x14ac:dyDescent="0.25">
      <c r="A928" s="3"/>
      <c r="B928" s="1"/>
      <c r="C928" s="1"/>
      <c r="D928" s="9"/>
      <c r="E928" s="9"/>
      <c r="F928" s="9"/>
      <c r="G928" s="9"/>
      <c r="H928" s="9"/>
      <c r="I928" s="9"/>
      <c r="J928" s="9"/>
      <c r="T928" s="16"/>
      <c r="U928" s="16"/>
      <c r="V928" s="16"/>
      <c r="W928" s="14"/>
      <c r="X928" s="16"/>
      <c r="Y928" s="16"/>
      <c r="AB928" s="15"/>
      <c r="AC928" s="16"/>
      <c r="AD928" s="16"/>
      <c r="AE928" s="16"/>
    </row>
    <row r="929" spans="1:31" x14ac:dyDescent="0.25">
      <c r="A929" s="3"/>
      <c r="B929" s="1"/>
      <c r="C929" s="1"/>
      <c r="D929" s="9"/>
      <c r="E929" s="9"/>
      <c r="F929" s="9"/>
      <c r="G929" s="9"/>
      <c r="H929" s="9"/>
      <c r="I929" s="9"/>
      <c r="J929" s="9"/>
      <c r="T929" s="16"/>
      <c r="U929" s="16"/>
      <c r="V929" s="16"/>
      <c r="W929" s="14"/>
      <c r="X929" s="16"/>
      <c r="Y929" s="16"/>
      <c r="AB929" s="15"/>
      <c r="AC929" s="16"/>
      <c r="AD929" s="16"/>
      <c r="AE929" s="16"/>
    </row>
    <row r="930" spans="1:31" x14ac:dyDescent="0.25">
      <c r="A930" s="3"/>
      <c r="B930" s="1"/>
      <c r="C930" s="1"/>
      <c r="D930" s="9"/>
      <c r="E930" s="9"/>
      <c r="F930" s="9"/>
      <c r="G930" s="9"/>
      <c r="H930" s="9"/>
      <c r="I930" s="9"/>
      <c r="J930" s="9"/>
      <c r="T930" s="16"/>
      <c r="U930" s="16"/>
      <c r="V930" s="16"/>
      <c r="W930" s="14"/>
      <c r="X930" s="16"/>
      <c r="Y930" s="16"/>
      <c r="AB930" s="15"/>
      <c r="AC930" s="16"/>
      <c r="AD930" s="16"/>
      <c r="AE930" s="16"/>
    </row>
    <row r="931" spans="1:31" x14ac:dyDescent="0.25">
      <c r="A931" s="3"/>
      <c r="B931" s="1"/>
      <c r="C931" s="1"/>
      <c r="D931" s="9"/>
      <c r="E931" s="9"/>
      <c r="F931" s="9"/>
      <c r="G931" s="9"/>
      <c r="H931" s="9"/>
      <c r="I931" s="9"/>
      <c r="J931" s="9"/>
      <c r="T931" s="16"/>
      <c r="U931" s="16"/>
      <c r="V931" s="16"/>
      <c r="W931" s="14"/>
      <c r="X931" s="16"/>
      <c r="Y931" s="16"/>
      <c r="AB931" s="15"/>
      <c r="AC931" s="16"/>
      <c r="AD931" s="16"/>
      <c r="AE931" s="16"/>
    </row>
    <row r="932" spans="1:31" x14ac:dyDescent="0.25">
      <c r="A932" s="3"/>
      <c r="B932" s="1"/>
      <c r="C932" s="1"/>
      <c r="D932" s="9"/>
      <c r="E932" s="9"/>
      <c r="F932" s="9"/>
      <c r="G932" s="9"/>
      <c r="H932" s="9"/>
      <c r="I932" s="9"/>
      <c r="J932" s="9"/>
      <c r="T932" s="16"/>
      <c r="U932" s="16"/>
      <c r="V932" s="16"/>
      <c r="W932" s="14"/>
      <c r="X932" s="16"/>
      <c r="Y932" s="16"/>
      <c r="AB932" s="15"/>
      <c r="AC932" s="16"/>
      <c r="AD932" s="16"/>
      <c r="AE932" s="16"/>
    </row>
    <row r="933" spans="1:31" x14ac:dyDescent="0.25">
      <c r="A933" s="3"/>
      <c r="B933" s="1"/>
      <c r="C933" s="1"/>
      <c r="D933" s="9"/>
      <c r="E933" s="9"/>
      <c r="F933" s="9"/>
      <c r="G933" s="9"/>
      <c r="H933" s="9"/>
      <c r="I933" s="9"/>
      <c r="J933" s="9"/>
      <c r="T933" s="16"/>
      <c r="U933" s="16"/>
      <c r="V933" s="16"/>
      <c r="W933" s="14"/>
      <c r="X933" s="16"/>
      <c r="Y933" s="16"/>
      <c r="AB933" s="15"/>
      <c r="AC933" s="16"/>
      <c r="AD933" s="16"/>
      <c r="AE933" s="16"/>
    </row>
    <row r="934" spans="1:31" x14ac:dyDescent="0.25">
      <c r="A934" s="3"/>
      <c r="B934" s="1"/>
      <c r="C934" s="1"/>
      <c r="D934" s="9"/>
      <c r="E934" s="9"/>
      <c r="F934" s="9"/>
      <c r="G934" s="9"/>
      <c r="H934" s="9"/>
      <c r="I934" s="9"/>
      <c r="J934" s="9"/>
      <c r="T934" s="16"/>
      <c r="U934" s="16"/>
      <c r="V934" s="16"/>
      <c r="W934" s="14"/>
      <c r="X934" s="16"/>
      <c r="Y934" s="16"/>
      <c r="AB934" s="15"/>
      <c r="AC934" s="16"/>
      <c r="AD934" s="16"/>
      <c r="AE934" s="16"/>
    </row>
    <row r="935" spans="1:31" x14ac:dyDescent="0.25">
      <c r="A935" s="3"/>
      <c r="B935" s="1"/>
      <c r="C935" s="1"/>
      <c r="D935" s="9"/>
      <c r="E935" s="9"/>
      <c r="F935" s="9"/>
      <c r="G935" s="9"/>
      <c r="H935" s="9"/>
      <c r="I935" s="9"/>
      <c r="J935" s="9"/>
      <c r="T935" s="16"/>
      <c r="U935" s="16"/>
      <c r="V935" s="16"/>
      <c r="W935" s="14"/>
      <c r="X935" s="16"/>
      <c r="Y935" s="16"/>
      <c r="AB935" s="15"/>
      <c r="AC935" s="16"/>
      <c r="AD935" s="16"/>
      <c r="AE935" s="16"/>
    </row>
    <row r="936" spans="1:31" x14ac:dyDescent="0.25">
      <c r="A936" s="3"/>
      <c r="B936" s="1"/>
      <c r="C936" s="1"/>
      <c r="D936" s="9"/>
      <c r="E936" s="9"/>
      <c r="F936" s="9"/>
      <c r="G936" s="9"/>
      <c r="H936" s="9"/>
      <c r="I936" s="9"/>
      <c r="J936" s="9"/>
      <c r="T936" s="16"/>
      <c r="U936" s="16"/>
      <c r="V936" s="16"/>
      <c r="W936" s="14"/>
      <c r="X936" s="16"/>
      <c r="Y936" s="16"/>
      <c r="AB936" s="15"/>
      <c r="AC936" s="16"/>
      <c r="AD936" s="16"/>
      <c r="AE936" s="16"/>
    </row>
    <row r="937" spans="1:31" x14ac:dyDescent="0.25">
      <c r="A937" s="3"/>
      <c r="B937" s="1"/>
      <c r="C937" s="1"/>
      <c r="D937" s="9"/>
      <c r="E937" s="9"/>
      <c r="F937" s="9"/>
      <c r="G937" s="9"/>
      <c r="H937" s="9"/>
      <c r="I937" s="9"/>
      <c r="J937" s="9"/>
      <c r="T937" s="16"/>
      <c r="U937" s="16"/>
      <c r="V937" s="16"/>
      <c r="W937" s="14"/>
      <c r="X937" s="16"/>
      <c r="Y937" s="16"/>
      <c r="AB937" s="15"/>
      <c r="AC937" s="16"/>
      <c r="AD937" s="16"/>
      <c r="AE937" s="16"/>
    </row>
    <row r="938" spans="1:31" x14ac:dyDescent="0.25">
      <c r="A938" s="3"/>
      <c r="B938" s="1"/>
      <c r="C938" s="1"/>
      <c r="D938" s="9"/>
      <c r="E938" s="9"/>
      <c r="F938" s="9"/>
      <c r="G938" s="9"/>
      <c r="H938" s="9"/>
      <c r="I938" s="9"/>
      <c r="J938" s="9"/>
      <c r="T938" s="16"/>
      <c r="U938" s="16"/>
      <c r="V938" s="16"/>
      <c r="W938" s="14"/>
      <c r="X938" s="16"/>
      <c r="Y938" s="16"/>
      <c r="AB938" s="15"/>
      <c r="AC938" s="16"/>
      <c r="AD938" s="16"/>
      <c r="AE938" s="16"/>
    </row>
    <row r="939" spans="1:31" x14ac:dyDescent="0.25">
      <c r="A939" s="3"/>
      <c r="B939" s="1"/>
      <c r="C939" s="1"/>
      <c r="D939" s="9"/>
      <c r="E939" s="9"/>
      <c r="F939" s="9"/>
      <c r="G939" s="9"/>
      <c r="H939" s="9"/>
      <c r="I939" s="9"/>
      <c r="J939" s="9"/>
      <c r="T939" s="16"/>
      <c r="U939" s="16"/>
      <c r="V939" s="16"/>
      <c r="W939" s="14"/>
      <c r="X939" s="16"/>
      <c r="Y939" s="16"/>
      <c r="AB939" s="15"/>
      <c r="AC939" s="16"/>
      <c r="AD939" s="16"/>
      <c r="AE939" s="16"/>
    </row>
    <row r="940" spans="1:31" x14ac:dyDescent="0.25">
      <c r="A940" s="3"/>
      <c r="B940" s="1"/>
      <c r="C940" s="1"/>
      <c r="D940" s="9"/>
      <c r="E940" s="9"/>
      <c r="F940" s="9"/>
      <c r="G940" s="9"/>
      <c r="H940" s="9"/>
      <c r="I940" s="9"/>
      <c r="J940" s="9"/>
      <c r="T940" s="16"/>
      <c r="U940" s="16"/>
      <c r="V940" s="16"/>
      <c r="W940" s="14"/>
      <c r="X940" s="16"/>
      <c r="Y940" s="16"/>
      <c r="AB940" s="15"/>
      <c r="AC940" s="16"/>
      <c r="AD940" s="16"/>
      <c r="AE940" s="16"/>
    </row>
    <row r="941" spans="1:31" x14ac:dyDescent="0.25">
      <c r="A941" s="3"/>
      <c r="B941" s="1"/>
      <c r="C941" s="1"/>
      <c r="D941" s="9"/>
      <c r="E941" s="9"/>
      <c r="F941" s="9"/>
      <c r="G941" s="9"/>
      <c r="H941" s="9"/>
      <c r="I941" s="9"/>
      <c r="J941" s="9"/>
      <c r="T941" s="16"/>
      <c r="U941" s="16"/>
      <c r="V941" s="16"/>
      <c r="W941" s="14"/>
      <c r="X941" s="16"/>
      <c r="Y941" s="16"/>
      <c r="AB941" s="15"/>
      <c r="AC941" s="16"/>
      <c r="AD941" s="16"/>
      <c r="AE941" s="16"/>
    </row>
    <row r="942" spans="1:31" x14ac:dyDescent="0.25">
      <c r="A942" s="3"/>
      <c r="B942" s="1"/>
      <c r="C942" s="1"/>
      <c r="D942" s="9"/>
      <c r="E942" s="9"/>
      <c r="F942" s="9"/>
      <c r="G942" s="9"/>
      <c r="H942" s="9"/>
      <c r="I942" s="9"/>
      <c r="J942" s="9"/>
      <c r="T942" s="16"/>
      <c r="U942" s="16"/>
      <c r="V942" s="16"/>
      <c r="W942" s="14"/>
      <c r="X942" s="16"/>
      <c r="Y942" s="16"/>
      <c r="AB942" s="15"/>
      <c r="AC942" s="16"/>
      <c r="AD942" s="16"/>
      <c r="AE942" s="16"/>
    </row>
    <row r="943" spans="1:31" x14ac:dyDescent="0.25">
      <c r="A943" s="3"/>
      <c r="B943" s="1"/>
      <c r="C943" s="1"/>
      <c r="D943" s="9"/>
      <c r="E943" s="9"/>
      <c r="F943" s="9"/>
      <c r="G943" s="9"/>
      <c r="H943" s="9"/>
      <c r="I943" s="9"/>
      <c r="J943" s="9"/>
      <c r="T943" s="16"/>
      <c r="U943" s="16"/>
      <c r="V943" s="16"/>
      <c r="W943" s="14"/>
      <c r="X943" s="16"/>
      <c r="Y943" s="16"/>
      <c r="AB943" s="15"/>
      <c r="AC943" s="16"/>
      <c r="AD943" s="16"/>
      <c r="AE943" s="16"/>
    </row>
    <row r="944" spans="1:31" x14ac:dyDescent="0.25">
      <c r="A944" s="3"/>
      <c r="B944" s="1"/>
      <c r="C944" s="1"/>
      <c r="D944" s="9"/>
      <c r="E944" s="9"/>
      <c r="F944" s="9"/>
      <c r="G944" s="9"/>
      <c r="H944" s="9"/>
      <c r="I944" s="9"/>
      <c r="J944" s="9"/>
      <c r="T944" s="16"/>
      <c r="U944" s="16"/>
      <c r="V944" s="16"/>
      <c r="W944" s="14"/>
      <c r="X944" s="16"/>
      <c r="Y944" s="16"/>
      <c r="AB944" s="15"/>
      <c r="AC944" s="16"/>
      <c r="AD944" s="16"/>
      <c r="AE944" s="16"/>
    </row>
    <row r="945" spans="1:31" x14ac:dyDescent="0.25">
      <c r="A945" s="3"/>
      <c r="B945" s="1"/>
      <c r="C945" s="1"/>
      <c r="D945" s="9"/>
      <c r="E945" s="9"/>
      <c r="F945" s="9"/>
      <c r="G945" s="9"/>
      <c r="H945" s="9"/>
      <c r="I945" s="9"/>
      <c r="J945" s="9"/>
      <c r="T945" s="16"/>
      <c r="U945" s="16"/>
      <c r="V945" s="16"/>
      <c r="W945" s="14"/>
      <c r="X945" s="16"/>
      <c r="Y945" s="16"/>
      <c r="AB945" s="15"/>
      <c r="AC945" s="16"/>
      <c r="AD945" s="16"/>
      <c r="AE945" s="16"/>
    </row>
    <row r="946" spans="1:31" x14ac:dyDescent="0.25">
      <c r="A946" s="3"/>
      <c r="B946" s="1"/>
      <c r="C946" s="1"/>
      <c r="D946" s="9"/>
      <c r="E946" s="9"/>
      <c r="F946" s="9"/>
      <c r="G946" s="9"/>
      <c r="H946" s="9"/>
      <c r="I946" s="9"/>
      <c r="J946" s="9"/>
      <c r="T946" s="16"/>
      <c r="U946" s="16"/>
      <c r="V946" s="16"/>
      <c r="W946" s="14"/>
      <c r="X946" s="16"/>
      <c r="Y946" s="16"/>
      <c r="AB946" s="15"/>
      <c r="AC946" s="16"/>
      <c r="AD946" s="16"/>
      <c r="AE946" s="16"/>
    </row>
    <row r="947" spans="1:31" x14ac:dyDescent="0.25">
      <c r="A947" s="3"/>
      <c r="B947" s="1"/>
      <c r="C947" s="1"/>
      <c r="D947" s="9"/>
      <c r="E947" s="9"/>
      <c r="F947" s="9"/>
      <c r="G947" s="9"/>
      <c r="H947" s="9"/>
      <c r="I947" s="9"/>
      <c r="J947" s="9"/>
      <c r="T947" s="16"/>
      <c r="U947" s="16"/>
      <c r="V947" s="16"/>
      <c r="W947" s="14"/>
      <c r="X947" s="16"/>
      <c r="Y947" s="16"/>
      <c r="AB947" s="15"/>
      <c r="AC947" s="16"/>
      <c r="AD947" s="16"/>
      <c r="AE947" s="16"/>
    </row>
    <row r="948" spans="1:31" x14ac:dyDescent="0.25">
      <c r="A948" s="3"/>
      <c r="B948" s="1"/>
      <c r="C948" s="1"/>
      <c r="D948" s="9"/>
      <c r="E948" s="9"/>
      <c r="F948" s="9"/>
      <c r="G948" s="9"/>
      <c r="H948" s="9"/>
      <c r="I948" s="9"/>
      <c r="J948" s="9"/>
      <c r="T948" s="16"/>
      <c r="U948" s="16"/>
      <c r="V948" s="16"/>
      <c r="W948" s="14"/>
      <c r="X948" s="16"/>
      <c r="Y948" s="16"/>
      <c r="AB948" s="15"/>
      <c r="AC948" s="16"/>
      <c r="AD948" s="16"/>
      <c r="AE948" s="16"/>
    </row>
    <row r="949" spans="1:31" x14ac:dyDescent="0.25">
      <c r="A949" s="3"/>
      <c r="B949" s="1"/>
      <c r="C949" s="1"/>
      <c r="D949" s="9"/>
      <c r="E949" s="9"/>
      <c r="F949" s="9"/>
      <c r="G949" s="9"/>
      <c r="H949" s="9"/>
      <c r="I949" s="9"/>
      <c r="J949" s="9"/>
      <c r="T949" s="16"/>
      <c r="U949" s="16"/>
      <c r="V949" s="16"/>
      <c r="W949" s="14"/>
      <c r="X949" s="16"/>
      <c r="Y949" s="16"/>
      <c r="AB949" s="15"/>
      <c r="AC949" s="16"/>
      <c r="AD949" s="16"/>
      <c r="AE949" s="16"/>
    </row>
    <row r="950" spans="1:31" x14ac:dyDescent="0.25">
      <c r="A950" s="3"/>
      <c r="B950" s="1"/>
      <c r="C950" s="1"/>
      <c r="D950" s="9"/>
      <c r="E950" s="9"/>
      <c r="F950" s="9"/>
      <c r="G950" s="9"/>
      <c r="H950" s="9"/>
      <c r="I950" s="9"/>
      <c r="J950" s="9"/>
      <c r="T950" s="16"/>
      <c r="U950" s="16"/>
      <c r="V950" s="16"/>
      <c r="W950" s="14"/>
      <c r="X950" s="16"/>
      <c r="Y950" s="16"/>
      <c r="AB950" s="15"/>
      <c r="AC950" s="16"/>
      <c r="AD950" s="16"/>
      <c r="AE950" s="16"/>
    </row>
    <row r="951" spans="1:31" x14ac:dyDescent="0.25">
      <c r="A951" s="3"/>
      <c r="B951" s="1"/>
      <c r="C951" s="1"/>
      <c r="D951" s="9"/>
      <c r="E951" s="9"/>
      <c r="F951" s="9"/>
      <c r="G951" s="9"/>
      <c r="H951" s="9"/>
      <c r="I951" s="9"/>
      <c r="J951" s="9"/>
      <c r="T951" s="16"/>
      <c r="U951" s="16"/>
      <c r="V951" s="16"/>
      <c r="W951" s="14"/>
      <c r="X951" s="16"/>
      <c r="Y951" s="16"/>
      <c r="AB951" s="15"/>
      <c r="AC951" s="16"/>
      <c r="AD951" s="16"/>
      <c r="AE951" s="16"/>
    </row>
    <row r="952" spans="1:31" x14ac:dyDescent="0.25">
      <c r="A952" s="3"/>
      <c r="B952" s="1"/>
      <c r="C952" s="1"/>
      <c r="D952" s="9"/>
      <c r="E952" s="9"/>
      <c r="F952" s="9"/>
      <c r="G952" s="9"/>
      <c r="H952" s="9"/>
      <c r="I952" s="9"/>
      <c r="J952" s="9"/>
      <c r="T952" s="16"/>
      <c r="U952" s="16"/>
      <c r="V952" s="16"/>
      <c r="W952" s="14"/>
      <c r="X952" s="16"/>
      <c r="Y952" s="16"/>
      <c r="AB952" s="15"/>
      <c r="AC952" s="16"/>
      <c r="AD952" s="16"/>
      <c r="AE952" s="16"/>
    </row>
    <row r="953" spans="1:31" x14ac:dyDescent="0.25">
      <c r="A953" s="3"/>
      <c r="B953" s="1"/>
      <c r="C953" s="1"/>
      <c r="D953" s="9"/>
      <c r="E953" s="9"/>
      <c r="F953" s="9"/>
      <c r="G953" s="9"/>
      <c r="H953" s="9"/>
      <c r="I953" s="9"/>
      <c r="J953" s="9"/>
      <c r="T953" s="16"/>
      <c r="U953" s="16"/>
      <c r="V953" s="16"/>
      <c r="W953" s="14"/>
      <c r="X953" s="16"/>
      <c r="Y953" s="16"/>
      <c r="AB953" s="15"/>
      <c r="AC953" s="16"/>
      <c r="AD953" s="16"/>
      <c r="AE953" s="16"/>
    </row>
    <row r="954" spans="1:31" x14ac:dyDescent="0.25">
      <c r="A954" s="3"/>
      <c r="B954" s="1"/>
      <c r="C954" s="1"/>
      <c r="D954" s="9"/>
      <c r="E954" s="9"/>
      <c r="F954" s="9"/>
      <c r="G954" s="9"/>
      <c r="H954" s="9"/>
      <c r="I954" s="9"/>
      <c r="J954" s="9"/>
      <c r="T954" s="16"/>
      <c r="U954" s="16"/>
      <c r="V954" s="16"/>
      <c r="W954" s="14"/>
      <c r="X954" s="16"/>
      <c r="Y954" s="16"/>
      <c r="AB954" s="15"/>
      <c r="AC954" s="16"/>
      <c r="AD954" s="16"/>
      <c r="AE954" s="16"/>
    </row>
    <row r="955" spans="1:31" x14ac:dyDescent="0.25">
      <c r="A955" s="3"/>
      <c r="B955" s="1"/>
      <c r="C955" s="1"/>
      <c r="D955" s="9"/>
      <c r="E955" s="9"/>
      <c r="F955" s="9"/>
      <c r="G955" s="9"/>
      <c r="H955" s="9"/>
      <c r="I955" s="9"/>
      <c r="J955" s="9"/>
      <c r="T955" s="16"/>
      <c r="U955" s="16"/>
      <c r="V955" s="16"/>
      <c r="W955" s="14"/>
      <c r="X955" s="16"/>
      <c r="Y955" s="16"/>
      <c r="AB955" s="15"/>
      <c r="AC955" s="16"/>
      <c r="AD955" s="16"/>
      <c r="AE955" s="16"/>
    </row>
    <row r="956" spans="1:31" x14ac:dyDescent="0.25">
      <c r="A956" s="3"/>
      <c r="B956" s="1"/>
      <c r="C956" s="1"/>
      <c r="D956" s="9"/>
      <c r="E956" s="9"/>
      <c r="F956" s="9"/>
      <c r="G956" s="9"/>
      <c r="H956" s="9"/>
      <c r="I956" s="9"/>
      <c r="J956" s="9"/>
      <c r="T956" s="16"/>
      <c r="U956" s="16"/>
      <c r="V956" s="16"/>
      <c r="W956" s="14"/>
      <c r="X956" s="16"/>
      <c r="Y956" s="16"/>
      <c r="AB956" s="15"/>
      <c r="AC956" s="16"/>
      <c r="AD956" s="16"/>
      <c r="AE956" s="16"/>
    </row>
    <row r="957" spans="1:31" x14ac:dyDescent="0.25">
      <c r="A957" s="3"/>
      <c r="B957" s="1"/>
      <c r="C957" s="1"/>
      <c r="D957" s="9"/>
      <c r="E957" s="9"/>
      <c r="F957" s="9"/>
      <c r="G957" s="9"/>
      <c r="H957" s="9"/>
      <c r="I957" s="9"/>
      <c r="J957" s="9"/>
      <c r="T957" s="16"/>
      <c r="U957" s="16"/>
      <c r="V957" s="16"/>
      <c r="W957" s="14"/>
      <c r="X957" s="16"/>
      <c r="Y957" s="16"/>
      <c r="AB957" s="15"/>
      <c r="AC957" s="16"/>
      <c r="AD957" s="16"/>
      <c r="AE957" s="16"/>
    </row>
    <row r="958" spans="1:31" x14ac:dyDescent="0.25">
      <c r="A958" s="3"/>
      <c r="B958" s="1"/>
      <c r="C958" s="1"/>
      <c r="D958" s="9"/>
      <c r="E958" s="9"/>
      <c r="F958" s="9"/>
      <c r="G958" s="9"/>
      <c r="H958" s="9"/>
      <c r="I958" s="9"/>
      <c r="J958" s="9"/>
      <c r="T958" s="16"/>
      <c r="U958" s="16"/>
      <c r="V958" s="16"/>
      <c r="W958" s="14"/>
      <c r="X958" s="16"/>
      <c r="Y958" s="16"/>
      <c r="AB958" s="15"/>
      <c r="AC958" s="16"/>
      <c r="AD958" s="16"/>
      <c r="AE958" s="16"/>
    </row>
    <row r="959" spans="1:31" x14ac:dyDescent="0.25">
      <c r="A959" s="3"/>
      <c r="B959" s="1"/>
      <c r="C959" s="1"/>
      <c r="D959" s="9"/>
      <c r="E959" s="9"/>
      <c r="F959" s="9"/>
      <c r="G959" s="9"/>
      <c r="H959" s="9"/>
      <c r="I959" s="9"/>
      <c r="J959" s="9"/>
      <c r="T959" s="16"/>
      <c r="U959" s="16"/>
      <c r="V959" s="16"/>
      <c r="W959" s="14"/>
      <c r="X959" s="16"/>
      <c r="Y959" s="16"/>
      <c r="AB959" s="15"/>
      <c r="AC959" s="16"/>
      <c r="AD959" s="16"/>
      <c r="AE959" s="16"/>
    </row>
    <row r="960" spans="1:31" x14ac:dyDescent="0.25">
      <c r="A960" s="3"/>
      <c r="B960" s="1"/>
      <c r="C960" s="1"/>
      <c r="D960" s="9"/>
      <c r="E960" s="9"/>
      <c r="F960" s="9"/>
      <c r="G960" s="9"/>
      <c r="H960" s="9"/>
      <c r="I960" s="9"/>
      <c r="J960" s="9"/>
      <c r="T960" s="16"/>
      <c r="U960" s="16"/>
      <c r="V960" s="16"/>
      <c r="W960" s="14"/>
      <c r="X960" s="16"/>
      <c r="Y960" s="16"/>
      <c r="AB960" s="15"/>
      <c r="AC960" s="16"/>
      <c r="AD960" s="16"/>
      <c r="AE960" s="16"/>
    </row>
    <row r="961" spans="1:31" x14ac:dyDescent="0.25">
      <c r="A961" s="3"/>
      <c r="B961" s="1"/>
      <c r="C961" s="1"/>
      <c r="D961" s="9"/>
      <c r="E961" s="9"/>
      <c r="F961" s="9"/>
      <c r="G961" s="9"/>
      <c r="H961" s="9"/>
      <c r="I961" s="9"/>
      <c r="J961" s="9"/>
      <c r="T961" s="16"/>
      <c r="U961" s="16"/>
      <c r="V961" s="16"/>
      <c r="W961" s="14"/>
      <c r="X961" s="16"/>
      <c r="Y961" s="16"/>
      <c r="AB961" s="15"/>
      <c r="AC961" s="16"/>
      <c r="AD961" s="16"/>
      <c r="AE961" s="16"/>
    </row>
    <row r="962" spans="1:31" x14ac:dyDescent="0.25">
      <c r="A962" s="3"/>
      <c r="B962" s="1"/>
      <c r="C962" s="1"/>
      <c r="D962" s="9"/>
      <c r="E962" s="9"/>
      <c r="F962" s="9"/>
      <c r="G962" s="9"/>
      <c r="H962" s="9"/>
      <c r="I962" s="9"/>
      <c r="J962" s="9"/>
      <c r="T962" s="16"/>
      <c r="U962" s="16"/>
      <c r="V962" s="16"/>
      <c r="W962" s="14"/>
      <c r="X962" s="16"/>
      <c r="Y962" s="16"/>
      <c r="AB962" s="15"/>
      <c r="AC962" s="16"/>
      <c r="AD962" s="16"/>
      <c r="AE962" s="16"/>
    </row>
    <row r="963" spans="1:31" x14ac:dyDescent="0.25">
      <c r="A963" s="3"/>
      <c r="B963" s="1"/>
      <c r="C963" s="1"/>
      <c r="D963" s="9"/>
      <c r="E963" s="9"/>
      <c r="F963" s="9"/>
      <c r="G963" s="9"/>
      <c r="H963" s="9"/>
      <c r="I963" s="9"/>
      <c r="J963" s="9"/>
      <c r="T963" s="16"/>
      <c r="U963" s="16"/>
      <c r="V963" s="16"/>
      <c r="W963" s="14"/>
      <c r="X963" s="16"/>
      <c r="Y963" s="16"/>
      <c r="AB963" s="15"/>
      <c r="AC963" s="16"/>
      <c r="AD963" s="16"/>
      <c r="AE963" s="16"/>
    </row>
    <row r="964" spans="1:31" x14ac:dyDescent="0.25">
      <c r="A964" s="3"/>
      <c r="B964" s="1"/>
      <c r="C964" s="1"/>
      <c r="D964" s="9"/>
      <c r="E964" s="9"/>
      <c r="F964" s="9"/>
      <c r="G964" s="9"/>
      <c r="H964" s="9"/>
      <c r="I964" s="9"/>
      <c r="J964" s="9"/>
      <c r="T964" s="16"/>
      <c r="U964" s="16"/>
      <c r="V964" s="16"/>
      <c r="W964" s="14"/>
      <c r="X964" s="16"/>
      <c r="Y964" s="16"/>
      <c r="AB964" s="15"/>
      <c r="AC964" s="16"/>
      <c r="AD964" s="16"/>
      <c r="AE964" s="16"/>
    </row>
    <row r="965" spans="1:31" x14ac:dyDescent="0.25">
      <c r="A965" s="3"/>
      <c r="B965" s="1"/>
      <c r="C965" s="1"/>
      <c r="D965" s="9"/>
      <c r="E965" s="9"/>
      <c r="F965" s="9"/>
      <c r="G965" s="9"/>
      <c r="H965" s="9"/>
      <c r="I965" s="9"/>
      <c r="J965" s="9"/>
      <c r="T965" s="16"/>
      <c r="U965" s="16"/>
      <c r="V965" s="16"/>
      <c r="W965" s="14"/>
      <c r="X965" s="16"/>
      <c r="Y965" s="16"/>
      <c r="AB965" s="15"/>
      <c r="AC965" s="16"/>
      <c r="AD965" s="16"/>
      <c r="AE965" s="16"/>
    </row>
    <row r="966" spans="1:31" x14ac:dyDescent="0.25">
      <c r="A966" s="3"/>
      <c r="B966" s="1"/>
      <c r="C966" s="1"/>
      <c r="D966" s="9"/>
      <c r="E966" s="9"/>
      <c r="F966" s="9"/>
      <c r="G966" s="9"/>
      <c r="H966" s="9"/>
      <c r="I966" s="9"/>
      <c r="J966" s="9"/>
      <c r="T966" s="16"/>
      <c r="U966" s="16"/>
      <c r="V966" s="16"/>
      <c r="W966" s="14"/>
      <c r="X966" s="16"/>
      <c r="Y966" s="16"/>
      <c r="AB966" s="15"/>
      <c r="AC966" s="16"/>
      <c r="AD966" s="16"/>
      <c r="AE966" s="16"/>
    </row>
    <row r="967" spans="1:31" x14ac:dyDescent="0.25">
      <c r="A967" s="3"/>
      <c r="B967" s="1"/>
      <c r="C967" s="1"/>
      <c r="D967" s="9"/>
      <c r="E967" s="9"/>
      <c r="F967" s="9"/>
      <c r="G967" s="9"/>
      <c r="H967" s="9"/>
      <c r="I967" s="9"/>
      <c r="J967" s="9"/>
      <c r="T967" s="16"/>
      <c r="U967" s="16"/>
      <c r="V967" s="16"/>
      <c r="W967" s="14"/>
      <c r="X967" s="16"/>
      <c r="Y967" s="16"/>
      <c r="AB967" s="15"/>
      <c r="AC967" s="16"/>
      <c r="AD967" s="16"/>
      <c r="AE967" s="16"/>
    </row>
    <row r="968" spans="1:31" x14ac:dyDescent="0.25">
      <c r="A968" s="3"/>
      <c r="B968" s="1"/>
      <c r="C968" s="1"/>
      <c r="D968" s="9"/>
      <c r="E968" s="9"/>
      <c r="F968" s="9"/>
      <c r="G968" s="9"/>
      <c r="H968" s="9"/>
      <c r="I968" s="9"/>
      <c r="J968" s="9"/>
      <c r="T968" s="16"/>
      <c r="U968" s="16"/>
      <c r="V968" s="16"/>
      <c r="W968" s="14"/>
      <c r="X968" s="16"/>
      <c r="Y968" s="16"/>
      <c r="AB968" s="15"/>
      <c r="AC968" s="16"/>
      <c r="AD968" s="16"/>
      <c r="AE968" s="16"/>
    </row>
    <row r="969" spans="1:31" x14ac:dyDescent="0.25">
      <c r="A969" s="3"/>
      <c r="B969" s="1"/>
      <c r="C969" s="1"/>
      <c r="D969" s="9"/>
      <c r="E969" s="9"/>
      <c r="F969" s="9"/>
      <c r="G969" s="9"/>
      <c r="H969" s="9"/>
      <c r="I969" s="9"/>
      <c r="J969" s="9"/>
      <c r="T969" s="16"/>
      <c r="U969" s="16"/>
      <c r="V969" s="16"/>
      <c r="W969" s="14"/>
      <c r="X969" s="16"/>
      <c r="Y969" s="16"/>
      <c r="AB969" s="15"/>
      <c r="AC969" s="16"/>
      <c r="AD969" s="16"/>
      <c r="AE969" s="16"/>
    </row>
    <row r="970" spans="1:31" x14ac:dyDescent="0.25">
      <c r="A970" s="3"/>
      <c r="B970" s="1"/>
      <c r="C970" s="1"/>
      <c r="D970" s="9"/>
      <c r="E970" s="9"/>
      <c r="F970" s="9"/>
      <c r="G970" s="9"/>
      <c r="H970" s="9"/>
      <c r="I970" s="9"/>
      <c r="J970" s="9"/>
      <c r="T970" s="16"/>
      <c r="U970" s="16"/>
      <c r="V970" s="16"/>
      <c r="W970" s="14"/>
      <c r="X970" s="16"/>
      <c r="Y970" s="16"/>
      <c r="AB970" s="15"/>
      <c r="AC970" s="16"/>
      <c r="AD970" s="16"/>
      <c r="AE970" s="16"/>
    </row>
    <row r="971" spans="1:31" x14ac:dyDescent="0.25">
      <c r="A971" s="3"/>
      <c r="B971" s="1"/>
      <c r="C971" s="1"/>
      <c r="D971" s="9"/>
      <c r="E971" s="9"/>
      <c r="F971" s="9"/>
      <c r="G971" s="9"/>
      <c r="H971" s="9"/>
      <c r="I971" s="9"/>
      <c r="J971" s="9"/>
      <c r="T971" s="16"/>
      <c r="U971" s="16"/>
      <c r="V971" s="16"/>
      <c r="W971" s="14"/>
      <c r="X971" s="16"/>
      <c r="Y971" s="16"/>
      <c r="AB971" s="15"/>
      <c r="AC971" s="16"/>
      <c r="AD971" s="16"/>
      <c r="AE971" s="16"/>
    </row>
    <row r="972" spans="1:31" x14ac:dyDescent="0.25">
      <c r="A972" s="3"/>
      <c r="B972" s="1"/>
      <c r="C972" s="1"/>
      <c r="D972" s="9"/>
      <c r="E972" s="9"/>
      <c r="F972" s="9"/>
      <c r="G972" s="9"/>
      <c r="H972" s="9"/>
      <c r="I972" s="9"/>
      <c r="J972" s="9"/>
      <c r="T972" s="16"/>
      <c r="U972" s="16"/>
      <c r="V972" s="16"/>
      <c r="W972" s="14"/>
      <c r="X972" s="16"/>
      <c r="Y972" s="16"/>
      <c r="AB972" s="15"/>
      <c r="AC972" s="16"/>
      <c r="AD972" s="16"/>
      <c r="AE972" s="16"/>
    </row>
    <row r="973" spans="1:31" x14ac:dyDescent="0.25">
      <c r="A973" s="3"/>
      <c r="B973" s="1"/>
      <c r="C973" s="1"/>
      <c r="D973" s="9"/>
      <c r="E973" s="9"/>
      <c r="F973" s="9"/>
      <c r="G973" s="9"/>
      <c r="H973" s="9"/>
      <c r="I973" s="9"/>
      <c r="J973" s="9"/>
      <c r="T973" s="16"/>
      <c r="U973" s="16"/>
      <c r="V973" s="16"/>
      <c r="W973" s="14"/>
      <c r="X973" s="16"/>
      <c r="Y973" s="16"/>
      <c r="AB973" s="15"/>
      <c r="AC973" s="16"/>
      <c r="AD973" s="16"/>
      <c r="AE973" s="16"/>
    </row>
    <row r="974" spans="1:31" x14ac:dyDescent="0.25">
      <c r="A974" s="3"/>
      <c r="B974" s="1"/>
      <c r="C974" s="1"/>
      <c r="D974" s="9"/>
      <c r="E974" s="9"/>
      <c r="F974" s="9"/>
      <c r="G974" s="9"/>
      <c r="H974" s="9"/>
      <c r="I974" s="9"/>
      <c r="J974" s="9"/>
      <c r="T974" s="16"/>
      <c r="U974" s="16"/>
      <c r="V974" s="16"/>
      <c r="W974" s="14"/>
      <c r="X974" s="16"/>
      <c r="Y974" s="16"/>
      <c r="AB974" s="15"/>
      <c r="AC974" s="16"/>
      <c r="AD974" s="16"/>
      <c r="AE974" s="16"/>
    </row>
    <row r="975" spans="1:31" x14ac:dyDescent="0.25">
      <c r="A975" s="3"/>
      <c r="B975" s="1"/>
      <c r="C975" s="1"/>
      <c r="D975" s="9"/>
      <c r="E975" s="9"/>
      <c r="F975" s="9"/>
      <c r="G975" s="9"/>
      <c r="H975" s="9"/>
      <c r="I975" s="9"/>
      <c r="J975" s="9"/>
      <c r="T975" s="16"/>
      <c r="U975" s="16"/>
      <c r="V975" s="16"/>
      <c r="W975" s="14"/>
      <c r="X975" s="16"/>
      <c r="Y975" s="16"/>
      <c r="AB975" s="15"/>
      <c r="AC975" s="16"/>
      <c r="AD975" s="16"/>
      <c r="AE975" s="16"/>
    </row>
    <row r="976" spans="1:31" x14ac:dyDescent="0.25">
      <c r="A976" s="3"/>
      <c r="B976" s="1"/>
      <c r="C976" s="1"/>
      <c r="D976" s="9"/>
      <c r="E976" s="9"/>
      <c r="F976" s="9"/>
      <c r="G976" s="9"/>
      <c r="H976" s="9"/>
      <c r="I976" s="9"/>
      <c r="J976" s="9"/>
      <c r="T976" s="16"/>
      <c r="U976" s="16"/>
      <c r="V976" s="16"/>
      <c r="W976" s="14"/>
      <c r="X976" s="16"/>
      <c r="Y976" s="16"/>
      <c r="AB976" s="15"/>
      <c r="AC976" s="16"/>
      <c r="AD976" s="16"/>
      <c r="AE976" s="16"/>
    </row>
    <row r="977" spans="1:31" x14ac:dyDescent="0.25">
      <c r="A977" s="3"/>
      <c r="B977" s="1"/>
      <c r="C977" s="1"/>
      <c r="D977" s="9"/>
      <c r="E977" s="9"/>
      <c r="F977" s="9"/>
      <c r="G977" s="9"/>
      <c r="H977" s="9"/>
      <c r="I977" s="9"/>
      <c r="J977" s="9"/>
      <c r="T977" s="16"/>
      <c r="U977" s="16"/>
      <c r="V977" s="16"/>
      <c r="W977" s="14"/>
      <c r="X977" s="16"/>
      <c r="Y977" s="16"/>
      <c r="AB977" s="15"/>
      <c r="AC977" s="16"/>
      <c r="AD977" s="16"/>
      <c r="AE977" s="16"/>
    </row>
    <row r="978" spans="1:31" x14ac:dyDescent="0.25">
      <c r="A978" s="3"/>
      <c r="B978" s="1"/>
      <c r="C978" s="1"/>
      <c r="D978" s="9"/>
      <c r="E978" s="9"/>
      <c r="F978" s="9"/>
      <c r="G978" s="9"/>
      <c r="H978" s="9"/>
      <c r="I978" s="9"/>
      <c r="J978" s="9"/>
      <c r="T978" s="16"/>
      <c r="U978" s="16"/>
      <c r="V978" s="16"/>
      <c r="W978" s="14"/>
      <c r="X978" s="16"/>
      <c r="Y978" s="16"/>
      <c r="AB978" s="15"/>
      <c r="AC978" s="16"/>
      <c r="AD978" s="16"/>
      <c r="AE978" s="16"/>
    </row>
    <row r="979" spans="1:31" x14ac:dyDescent="0.25">
      <c r="A979" s="3"/>
      <c r="B979" s="1"/>
      <c r="C979" s="1"/>
      <c r="D979" s="9"/>
      <c r="E979" s="9"/>
      <c r="F979" s="9"/>
      <c r="G979" s="9"/>
      <c r="H979" s="9"/>
      <c r="I979" s="9"/>
      <c r="J979" s="9"/>
      <c r="T979" s="16"/>
      <c r="U979" s="16"/>
      <c r="V979" s="16"/>
      <c r="W979" s="14"/>
      <c r="X979" s="16"/>
      <c r="Y979" s="16"/>
      <c r="AB979" s="15"/>
      <c r="AC979" s="16"/>
      <c r="AD979" s="16"/>
      <c r="AE979" s="16"/>
    </row>
    <row r="980" spans="1:31" x14ac:dyDescent="0.25">
      <c r="A980" s="3"/>
      <c r="B980" s="1"/>
      <c r="C980" s="1"/>
      <c r="D980" s="9"/>
      <c r="E980" s="9"/>
      <c r="F980" s="9"/>
      <c r="G980" s="9"/>
      <c r="H980" s="9"/>
      <c r="I980" s="9"/>
      <c r="J980" s="9"/>
      <c r="T980" s="16"/>
      <c r="U980" s="16"/>
      <c r="V980" s="16"/>
      <c r="W980" s="14"/>
      <c r="X980" s="16"/>
      <c r="Y980" s="16"/>
      <c r="AB980" s="15"/>
      <c r="AC980" s="16"/>
      <c r="AD980" s="16"/>
      <c r="AE980" s="16"/>
    </row>
    <row r="981" spans="1:31" x14ac:dyDescent="0.25">
      <c r="A981" s="3"/>
      <c r="B981" s="1"/>
      <c r="C981" s="1"/>
      <c r="D981" s="9"/>
      <c r="E981" s="9"/>
      <c r="F981" s="9"/>
      <c r="G981" s="9"/>
      <c r="H981" s="9"/>
      <c r="I981" s="9"/>
      <c r="J981" s="9"/>
      <c r="T981" s="16"/>
      <c r="U981" s="16"/>
      <c r="V981" s="16"/>
      <c r="W981" s="14"/>
      <c r="X981" s="16"/>
      <c r="Y981" s="16"/>
      <c r="AB981" s="15"/>
      <c r="AC981" s="16"/>
      <c r="AD981" s="16"/>
      <c r="AE981" s="16"/>
    </row>
    <row r="982" spans="1:31" x14ac:dyDescent="0.25">
      <c r="A982" s="3"/>
      <c r="B982" s="1"/>
      <c r="C982" s="1"/>
      <c r="D982" s="9"/>
      <c r="E982" s="9"/>
      <c r="F982" s="9"/>
      <c r="G982" s="9"/>
      <c r="H982" s="9"/>
      <c r="I982" s="9"/>
      <c r="J982" s="9"/>
      <c r="T982" s="16"/>
      <c r="U982" s="16"/>
      <c r="V982" s="16"/>
      <c r="W982" s="14"/>
      <c r="X982" s="16"/>
      <c r="Y982" s="16"/>
      <c r="AB982" s="15"/>
      <c r="AC982" s="16"/>
      <c r="AD982" s="16"/>
      <c r="AE982" s="16"/>
    </row>
    <row r="983" spans="1:31" x14ac:dyDescent="0.25">
      <c r="A983" s="3"/>
      <c r="B983" s="1"/>
      <c r="C983" s="1"/>
      <c r="D983" s="9"/>
      <c r="E983" s="9"/>
      <c r="F983" s="9"/>
      <c r="G983" s="9"/>
      <c r="H983" s="9"/>
      <c r="I983" s="9"/>
      <c r="J983" s="9"/>
      <c r="T983" s="16"/>
      <c r="U983" s="16"/>
      <c r="V983" s="16"/>
      <c r="W983" s="14"/>
      <c r="X983" s="16"/>
      <c r="Y983" s="16"/>
      <c r="AB983" s="15"/>
      <c r="AC983" s="16"/>
      <c r="AD983" s="16"/>
      <c r="AE983" s="16"/>
    </row>
    <row r="984" spans="1:31" x14ac:dyDescent="0.25">
      <c r="A984" s="3"/>
      <c r="B984" s="1"/>
      <c r="C984" s="1"/>
      <c r="D984" s="9"/>
      <c r="E984" s="9"/>
      <c r="F984" s="9"/>
      <c r="G984" s="9"/>
      <c r="H984" s="9"/>
      <c r="I984" s="9"/>
      <c r="J984" s="9"/>
      <c r="T984" s="16"/>
      <c r="U984" s="16"/>
      <c r="V984" s="16"/>
      <c r="W984" s="14"/>
      <c r="X984" s="16"/>
      <c r="Y984" s="16"/>
      <c r="AB984" s="15"/>
      <c r="AC984" s="16"/>
      <c r="AD984" s="16"/>
      <c r="AE984" s="16"/>
    </row>
    <row r="985" spans="1:31" x14ac:dyDescent="0.25">
      <c r="A985" s="3"/>
      <c r="B985" s="1"/>
      <c r="C985" s="1"/>
      <c r="D985" s="9"/>
      <c r="E985" s="9"/>
      <c r="F985" s="9"/>
      <c r="G985" s="9"/>
      <c r="H985" s="9"/>
      <c r="I985" s="9"/>
      <c r="J985" s="9"/>
      <c r="T985" s="16"/>
      <c r="U985" s="16"/>
      <c r="V985" s="16"/>
      <c r="W985" s="14"/>
      <c r="X985" s="16"/>
      <c r="Y985" s="16"/>
      <c r="AB985" s="15"/>
      <c r="AC985" s="16"/>
      <c r="AD985" s="16"/>
      <c r="AE985" s="16"/>
    </row>
    <row r="986" spans="1:31" x14ac:dyDescent="0.25">
      <c r="A986" s="3"/>
      <c r="B986" s="1"/>
      <c r="C986" s="1"/>
      <c r="D986" s="9"/>
      <c r="E986" s="9"/>
      <c r="F986" s="9"/>
      <c r="G986" s="9"/>
      <c r="H986" s="9"/>
      <c r="I986" s="9"/>
      <c r="J986" s="9"/>
      <c r="T986" s="16"/>
      <c r="U986" s="16"/>
      <c r="V986" s="16"/>
      <c r="W986" s="14"/>
      <c r="X986" s="16"/>
      <c r="Y986" s="16"/>
      <c r="AB986" s="15"/>
      <c r="AC986" s="16"/>
      <c r="AD986" s="16"/>
      <c r="AE986" s="16"/>
    </row>
    <row r="987" spans="1:31" x14ac:dyDescent="0.25">
      <c r="A987" s="3"/>
      <c r="B987" s="1"/>
      <c r="C987" s="1"/>
      <c r="D987" s="9"/>
      <c r="E987" s="9"/>
      <c r="F987" s="9"/>
      <c r="G987" s="9"/>
      <c r="H987" s="9"/>
      <c r="I987" s="9"/>
      <c r="J987" s="9"/>
      <c r="T987" s="16"/>
      <c r="U987" s="16"/>
      <c r="V987" s="16"/>
      <c r="W987" s="14"/>
      <c r="X987" s="16"/>
      <c r="Y987" s="16"/>
      <c r="AB987" s="15"/>
      <c r="AC987" s="16"/>
      <c r="AD987" s="16"/>
      <c r="AE987" s="16"/>
    </row>
    <row r="988" spans="1:31" x14ac:dyDescent="0.25">
      <c r="A988" s="3"/>
      <c r="B988" s="1"/>
      <c r="C988" s="1"/>
      <c r="D988" s="9"/>
      <c r="E988" s="9"/>
      <c r="F988" s="9"/>
      <c r="G988" s="9"/>
      <c r="H988" s="9"/>
      <c r="I988" s="9"/>
      <c r="J988" s="9"/>
      <c r="T988" s="16"/>
      <c r="U988" s="16"/>
      <c r="V988" s="16"/>
      <c r="W988" s="14"/>
      <c r="X988" s="16"/>
      <c r="Y988" s="16"/>
      <c r="AB988" s="15"/>
      <c r="AC988" s="16"/>
      <c r="AD988" s="16"/>
      <c r="AE988" s="16"/>
    </row>
    <row r="989" spans="1:31" x14ac:dyDescent="0.25">
      <c r="A989" s="3"/>
      <c r="B989" s="1"/>
      <c r="C989" s="1"/>
      <c r="D989" s="9"/>
      <c r="E989" s="9"/>
      <c r="F989" s="9"/>
      <c r="G989" s="9"/>
      <c r="H989" s="9"/>
      <c r="I989" s="9"/>
      <c r="J989" s="9"/>
      <c r="T989" s="16"/>
      <c r="U989" s="16"/>
      <c r="V989" s="16"/>
      <c r="W989" s="14"/>
      <c r="X989" s="16"/>
      <c r="Y989" s="16"/>
      <c r="AB989" s="15"/>
      <c r="AC989" s="16"/>
      <c r="AD989" s="16"/>
      <c r="AE989" s="16"/>
    </row>
    <row r="990" spans="1:31" x14ac:dyDescent="0.25">
      <c r="A990" s="3"/>
      <c r="B990" s="1"/>
      <c r="C990" s="1"/>
      <c r="D990" s="9"/>
      <c r="E990" s="9"/>
      <c r="F990" s="9"/>
      <c r="G990" s="9"/>
      <c r="H990" s="9"/>
      <c r="I990" s="9"/>
      <c r="J990" s="9"/>
      <c r="T990" s="16"/>
      <c r="U990" s="16"/>
      <c r="V990" s="16"/>
      <c r="W990" s="14"/>
      <c r="X990" s="16"/>
      <c r="Y990" s="16"/>
      <c r="AB990" s="15"/>
      <c r="AC990" s="16"/>
      <c r="AD990" s="16"/>
      <c r="AE990" s="16"/>
    </row>
    <row r="991" spans="1:31" x14ac:dyDescent="0.25">
      <c r="A991" s="3"/>
      <c r="B991" s="1"/>
      <c r="C991" s="1"/>
      <c r="D991" s="9"/>
      <c r="E991" s="9"/>
      <c r="F991" s="9"/>
      <c r="G991" s="9"/>
      <c r="H991" s="9"/>
      <c r="I991" s="9"/>
      <c r="J991" s="9"/>
      <c r="T991" s="16"/>
      <c r="U991" s="16"/>
      <c r="V991" s="16"/>
      <c r="W991" s="14"/>
      <c r="X991" s="16"/>
      <c r="Y991" s="16"/>
      <c r="AB991" s="15"/>
      <c r="AC991" s="16"/>
      <c r="AD991" s="16"/>
      <c r="AE991" s="16"/>
    </row>
    <row r="992" spans="1:31" x14ac:dyDescent="0.25">
      <c r="A992" s="3"/>
      <c r="B992" s="1"/>
      <c r="C992" s="1"/>
      <c r="D992" s="9"/>
      <c r="E992" s="9"/>
      <c r="F992" s="9"/>
      <c r="G992" s="9"/>
      <c r="H992" s="9"/>
      <c r="I992" s="9"/>
      <c r="J992" s="9"/>
      <c r="T992" s="16"/>
      <c r="U992" s="16"/>
      <c r="V992" s="16"/>
      <c r="W992" s="14"/>
      <c r="X992" s="16"/>
      <c r="Y992" s="16"/>
      <c r="AB992" s="15"/>
      <c r="AC992" s="16"/>
      <c r="AD992" s="16"/>
      <c r="AE992" s="16"/>
    </row>
    <row r="993" spans="1:31" x14ac:dyDescent="0.25">
      <c r="A993" s="3"/>
      <c r="B993" s="1"/>
      <c r="C993" s="1"/>
      <c r="D993" s="9"/>
      <c r="E993" s="9"/>
      <c r="F993" s="9"/>
      <c r="G993" s="9"/>
      <c r="H993" s="9"/>
      <c r="I993" s="9"/>
      <c r="J993" s="9"/>
      <c r="T993" s="16"/>
      <c r="U993" s="16"/>
      <c r="V993" s="16"/>
      <c r="W993" s="14"/>
      <c r="X993" s="16"/>
      <c r="Y993" s="16"/>
      <c r="AB993" s="15"/>
      <c r="AC993" s="16"/>
      <c r="AD993" s="16"/>
      <c r="AE993" s="16"/>
    </row>
    <row r="994" spans="1:31" x14ac:dyDescent="0.25">
      <c r="A994" s="3"/>
      <c r="B994" s="1"/>
      <c r="C994" s="1"/>
      <c r="D994" s="9"/>
      <c r="E994" s="9"/>
      <c r="F994" s="9"/>
      <c r="G994" s="9"/>
      <c r="H994" s="9"/>
      <c r="I994" s="9"/>
      <c r="J994" s="9"/>
      <c r="T994" s="16"/>
      <c r="U994" s="16"/>
      <c r="V994" s="16"/>
      <c r="W994" s="14"/>
      <c r="X994" s="16"/>
      <c r="Y994" s="16"/>
      <c r="AB994" s="15"/>
      <c r="AC994" s="16"/>
      <c r="AD994" s="16"/>
      <c r="AE994" s="16"/>
    </row>
    <row r="995" spans="1:31" x14ac:dyDescent="0.25">
      <c r="A995" s="3"/>
      <c r="B995" s="1"/>
      <c r="C995" s="1"/>
      <c r="D995" s="9"/>
      <c r="E995" s="9"/>
      <c r="F995" s="9"/>
      <c r="G995" s="9"/>
      <c r="H995" s="9"/>
      <c r="I995" s="9"/>
      <c r="J995" s="9"/>
      <c r="T995" s="16"/>
      <c r="U995" s="16"/>
      <c r="V995" s="16"/>
      <c r="W995" s="14"/>
      <c r="X995" s="16"/>
      <c r="Y995" s="16"/>
      <c r="AB995" s="15"/>
      <c r="AC995" s="16"/>
      <c r="AD995" s="16"/>
      <c r="AE995" s="16"/>
    </row>
    <row r="996" spans="1:31" x14ac:dyDescent="0.25">
      <c r="A996" s="3"/>
      <c r="B996" s="1"/>
      <c r="C996" s="1"/>
      <c r="D996" s="9"/>
      <c r="E996" s="9"/>
      <c r="F996" s="9"/>
      <c r="G996" s="9"/>
      <c r="H996" s="9"/>
      <c r="I996" s="9"/>
      <c r="J996" s="9"/>
      <c r="T996" s="16"/>
      <c r="U996" s="16"/>
      <c r="V996" s="16"/>
      <c r="W996" s="14"/>
      <c r="X996" s="16"/>
      <c r="Y996" s="16"/>
      <c r="AB996" s="15"/>
      <c r="AC996" s="16"/>
      <c r="AD996" s="16"/>
      <c r="AE996" s="16"/>
    </row>
    <row r="997" spans="1:31" x14ac:dyDescent="0.25">
      <c r="A997" s="3"/>
      <c r="B997" s="1"/>
      <c r="C997" s="1"/>
      <c r="D997" s="9"/>
      <c r="E997" s="9"/>
      <c r="F997" s="9"/>
      <c r="G997" s="9"/>
      <c r="H997" s="9"/>
      <c r="I997" s="9"/>
      <c r="J997" s="9"/>
      <c r="T997" s="16"/>
      <c r="U997" s="16"/>
      <c r="V997" s="16"/>
      <c r="W997" s="14"/>
      <c r="X997" s="16"/>
      <c r="Y997" s="16"/>
      <c r="AB997" s="15"/>
      <c r="AC997" s="16"/>
      <c r="AD997" s="16"/>
      <c r="AE997" s="16"/>
    </row>
    <row r="998" spans="1:31" x14ac:dyDescent="0.25">
      <c r="A998" s="3"/>
      <c r="B998" s="1"/>
      <c r="C998" s="1"/>
      <c r="D998" s="9"/>
      <c r="E998" s="9"/>
      <c r="F998" s="9"/>
      <c r="G998" s="9"/>
      <c r="H998" s="9"/>
      <c r="I998" s="9"/>
      <c r="J998" s="9"/>
      <c r="T998" s="16"/>
      <c r="U998" s="16"/>
      <c r="V998" s="16"/>
      <c r="W998" s="14"/>
      <c r="X998" s="16"/>
      <c r="Y998" s="16"/>
      <c r="AB998" s="15"/>
      <c r="AC998" s="16"/>
      <c r="AD998" s="16"/>
      <c r="AE998" s="16"/>
    </row>
    <row r="999" spans="1:31" x14ac:dyDescent="0.25">
      <c r="A999" s="3"/>
      <c r="B999" s="1"/>
      <c r="C999" s="1"/>
      <c r="D999" s="9"/>
      <c r="E999" s="9"/>
      <c r="F999" s="9"/>
      <c r="G999" s="9"/>
      <c r="H999" s="9"/>
      <c r="I999" s="9"/>
      <c r="J999" s="9"/>
      <c r="T999" s="16"/>
      <c r="U999" s="16"/>
      <c r="V999" s="16"/>
      <c r="W999" s="14"/>
      <c r="X999" s="16"/>
      <c r="Y999" s="16"/>
      <c r="AB999" s="15"/>
      <c r="AC999" s="16"/>
      <c r="AD999" s="16"/>
      <c r="AE999" s="16"/>
    </row>
    <row r="1000" spans="1:31" x14ac:dyDescent="0.25">
      <c r="A1000" s="3"/>
      <c r="B1000" s="1"/>
      <c r="C1000" s="1"/>
      <c r="D1000" s="9"/>
      <c r="E1000" s="9"/>
      <c r="F1000" s="9"/>
      <c r="G1000" s="9"/>
      <c r="H1000" s="9"/>
      <c r="I1000" s="9"/>
      <c r="J1000" s="9"/>
      <c r="T1000" s="16"/>
      <c r="U1000" s="16"/>
      <c r="V1000" s="16"/>
      <c r="W1000" s="14"/>
      <c r="X1000" s="16"/>
      <c r="Y1000" s="16"/>
      <c r="AB1000" s="15"/>
      <c r="AC1000" s="16"/>
      <c r="AD1000" s="16"/>
      <c r="AE1000" s="16"/>
    </row>
    <row r="1001" spans="1:31" x14ac:dyDescent="0.25">
      <c r="A1001" s="3"/>
      <c r="B1001" s="1"/>
      <c r="C1001" s="1"/>
      <c r="D1001" s="9"/>
      <c r="E1001" s="9"/>
      <c r="F1001" s="9"/>
      <c r="G1001" s="9"/>
      <c r="H1001" s="9"/>
      <c r="I1001" s="9"/>
      <c r="J1001" s="9"/>
      <c r="T1001" s="16"/>
      <c r="U1001" s="16"/>
      <c r="V1001" s="16"/>
      <c r="W1001" s="14"/>
      <c r="X1001" s="16"/>
      <c r="Y1001" s="16"/>
      <c r="AB1001" s="15"/>
      <c r="AC1001" s="16"/>
      <c r="AD1001" s="16"/>
      <c r="AE1001" s="16"/>
    </row>
    <row r="1002" spans="1:31" x14ac:dyDescent="0.25">
      <c r="A1002" s="3"/>
      <c r="B1002" s="1"/>
      <c r="C1002" s="1"/>
      <c r="D1002" s="9"/>
      <c r="E1002" s="9"/>
      <c r="F1002" s="9"/>
      <c r="G1002" s="9"/>
      <c r="H1002" s="9"/>
      <c r="I1002" s="9"/>
      <c r="J1002" s="9"/>
      <c r="T1002" s="16"/>
      <c r="U1002" s="16"/>
      <c r="V1002" s="16"/>
      <c r="W1002" s="14"/>
      <c r="X1002" s="16"/>
      <c r="Y1002" s="16"/>
      <c r="AB1002" s="15"/>
      <c r="AC1002" s="16"/>
      <c r="AD1002" s="16"/>
      <c r="AE1002" s="16"/>
    </row>
    <row r="1003" spans="1:31" x14ac:dyDescent="0.25">
      <c r="A1003" s="3"/>
      <c r="B1003" s="1"/>
      <c r="C1003" s="1"/>
      <c r="D1003" s="9"/>
      <c r="E1003" s="9"/>
      <c r="F1003" s="9"/>
      <c r="G1003" s="9"/>
      <c r="H1003" s="9"/>
      <c r="I1003" s="9"/>
      <c r="J1003" s="9"/>
      <c r="T1003" s="16"/>
      <c r="U1003" s="16"/>
      <c r="V1003" s="16"/>
      <c r="W1003" s="14"/>
      <c r="X1003" s="16"/>
      <c r="Y1003" s="16"/>
      <c r="AB1003" s="15"/>
      <c r="AC1003" s="16"/>
      <c r="AD1003" s="16"/>
      <c r="AE1003" s="16"/>
    </row>
    <row r="1004" spans="1:31" x14ac:dyDescent="0.25">
      <c r="A1004" s="3"/>
      <c r="B1004" s="1"/>
      <c r="C1004" s="1"/>
      <c r="D1004" s="9"/>
      <c r="E1004" s="9"/>
      <c r="F1004" s="9"/>
      <c r="G1004" s="9"/>
      <c r="H1004" s="9"/>
      <c r="I1004" s="9"/>
      <c r="J1004" s="9"/>
      <c r="T1004" s="16"/>
      <c r="U1004" s="16"/>
      <c r="V1004" s="16"/>
      <c r="W1004" s="14"/>
      <c r="X1004" s="16"/>
      <c r="Y1004" s="16"/>
      <c r="AB1004" s="15"/>
      <c r="AC1004" s="16"/>
      <c r="AD1004" s="16"/>
      <c r="AE1004" s="16"/>
    </row>
    <row r="1005" spans="1:31" x14ac:dyDescent="0.25">
      <c r="A1005" s="3"/>
      <c r="B1005" s="1"/>
      <c r="C1005" s="1"/>
      <c r="D1005" s="9"/>
      <c r="E1005" s="9"/>
      <c r="F1005" s="9"/>
      <c r="G1005" s="9"/>
      <c r="H1005" s="9"/>
      <c r="I1005" s="9"/>
      <c r="J1005" s="9"/>
      <c r="T1005" s="16"/>
      <c r="U1005" s="16"/>
      <c r="V1005" s="16"/>
      <c r="W1005" s="14"/>
      <c r="X1005" s="16"/>
      <c r="Y1005" s="16"/>
      <c r="AB1005" s="15"/>
      <c r="AC1005" s="16"/>
      <c r="AD1005" s="16"/>
      <c r="AE1005" s="16"/>
    </row>
    <row r="1006" spans="1:31" x14ac:dyDescent="0.25">
      <c r="A1006" s="3"/>
      <c r="B1006" s="1"/>
      <c r="C1006" s="1"/>
      <c r="D1006" s="9"/>
      <c r="E1006" s="9"/>
      <c r="F1006" s="9"/>
      <c r="G1006" s="9"/>
      <c r="H1006" s="9"/>
      <c r="I1006" s="9"/>
      <c r="J1006" s="9"/>
      <c r="T1006" s="16"/>
      <c r="U1006" s="16"/>
      <c r="V1006" s="16"/>
      <c r="W1006" s="14"/>
      <c r="X1006" s="16"/>
      <c r="Y1006" s="16"/>
      <c r="AB1006" s="15"/>
      <c r="AC1006" s="16"/>
      <c r="AD1006" s="16"/>
      <c r="AE1006" s="16"/>
    </row>
    <row r="1007" spans="1:31" x14ac:dyDescent="0.25">
      <c r="A1007" s="3"/>
      <c r="B1007" s="1"/>
      <c r="C1007" s="1"/>
      <c r="D1007" s="9"/>
      <c r="E1007" s="9"/>
      <c r="F1007" s="9"/>
      <c r="G1007" s="9"/>
      <c r="H1007" s="9"/>
      <c r="I1007" s="9"/>
      <c r="J1007" s="9"/>
      <c r="T1007" s="16"/>
      <c r="U1007" s="16"/>
      <c r="V1007" s="16"/>
      <c r="W1007" s="14"/>
      <c r="X1007" s="16"/>
      <c r="Y1007" s="16"/>
      <c r="AB1007" s="15"/>
      <c r="AC1007" s="16"/>
      <c r="AD1007" s="16"/>
      <c r="AE1007" s="16"/>
    </row>
    <row r="1008" spans="1:31" x14ac:dyDescent="0.25">
      <c r="A1008" s="3"/>
      <c r="B1008" s="1"/>
      <c r="C1008" s="1"/>
      <c r="D1008" s="9"/>
      <c r="E1008" s="9"/>
      <c r="F1008" s="9"/>
      <c r="G1008" s="9"/>
      <c r="H1008" s="9"/>
      <c r="I1008" s="9"/>
      <c r="J1008" s="9"/>
      <c r="T1008" s="16"/>
      <c r="U1008" s="16"/>
      <c r="V1008" s="16"/>
      <c r="W1008" s="14"/>
      <c r="X1008" s="16"/>
      <c r="Y1008" s="16"/>
      <c r="AB1008" s="15"/>
      <c r="AC1008" s="16"/>
      <c r="AD1008" s="16"/>
      <c r="AE1008" s="16"/>
    </row>
    <row r="1009" spans="1:31" x14ac:dyDescent="0.25">
      <c r="A1009" s="3"/>
      <c r="B1009" s="1"/>
      <c r="C1009" s="1"/>
      <c r="D1009" s="9"/>
      <c r="E1009" s="9"/>
      <c r="F1009" s="9"/>
      <c r="G1009" s="9"/>
      <c r="H1009" s="9"/>
      <c r="I1009" s="9"/>
      <c r="J1009" s="9"/>
      <c r="T1009" s="16"/>
      <c r="U1009" s="16"/>
      <c r="V1009" s="16"/>
      <c r="W1009" s="14"/>
      <c r="X1009" s="16"/>
      <c r="Y1009" s="16"/>
      <c r="AB1009" s="15"/>
      <c r="AC1009" s="16"/>
      <c r="AD1009" s="16"/>
      <c r="AE1009" s="16"/>
    </row>
    <row r="1010" spans="1:31" x14ac:dyDescent="0.25">
      <c r="A1010" s="3"/>
      <c r="B1010" s="1"/>
      <c r="C1010" s="1"/>
      <c r="D1010" s="9"/>
      <c r="E1010" s="9"/>
      <c r="F1010" s="9"/>
      <c r="G1010" s="9"/>
      <c r="H1010" s="9"/>
      <c r="I1010" s="9"/>
      <c r="J1010" s="9"/>
      <c r="T1010" s="16"/>
      <c r="U1010" s="16"/>
      <c r="V1010" s="16"/>
      <c r="W1010" s="14"/>
      <c r="X1010" s="16"/>
      <c r="Y1010" s="16"/>
      <c r="AB1010" s="15"/>
      <c r="AC1010" s="16"/>
      <c r="AD1010" s="16"/>
      <c r="AE1010" s="16"/>
    </row>
    <row r="1011" spans="1:31" x14ac:dyDescent="0.25">
      <c r="A1011" s="3"/>
      <c r="B1011" s="1"/>
      <c r="C1011" s="1"/>
      <c r="D1011" s="9"/>
      <c r="E1011" s="9"/>
      <c r="F1011" s="9"/>
      <c r="G1011" s="9"/>
      <c r="H1011" s="9"/>
      <c r="I1011" s="9"/>
      <c r="J1011" s="9"/>
      <c r="T1011" s="16"/>
      <c r="U1011" s="16"/>
      <c r="V1011" s="16"/>
      <c r="W1011" s="14"/>
      <c r="X1011" s="16"/>
      <c r="Y1011" s="16"/>
      <c r="AB1011" s="15"/>
      <c r="AC1011" s="16"/>
      <c r="AD1011" s="16"/>
      <c r="AE1011" s="16"/>
    </row>
    <row r="1012" spans="1:31" x14ac:dyDescent="0.25">
      <c r="A1012" s="3"/>
      <c r="B1012" s="1"/>
      <c r="C1012" s="1"/>
      <c r="D1012" s="9"/>
      <c r="E1012" s="9"/>
      <c r="F1012" s="9"/>
      <c r="G1012" s="9"/>
      <c r="H1012" s="9"/>
      <c r="I1012" s="9"/>
      <c r="J1012" s="9"/>
      <c r="T1012" s="16"/>
      <c r="U1012" s="16"/>
      <c r="V1012" s="16"/>
      <c r="W1012" s="14"/>
      <c r="X1012" s="16"/>
      <c r="Y1012" s="16"/>
      <c r="AB1012" s="15"/>
      <c r="AC1012" s="16"/>
      <c r="AD1012" s="16"/>
      <c r="AE1012" s="16"/>
    </row>
  </sheetData>
  <mergeCells count="1">
    <mergeCell ref="AK5:A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Q1008"/>
  <sheetViews>
    <sheetView tabSelected="1" workbookViewId="0">
      <pane ySplit="4" topLeftCell="A5" activePane="bottomLeft" state="frozen"/>
      <selection pane="bottomLeft" activeCell="N18" sqref="N18"/>
    </sheetView>
  </sheetViews>
  <sheetFormatPr defaultRowHeight="15" x14ac:dyDescent="0.25"/>
  <cols>
    <col min="1" max="1" width="10.7109375" bestFit="1" customWidth="1"/>
    <col min="4" max="4" width="15.85546875" style="14" bestFit="1" customWidth="1"/>
    <col min="6" max="6" width="11.5703125" customWidth="1"/>
    <col min="7" max="7" width="9.5703125" customWidth="1"/>
    <col min="8" max="8" width="15.85546875" bestFit="1" customWidth="1"/>
    <col min="11" max="11" width="10.140625" customWidth="1"/>
    <col min="12" max="13" width="15.85546875" bestFit="1" customWidth="1"/>
    <col min="14" max="16" width="9.140625" style="38"/>
    <col min="19" max="35" width="0" hidden="1" customWidth="1"/>
    <col min="36" max="36" width="10.140625" hidden="1" customWidth="1"/>
    <col min="37" max="41" width="0" hidden="1" customWidth="1"/>
    <col min="42" max="56" width="0" style="22" hidden="1" customWidth="1"/>
    <col min="57" max="57" width="10" style="22" hidden="1" customWidth="1"/>
    <col min="58" max="60" width="0" style="22" hidden="1" customWidth="1"/>
  </cols>
  <sheetData>
    <row r="1" spans="1:60" ht="30.75" customHeight="1" thickBot="1" x14ac:dyDescent="0.3">
      <c r="G1" t="s">
        <v>240</v>
      </c>
      <c r="H1" s="30" t="s">
        <v>236</v>
      </c>
      <c r="I1" t="s">
        <v>231</v>
      </c>
      <c r="J1" t="s">
        <v>231</v>
      </c>
      <c r="K1" t="s">
        <v>231</v>
      </c>
      <c r="L1" s="30" t="s">
        <v>236</v>
      </c>
      <c r="M1" s="30" t="s">
        <v>236</v>
      </c>
      <c r="N1" s="38" t="s">
        <v>246</v>
      </c>
      <c r="O1" s="38" t="s">
        <v>246</v>
      </c>
    </row>
    <row r="2" spans="1:60" ht="15.75" thickBot="1" x14ac:dyDescent="0.3">
      <c r="E2" t="s">
        <v>242</v>
      </c>
      <c r="F2" t="s">
        <v>244</v>
      </c>
      <c r="H2" t="s">
        <v>228</v>
      </c>
      <c r="I2" t="s">
        <v>237</v>
      </c>
      <c r="U2" s="35" t="s">
        <v>219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7"/>
      <c r="AP2" s="35" t="s">
        <v>220</v>
      </c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s="24" customFormat="1" ht="45" x14ac:dyDescent="0.25">
      <c r="E3" s="24" t="s">
        <v>39</v>
      </c>
      <c r="F3" s="24" t="s">
        <v>40</v>
      </c>
      <c r="G3" s="24" t="s">
        <v>36</v>
      </c>
      <c r="H3" s="24" t="s">
        <v>34</v>
      </c>
      <c r="I3" s="24" t="s">
        <v>35</v>
      </c>
      <c r="J3" s="24" t="s">
        <v>232</v>
      </c>
      <c r="K3" s="24" t="s">
        <v>233</v>
      </c>
      <c r="L3" s="24" t="s">
        <v>225</v>
      </c>
      <c r="M3" s="24" t="s">
        <v>226</v>
      </c>
      <c r="N3" s="39" t="s">
        <v>37</v>
      </c>
      <c r="O3" s="39" t="s">
        <v>38</v>
      </c>
      <c r="P3" s="39" t="s">
        <v>249</v>
      </c>
    </row>
    <row r="4" spans="1:60" s="24" customFormat="1" ht="45" customHeight="1" x14ac:dyDescent="0.25">
      <c r="A4" s="20">
        <f ca="1">TODAY()-1</f>
        <v>43201</v>
      </c>
      <c r="E4" s="30" t="s">
        <v>241</v>
      </c>
      <c r="F4" s="30" t="s">
        <v>243</v>
      </c>
      <c r="G4" s="30" t="s">
        <v>239</v>
      </c>
      <c r="H4" s="30" t="s">
        <v>227</v>
      </c>
      <c r="I4" t="s">
        <v>238</v>
      </c>
      <c r="J4" s="30" t="s">
        <v>229</v>
      </c>
      <c r="K4" s="30" t="s">
        <v>230</v>
      </c>
      <c r="L4" s="30" t="s">
        <v>234</v>
      </c>
      <c r="M4" s="30" t="s">
        <v>235</v>
      </c>
      <c r="N4" s="39" t="s">
        <v>245</v>
      </c>
      <c r="O4" s="39" t="s">
        <v>247</v>
      </c>
      <c r="P4" s="39" t="s">
        <v>248</v>
      </c>
      <c r="U4" s="19" t="s">
        <v>204</v>
      </c>
      <c r="V4" s="19" t="s">
        <v>205</v>
      </c>
      <c r="W4" s="19" t="s">
        <v>217</v>
      </c>
      <c r="X4" s="19" t="s">
        <v>218</v>
      </c>
      <c r="Y4" s="19" t="s">
        <v>21</v>
      </c>
      <c r="Z4" s="19" t="s">
        <v>30</v>
      </c>
      <c r="AA4" s="19" t="s">
        <v>31</v>
      </c>
      <c r="AB4" s="19" t="s">
        <v>206</v>
      </c>
      <c r="AC4" s="19" t="s">
        <v>22</v>
      </c>
      <c r="AD4" s="19" t="s">
        <v>23</v>
      </c>
      <c r="AE4" s="19" t="s">
        <v>207</v>
      </c>
      <c r="AF4" s="19" t="s">
        <v>208</v>
      </c>
      <c r="AG4" s="19" t="s">
        <v>209</v>
      </c>
      <c r="AH4" s="19" t="s">
        <v>222</v>
      </c>
      <c r="AI4" s="19" t="s">
        <v>224</v>
      </c>
      <c r="AJ4" s="19" t="s">
        <v>210</v>
      </c>
      <c r="AK4" s="19" t="s">
        <v>223</v>
      </c>
      <c r="AL4" s="19" t="s">
        <v>221</v>
      </c>
      <c r="AM4" s="19" t="s">
        <v>211</v>
      </c>
      <c r="AP4" s="31" t="e">
        <f>#REF!</f>
        <v>#REF!</v>
      </c>
      <c r="AQ4" s="31" t="e">
        <f>#REF!</f>
        <v>#REF!</v>
      </c>
      <c r="AR4" s="31" t="e">
        <f>#REF!</f>
        <v>#REF!</v>
      </c>
      <c r="AS4" s="31" t="e">
        <f>#REF!</f>
        <v>#REF!</v>
      </c>
      <c r="AT4" s="31" t="e">
        <f>#REF!</f>
        <v>#REF!</v>
      </c>
      <c r="AU4" s="31" t="e">
        <f>#REF!</f>
        <v>#REF!</v>
      </c>
      <c r="AV4" s="31" t="e">
        <f>#REF!</f>
        <v>#REF!</v>
      </c>
      <c r="AW4" s="31" t="e">
        <f>#REF!</f>
        <v>#REF!</v>
      </c>
      <c r="AX4" s="31" t="e">
        <f>#REF!</f>
        <v>#REF!</v>
      </c>
      <c r="AY4" s="31" t="e">
        <f>#REF!</f>
        <v>#REF!</v>
      </c>
      <c r="AZ4" s="31" t="e">
        <f>#REF!</f>
        <v>#REF!</v>
      </c>
      <c r="BA4" s="31" t="e">
        <f>#REF!</f>
        <v>#REF!</v>
      </c>
      <c r="BB4" s="31" t="e">
        <f>#REF!</f>
        <v>#REF!</v>
      </c>
      <c r="BC4" s="31" t="e">
        <f>#REF!</f>
        <v>#REF!</v>
      </c>
      <c r="BD4" s="31" t="e">
        <f>#REF!</f>
        <v>#REF!</v>
      </c>
      <c r="BE4" s="31" t="e">
        <f>#REF!</f>
        <v>#REF!</v>
      </c>
      <c r="BF4" s="31" t="e">
        <f>#REF!</f>
        <v>#REF!</v>
      </c>
      <c r="BG4" s="31" t="e">
        <f>#REF!</f>
        <v>#REF!</v>
      </c>
      <c r="BH4" s="31" t="e">
        <f>#REF!</f>
        <v>#REF!</v>
      </c>
    </row>
    <row r="5" spans="1:60" x14ac:dyDescent="0.25">
      <c r="A5" t="str">
        <f ca="1">_xll.RHistory(B4:R4,B5:C5,"NBROWS:820 END:"&amp;$A$4&amp;" INTERVAL:1D",," TSREPEAT:N NULL:NA CH:IN;Fd",A7)</f>
        <v>Updated at 17:49:25</v>
      </c>
      <c r="B5" s="14" t="s">
        <v>15</v>
      </c>
      <c r="C5" s="14" t="s">
        <v>16</v>
      </c>
    </row>
    <row r="7" spans="1:60" x14ac:dyDescent="0.25">
      <c r="E7" t="s">
        <v>241</v>
      </c>
      <c r="F7" t="s">
        <v>243</v>
      </c>
      <c r="G7" s="29" t="s">
        <v>239</v>
      </c>
      <c r="H7" t="s">
        <v>227</v>
      </c>
      <c r="I7" t="s">
        <v>238</v>
      </c>
      <c r="J7" t="s">
        <v>229</v>
      </c>
      <c r="K7" t="s">
        <v>230</v>
      </c>
      <c r="L7" t="s">
        <v>234</v>
      </c>
      <c r="M7" t="s">
        <v>235</v>
      </c>
      <c r="N7" s="38" t="s">
        <v>245</v>
      </c>
      <c r="O7" s="38" t="s">
        <v>247</v>
      </c>
      <c r="P7" s="38" t="s">
        <v>248</v>
      </c>
      <c r="S7" s="28" t="s">
        <v>29</v>
      </c>
      <c r="T7" s="25">
        <v>0.4</v>
      </c>
    </row>
    <row r="8" spans="1:60" x14ac:dyDescent="0.25">
      <c r="A8" t="s">
        <v>17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s="38" t="s">
        <v>18</v>
      </c>
      <c r="O8" s="38" t="s">
        <v>18</v>
      </c>
      <c r="P8" s="38" t="s">
        <v>18</v>
      </c>
      <c r="S8" s="28" t="s">
        <v>213</v>
      </c>
      <c r="T8" s="25">
        <v>0.2</v>
      </c>
    </row>
    <row r="9" spans="1:60" x14ac:dyDescent="0.25">
      <c r="A9" s="15">
        <v>43201</v>
      </c>
      <c r="E9">
        <v>80.5</v>
      </c>
      <c r="F9" s="14">
        <v>91</v>
      </c>
      <c r="G9">
        <v>173.36</v>
      </c>
      <c r="H9">
        <v>208.26</v>
      </c>
      <c r="I9">
        <v>205.87</v>
      </c>
      <c r="J9">
        <v>209.52</v>
      </c>
      <c r="K9">
        <v>191.92</v>
      </c>
      <c r="L9">
        <v>59.82</v>
      </c>
      <c r="M9">
        <v>58.19</v>
      </c>
      <c r="N9" s="38">
        <v>79.569999999999993</v>
      </c>
      <c r="O9" s="38">
        <v>77.819999999999993</v>
      </c>
      <c r="P9" s="38">
        <v>67.47</v>
      </c>
      <c r="S9" s="28" t="s">
        <v>214</v>
      </c>
      <c r="T9" s="25">
        <v>0.2</v>
      </c>
      <c r="U9" s="23" t="e">
        <f>#REF!-$S$16</f>
        <v>#REF!</v>
      </c>
      <c r="V9" s="23" t="e">
        <f>#REF!-$S$16</f>
        <v>#REF!</v>
      </c>
      <c r="W9" s="23" t="e">
        <f>#REF!-$S$16</f>
        <v>#REF!</v>
      </c>
      <c r="X9" s="23" t="e">
        <f>#REF!-$S$16</f>
        <v>#REF!</v>
      </c>
      <c r="Y9" s="23" t="e">
        <f>#REF!-$S$16</f>
        <v>#REF!</v>
      </c>
      <c r="Z9" s="23" t="e">
        <f>#REF!-$S$16</f>
        <v>#REF!</v>
      </c>
      <c r="AA9" s="23" t="e">
        <f>#REF!-$S$16</f>
        <v>#REF!</v>
      </c>
      <c r="AB9" s="23" t="e">
        <f>#REF!-$S$16</f>
        <v>#REF!</v>
      </c>
      <c r="AC9" s="23" t="e">
        <f>#REF!-$S$16</f>
        <v>#REF!</v>
      </c>
      <c r="AD9" s="23" t="e">
        <f>#REF!-$S$16</f>
        <v>#REF!</v>
      </c>
      <c r="AE9" s="23" t="e">
        <f>#REF!-$S$16</f>
        <v>#REF!</v>
      </c>
      <c r="AF9" s="23" t="e">
        <f>#REF!-$S$16</f>
        <v>#REF!</v>
      </c>
      <c r="AG9" s="23" t="e">
        <f>#REF!-$S$16</f>
        <v>#REF!</v>
      </c>
      <c r="AH9" s="23" t="e">
        <f>#REF!-$S$16</f>
        <v>#REF!</v>
      </c>
      <c r="AI9" s="23" t="e">
        <f>#REF!-$S$16</f>
        <v>#REF!</v>
      </c>
      <c r="AJ9" s="23" t="e">
        <f>#REF!-$S$16</f>
        <v>#REF!</v>
      </c>
      <c r="AK9" s="23" t="e">
        <f>#REF!-$S$16</f>
        <v>#REF!</v>
      </c>
      <c r="AL9" s="23" t="e">
        <f>#REF!-$S$16</f>
        <v>#REF!</v>
      </c>
      <c r="AM9" s="23" t="e">
        <f>#REF!-$S$16</f>
        <v>#REF!</v>
      </c>
      <c r="AP9" s="23" t="e">
        <f>AVERAGEIF(#REF!,#REF!,#REF!)</f>
        <v>#REF!</v>
      </c>
      <c r="AQ9" s="23" t="e">
        <f>AVERAGEIF(#REF!,#REF!,#REF!)</f>
        <v>#REF!</v>
      </c>
      <c r="AR9" s="23" t="e">
        <f>AVERAGEIF(#REF!,#REF!,#REF!)</f>
        <v>#REF!</v>
      </c>
      <c r="AS9" s="23" t="e">
        <f>AVERAGEIF(#REF!,#REF!,#REF!)</f>
        <v>#REF!</v>
      </c>
      <c r="AT9" s="23" t="e">
        <f>AVERAGEIF(#REF!,#REF!,#REF!)</f>
        <v>#REF!</v>
      </c>
      <c r="AU9" s="23" t="e">
        <f>AVERAGEIF(#REF!,#REF!,#REF!)</f>
        <v>#REF!</v>
      </c>
      <c r="AV9" s="23" t="e">
        <f>AVERAGEIF(#REF!,#REF!,#REF!)</f>
        <v>#REF!</v>
      </c>
      <c r="AW9" s="23" t="e">
        <f>AVERAGEIF(#REF!,#REF!,#REF!)</f>
        <v>#REF!</v>
      </c>
      <c r="AX9" s="23" t="e">
        <f>AVERAGEIF(#REF!,#REF!,#REF!)</f>
        <v>#REF!</v>
      </c>
      <c r="AY9" s="23" t="e">
        <f>AVERAGEIF(#REF!,#REF!,#REF!)</f>
        <v>#REF!</v>
      </c>
      <c r="AZ9" s="23" t="e">
        <f>AVERAGEIF(#REF!,#REF!,#REF!)</f>
        <v>#REF!</v>
      </c>
      <c r="BA9" s="23" t="e">
        <f>AVERAGEIF(#REF!,#REF!,#REF!)</f>
        <v>#REF!</v>
      </c>
      <c r="BB9" s="23" t="e">
        <f>AVERAGEIF(#REF!,#REF!,#REF!)</f>
        <v>#REF!</v>
      </c>
      <c r="BC9" s="23" t="e">
        <f>AVERAGEIF(#REF!,#REF!,#REF!)</f>
        <v>#REF!</v>
      </c>
      <c r="BD9" s="23" t="e">
        <f>AVERAGEIF(#REF!,#REF!,#REF!)</f>
        <v>#REF!</v>
      </c>
      <c r="BE9" s="23" t="e">
        <f>AVERAGEIF(#REF!,#REF!,#REF!)</f>
        <v>#REF!</v>
      </c>
      <c r="BF9" s="23" t="e">
        <f>AVERAGEIF(#REF!,#REF!,#REF!)</f>
        <v>#REF!</v>
      </c>
      <c r="BG9" s="23" t="e">
        <f>AVERAGEIF(#REF!,#REF!,#REF!)</f>
        <v>#REF!</v>
      </c>
      <c r="BH9" s="23" t="e">
        <f>AVERAGEIF(#REF!,#REF!,#REF!)</f>
        <v>#REF!</v>
      </c>
    </row>
    <row r="10" spans="1:60" x14ac:dyDescent="0.25">
      <c r="A10" s="15">
        <v>43200</v>
      </c>
      <c r="E10" s="14">
        <v>78.375</v>
      </c>
      <c r="F10" s="14">
        <v>89.5</v>
      </c>
      <c r="G10">
        <v>170.19</v>
      </c>
      <c r="H10">
        <v>205.24</v>
      </c>
      <c r="I10">
        <v>203.23</v>
      </c>
      <c r="J10">
        <v>206.58</v>
      </c>
      <c r="K10">
        <v>189.73</v>
      </c>
      <c r="L10">
        <v>58.72</v>
      </c>
      <c r="M10">
        <v>57.19</v>
      </c>
      <c r="N10" s="38">
        <v>78.260000000000005</v>
      </c>
      <c r="O10" s="38">
        <v>76.510000000000005</v>
      </c>
      <c r="P10" s="38">
        <v>66.16</v>
      </c>
      <c r="S10" s="28" t="s">
        <v>215</v>
      </c>
      <c r="T10" s="25">
        <v>0.1</v>
      </c>
      <c r="U10" s="23" t="e">
        <f>#REF!-$S$16</f>
        <v>#REF!</v>
      </c>
      <c r="V10" s="23" t="e">
        <f>#REF!-$S$16</f>
        <v>#REF!</v>
      </c>
      <c r="W10" s="23" t="e">
        <f>#REF!-$S$16</f>
        <v>#REF!</v>
      </c>
      <c r="X10" s="23" t="e">
        <f>#REF!-$S$16</f>
        <v>#REF!</v>
      </c>
      <c r="Y10" s="23" t="e">
        <f>#REF!-$S$16</f>
        <v>#REF!</v>
      </c>
      <c r="Z10" s="23" t="e">
        <f>#REF!-$S$16</f>
        <v>#REF!</v>
      </c>
      <c r="AA10" s="23" t="e">
        <f>#REF!-$S$16</f>
        <v>#REF!</v>
      </c>
      <c r="AB10" s="23" t="e">
        <f>#REF!-$S$16</f>
        <v>#REF!</v>
      </c>
      <c r="AC10" s="23" t="e">
        <f>#REF!-$S$16</f>
        <v>#REF!</v>
      </c>
      <c r="AD10" s="23" t="e">
        <f>#REF!-$S$16</f>
        <v>#REF!</v>
      </c>
      <c r="AE10" s="23" t="e">
        <f>#REF!-$S$16</f>
        <v>#REF!</v>
      </c>
      <c r="AF10" s="23" t="e">
        <f>#REF!-$S$16</f>
        <v>#REF!</v>
      </c>
      <c r="AG10" s="23" t="e">
        <f>#REF!-$S$16</f>
        <v>#REF!</v>
      </c>
      <c r="AH10" s="23" t="e">
        <f>#REF!-$S$16</f>
        <v>#REF!</v>
      </c>
      <c r="AI10" s="23" t="e">
        <f>#REF!-$S$16</f>
        <v>#REF!</v>
      </c>
      <c r="AJ10" s="23" t="e">
        <f>#REF!-$S$16</f>
        <v>#REF!</v>
      </c>
      <c r="AK10" s="23" t="e">
        <f>#REF!-$S$16</f>
        <v>#REF!</v>
      </c>
      <c r="AL10" s="23" t="e">
        <f>#REF!-$S$16</f>
        <v>#REF!</v>
      </c>
      <c r="AM10" s="23" t="e">
        <f>#REF!-$S$16</f>
        <v>#REF!</v>
      </c>
      <c r="AP10" s="23" t="e">
        <f>AVERAGEIF(#REF!,#REF!,#REF!)</f>
        <v>#REF!</v>
      </c>
      <c r="AQ10" s="23" t="e">
        <f>AVERAGEIF(#REF!,#REF!,#REF!)</f>
        <v>#REF!</v>
      </c>
      <c r="AR10" s="23" t="e">
        <f>AVERAGEIF(#REF!,#REF!,#REF!)</f>
        <v>#REF!</v>
      </c>
      <c r="AS10" s="23" t="e">
        <f>AVERAGEIF(#REF!,#REF!,#REF!)</f>
        <v>#REF!</v>
      </c>
      <c r="AT10" s="23" t="e">
        <f>AVERAGEIF(#REF!,#REF!,#REF!)</f>
        <v>#REF!</v>
      </c>
      <c r="AU10" s="23" t="e">
        <f>AVERAGEIF(#REF!,#REF!,#REF!)</f>
        <v>#REF!</v>
      </c>
      <c r="AV10" s="23" t="e">
        <f>AVERAGEIF(#REF!,#REF!,#REF!)</f>
        <v>#REF!</v>
      </c>
      <c r="AW10" s="23" t="e">
        <f>AVERAGEIF(#REF!,#REF!,#REF!)</f>
        <v>#REF!</v>
      </c>
      <c r="AX10" s="23" t="e">
        <f>AVERAGEIF(#REF!,#REF!,#REF!)</f>
        <v>#REF!</v>
      </c>
      <c r="AY10" s="23" t="e">
        <f>AVERAGEIF(#REF!,#REF!,#REF!)</f>
        <v>#REF!</v>
      </c>
      <c r="AZ10" s="23" t="e">
        <f>AVERAGEIF(#REF!,#REF!,#REF!)</f>
        <v>#REF!</v>
      </c>
      <c r="BA10" s="23" t="e">
        <f>AVERAGEIF(#REF!,#REF!,#REF!)</f>
        <v>#REF!</v>
      </c>
      <c r="BB10" s="23" t="e">
        <f>AVERAGEIF(#REF!,#REF!,#REF!)</f>
        <v>#REF!</v>
      </c>
      <c r="BC10" s="23" t="e">
        <f>AVERAGEIF(#REF!,#REF!,#REF!)</f>
        <v>#REF!</v>
      </c>
      <c r="BD10" s="23" t="e">
        <f>AVERAGEIF(#REF!,#REF!,#REF!)</f>
        <v>#REF!</v>
      </c>
      <c r="BE10" s="23" t="e">
        <f>AVERAGEIF(#REF!,#REF!,#REF!)</f>
        <v>#REF!</v>
      </c>
      <c r="BF10" s="23" t="e">
        <f>AVERAGEIF(#REF!,#REF!,#REF!)</f>
        <v>#REF!</v>
      </c>
      <c r="BG10" s="23" t="e">
        <f>AVERAGEIF(#REF!,#REF!,#REF!)</f>
        <v>#REF!</v>
      </c>
      <c r="BH10" s="23" t="e">
        <f>AVERAGEIF(#REF!,#REF!,#REF!)</f>
        <v>#REF!</v>
      </c>
    </row>
    <row r="11" spans="1:60" x14ac:dyDescent="0.25">
      <c r="A11" s="15">
        <v>43199</v>
      </c>
      <c r="E11" s="14">
        <v>76.25</v>
      </c>
      <c r="F11" s="14">
        <v>87.5</v>
      </c>
      <c r="G11">
        <v>162.62</v>
      </c>
      <c r="H11">
        <v>199.57</v>
      </c>
      <c r="I11">
        <v>196.41</v>
      </c>
      <c r="J11">
        <v>199.66</v>
      </c>
      <c r="K11">
        <v>182.66</v>
      </c>
      <c r="L11">
        <v>57.67</v>
      </c>
      <c r="M11">
        <v>56.11</v>
      </c>
      <c r="N11" s="38">
        <v>76.17</v>
      </c>
      <c r="O11" s="38">
        <v>74.42</v>
      </c>
      <c r="P11" s="38">
        <v>64.069999999999993</v>
      </c>
      <c r="S11" s="28" t="s">
        <v>216</v>
      </c>
      <c r="T11" s="25">
        <v>0.1</v>
      </c>
      <c r="U11" s="23" t="e">
        <f>#REF!-$S$16</f>
        <v>#REF!</v>
      </c>
      <c r="V11" s="23" t="e">
        <f>#REF!-$S$16</f>
        <v>#REF!</v>
      </c>
      <c r="W11" s="23" t="e">
        <f>#REF!-$S$16</f>
        <v>#REF!</v>
      </c>
      <c r="X11" s="23" t="e">
        <f>#REF!-$S$16</f>
        <v>#REF!</v>
      </c>
      <c r="Y11" s="23" t="e">
        <f>#REF!-$S$16</f>
        <v>#REF!</v>
      </c>
      <c r="Z11" s="23" t="e">
        <f>#REF!-$S$16</f>
        <v>#REF!</v>
      </c>
      <c r="AA11" s="23" t="e">
        <f>#REF!-$S$16</f>
        <v>#REF!</v>
      </c>
      <c r="AB11" s="23" t="e">
        <f>#REF!-$S$16</f>
        <v>#REF!</v>
      </c>
      <c r="AC11" s="23" t="e">
        <f>#REF!-$S$16</f>
        <v>#REF!</v>
      </c>
      <c r="AD11" s="23" t="e">
        <f>#REF!-$S$16</f>
        <v>#REF!</v>
      </c>
      <c r="AE11" s="23" t="e">
        <f>#REF!-$S$16</f>
        <v>#REF!</v>
      </c>
      <c r="AF11" s="23" t="e">
        <f>#REF!-$S$16</f>
        <v>#REF!</v>
      </c>
      <c r="AG11" s="23" t="e">
        <f>#REF!-$S$16</f>
        <v>#REF!</v>
      </c>
      <c r="AH11" s="23" t="e">
        <f>#REF!-$S$16</f>
        <v>#REF!</v>
      </c>
      <c r="AI11" s="23" t="e">
        <f>#REF!-$S$16</f>
        <v>#REF!</v>
      </c>
      <c r="AJ11" s="23" t="e">
        <f>#REF!-$S$16</f>
        <v>#REF!</v>
      </c>
      <c r="AK11" s="23" t="e">
        <f>#REF!-$S$16</f>
        <v>#REF!</v>
      </c>
      <c r="AL11" s="23" t="e">
        <f>#REF!-$S$16</f>
        <v>#REF!</v>
      </c>
      <c r="AM11" s="23" t="e">
        <f>#REF!-$S$16</f>
        <v>#REF!</v>
      </c>
      <c r="AP11" s="23" t="e">
        <f>AVERAGEIF(#REF!,#REF!,#REF!)</f>
        <v>#REF!</v>
      </c>
      <c r="AQ11" s="23" t="e">
        <f>AVERAGEIF(#REF!,#REF!,#REF!)</f>
        <v>#REF!</v>
      </c>
      <c r="AR11" s="23" t="e">
        <f>AVERAGEIF(#REF!,#REF!,#REF!)</f>
        <v>#REF!</v>
      </c>
      <c r="AS11" s="23" t="e">
        <f>AVERAGEIF(#REF!,#REF!,#REF!)</f>
        <v>#REF!</v>
      </c>
      <c r="AT11" s="23" t="e">
        <f>AVERAGEIF(#REF!,#REF!,#REF!)</f>
        <v>#REF!</v>
      </c>
      <c r="AU11" s="23" t="e">
        <f>AVERAGEIF(#REF!,#REF!,#REF!)</f>
        <v>#REF!</v>
      </c>
      <c r="AV11" s="23" t="e">
        <f>AVERAGEIF(#REF!,#REF!,#REF!)</f>
        <v>#REF!</v>
      </c>
      <c r="AW11" s="23" t="e">
        <f>AVERAGEIF(#REF!,#REF!,#REF!)</f>
        <v>#REF!</v>
      </c>
      <c r="AX11" s="23" t="e">
        <f>AVERAGEIF(#REF!,#REF!,#REF!)</f>
        <v>#REF!</v>
      </c>
      <c r="AY11" s="23" t="e">
        <f>AVERAGEIF(#REF!,#REF!,#REF!)</f>
        <v>#REF!</v>
      </c>
      <c r="AZ11" s="23" t="e">
        <f>AVERAGEIF(#REF!,#REF!,#REF!)</f>
        <v>#REF!</v>
      </c>
      <c r="BA11" s="23" t="e">
        <f>AVERAGEIF(#REF!,#REF!,#REF!)</f>
        <v>#REF!</v>
      </c>
      <c r="BB11" s="23" t="e">
        <f>AVERAGEIF(#REF!,#REF!,#REF!)</f>
        <v>#REF!</v>
      </c>
      <c r="BC11" s="23" t="e">
        <f>AVERAGEIF(#REF!,#REF!,#REF!)</f>
        <v>#REF!</v>
      </c>
      <c r="BD11" s="23" t="e">
        <f>AVERAGEIF(#REF!,#REF!,#REF!)</f>
        <v>#REF!</v>
      </c>
      <c r="BE11" s="23" t="e">
        <f>AVERAGEIF(#REF!,#REF!,#REF!)</f>
        <v>#REF!</v>
      </c>
      <c r="BF11" s="23" t="e">
        <f>AVERAGEIF(#REF!,#REF!,#REF!)</f>
        <v>#REF!</v>
      </c>
      <c r="BG11" s="23" t="e">
        <f>AVERAGEIF(#REF!,#REF!,#REF!)</f>
        <v>#REF!</v>
      </c>
      <c r="BH11" s="23" t="e">
        <f>AVERAGEIF(#REF!,#REF!,#REF!)</f>
        <v>#REF!</v>
      </c>
    </row>
    <row r="12" spans="1:60" ht="30" x14ac:dyDescent="0.25">
      <c r="A12" s="15">
        <v>43196</v>
      </c>
      <c r="E12" s="14">
        <v>74.75</v>
      </c>
      <c r="F12" s="14">
        <v>85</v>
      </c>
      <c r="G12">
        <v>158.66999999999999</v>
      </c>
      <c r="H12">
        <v>196.72</v>
      </c>
      <c r="I12">
        <v>192.28</v>
      </c>
      <c r="J12">
        <v>195.53</v>
      </c>
      <c r="K12">
        <v>178.78</v>
      </c>
      <c r="L12">
        <v>56.63</v>
      </c>
      <c r="M12">
        <v>55.01</v>
      </c>
      <c r="N12" s="38">
        <v>74.83</v>
      </c>
      <c r="O12" s="38">
        <v>73.08</v>
      </c>
      <c r="P12" s="38">
        <v>62.73</v>
      </c>
      <c r="S12" s="26" t="s">
        <v>212</v>
      </c>
      <c r="T12" s="27">
        <f>SUM(T8:T11)</f>
        <v>0.6</v>
      </c>
      <c r="U12" s="23" t="e">
        <f>#REF!-$S$16</f>
        <v>#REF!</v>
      </c>
      <c r="V12" s="23" t="e">
        <f>#REF!-$S$16</f>
        <v>#REF!</v>
      </c>
      <c r="W12" s="23" t="e">
        <f>#REF!-$S$16</f>
        <v>#REF!</v>
      </c>
      <c r="X12" s="23" t="e">
        <f>#REF!-$S$16</f>
        <v>#REF!</v>
      </c>
      <c r="Y12" s="23" t="e">
        <f>#REF!-$S$16</f>
        <v>#REF!</v>
      </c>
      <c r="Z12" s="23" t="e">
        <f>#REF!-$S$16</f>
        <v>#REF!</v>
      </c>
      <c r="AA12" s="23" t="e">
        <f>#REF!-$S$16</f>
        <v>#REF!</v>
      </c>
      <c r="AB12" s="23" t="e">
        <f>#REF!-$S$16</f>
        <v>#REF!</v>
      </c>
      <c r="AC12" s="23" t="e">
        <f>#REF!-$S$16</f>
        <v>#REF!</v>
      </c>
      <c r="AD12" s="23" t="e">
        <f>#REF!-$S$16</f>
        <v>#REF!</v>
      </c>
      <c r="AE12" s="23" t="e">
        <f>#REF!-$S$16</f>
        <v>#REF!</v>
      </c>
      <c r="AF12" s="23" t="e">
        <f>#REF!-$S$16</f>
        <v>#REF!</v>
      </c>
      <c r="AG12" s="23" t="e">
        <f>#REF!-$S$16</f>
        <v>#REF!</v>
      </c>
      <c r="AH12" s="23" t="e">
        <f>#REF!-$S$16</f>
        <v>#REF!</v>
      </c>
      <c r="AI12" s="23" t="e">
        <f>#REF!-$S$16</f>
        <v>#REF!</v>
      </c>
      <c r="AJ12" s="23" t="e">
        <f>#REF!-$S$16</f>
        <v>#REF!</v>
      </c>
      <c r="AK12" s="23" t="e">
        <f>#REF!-$S$16</f>
        <v>#REF!</v>
      </c>
      <c r="AL12" s="23" t="e">
        <f>#REF!-$S$16</f>
        <v>#REF!</v>
      </c>
      <c r="AM12" s="23" t="e">
        <f>#REF!-$S$16</f>
        <v>#REF!</v>
      </c>
      <c r="AP12" s="23" t="e">
        <f>AVERAGEIF(#REF!,#REF!,#REF!)</f>
        <v>#REF!</v>
      </c>
      <c r="AQ12" s="23" t="e">
        <f>AVERAGEIF(#REF!,#REF!,#REF!)</f>
        <v>#REF!</v>
      </c>
      <c r="AR12" s="23" t="e">
        <f>AVERAGEIF(#REF!,#REF!,#REF!)</f>
        <v>#REF!</v>
      </c>
      <c r="AS12" s="23" t="e">
        <f>AVERAGEIF(#REF!,#REF!,#REF!)</f>
        <v>#REF!</v>
      </c>
      <c r="AT12" s="23" t="e">
        <f>AVERAGEIF(#REF!,#REF!,#REF!)</f>
        <v>#REF!</v>
      </c>
      <c r="AU12" s="23" t="e">
        <f>AVERAGEIF(#REF!,#REF!,#REF!)</f>
        <v>#REF!</v>
      </c>
      <c r="AV12" s="23" t="e">
        <f>AVERAGEIF(#REF!,#REF!,#REF!)</f>
        <v>#REF!</v>
      </c>
      <c r="AW12" s="23" t="e">
        <f>AVERAGEIF(#REF!,#REF!,#REF!)</f>
        <v>#REF!</v>
      </c>
      <c r="AX12" s="23" t="e">
        <f>AVERAGEIF(#REF!,#REF!,#REF!)</f>
        <v>#REF!</v>
      </c>
      <c r="AY12" s="23" t="e">
        <f>AVERAGEIF(#REF!,#REF!,#REF!)</f>
        <v>#REF!</v>
      </c>
      <c r="AZ12" s="23" t="e">
        <f>AVERAGEIF(#REF!,#REF!,#REF!)</f>
        <v>#REF!</v>
      </c>
      <c r="BA12" s="23" t="e">
        <f>AVERAGEIF(#REF!,#REF!,#REF!)</f>
        <v>#REF!</v>
      </c>
      <c r="BB12" s="23" t="e">
        <f>AVERAGEIF(#REF!,#REF!,#REF!)</f>
        <v>#REF!</v>
      </c>
      <c r="BC12" s="23" t="e">
        <f>AVERAGEIF(#REF!,#REF!,#REF!)</f>
        <v>#REF!</v>
      </c>
      <c r="BD12" s="23" t="e">
        <f>AVERAGEIF(#REF!,#REF!,#REF!)</f>
        <v>#REF!</v>
      </c>
      <c r="BE12" s="23" t="e">
        <f>AVERAGEIF(#REF!,#REF!,#REF!)</f>
        <v>#REF!</v>
      </c>
      <c r="BF12" s="23" t="e">
        <f>AVERAGEIF(#REF!,#REF!,#REF!)</f>
        <v>#REF!</v>
      </c>
      <c r="BG12" s="23" t="e">
        <f>AVERAGEIF(#REF!,#REF!,#REF!)</f>
        <v>#REF!</v>
      </c>
      <c r="BH12" s="23" t="e">
        <f>AVERAGEIF(#REF!,#REF!,#REF!)</f>
        <v>#REF!</v>
      </c>
    </row>
    <row r="13" spans="1:60" x14ac:dyDescent="0.25">
      <c r="A13" s="15">
        <v>43195</v>
      </c>
      <c r="E13" s="14">
        <v>75</v>
      </c>
      <c r="F13" s="14">
        <v>85.375</v>
      </c>
      <c r="G13">
        <v>162.36000000000001</v>
      </c>
      <c r="H13">
        <v>199.31</v>
      </c>
      <c r="I13">
        <v>194.65</v>
      </c>
      <c r="J13">
        <v>197.15</v>
      </c>
      <c r="K13">
        <v>181.65</v>
      </c>
      <c r="L13">
        <v>57.18</v>
      </c>
      <c r="M13">
        <v>55.47</v>
      </c>
      <c r="N13" s="38">
        <v>75.819999999999993</v>
      </c>
      <c r="O13" s="38">
        <v>74.069999999999993</v>
      </c>
      <c r="P13" s="38">
        <v>63.72</v>
      </c>
      <c r="U13" s="23" t="e">
        <f>#REF!-$S$16</f>
        <v>#REF!</v>
      </c>
      <c r="V13" s="23" t="e">
        <f>#REF!-$S$16</f>
        <v>#REF!</v>
      </c>
      <c r="W13" s="23" t="e">
        <f>#REF!-$S$16</f>
        <v>#REF!</v>
      </c>
      <c r="X13" s="23" t="e">
        <f>#REF!-$S$16</f>
        <v>#REF!</v>
      </c>
      <c r="Y13" s="23" t="e">
        <f>#REF!-$S$16</f>
        <v>#REF!</v>
      </c>
      <c r="Z13" s="23" t="e">
        <f>#REF!-$S$16</f>
        <v>#REF!</v>
      </c>
      <c r="AA13" s="23" t="e">
        <f>#REF!-$S$16</f>
        <v>#REF!</v>
      </c>
      <c r="AB13" s="23" t="e">
        <f>#REF!-$S$16</f>
        <v>#REF!</v>
      </c>
      <c r="AC13" s="23" t="e">
        <f>#REF!-$S$16</f>
        <v>#REF!</v>
      </c>
      <c r="AD13" s="23" t="e">
        <f>#REF!-$S$16</f>
        <v>#REF!</v>
      </c>
      <c r="AE13" s="23" t="e">
        <f>#REF!-$S$16</f>
        <v>#REF!</v>
      </c>
      <c r="AF13" s="23" t="e">
        <f>#REF!-$S$16</f>
        <v>#REF!</v>
      </c>
      <c r="AG13" s="23" t="e">
        <f>#REF!-$S$16</f>
        <v>#REF!</v>
      </c>
      <c r="AH13" s="23" t="e">
        <f>#REF!-$S$16</f>
        <v>#REF!</v>
      </c>
      <c r="AI13" s="23" t="e">
        <f>#REF!-$S$16</f>
        <v>#REF!</v>
      </c>
      <c r="AJ13" s="23" t="e">
        <f>#REF!-$S$16</f>
        <v>#REF!</v>
      </c>
      <c r="AK13" s="23" t="e">
        <f>#REF!-$S$16</f>
        <v>#REF!</v>
      </c>
      <c r="AL13" s="23" t="e">
        <f>#REF!-$S$16</f>
        <v>#REF!</v>
      </c>
      <c r="AM13" s="23" t="e">
        <f>#REF!-$S$16</f>
        <v>#REF!</v>
      </c>
      <c r="AP13" s="23" t="e">
        <f>AVERAGEIF(#REF!,#REF!,#REF!)</f>
        <v>#REF!</v>
      </c>
      <c r="AQ13" s="23" t="e">
        <f>AVERAGEIF(#REF!,#REF!,#REF!)</f>
        <v>#REF!</v>
      </c>
      <c r="AR13" s="23" t="e">
        <f>AVERAGEIF(#REF!,#REF!,#REF!)</f>
        <v>#REF!</v>
      </c>
      <c r="AS13" s="23" t="e">
        <f>AVERAGEIF(#REF!,#REF!,#REF!)</f>
        <v>#REF!</v>
      </c>
      <c r="AT13" s="23" t="e">
        <f>AVERAGEIF(#REF!,#REF!,#REF!)</f>
        <v>#REF!</v>
      </c>
      <c r="AU13" s="23" t="e">
        <f>AVERAGEIF(#REF!,#REF!,#REF!)</f>
        <v>#REF!</v>
      </c>
      <c r="AV13" s="23" t="e">
        <f>AVERAGEIF(#REF!,#REF!,#REF!)</f>
        <v>#REF!</v>
      </c>
      <c r="AW13" s="23" t="e">
        <f>AVERAGEIF(#REF!,#REF!,#REF!)</f>
        <v>#REF!</v>
      </c>
      <c r="AX13" s="23" t="e">
        <f>AVERAGEIF(#REF!,#REF!,#REF!)</f>
        <v>#REF!</v>
      </c>
      <c r="AY13" s="23" t="e">
        <f>AVERAGEIF(#REF!,#REF!,#REF!)</f>
        <v>#REF!</v>
      </c>
      <c r="AZ13" s="23" t="e">
        <f>AVERAGEIF(#REF!,#REF!,#REF!)</f>
        <v>#REF!</v>
      </c>
      <c r="BA13" s="23" t="e">
        <f>AVERAGEIF(#REF!,#REF!,#REF!)</f>
        <v>#REF!</v>
      </c>
      <c r="BB13" s="23" t="e">
        <f>AVERAGEIF(#REF!,#REF!,#REF!)</f>
        <v>#REF!</v>
      </c>
      <c r="BC13" s="23" t="e">
        <f>AVERAGEIF(#REF!,#REF!,#REF!)</f>
        <v>#REF!</v>
      </c>
      <c r="BD13" s="23" t="e">
        <f>AVERAGEIF(#REF!,#REF!,#REF!)</f>
        <v>#REF!</v>
      </c>
      <c r="BE13" s="23" t="e">
        <f>AVERAGEIF(#REF!,#REF!,#REF!)</f>
        <v>#REF!</v>
      </c>
      <c r="BF13" s="23" t="e">
        <f>AVERAGEIF(#REF!,#REF!,#REF!)</f>
        <v>#REF!</v>
      </c>
      <c r="BG13" s="23" t="e">
        <f>AVERAGEIF(#REF!,#REF!,#REF!)</f>
        <v>#REF!</v>
      </c>
      <c r="BH13" s="23" t="e">
        <f>AVERAGEIF(#REF!,#REF!,#REF!)</f>
        <v>#REF!</v>
      </c>
    </row>
    <row r="14" spans="1:60" x14ac:dyDescent="0.25">
      <c r="A14" s="15">
        <v>43194</v>
      </c>
      <c r="E14" s="14">
        <v>75.625</v>
      </c>
      <c r="F14" s="14">
        <v>83.75</v>
      </c>
      <c r="G14">
        <v>160.93</v>
      </c>
      <c r="H14">
        <v>198.83</v>
      </c>
      <c r="I14">
        <v>194.23</v>
      </c>
      <c r="J14">
        <v>196.98</v>
      </c>
      <c r="K14">
        <v>181.73</v>
      </c>
      <c r="L14">
        <v>56.61</v>
      </c>
      <c r="M14">
        <v>55.36</v>
      </c>
      <c r="N14" s="38">
        <v>76.27</v>
      </c>
      <c r="O14" s="38">
        <v>74.52</v>
      </c>
      <c r="P14" s="38">
        <v>64.17</v>
      </c>
      <c r="U14" s="23" t="e">
        <f>#REF!-$S$16</f>
        <v>#REF!</v>
      </c>
      <c r="V14" s="23" t="e">
        <f>#REF!-$S$16</f>
        <v>#REF!</v>
      </c>
      <c r="W14" s="23" t="e">
        <f>#REF!-$S$16</f>
        <v>#REF!</v>
      </c>
      <c r="X14" s="23" t="e">
        <f>#REF!-$S$16</f>
        <v>#REF!</v>
      </c>
      <c r="Y14" s="23" t="e">
        <f>#REF!-$S$16</f>
        <v>#REF!</v>
      </c>
      <c r="Z14" s="23" t="e">
        <f>#REF!-$S$16</f>
        <v>#REF!</v>
      </c>
      <c r="AA14" s="23" t="e">
        <f>#REF!-$S$16</f>
        <v>#REF!</v>
      </c>
      <c r="AB14" s="23" t="e">
        <f>#REF!-$S$16</f>
        <v>#REF!</v>
      </c>
      <c r="AC14" s="23" t="e">
        <f>#REF!-$S$16</f>
        <v>#REF!</v>
      </c>
      <c r="AD14" s="23" t="e">
        <f>#REF!-$S$16</f>
        <v>#REF!</v>
      </c>
      <c r="AE14" s="23" t="e">
        <f>#REF!-$S$16</f>
        <v>#REF!</v>
      </c>
      <c r="AF14" s="23" t="e">
        <f>#REF!-$S$16</f>
        <v>#REF!</v>
      </c>
      <c r="AG14" s="23" t="e">
        <f>#REF!-$S$16</f>
        <v>#REF!</v>
      </c>
      <c r="AH14" s="23" t="e">
        <f>#REF!-$S$16</f>
        <v>#REF!</v>
      </c>
      <c r="AI14" s="23" t="e">
        <f>#REF!-$S$16</f>
        <v>#REF!</v>
      </c>
      <c r="AJ14" s="23" t="e">
        <f>#REF!-$S$16</f>
        <v>#REF!</v>
      </c>
      <c r="AK14" s="23" t="e">
        <f>#REF!-$S$16</f>
        <v>#REF!</v>
      </c>
      <c r="AL14" s="23" t="e">
        <f>#REF!-$S$16</f>
        <v>#REF!</v>
      </c>
      <c r="AM14" s="23" t="e">
        <f>#REF!-$S$16</f>
        <v>#REF!</v>
      </c>
      <c r="AP14" s="23" t="e">
        <f>AVERAGEIF(#REF!,#REF!,#REF!)</f>
        <v>#REF!</v>
      </c>
      <c r="AQ14" s="23" t="e">
        <f>AVERAGEIF(#REF!,#REF!,#REF!)</f>
        <v>#REF!</v>
      </c>
      <c r="AR14" s="23" t="e">
        <f>AVERAGEIF(#REF!,#REF!,#REF!)</f>
        <v>#REF!</v>
      </c>
      <c r="AS14" s="23" t="e">
        <f>AVERAGEIF(#REF!,#REF!,#REF!)</f>
        <v>#REF!</v>
      </c>
      <c r="AT14" s="23" t="e">
        <f>AVERAGEIF(#REF!,#REF!,#REF!)</f>
        <v>#REF!</v>
      </c>
      <c r="AU14" s="23" t="e">
        <f>AVERAGEIF(#REF!,#REF!,#REF!)</f>
        <v>#REF!</v>
      </c>
      <c r="AV14" s="23" t="e">
        <f>AVERAGEIF(#REF!,#REF!,#REF!)</f>
        <v>#REF!</v>
      </c>
      <c r="AW14" s="23" t="e">
        <f>AVERAGEIF(#REF!,#REF!,#REF!)</f>
        <v>#REF!</v>
      </c>
      <c r="AX14" s="23" t="e">
        <f>AVERAGEIF(#REF!,#REF!,#REF!)</f>
        <v>#REF!</v>
      </c>
      <c r="AY14" s="23" t="e">
        <f>AVERAGEIF(#REF!,#REF!,#REF!)</f>
        <v>#REF!</v>
      </c>
      <c r="AZ14" s="23" t="e">
        <f>AVERAGEIF(#REF!,#REF!,#REF!)</f>
        <v>#REF!</v>
      </c>
      <c r="BA14" s="23" t="e">
        <f>AVERAGEIF(#REF!,#REF!,#REF!)</f>
        <v>#REF!</v>
      </c>
      <c r="BB14" s="23" t="e">
        <f>AVERAGEIF(#REF!,#REF!,#REF!)</f>
        <v>#REF!</v>
      </c>
      <c r="BC14" s="23" t="e">
        <f>AVERAGEIF(#REF!,#REF!,#REF!)</f>
        <v>#REF!</v>
      </c>
      <c r="BD14" s="23" t="e">
        <f>AVERAGEIF(#REF!,#REF!,#REF!)</f>
        <v>#REF!</v>
      </c>
      <c r="BE14" s="23" t="e">
        <f>AVERAGEIF(#REF!,#REF!,#REF!)</f>
        <v>#REF!</v>
      </c>
      <c r="BF14" s="23" t="e">
        <f>AVERAGEIF(#REF!,#REF!,#REF!)</f>
        <v>#REF!</v>
      </c>
      <c r="BG14" s="23" t="e">
        <f>AVERAGEIF(#REF!,#REF!,#REF!)</f>
        <v>#REF!</v>
      </c>
      <c r="BH14" s="23" t="e">
        <f>AVERAGEIF(#REF!,#REF!,#REF!)</f>
        <v>#REF!</v>
      </c>
    </row>
    <row r="15" spans="1:60" x14ac:dyDescent="0.25">
      <c r="A15" s="15">
        <v>43193</v>
      </c>
      <c r="E15" s="14">
        <v>78.375</v>
      </c>
      <c r="F15" s="14">
        <v>85</v>
      </c>
      <c r="G15">
        <v>160.66</v>
      </c>
      <c r="H15">
        <v>198.56</v>
      </c>
      <c r="I15">
        <v>195.4</v>
      </c>
      <c r="J15">
        <v>199.6</v>
      </c>
      <c r="K15">
        <v>182.75</v>
      </c>
      <c r="L15">
        <v>56.36</v>
      </c>
      <c r="M15">
        <v>55.01</v>
      </c>
      <c r="N15" s="38">
        <v>76.41</v>
      </c>
      <c r="O15" s="38">
        <v>74.66</v>
      </c>
      <c r="P15" s="38">
        <v>64.31</v>
      </c>
      <c r="U15" s="23" t="e">
        <f>#REF!-$S$16</f>
        <v>#REF!</v>
      </c>
      <c r="V15" s="23" t="e">
        <f>#REF!-$S$16</f>
        <v>#REF!</v>
      </c>
      <c r="W15" s="23" t="e">
        <f>#REF!-$S$16</f>
        <v>#REF!</v>
      </c>
      <c r="X15" s="23" t="e">
        <f>#REF!-$S$16</f>
        <v>#REF!</v>
      </c>
      <c r="Y15" s="23" t="e">
        <f>#REF!-$S$16</f>
        <v>#REF!</v>
      </c>
      <c r="Z15" s="23" t="e">
        <f>#REF!-$S$16</f>
        <v>#REF!</v>
      </c>
      <c r="AA15" s="23" t="e">
        <f>#REF!-$S$16</f>
        <v>#REF!</v>
      </c>
      <c r="AB15" s="23" t="e">
        <f>#REF!-$S$16</f>
        <v>#REF!</v>
      </c>
      <c r="AC15" s="23" t="e">
        <f>#REF!-$S$16</f>
        <v>#REF!</v>
      </c>
      <c r="AD15" s="23" t="e">
        <f>#REF!-$S$16</f>
        <v>#REF!</v>
      </c>
      <c r="AE15" s="23" t="e">
        <f>#REF!-$S$16</f>
        <v>#REF!</v>
      </c>
      <c r="AF15" s="23" t="e">
        <f>#REF!-$S$16</f>
        <v>#REF!</v>
      </c>
      <c r="AG15" s="23" t="e">
        <f>#REF!-$S$16</f>
        <v>#REF!</v>
      </c>
      <c r="AH15" s="23" t="e">
        <f>#REF!-$S$16</f>
        <v>#REF!</v>
      </c>
      <c r="AI15" s="23" t="e">
        <f>#REF!-$S$16</f>
        <v>#REF!</v>
      </c>
      <c r="AJ15" s="23" t="e">
        <f>#REF!-$S$16</f>
        <v>#REF!</v>
      </c>
      <c r="AK15" s="23" t="e">
        <f>#REF!-$S$16</f>
        <v>#REF!</v>
      </c>
      <c r="AL15" s="23" t="e">
        <f>#REF!-$S$16</f>
        <v>#REF!</v>
      </c>
      <c r="AM15" s="23" t="e">
        <f>#REF!-$S$16</f>
        <v>#REF!</v>
      </c>
      <c r="AP15" s="23" t="e">
        <f>AVERAGEIF(#REF!,#REF!,#REF!)</f>
        <v>#REF!</v>
      </c>
      <c r="AQ15" s="23" t="e">
        <f>AVERAGEIF(#REF!,#REF!,#REF!)</f>
        <v>#REF!</v>
      </c>
      <c r="AR15" s="23" t="e">
        <f>AVERAGEIF(#REF!,#REF!,#REF!)</f>
        <v>#REF!</v>
      </c>
      <c r="AS15" s="23" t="e">
        <f>AVERAGEIF(#REF!,#REF!,#REF!)</f>
        <v>#REF!</v>
      </c>
      <c r="AT15" s="23" t="e">
        <f>AVERAGEIF(#REF!,#REF!,#REF!)</f>
        <v>#REF!</v>
      </c>
      <c r="AU15" s="23" t="e">
        <f>AVERAGEIF(#REF!,#REF!,#REF!)</f>
        <v>#REF!</v>
      </c>
      <c r="AV15" s="23" t="e">
        <f>AVERAGEIF(#REF!,#REF!,#REF!)</f>
        <v>#REF!</v>
      </c>
      <c r="AW15" s="23" t="e">
        <f>AVERAGEIF(#REF!,#REF!,#REF!)</f>
        <v>#REF!</v>
      </c>
      <c r="AX15" s="23" t="e">
        <f>AVERAGEIF(#REF!,#REF!,#REF!)</f>
        <v>#REF!</v>
      </c>
      <c r="AY15" s="23" t="e">
        <f>AVERAGEIF(#REF!,#REF!,#REF!)</f>
        <v>#REF!</v>
      </c>
      <c r="AZ15" s="23" t="e">
        <f>AVERAGEIF(#REF!,#REF!,#REF!)</f>
        <v>#REF!</v>
      </c>
      <c r="BA15" s="23" t="e">
        <f>AVERAGEIF(#REF!,#REF!,#REF!)</f>
        <v>#REF!</v>
      </c>
      <c r="BB15" s="23" t="e">
        <f>AVERAGEIF(#REF!,#REF!,#REF!)</f>
        <v>#REF!</v>
      </c>
      <c r="BC15" s="23" t="e">
        <f>AVERAGEIF(#REF!,#REF!,#REF!)</f>
        <v>#REF!</v>
      </c>
      <c r="BD15" s="23" t="e">
        <f>AVERAGEIF(#REF!,#REF!,#REF!)</f>
        <v>#REF!</v>
      </c>
      <c r="BE15" s="23" t="e">
        <f>AVERAGEIF(#REF!,#REF!,#REF!)</f>
        <v>#REF!</v>
      </c>
      <c r="BF15" s="23" t="e">
        <f>AVERAGEIF(#REF!,#REF!,#REF!)</f>
        <v>#REF!</v>
      </c>
      <c r="BG15" s="23" t="e">
        <f>AVERAGEIF(#REF!,#REF!,#REF!)</f>
        <v>#REF!</v>
      </c>
      <c r="BH15" s="23" t="e">
        <f>AVERAGEIF(#REF!,#REF!,#REF!)</f>
        <v>#REF!</v>
      </c>
    </row>
    <row r="16" spans="1:60" x14ac:dyDescent="0.25">
      <c r="A16" s="15">
        <v>43192</v>
      </c>
      <c r="E16" s="14">
        <v>77.5</v>
      </c>
      <c r="F16" s="14">
        <v>85.75</v>
      </c>
      <c r="G16">
        <v>159.46</v>
      </c>
      <c r="H16">
        <v>197.11</v>
      </c>
      <c r="I16">
        <v>193.77</v>
      </c>
      <c r="J16">
        <v>198.12</v>
      </c>
      <c r="K16">
        <v>179.52</v>
      </c>
      <c r="L16">
        <v>55.47</v>
      </c>
      <c r="M16">
        <v>54.33</v>
      </c>
      <c r="N16" s="38">
        <v>76.14</v>
      </c>
      <c r="O16" s="38">
        <v>74.39</v>
      </c>
      <c r="P16" s="38">
        <v>64.040000000000006</v>
      </c>
      <c r="S16" s="21" t="e">
        <f>$T$8*#REF!/$T$12+$T$9*#REF!/$T$12+$T$10*#REF!/$T$12+$T$11*#REF!/$T$12</f>
        <v>#REF!</v>
      </c>
      <c r="U16" s="23" t="e">
        <f>#REF!-$S$16</f>
        <v>#REF!</v>
      </c>
      <c r="V16" s="23" t="e">
        <f>#REF!-$S$16</f>
        <v>#REF!</v>
      </c>
      <c r="W16" s="23" t="e">
        <f>#REF!-$S$16</f>
        <v>#REF!</v>
      </c>
      <c r="X16" s="23" t="e">
        <f>#REF!-$S$16</f>
        <v>#REF!</v>
      </c>
      <c r="Y16" s="23" t="e">
        <f>#REF!-$S$16</f>
        <v>#REF!</v>
      </c>
      <c r="Z16" s="23" t="e">
        <f>#REF!-$S$16</f>
        <v>#REF!</v>
      </c>
      <c r="AA16" s="23" t="e">
        <f>#REF!-$S$16</f>
        <v>#REF!</v>
      </c>
      <c r="AB16" s="23" t="e">
        <f>#REF!-$S$16</f>
        <v>#REF!</v>
      </c>
      <c r="AC16" s="23" t="e">
        <f>#REF!-$S$16</f>
        <v>#REF!</v>
      </c>
      <c r="AD16" s="23" t="e">
        <f>#REF!-$S$16</f>
        <v>#REF!</v>
      </c>
      <c r="AE16" s="23" t="e">
        <f>#REF!-$S$16</f>
        <v>#REF!</v>
      </c>
      <c r="AF16" s="23" t="e">
        <f>#REF!-$S$16</f>
        <v>#REF!</v>
      </c>
      <c r="AG16" s="23" t="e">
        <f>#REF!-$S$16</f>
        <v>#REF!</v>
      </c>
      <c r="AH16" s="23" t="e">
        <f>#REF!-$S$16</f>
        <v>#REF!</v>
      </c>
      <c r="AI16" s="23" t="e">
        <f>#REF!-$S$16</f>
        <v>#REF!</v>
      </c>
      <c r="AJ16" s="23" t="e">
        <f>#REF!-$S$16</f>
        <v>#REF!</v>
      </c>
      <c r="AK16" s="23" t="e">
        <f>#REF!-$S$16</f>
        <v>#REF!</v>
      </c>
      <c r="AL16" s="23" t="e">
        <f>#REF!-$S$16</f>
        <v>#REF!</v>
      </c>
      <c r="AM16" s="23" t="e">
        <f>#REF!-$S$16</f>
        <v>#REF!</v>
      </c>
      <c r="AP16" s="23" t="e">
        <f>AVERAGEIF(#REF!,#REF!,#REF!)</f>
        <v>#REF!</v>
      </c>
      <c r="AQ16" s="23" t="e">
        <f>AVERAGEIF(#REF!,#REF!,#REF!)</f>
        <v>#REF!</v>
      </c>
      <c r="AR16" s="23" t="e">
        <f>AVERAGEIF(#REF!,#REF!,#REF!)</f>
        <v>#REF!</v>
      </c>
      <c r="AS16" s="23" t="e">
        <f>AVERAGEIF(#REF!,#REF!,#REF!)</f>
        <v>#REF!</v>
      </c>
      <c r="AT16" s="23" t="e">
        <f>AVERAGEIF(#REF!,#REF!,#REF!)</f>
        <v>#REF!</v>
      </c>
      <c r="AU16" s="23" t="e">
        <f>AVERAGEIF(#REF!,#REF!,#REF!)</f>
        <v>#REF!</v>
      </c>
      <c r="AV16" s="23" t="e">
        <f>AVERAGEIF(#REF!,#REF!,#REF!)</f>
        <v>#REF!</v>
      </c>
      <c r="AW16" s="23" t="e">
        <f>AVERAGEIF(#REF!,#REF!,#REF!)</f>
        <v>#REF!</v>
      </c>
      <c r="AX16" s="23" t="e">
        <f>AVERAGEIF(#REF!,#REF!,#REF!)</f>
        <v>#REF!</v>
      </c>
      <c r="AY16" s="23" t="e">
        <f>AVERAGEIF(#REF!,#REF!,#REF!)</f>
        <v>#REF!</v>
      </c>
      <c r="AZ16" s="23" t="e">
        <f>AVERAGEIF(#REF!,#REF!,#REF!)</f>
        <v>#REF!</v>
      </c>
      <c r="BA16" s="23" t="e">
        <f>AVERAGEIF(#REF!,#REF!,#REF!)</f>
        <v>#REF!</v>
      </c>
      <c r="BB16" s="23" t="e">
        <f>AVERAGEIF(#REF!,#REF!,#REF!)</f>
        <v>#REF!</v>
      </c>
      <c r="BC16" s="23" t="e">
        <f>AVERAGEIF(#REF!,#REF!,#REF!)</f>
        <v>#REF!</v>
      </c>
      <c r="BD16" s="23" t="e">
        <f>AVERAGEIF(#REF!,#REF!,#REF!)</f>
        <v>#REF!</v>
      </c>
      <c r="BE16" s="23" t="e">
        <f>AVERAGEIF(#REF!,#REF!,#REF!)</f>
        <v>#REF!</v>
      </c>
      <c r="BF16" s="23" t="e">
        <f>AVERAGEIF(#REF!,#REF!,#REF!)</f>
        <v>#REF!</v>
      </c>
      <c r="BG16" s="23" t="e">
        <f>AVERAGEIF(#REF!,#REF!,#REF!)</f>
        <v>#REF!</v>
      </c>
      <c r="BH16" s="23" t="e">
        <f>AVERAGEIF(#REF!,#REF!,#REF!)</f>
        <v>#REF!</v>
      </c>
    </row>
    <row r="17" spans="1:60" x14ac:dyDescent="0.25">
      <c r="A17" s="15">
        <v>43188</v>
      </c>
      <c r="E17" s="14">
        <v>79.375</v>
      </c>
      <c r="F17" s="14">
        <v>90.125</v>
      </c>
      <c r="G17">
        <v>164.21</v>
      </c>
      <c r="H17">
        <v>202.56</v>
      </c>
      <c r="I17">
        <v>197.35</v>
      </c>
      <c r="J17">
        <v>202.2</v>
      </c>
      <c r="K17">
        <v>184.35</v>
      </c>
      <c r="L17">
        <v>56.68</v>
      </c>
      <c r="M17">
        <v>55.85</v>
      </c>
      <c r="N17" s="38">
        <v>78.040000000000006</v>
      </c>
      <c r="O17" s="38">
        <v>76.290000000000006</v>
      </c>
      <c r="P17" s="38">
        <v>65.94</v>
      </c>
      <c r="U17" s="23" t="e">
        <f>#REF!-$S$16</f>
        <v>#REF!</v>
      </c>
      <c r="V17" s="23" t="e">
        <f>#REF!-$S$16</f>
        <v>#REF!</v>
      </c>
      <c r="W17" s="23" t="e">
        <f>#REF!-$S$16</f>
        <v>#REF!</v>
      </c>
      <c r="X17" s="23" t="e">
        <f>#REF!-$S$16</f>
        <v>#REF!</v>
      </c>
      <c r="Y17" s="23" t="e">
        <f>#REF!-$S$16</f>
        <v>#REF!</v>
      </c>
      <c r="Z17" s="23" t="e">
        <f>#REF!-$S$16</f>
        <v>#REF!</v>
      </c>
      <c r="AA17" s="23" t="e">
        <f>#REF!-$S$16</f>
        <v>#REF!</v>
      </c>
      <c r="AB17" s="23" t="e">
        <f>#REF!-$S$16</f>
        <v>#REF!</v>
      </c>
      <c r="AC17" s="23" t="e">
        <f>#REF!-$S$16</f>
        <v>#REF!</v>
      </c>
      <c r="AD17" s="23" t="e">
        <f>#REF!-$S$16</f>
        <v>#REF!</v>
      </c>
      <c r="AE17" s="23" t="e">
        <f>#REF!-$S$16</f>
        <v>#REF!</v>
      </c>
      <c r="AF17" s="23" t="e">
        <f>#REF!-$S$16</f>
        <v>#REF!</v>
      </c>
      <c r="AG17" s="23" t="e">
        <f>#REF!-$S$16</f>
        <v>#REF!</v>
      </c>
      <c r="AH17" s="23" t="e">
        <f>#REF!-$S$16</f>
        <v>#REF!</v>
      </c>
      <c r="AI17" s="23" t="e">
        <f>#REF!-$S$16</f>
        <v>#REF!</v>
      </c>
      <c r="AJ17" s="23" t="e">
        <f>#REF!-$S$16</f>
        <v>#REF!</v>
      </c>
      <c r="AK17" s="23" t="e">
        <f>#REF!-$S$16</f>
        <v>#REF!</v>
      </c>
      <c r="AL17" s="23" t="e">
        <f>#REF!-$S$16</f>
        <v>#REF!</v>
      </c>
      <c r="AM17" s="23" t="e">
        <f>#REF!-$S$16</f>
        <v>#REF!</v>
      </c>
      <c r="AP17" s="23" t="e">
        <f>AVERAGEIF(#REF!,#REF!,#REF!)</f>
        <v>#REF!</v>
      </c>
      <c r="AQ17" s="23" t="e">
        <f>AVERAGEIF(#REF!,#REF!,#REF!)</f>
        <v>#REF!</v>
      </c>
      <c r="AR17" s="23" t="e">
        <f>AVERAGEIF(#REF!,#REF!,#REF!)</f>
        <v>#REF!</v>
      </c>
      <c r="AS17" s="23" t="e">
        <f>AVERAGEIF(#REF!,#REF!,#REF!)</f>
        <v>#REF!</v>
      </c>
      <c r="AT17" s="23" t="e">
        <f>AVERAGEIF(#REF!,#REF!,#REF!)</f>
        <v>#REF!</v>
      </c>
      <c r="AU17" s="23" t="e">
        <f>AVERAGEIF(#REF!,#REF!,#REF!)</f>
        <v>#REF!</v>
      </c>
      <c r="AV17" s="23" t="e">
        <f>AVERAGEIF(#REF!,#REF!,#REF!)</f>
        <v>#REF!</v>
      </c>
      <c r="AW17" s="23" t="e">
        <f>AVERAGEIF(#REF!,#REF!,#REF!)</f>
        <v>#REF!</v>
      </c>
      <c r="AX17" s="23" t="e">
        <f>AVERAGEIF(#REF!,#REF!,#REF!)</f>
        <v>#REF!</v>
      </c>
      <c r="AY17" s="23" t="e">
        <f>AVERAGEIF(#REF!,#REF!,#REF!)</f>
        <v>#REF!</v>
      </c>
      <c r="AZ17" s="23" t="e">
        <f>AVERAGEIF(#REF!,#REF!,#REF!)</f>
        <v>#REF!</v>
      </c>
      <c r="BA17" s="23" t="e">
        <f>AVERAGEIF(#REF!,#REF!,#REF!)</f>
        <v>#REF!</v>
      </c>
      <c r="BB17" s="23" t="e">
        <f>AVERAGEIF(#REF!,#REF!,#REF!)</f>
        <v>#REF!</v>
      </c>
      <c r="BC17" s="23" t="e">
        <f>AVERAGEIF(#REF!,#REF!,#REF!)</f>
        <v>#REF!</v>
      </c>
      <c r="BD17" s="23" t="e">
        <f>AVERAGEIF(#REF!,#REF!,#REF!)</f>
        <v>#REF!</v>
      </c>
      <c r="BE17" s="23" t="e">
        <f>AVERAGEIF(#REF!,#REF!,#REF!)</f>
        <v>#REF!</v>
      </c>
      <c r="BF17" s="23" t="e">
        <f>AVERAGEIF(#REF!,#REF!,#REF!)</f>
        <v>#REF!</v>
      </c>
      <c r="BG17" s="23" t="e">
        <f>AVERAGEIF(#REF!,#REF!,#REF!)</f>
        <v>#REF!</v>
      </c>
      <c r="BH17" s="23" t="e">
        <f>AVERAGEIF(#REF!,#REF!,#REF!)</f>
        <v>#REF!</v>
      </c>
    </row>
    <row r="18" spans="1:60" x14ac:dyDescent="0.25">
      <c r="A18" s="15">
        <v>43187</v>
      </c>
      <c r="E18" s="14">
        <v>79.875</v>
      </c>
      <c r="F18" s="14">
        <v>90.75</v>
      </c>
      <c r="G18">
        <v>162.72</v>
      </c>
      <c r="H18">
        <v>200.91</v>
      </c>
      <c r="I18">
        <v>196.64</v>
      </c>
      <c r="J18">
        <v>201.28</v>
      </c>
      <c r="K18">
        <v>183.39</v>
      </c>
      <c r="L18">
        <v>56.33</v>
      </c>
      <c r="M18">
        <v>55.5</v>
      </c>
      <c r="N18" s="38">
        <v>77.510000000000005</v>
      </c>
      <c r="O18" s="38">
        <v>75.760000000000005</v>
      </c>
      <c r="P18" s="38">
        <v>65.41</v>
      </c>
      <c r="U18" s="23" t="e">
        <f>#REF!-$S$16</f>
        <v>#REF!</v>
      </c>
      <c r="V18" s="23" t="e">
        <f>#REF!-$S$16</f>
        <v>#REF!</v>
      </c>
      <c r="W18" s="23" t="e">
        <f>#REF!-$S$16</f>
        <v>#REF!</v>
      </c>
      <c r="X18" s="23" t="e">
        <f>#REF!-$S$16</f>
        <v>#REF!</v>
      </c>
      <c r="Y18" s="23" t="e">
        <f>#REF!-$S$16</f>
        <v>#REF!</v>
      </c>
      <c r="Z18" s="23" t="e">
        <f>#REF!-$S$16</f>
        <v>#REF!</v>
      </c>
      <c r="AA18" s="23" t="e">
        <f>#REF!-$S$16</f>
        <v>#REF!</v>
      </c>
      <c r="AB18" s="23" t="e">
        <f>#REF!-$S$16</f>
        <v>#REF!</v>
      </c>
      <c r="AC18" s="23" t="e">
        <f>#REF!-$S$16</f>
        <v>#REF!</v>
      </c>
      <c r="AD18" s="23" t="e">
        <f>#REF!-$S$16</f>
        <v>#REF!</v>
      </c>
      <c r="AE18" s="23" t="e">
        <f>#REF!-$S$16</f>
        <v>#REF!</v>
      </c>
      <c r="AF18" s="23" t="e">
        <f>#REF!-$S$16</f>
        <v>#REF!</v>
      </c>
      <c r="AG18" s="23" t="e">
        <f>#REF!-$S$16</f>
        <v>#REF!</v>
      </c>
      <c r="AH18" s="23" t="e">
        <f>#REF!-$S$16</f>
        <v>#REF!</v>
      </c>
      <c r="AI18" s="23" t="e">
        <f>#REF!-$S$16</f>
        <v>#REF!</v>
      </c>
      <c r="AJ18" s="23" t="e">
        <f>#REF!-$S$16</f>
        <v>#REF!</v>
      </c>
      <c r="AK18" s="23" t="e">
        <f>#REF!-$S$16</f>
        <v>#REF!</v>
      </c>
      <c r="AL18" s="23" t="e">
        <f>#REF!-$S$16</f>
        <v>#REF!</v>
      </c>
      <c r="AM18" s="23" t="e">
        <f>#REF!-$S$16</f>
        <v>#REF!</v>
      </c>
      <c r="AP18" s="23" t="e">
        <f>AVERAGEIF(#REF!,#REF!,#REF!)</f>
        <v>#REF!</v>
      </c>
      <c r="AQ18" s="23" t="e">
        <f>AVERAGEIF(#REF!,#REF!,#REF!)</f>
        <v>#REF!</v>
      </c>
      <c r="AR18" s="23" t="e">
        <f>AVERAGEIF(#REF!,#REF!,#REF!)</f>
        <v>#REF!</v>
      </c>
      <c r="AS18" s="23" t="e">
        <f>AVERAGEIF(#REF!,#REF!,#REF!)</f>
        <v>#REF!</v>
      </c>
      <c r="AT18" s="23" t="e">
        <f>AVERAGEIF(#REF!,#REF!,#REF!)</f>
        <v>#REF!</v>
      </c>
      <c r="AU18" s="23" t="e">
        <f>AVERAGEIF(#REF!,#REF!,#REF!)</f>
        <v>#REF!</v>
      </c>
      <c r="AV18" s="23" t="e">
        <f>AVERAGEIF(#REF!,#REF!,#REF!)</f>
        <v>#REF!</v>
      </c>
      <c r="AW18" s="23" t="e">
        <f>AVERAGEIF(#REF!,#REF!,#REF!)</f>
        <v>#REF!</v>
      </c>
      <c r="AX18" s="23" t="e">
        <f>AVERAGEIF(#REF!,#REF!,#REF!)</f>
        <v>#REF!</v>
      </c>
      <c r="AY18" s="23" t="e">
        <f>AVERAGEIF(#REF!,#REF!,#REF!)</f>
        <v>#REF!</v>
      </c>
      <c r="AZ18" s="23" t="e">
        <f>AVERAGEIF(#REF!,#REF!,#REF!)</f>
        <v>#REF!</v>
      </c>
      <c r="BA18" s="23" t="e">
        <f>AVERAGEIF(#REF!,#REF!,#REF!)</f>
        <v>#REF!</v>
      </c>
      <c r="BB18" s="23" t="e">
        <f>AVERAGEIF(#REF!,#REF!,#REF!)</f>
        <v>#REF!</v>
      </c>
      <c r="BC18" s="23" t="e">
        <f>AVERAGEIF(#REF!,#REF!,#REF!)</f>
        <v>#REF!</v>
      </c>
      <c r="BD18" s="23" t="e">
        <f>AVERAGEIF(#REF!,#REF!,#REF!)</f>
        <v>#REF!</v>
      </c>
      <c r="BE18" s="23" t="e">
        <f>AVERAGEIF(#REF!,#REF!,#REF!)</f>
        <v>#REF!</v>
      </c>
      <c r="BF18" s="23" t="e">
        <f>AVERAGEIF(#REF!,#REF!,#REF!)</f>
        <v>#REF!</v>
      </c>
      <c r="BG18" s="23" t="e">
        <f>AVERAGEIF(#REF!,#REF!,#REF!)</f>
        <v>#REF!</v>
      </c>
      <c r="BH18" s="23" t="e">
        <f>AVERAGEIF(#REF!,#REF!,#REF!)</f>
        <v>#REF!</v>
      </c>
    </row>
    <row r="19" spans="1:60" x14ac:dyDescent="0.25">
      <c r="A19" s="15">
        <v>43186</v>
      </c>
      <c r="E19" s="14">
        <v>81.75</v>
      </c>
      <c r="F19" s="14">
        <v>93</v>
      </c>
      <c r="G19">
        <v>160.25</v>
      </c>
      <c r="H19">
        <v>201.1</v>
      </c>
      <c r="I19">
        <v>198.17</v>
      </c>
      <c r="J19">
        <v>202.14</v>
      </c>
      <c r="K19">
        <v>183.92</v>
      </c>
      <c r="L19">
        <v>57.44</v>
      </c>
      <c r="M19">
        <v>56.73</v>
      </c>
      <c r="N19" s="38">
        <v>78.11</v>
      </c>
      <c r="O19" s="38">
        <v>76.36</v>
      </c>
      <c r="P19" s="38">
        <v>66.010000000000005</v>
      </c>
      <c r="U19" s="23" t="e">
        <f>#REF!-$S$16</f>
        <v>#REF!</v>
      </c>
      <c r="V19" s="23" t="e">
        <f>#REF!-$S$16</f>
        <v>#REF!</v>
      </c>
      <c r="W19" s="23" t="e">
        <f>#REF!-$S$16</f>
        <v>#REF!</v>
      </c>
      <c r="X19" s="23" t="e">
        <f>#REF!-$S$16</f>
        <v>#REF!</v>
      </c>
      <c r="Y19" s="23" t="e">
        <f>#REF!-$S$16</f>
        <v>#REF!</v>
      </c>
      <c r="Z19" s="23" t="e">
        <f>#REF!-$S$16</f>
        <v>#REF!</v>
      </c>
      <c r="AA19" s="23" t="e">
        <f>#REF!-$S$16</f>
        <v>#REF!</v>
      </c>
      <c r="AB19" s="23" t="e">
        <f>#REF!-$S$16</f>
        <v>#REF!</v>
      </c>
      <c r="AC19" s="23" t="e">
        <f>#REF!-$S$16</f>
        <v>#REF!</v>
      </c>
      <c r="AD19" s="23" t="e">
        <f>#REF!-$S$16</f>
        <v>#REF!</v>
      </c>
      <c r="AE19" s="23" t="e">
        <f>#REF!-$S$16</f>
        <v>#REF!</v>
      </c>
      <c r="AF19" s="23" t="e">
        <f>#REF!-$S$16</f>
        <v>#REF!</v>
      </c>
      <c r="AG19" s="23" t="e">
        <f>#REF!-$S$16</f>
        <v>#REF!</v>
      </c>
      <c r="AH19" s="23" t="e">
        <f>#REF!-$S$16</f>
        <v>#REF!</v>
      </c>
      <c r="AI19" s="23" t="e">
        <f>#REF!-$S$16</f>
        <v>#REF!</v>
      </c>
      <c r="AJ19" s="23" t="e">
        <f>#REF!-$S$16</f>
        <v>#REF!</v>
      </c>
      <c r="AK19" s="23" t="e">
        <f>#REF!-$S$16</f>
        <v>#REF!</v>
      </c>
      <c r="AL19" s="23" t="e">
        <f>#REF!-$S$16</f>
        <v>#REF!</v>
      </c>
      <c r="AM19" s="23" t="e">
        <f>#REF!-$S$16</f>
        <v>#REF!</v>
      </c>
      <c r="AP19" s="23" t="e">
        <f>AVERAGEIF(#REF!,#REF!,#REF!)</f>
        <v>#REF!</v>
      </c>
      <c r="AQ19" s="23" t="e">
        <f>AVERAGEIF(#REF!,#REF!,#REF!)</f>
        <v>#REF!</v>
      </c>
      <c r="AR19" s="23" t="e">
        <f>AVERAGEIF(#REF!,#REF!,#REF!)</f>
        <v>#REF!</v>
      </c>
      <c r="AS19" s="23" t="e">
        <f>AVERAGEIF(#REF!,#REF!,#REF!)</f>
        <v>#REF!</v>
      </c>
      <c r="AT19" s="23" t="e">
        <f>AVERAGEIF(#REF!,#REF!,#REF!)</f>
        <v>#REF!</v>
      </c>
      <c r="AU19" s="23" t="e">
        <f>AVERAGEIF(#REF!,#REF!,#REF!)</f>
        <v>#REF!</v>
      </c>
      <c r="AV19" s="23" t="e">
        <f>AVERAGEIF(#REF!,#REF!,#REF!)</f>
        <v>#REF!</v>
      </c>
      <c r="AW19" s="23" t="e">
        <f>AVERAGEIF(#REF!,#REF!,#REF!)</f>
        <v>#REF!</v>
      </c>
      <c r="AX19" s="23" t="e">
        <f>AVERAGEIF(#REF!,#REF!,#REF!)</f>
        <v>#REF!</v>
      </c>
      <c r="AY19" s="23" t="e">
        <f>AVERAGEIF(#REF!,#REF!,#REF!)</f>
        <v>#REF!</v>
      </c>
      <c r="AZ19" s="23" t="e">
        <f>AVERAGEIF(#REF!,#REF!,#REF!)</f>
        <v>#REF!</v>
      </c>
      <c r="BA19" s="23" t="e">
        <f>AVERAGEIF(#REF!,#REF!,#REF!)</f>
        <v>#REF!</v>
      </c>
      <c r="BB19" s="23" t="e">
        <f>AVERAGEIF(#REF!,#REF!,#REF!)</f>
        <v>#REF!</v>
      </c>
      <c r="BC19" s="23" t="e">
        <f>AVERAGEIF(#REF!,#REF!,#REF!)</f>
        <v>#REF!</v>
      </c>
      <c r="BD19" s="23" t="e">
        <f>AVERAGEIF(#REF!,#REF!,#REF!)</f>
        <v>#REF!</v>
      </c>
      <c r="BE19" s="23" t="e">
        <f>AVERAGEIF(#REF!,#REF!,#REF!)</f>
        <v>#REF!</v>
      </c>
      <c r="BF19" s="23" t="e">
        <f>AVERAGEIF(#REF!,#REF!,#REF!)</f>
        <v>#REF!</v>
      </c>
      <c r="BG19" s="23" t="e">
        <f>AVERAGEIF(#REF!,#REF!,#REF!)</f>
        <v>#REF!</v>
      </c>
      <c r="BH19" s="23" t="e">
        <f>AVERAGEIF(#REF!,#REF!,#REF!)</f>
        <v>#REF!</v>
      </c>
    </row>
    <row r="20" spans="1:60" x14ac:dyDescent="0.25">
      <c r="A20" s="15">
        <v>43185</v>
      </c>
      <c r="E20" s="14">
        <v>82.75</v>
      </c>
      <c r="F20" s="14">
        <v>93.5</v>
      </c>
      <c r="G20">
        <v>161.13999999999999</v>
      </c>
      <c r="H20">
        <v>200.79</v>
      </c>
      <c r="I20">
        <v>197.3</v>
      </c>
      <c r="J20">
        <v>201</v>
      </c>
      <c r="K20">
        <v>183.05</v>
      </c>
      <c r="L20">
        <v>57.7</v>
      </c>
      <c r="M20">
        <v>56.87</v>
      </c>
      <c r="N20" s="38">
        <v>77.900000000000006</v>
      </c>
      <c r="O20" s="38">
        <v>76.150000000000006</v>
      </c>
      <c r="P20" s="38">
        <v>65.8</v>
      </c>
      <c r="U20" s="23" t="e">
        <f>#REF!-$S$16</f>
        <v>#REF!</v>
      </c>
      <c r="V20" s="23" t="e">
        <f>#REF!-$S$16</f>
        <v>#REF!</v>
      </c>
      <c r="W20" s="23" t="e">
        <f>#REF!-$S$16</f>
        <v>#REF!</v>
      </c>
      <c r="X20" s="23" t="e">
        <f>#REF!-$S$16</f>
        <v>#REF!</v>
      </c>
      <c r="Y20" s="23" t="e">
        <f>#REF!-$S$16</f>
        <v>#REF!</v>
      </c>
      <c r="Z20" s="23" t="e">
        <f>#REF!-$S$16</f>
        <v>#REF!</v>
      </c>
      <c r="AA20" s="23" t="e">
        <f>#REF!-$S$16</f>
        <v>#REF!</v>
      </c>
      <c r="AB20" s="23" t="e">
        <f>#REF!-$S$16</f>
        <v>#REF!</v>
      </c>
      <c r="AC20" s="23" t="e">
        <f>#REF!-$S$16</f>
        <v>#REF!</v>
      </c>
      <c r="AD20" s="23" t="e">
        <f>#REF!-$S$16</f>
        <v>#REF!</v>
      </c>
      <c r="AE20" s="23" t="e">
        <f>#REF!-$S$16</f>
        <v>#REF!</v>
      </c>
      <c r="AF20" s="23" t="e">
        <f>#REF!-$S$16</f>
        <v>#REF!</v>
      </c>
      <c r="AG20" s="23" t="e">
        <f>#REF!-$S$16</f>
        <v>#REF!</v>
      </c>
      <c r="AH20" s="23" t="e">
        <f>#REF!-$S$16</f>
        <v>#REF!</v>
      </c>
      <c r="AI20" s="23" t="e">
        <f>#REF!-$S$16</f>
        <v>#REF!</v>
      </c>
      <c r="AJ20" s="23" t="e">
        <f>#REF!-$S$16</f>
        <v>#REF!</v>
      </c>
      <c r="AK20" s="23" t="e">
        <f>#REF!-$S$16</f>
        <v>#REF!</v>
      </c>
      <c r="AL20" s="23" t="e">
        <f>#REF!-$S$16</f>
        <v>#REF!</v>
      </c>
      <c r="AM20" s="23" t="e">
        <f>#REF!-$S$16</f>
        <v>#REF!</v>
      </c>
      <c r="AP20" s="23" t="e">
        <f>AVERAGEIF(#REF!,#REF!,#REF!)</f>
        <v>#REF!</v>
      </c>
      <c r="AQ20" s="23" t="e">
        <f>AVERAGEIF(#REF!,#REF!,#REF!)</f>
        <v>#REF!</v>
      </c>
      <c r="AR20" s="23" t="e">
        <f>AVERAGEIF(#REF!,#REF!,#REF!)</f>
        <v>#REF!</v>
      </c>
      <c r="AS20" s="23" t="e">
        <f>AVERAGEIF(#REF!,#REF!,#REF!)</f>
        <v>#REF!</v>
      </c>
      <c r="AT20" s="23" t="e">
        <f>AVERAGEIF(#REF!,#REF!,#REF!)</f>
        <v>#REF!</v>
      </c>
      <c r="AU20" s="23" t="e">
        <f>AVERAGEIF(#REF!,#REF!,#REF!)</f>
        <v>#REF!</v>
      </c>
      <c r="AV20" s="23" t="e">
        <f>AVERAGEIF(#REF!,#REF!,#REF!)</f>
        <v>#REF!</v>
      </c>
      <c r="AW20" s="23" t="e">
        <f>AVERAGEIF(#REF!,#REF!,#REF!)</f>
        <v>#REF!</v>
      </c>
      <c r="AX20" s="23" t="e">
        <f>AVERAGEIF(#REF!,#REF!,#REF!)</f>
        <v>#REF!</v>
      </c>
      <c r="AY20" s="23" t="e">
        <f>AVERAGEIF(#REF!,#REF!,#REF!)</f>
        <v>#REF!</v>
      </c>
      <c r="AZ20" s="23" t="e">
        <f>AVERAGEIF(#REF!,#REF!,#REF!)</f>
        <v>#REF!</v>
      </c>
      <c r="BA20" s="23" t="e">
        <f>AVERAGEIF(#REF!,#REF!,#REF!)</f>
        <v>#REF!</v>
      </c>
      <c r="BB20" s="23" t="e">
        <f>AVERAGEIF(#REF!,#REF!,#REF!)</f>
        <v>#REF!</v>
      </c>
      <c r="BC20" s="23" t="e">
        <f>AVERAGEIF(#REF!,#REF!,#REF!)</f>
        <v>#REF!</v>
      </c>
      <c r="BD20" s="23" t="e">
        <f>AVERAGEIF(#REF!,#REF!,#REF!)</f>
        <v>#REF!</v>
      </c>
      <c r="BE20" s="23" t="e">
        <f>AVERAGEIF(#REF!,#REF!,#REF!)</f>
        <v>#REF!</v>
      </c>
      <c r="BF20" s="23" t="e">
        <f>AVERAGEIF(#REF!,#REF!,#REF!)</f>
        <v>#REF!</v>
      </c>
      <c r="BG20" s="23" t="e">
        <f>AVERAGEIF(#REF!,#REF!,#REF!)</f>
        <v>#REF!</v>
      </c>
      <c r="BH20" s="23" t="e">
        <f>AVERAGEIF(#REF!,#REF!,#REF!)</f>
        <v>#REF!</v>
      </c>
    </row>
    <row r="21" spans="1:60" x14ac:dyDescent="0.25">
      <c r="A21" s="15">
        <v>43182</v>
      </c>
      <c r="E21" s="14">
        <v>82</v>
      </c>
      <c r="F21" s="14">
        <v>93.5</v>
      </c>
      <c r="G21">
        <v>165.96</v>
      </c>
      <c r="H21">
        <v>192.51</v>
      </c>
      <c r="I21">
        <v>196.6</v>
      </c>
      <c r="J21">
        <v>200.59</v>
      </c>
      <c r="K21">
        <v>181.84</v>
      </c>
      <c r="L21">
        <v>58.62</v>
      </c>
      <c r="M21">
        <v>57.76</v>
      </c>
      <c r="N21" s="38">
        <v>78.25</v>
      </c>
      <c r="O21" s="38">
        <v>76.5</v>
      </c>
      <c r="P21" s="38">
        <v>66.150000000000006</v>
      </c>
      <c r="U21" s="23" t="e">
        <f>#REF!-$S$16</f>
        <v>#REF!</v>
      </c>
      <c r="V21" s="23" t="e">
        <f>#REF!-$S$16</f>
        <v>#REF!</v>
      </c>
      <c r="W21" s="23" t="e">
        <f>#REF!-$S$16</f>
        <v>#REF!</v>
      </c>
      <c r="X21" s="23" t="e">
        <f>#REF!-$S$16</f>
        <v>#REF!</v>
      </c>
      <c r="Y21" s="23" t="e">
        <f>#REF!-$S$16</f>
        <v>#REF!</v>
      </c>
      <c r="Z21" s="23" t="e">
        <f>#REF!-$S$16</f>
        <v>#REF!</v>
      </c>
      <c r="AA21" s="23" t="e">
        <f>#REF!-$S$16</f>
        <v>#REF!</v>
      </c>
      <c r="AB21" s="23" t="e">
        <f>#REF!-$S$16</f>
        <v>#REF!</v>
      </c>
      <c r="AC21" s="23" t="e">
        <f>#REF!-$S$16</f>
        <v>#REF!</v>
      </c>
      <c r="AD21" s="23" t="e">
        <f>#REF!-$S$16</f>
        <v>#REF!</v>
      </c>
      <c r="AE21" s="23" t="e">
        <f>#REF!-$S$16</f>
        <v>#REF!</v>
      </c>
      <c r="AF21" s="23" t="e">
        <f>#REF!-$S$16</f>
        <v>#REF!</v>
      </c>
      <c r="AG21" s="23" t="e">
        <f>#REF!-$S$16</f>
        <v>#REF!</v>
      </c>
      <c r="AH21" s="23" t="e">
        <f>#REF!-$S$16</f>
        <v>#REF!</v>
      </c>
      <c r="AI21" s="23" t="e">
        <f>#REF!-$S$16</f>
        <v>#REF!</v>
      </c>
      <c r="AJ21" s="23" t="e">
        <f>#REF!-$S$16</f>
        <v>#REF!</v>
      </c>
      <c r="AK21" s="23" t="e">
        <f>#REF!-$S$16</f>
        <v>#REF!</v>
      </c>
      <c r="AL21" s="23" t="e">
        <f>#REF!-$S$16</f>
        <v>#REF!</v>
      </c>
      <c r="AM21" s="23" t="e">
        <f>#REF!-$S$16</f>
        <v>#REF!</v>
      </c>
      <c r="AP21" s="23" t="e">
        <f>AVERAGEIF(#REF!,#REF!,#REF!)</f>
        <v>#REF!</v>
      </c>
      <c r="AQ21" s="23" t="e">
        <f>AVERAGEIF(#REF!,#REF!,#REF!)</f>
        <v>#REF!</v>
      </c>
      <c r="AR21" s="23" t="e">
        <f>AVERAGEIF(#REF!,#REF!,#REF!)</f>
        <v>#REF!</v>
      </c>
      <c r="AS21" s="23" t="e">
        <f>AVERAGEIF(#REF!,#REF!,#REF!)</f>
        <v>#REF!</v>
      </c>
      <c r="AT21" s="23" t="e">
        <f>AVERAGEIF(#REF!,#REF!,#REF!)</f>
        <v>#REF!</v>
      </c>
      <c r="AU21" s="23" t="e">
        <f>AVERAGEIF(#REF!,#REF!,#REF!)</f>
        <v>#REF!</v>
      </c>
      <c r="AV21" s="23" t="e">
        <f>AVERAGEIF(#REF!,#REF!,#REF!)</f>
        <v>#REF!</v>
      </c>
      <c r="AW21" s="23" t="e">
        <f>AVERAGEIF(#REF!,#REF!,#REF!)</f>
        <v>#REF!</v>
      </c>
      <c r="AX21" s="23" t="e">
        <f>AVERAGEIF(#REF!,#REF!,#REF!)</f>
        <v>#REF!</v>
      </c>
      <c r="AY21" s="23" t="e">
        <f>AVERAGEIF(#REF!,#REF!,#REF!)</f>
        <v>#REF!</v>
      </c>
      <c r="AZ21" s="23" t="e">
        <f>AVERAGEIF(#REF!,#REF!,#REF!)</f>
        <v>#REF!</v>
      </c>
      <c r="BA21" s="23" t="e">
        <f>AVERAGEIF(#REF!,#REF!,#REF!)</f>
        <v>#REF!</v>
      </c>
      <c r="BB21" s="23" t="e">
        <f>AVERAGEIF(#REF!,#REF!,#REF!)</f>
        <v>#REF!</v>
      </c>
      <c r="BC21" s="23" t="e">
        <f>AVERAGEIF(#REF!,#REF!,#REF!)</f>
        <v>#REF!</v>
      </c>
      <c r="BD21" s="23" t="e">
        <f>AVERAGEIF(#REF!,#REF!,#REF!)</f>
        <v>#REF!</v>
      </c>
      <c r="BE21" s="23" t="e">
        <f>AVERAGEIF(#REF!,#REF!,#REF!)</f>
        <v>#REF!</v>
      </c>
      <c r="BF21" s="23" t="e">
        <f>AVERAGEIF(#REF!,#REF!,#REF!)</f>
        <v>#REF!</v>
      </c>
      <c r="BG21" s="23" t="e">
        <f>AVERAGEIF(#REF!,#REF!,#REF!)</f>
        <v>#REF!</v>
      </c>
      <c r="BH21" s="23" t="e">
        <f>AVERAGEIF(#REF!,#REF!,#REF!)</f>
        <v>#REF!</v>
      </c>
    </row>
    <row r="22" spans="1:60" x14ac:dyDescent="0.25">
      <c r="A22" s="15">
        <v>43181</v>
      </c>
      <c r="E22" s="14">
        <v>80.375</v>
      </c>
      <c r="F22" s="14">
        <v>90</v>
      </c>
      <c r="G22">
        <v>163.81</v>
      </c>
      <c r="H22">
        <v>189.16</v>
      </c>
      <c r="I22">
        <v>193.55</v>
      </c>
      <c r="J22">
        <v>197.98</v>
      </c>
      <c r="K22">
        <v>179.48</v>
      </c>
      <c r="L22">
        <v>57.32</v>
      </c>
      <c r="M22">
        <v>56.61</v>
      </c>
      <c r="N22" s="38">
        <v>75.17</v>
      </c>
      <c r="O22" s="38">
        <v>73.42</v>
      </c>
      <c r="P22" s="38">
        <v>63.07</v>
      </c>
      <c r="U22" s="23" t="e">
        <f>#REF!-$S$16</f>
        <v>#REF!</v>
      </c>
      <c r="V22" s="23" t="e">
        <f>#REF!-$S$16</f>
        <v>#REF!</v>
      </c>
      <c r="W22" s="23" t="e">
        <f>#REF!-$S$16</f>
        <v>#REF!</v>
      </c>
      <c r="X22" s="23" t="e">
        <f>#REF!-$S$16</f>
        <v>#REF!</v>
      </c>
      <c r="Y22" s="23" t="e">
        <f>#REF!-$S$16</f>
        <v>#REF!</v>
      </c>
      <c r="Z22" s="23" t="e">
        <f>#REF!-$S$16</f>
        <v>#REF!</v>
      </c>
      <c r="AA22" s="23" t="e">
        <f>#REF!-$S$16</f>
        <v>#REF!</v>
      </c>
      <c r="AB22" s="23" t="e">
        <f>#REF!-$S$16</f>
        <v>#REF!</v>
      </c>
      <c r="AC22" s="23" t="e">
        <f>#REF!-$S$16</f>
        <v>#REF!</v>
      </c>
      <c r="AD22" s="23" t="e">
        <f>#REF!-$S$16</f>
        <v>#REF!</v>
      </c>
      <c r="AE22" s="23" t="e">
        <f>#REF!-$S$16</f>
        <v>#REF!</v>
      </c>
      <c r="AF22" s="23" t="e">
        <f>#REF!-$S$16</f>
        <v>#REF!</v>
      </c>
      <c r="AG22" s="23" t="e">
        <f>#REF!-$S$16</f>
        <v>#REF!</v>
      </c>
      <c r="AH22" s="23" t="e">
        <f>#REF!-$S$16</f>
        <v>#REF!</v>
      </c>
      <c r="AI22" s="23" t="e">
        <f>#REF!-$S$16</f>
        <v>#REF!</v>
      </c>
      <c r="AJ22" s="23" t="e">
        <f>#REF!-$S$16</f>
        <v>#REF!</v>
      </c>
      <c r="AK22" s="23" t="e">
        <f>#REF!-$S$16</f>
        <v>#REF!</v>
      </c>
      <c r="AL22" s="23" t="e">
        <f>#REF!-$S$16</f>
        <v>#REF!</v>
      </c>
      <c r="AM22" s="23" t="e">
        <f>#REF!-$S$16</f>
        <v>#REF!</v>
      </c>
      <c r="AP22" s="23" t="e">
        <f>AVERAGEIF(#REF!,#REF!,#REF!)</f>
        <v>#REF!</v>
      </c>
      <c r="AQ22" s="23" t="e">
        <f>AVERAGEIF(#REF!,#REF!,#REF!)</f>
        <v>#REF!</v>
      </c>
      <c r="AR22" s="23" t="e">
        <f>AVERAGEIF(#REF!,#REF!,#REF!)</f>
        <v>#REF!</v>
      </c>
      <c r="AS22" s="23" t="e">
        <f>AVERAGEIF(#REF!,#REF!,#REF!)</f>
        <v>#REF!</v>
      </c>
      <c r="AT22" s="23" t="e">
        <f>AVERAGEIF(#REF!,#REF!,#REF!)</f>
        <v>#REF!</v>
      </c>
      <c r="AU22" s="23" t="e">
        <f>AVERAGEIF(#REF!,#REF!,#REF!)</f>
        <v>#REF!</v>
      </c>
      <c r="AV22" s="23" t="e">
        <f>AVERAGEIF(#REF!,#REF!,#REF!)</f>
        <v>#REF!</v>
      </c>
      <c r="AW22" s="23" t="e">
        <f>AVERAGEIF(#REF!,#REF!,#REF!)</f>
        <v>#REF!</v>
      </c>
      <c r="AX22" s="23" t="e">
        <f>AVERAGEIF(#REF!,#REF!,#REF!)</f>
        <v>#REF!</v>
      </c>
      <c r="AY22" s="23" t="e">
        <f>AVERAGEIF(#REF!,#REF!,#REF!)</f>
        <v>#REF!</v>
      </c>
      <c r="AZ22" s="23" t="e">
        <f>AVERAGEIF(#REF!,#REF!,#REF!)</f>
        <v>#REF!</v>
      </c>
      <c r="BA22" s="23" t="e">
        <f>AVERAGEIF(#REF!,#REF!,#REF!)</f>
        <v>#REF!</v>
      </c>
      <c r="BB22" s="23" t="e">
        <f>AVERAGEIF(#REF!,#REF!,#REF!)</f>
        <v>#REF!</v>
      </c>
      <c r="BC22" s="23" t="e">
        <f>AVERAGEIF(#REF!,#REF!,#REF!)</f>
        <v>#REF!</v>
      </c>
      <c r="BD22" s="23" t="e">
        <f>AVERAGEIF(#REF!,#REF!,#REF!)</f>
        <v>#REF!</v>
      </c>
      <c r="BE22" s="23" t="e">
        <f>AVERAGEIF(#REF!,#REF!,#REF!)</f>
        <v>#REF!</v>
      </c>
      <c r="BF22" s="23" t="e">
        <f>AVERAGEIF(#REF!,#REF!,#REF!)</f>
        <v>#REF!</v>
      </c>
      <c r="BG22" s="23" t="e">
        <f>AVERAGEIF(#REF!,#REF!,#REF!)</f>
        <v>#REF!</v>
      </c>
      <c r="BH22" s="23" t="e">
        <f>AVERAGEIF(#REF!,#REF!,#REF!)</f>
        <v>#REF!</v>
      </c>
    </row>
    <row r="23" spans="1:60" x14ac:dyDescent="0.25">
      <c r="A23" s="15">
        <v>43180</v>
      </c>
      <c r="E23" s="14">
        <v>80.5</v>
      </c>
      <c r="F23" s="14">
        <v>90.625</v>
      </c>
      <c r="G23">
        <v>164.72</v>
      </c>
      <c r="H23">
        <v>188.97</v>
      </c>
      <c r="I23">
        <v>194.12</v>
      </c>
      <c r="J23">
        <v>199.17</v>
      </c>
      <c r="K23">
        <v>179.87</v>
      </c>
      <c r="L23">
        <v>57.3</v>
      </c>
      <c r="M23">
        <v>57.11</v>
      </c>
      <c r="N23" s="38">
        <v>76.06</v>
      </c>
      <c r="O23" s="38">
        <v>74.31</v>
      </c>
      <c r="P23" s="38">
        <v>63.96</v>
      </c>
      <c r="U23" s="23" t="e">
        <f>#REF!-$S$16</f>
        <v>#REF!</v>
      </c>
      <c r="V23" s="23" t="e">
        <f>#REF!-$S$16</f>
        <v>#REF!</v>
      </c>
      <c r="W23" s="23" t="e">
        <f>#REF!-$S$16</f>
        <v>#REF!</v>
      </c>
      <c r="X23" s="23" t="e">
        <f>#REF!-$S$16</f>
        <v>#REF!</v>
      </c>
      <c r="Y23" s="23" t="e">
        <f>#REF!-$S$16</f>
        <v>#REF!</v>
      </c>
      <c r="Z23" s="23" t="e">
        <f>#REF!-$S$16</f>
        <v>#REF!</v>
      </c>
      <c r="AA23" s="23" t="e">
        <f>#REF!-$S$16</f>
        <v>#REF!</v>
      </c>
      <c r="AB23" s="23" t="e">
        <f>#REF!-$S$16</f>
        <v>#REF!</v>
      </c>
      <c r="AC23" s="23" t="e">
        <f>#REF!-$S$16</f>
        <v>#REF!</v>
      </c>
      <c r="AD23" s="23" t="e">
        <f>#REF!-$S$16</f>
        <v>#REF!</v>
      </c>
      <c r="AE23" s="23" t="e">
        <f>#REF!-$S$16</f>
        <v>#REF!</v>
      </c>
      <c r="AF23" s="23" t="e">
        <f>#REF!-$S$16</f>
        <v>#REF!</v>
      </c>
      <c r="AG23" s="23" t="e">
        <f>#REF!-$S$16</f>
        <v>#REF!</v>
      </c>
      <c r="AH23" s="23" t="e">
        <f>#REF!-$S$16</f>
        <v>#REF!</v>
      </c>
      <c r="AI23" s="23" t="e">
        <f>#REF!-$S$16</f>
        <v>#REF!</v>
      </c>
      <c r="AJ23" s="23" t="e">
        <f>#REF!-$S$16</f>
        <v>#REF!</v>
      </c>
      <c r="AK23" s="23" t="e">
        <f>#REF!-$S$16</f>
        <v>#REF!</v>
      </c>
      <c r="AL23" s="23" t="e">
        <f>#REF!-$S$16</f>
        <v>#REF!</v>
      </c>
      <c r="AM23" s="23" t="e">
        <f>#REF!-$S$16</f>
        <v>#REF!</v>
      </c>
      <c r="AP23" s="23" t="e">
        <f>AVERAGEIF(#REF!,#REF!,#REF!)</f>
        <v>#REF!</v>
      </c>
      <c r="AQ23" s="23" t="e">
        <f>AVERAGEIF(#REF!,#REF!,#REF!)</f>
        <v>#REF!</v>
      </c>
      <c r="AR23" s="23" t="e">
        <f>AVERAGEIF(#REF!,#REF!,#REF!)</f>
        <v>#REF!</v>
      </c>
      <c r="AS23" s="23" t="e">
        <f>AVERAGEIF(#REF!,#REF!,#REF!)</f>
        <v>#REF!</v>
      </c>
      <c r="AT23" s="23" t="e">
        <f>AVERAGEIF(#REF!,#REF!,#REF!)</f>
        <v>#REF!</v>
      </c>
      <c r="AU23" s="23" t="e">
        <f>AVERAGEIF(#REF!,#REF!,#REF!)</f>
        <v>#REF!</v>
      </c>
      <c r="AV23" s="23" t="e">
        <f>AVERAGEIF(#REF!,#REF!,#REF!)</f>
        <v>#REF!</v>
      </c>
      <c r="AW23" s="23" t="e">
        <f>AVERAGEIF(#REF!,#REF!,#REF!)</f>
        <v>#REF!</v>
      </c>
      <c r="AX23" s="23" t="e">
        <f>AVERAGEIF(#REF!,#REF!,#REF!)</f>
        <v>#REF!</v>
      </c>
      <c r="AY23" s="23" t="e">
        <f>AVERAGEIF(#REF!,#REF!,#REF!)</f>
        <v>#REF!</v>
      </c>
      <c r="AZ23" s="23" t="e">
        <f>AVERAGEIF(#REF!,#REF!,#REF!)</f>
        <v>#REF!</v>
      </c>
      <c r="BA23" s="23" t="e">
        <f>AVERAGEIF(#REF!,#REF!,#REF!)</f>
        <v>#REF!</v>
      </c>
      <c r="BB23" s="23" t="e">
        <f>AVERAGEIF(#REF!,#REF!,#REF!)</f>
        <v>#REF!</v>
      </c>
      <c r="BC23" s="23" t="e">
        <f>AVERAGEIF(#REF!,#REF!,#REF!)</f>
        <v>#REF!</v>
      </c>
      <c r="BD23" s="23" t="e">
        <f>AVERAGEIF(#REF!,#REF!,#REF!)</f>
        <v>#REF!</v>
      </c>
      <c r="BE23" s="23" t="e">
        <f>AVERAGEIF(#REF!,#REF!,#REF!)</f>
        <v>#REF!</v>
      </c>
      <c r="BF23" s="23" t="e">
        <f>AVERAGEIF(#REF!,#REF!,#REF!)</f>
        <v>#REF!</v>
      </c>
      <c r="BG23" s="23" t="e">
        <f>AVERAGEIF(#REF!,#REF!,#REF!)</f>
        <v>#REF!</v>
      </c>
      <c r="BH23" s="23" t="e">
        <f>AVERAGEIF(#REF!,#REF!,#REF!)</f>
        <v>#REF!</v>
      </c>
    </row>
    <row r="24" spans="1:60" x14ac:dyDescent="0.25">
      <c r="A24" s="15">
        <v>43179</v>
      </c>
      <c r="E24" s="14">
        <v>80</v>
      </c>
      <c r="F24" s="14">
        <v>90</v>
      </c>
      <c r="G24">
        <v>163.13999999999999</v>
      </c>
      <c r="H24">
        <v>184.34</v>
      </c>
      <c r="I24">
        <v>188.3</v>
      </c>
      <c r="J24">
        <v>194.05</v>
      </c>
      <c r="K24">
        <v>174.45</v>
      </c>
      <c r="L24">
        <v>55.97</v>
      </c>
      <c r="M24">
        <v>55.86</v>
      </c>
      <c r="N24" s="38">
        <v>73.44</v>
      </c>
      <c r="O24" s="38">
        <v>71.44</v>
      </c>
      <c r="P24" s="38">
        <v>61.34</v>
      </c>
      <c r="U24" s="23" t="e">
        <f>#REF!-$S$16</f>
        <v>#REF!</v>
      </c>
      <c r="V24" s="23" t="e">
        <f>#REF!-$S$16</f>
        <v>#REF!</v>
      </c>
      <c r="W24" s="23" t="e">
        <f>#REF!-$S$16</f>
        <v>#REF!</v>
      </c>
      <c r="X24" s="23" t="e">
        <f>#REF!-$S$16</f>
        <v>#REF!</v>
      </c>
      <c r="Y24" s="23" t="e">
        <f>#REF!-$S$16</f>
        <v>#REF!</v>
      </c>
      <c r="Z24" s="23" t="e">
        <f>#REF!-$S$16</f>
        <v>#REF!</v>
      </c>
      <c r="AA24" s="23" t="e">
        <f>#REF!-$S$16</f>
        <v>#REF!</v>
      </c>
      <c r="AB24" s="23" t="e">
        <f>#REF!-$S$16</f>
        <v>#REF!</v>
      </c>
      <c r="AC24" s="23" t="e">
        <f>#REF!-$S$16</f>
        <v>#REF!</v>
      </c>
      <c r="AD24" s="23" t="e">
        <f>#REF!-$S$16</f>
        <v>#REF!</v>
      </c>
      <c r="AE24" s="23" t="e">
        <f>#REF!-$S$16</f>
        <v>#REF!</v>
      </c>
      <c r="AF24" s="23" t="e">
        <f>#REF!-$S$16</f>
        <v>#REF!</v>
      </c>
      <c r="AG24" s="23" t="e">
        <f>#REF!-$S$16</f>
        <v>#REF!</v>
      </c>
      <c r="AH24" s="23" t="e">
        <f>#REF!-$S$16</f>
        <v>#REF!</v>
      </c>
      <c r="AI24" s="23" t="e">
        <f>#REF!-$S$16</f>
        <v>#REF!</v>
      </c>
      <c r="AJ24" s="23" t="e">
        <f>#REF!-$S$16</f>
        <v>#REF!</v>
      </c>
      <c r="AK24" s="23" t="e">
        <f>#REF!-$S$16</f>
        <v>#REF!</v>
      </c>
      <c r="AL24" s="23" t="e">
        <f>#REF!-$S$16</f>
        <v>#REF!</v>
      </c>
      <c r="AM24" s="23" t="e">
        <f>#REF!-$S$16</f>
        <v>#REF!</v>
      </c>
      <c r="AP24" s="23" t="e">
        <f>AVERAGEIF(#REF!,#REF!,#REF!)</f>
        <v>#REF!</v>
      </c>
      <c r="AQ24" s="23" t="e">
        <f>AVERAGEIF(#REF!,#REF!,#REF!)</f>
        <v>#REF!</v>
      </c>
      <c r="AR24" s="23" t="e">
        <f>AVERAGEIF(#REF!,#REF!,#REF!)</f>
        <v>#REF!</v>
      </c>
      <c r="AS24" s="23" t="e">
        <f>AVERAGEIF(#REF!,#REF!,#REF!)</f>
        <v>#REF!</v>
      </c>
      <c r="AT24" s="23" t="e">
        <f>AVERAGEIF(#REF!,#REF!,#REF!)</f>
        <v>#REF!</v>
      </c>
      <c r="AU24" s="23" t="e">
        <f>AVERAGEIF(#REF!,#REF!,#REF!)</f>
        <v>#REF!</v>
      </c>
      <c r="AV24" s="23" t="e">
        <f>AVERAGEIF(#REF!,#REF!,#REF!)</f>
        <v>#REF!</v>
      </c>
      <c r="AW24" s="23" t="e">
        <f>AVERAGEIF(#REF!,#REF!,#REF!)</f>
        <v>#REF!</v>
      </c>
      <c r="AX24" s="23" t="e">
        <f>AVERAGEIF(#REF!,#REF!,#REF!)</f>
        <v>#REF!</v>
      </c>
      <c r="AY24" s="23" t="e">
        <f>AVERAGEIF(#REF!,#REF!,#REF!)</f>
        <v>#REF!</v>
      </c>
      <c r="AZ24" s="23" t="e">
        <f>AVERAGEIF(#REF!,#REF!,#REF!)</f>
        <v>#REF!</v>
      </c>
      <c r="BA24" s="23" t="e">
        <f>AVERAGEIF(#REF!,#REF!,#REF!)</f>
        <v>#REF!</v>
      </c>
      <c r="BB24" s="23" t="e">
        <f>AVERAGEIF(#REF!,#REF!,#REF!)</f>
        <v>#REF!</v>
      </c>
      <c r="BC24" s="23" t="e">
        <f>AVERAGEIF(#REF!,#REF!,#REF!)</f>
        <v>#REF!</v>
      </c>
      <c r="BD24" s="23" t="e">
        <f>AVERAGEIF(#REF!,#REF!,#REF!)</f>
        <v>#REF!</v>
      </c>
      <c r="BE24" s="23" t="e">
        <f>AVERAGEIF(#REF!,#REF!,#REF!)</f>
        <v>#REF!</v>
      </c>
      <c r="BF24" s="23" t="e">
        <f>AVERAGEIF(#REF!,#REF!,#REF!)</f>
        <v>#REF!</v>
      </c>
      <c r="BG24" s="23" t="e">
        <f>AVERAGEIF(#REF!,#REF!,#REF!)</f>
        <v>#REF!</v>
      </c>
      <c r="BH24" s="23" t="e">
        <f>AVERAGEIF(#REF!,#REF!,#REF!)</f>
        <v>#REF!</v>
      </c>
    </row>
    <row r="25" spans="1:60" x14ac:dyDescent="0.25">
      <c r="A25" s="15">
        <v>43178</v>
      </c>
      <c r="E25" s="14">
        <v>78</v>
      </c>
      <c r="F25" s="14">
        <v>88.375</v>
      </c>
      <c r="G25">
        <v>157.59</v>
      </c>
      <c r="H25">
        <v>179.24</v>
      </c>
      <c r="I25">
        <v>183.15</v>
      </c>
      <c r="J25">
        <v>189.8</v>
      </c>
      <c r="K25">
        <v>169.95</v>
      </c>
      <c r="L25">
        <v>55.48</v>
      </c>
      <c r="M25">
        <v>55.3</v>
      </c>
      <c r="N25" s="38">
        <v>72.06</v>
      </c>
      <c r="O25" s="38">
        <v>70.06</v>
      </c>
      <c r="P25" s="38">
        <v>59.96</v>
      </c>
      <c r="U25" s="23" t="e">
        <f>#REF!-$S$16</f>
        <v>#REF!</v>
      </c>
      <c r="V25" s="23" t="e">
        <f>#REF!-$S$16</f>
        <v>#REF!</v>
      </c>
      <c r="W25" s="23" t="e">
        <f>#REF!-$S$16</f>
        <v>#REF!</v>
      </c>
      <c r="X25" s="23" t="e">
        <f>#REF!-$S$16</f>
        <v>#REF!</v>
      </c>
      <c r="Y25" s="23" t="e">
        <f>#REF!-$S$16</f>
        <v>#REF!</v>
      </c>
      <c r="Z25" s="23" t="e">
        <f>#REF!-$S$16</f>
        <v>#REF!</v>
      </c>
      <c r="AA25" s="23" t="e">
        <f>#REF!-$S$16</f>
        <v>#REF!</v>
      </c>
      <c r="AB25" s="23" t="e">
        <f>#REF!-$S$16</f>
        <v>#REF!</v>
      </c>
      <c r="AC25" s="23" t="e">
        <f>#REF!-$S$16</f>
        <v>#REF!</v>
      </c>
      <c r="AD25" s="23" t="e">
        <f>#REF!-$S$16</f>
        <v>#REF!</v>
      </c>
      <c r="AE25" s="23" t="e">
        <f>#REF!-$S$16</f>
        <v>#REF!</v>
      </c>
      <c r="AF25" s="23" t="e">
        <f>#REF!-$S$16</f>
        <v>#REF!</v>
      </c>
      <c r="AG25" s="23" t="e">
        <f>#REF!-$S$16</f>
        <v>#REF!</v>
      </c>
      <c r="AH25" s="23" t="e">
        <f>#REF!-$S$16</f>
        <v>#REF!</v>
      </c>
      <c r="AI25" s="23" t="e">
        <f>#REF!-$S$16</f>
        <v>#REF!</v>
      </c>
      <c r="AJ25" s="23" t="e">
        <f>#REF!-$S$16</f>
        <v>#REF!</v>
      </c>
      <c r="AK25" s="23" t="e">
        <f>#REF!-$S$16</f>
        <v>#REF!</v>
      </c>
      <c r="AL25" s="23" t="e">
        <f>#REF!-$S$16</f>
        <v>#REF!</v>
      </c>
      <c r="AM25" s="23" t="e">
        <f>#REF!-$S$16</f>
        <v>#REF!</v>
      </c>
      <c r="AP25" s="23" t="e">
        <f>AVERAGEIF(#REF!,#REF!,#REF!)</f>
        <v>#REF!</v>
      </c>
      <c r="AQ25" s="23" t="e">
        <f>AVERAGEIF(#REF!,#REF!,#REF!)</f>
        <v>#REF!</v>
      </c>
      <c r="AR25" s="23" t="e">
        <f>AVERAGEIF(#REF!,#REF!,#REF!)</f>
        <v>#REF!</v>
      </c>
      <c r="AS25" s="23" t="e">
        <f>AVERAGEIF(#REF!,#REF!,#REF!)</f>
        <v>#REF!</v>
      </c>
      <c r="AT25" s="23" t="e">
        <f>AVERAGEIF(#REF!,#REF!,#REF!)</f>
        <v>#REF!</v>
      </c>
      <c r="AU25" s="23" t="e">
        <f>AVERAGEIF(#REF!,#REF!,#REF!)</f>
        <v>#REF!</v>
      </c>
      <c r="AV25" s="23" t="e">
        <f>AVERAGEIF(#REF!,#REF!,#REF!)</f>
        <v>#REF!</v>
      </c>
      <c r="AW25" s="23" t="e">
        <f>AVERAGEIF(#REF!,#REF!,#REF!)</f>
        <v>#REF!</v>
      </c>
      <c r="AX25" s="23" t="e">
        <f>AVERAGEIF(#REF!,#REF!,#REF!)</f>
        <v>#REF!</v>
      </c>
      <c r="AY25" s="23" t="e">
        <f>AVERAGEIF(#REF!,#REF!,#REF!)</f>
        <v>#REF!</v>
      </c>
      <c r="AZ25" s="23" t="e">
        <f>AVERAGEIF(#REF!,#REF!,#REF!)</f>
        <v>#REF!</v>
      </c>
      <c r="BA25" s="23" t="e">
        <f>AVERAGEIF(#REF!,#REF!,#REF!)</f>
        <v>#REF!</v>
      </c>
      <c r="BB25" s="23" t="e">
        <f>AVERAGEIF(#REF!,#REF!,#REF!)</f>
        <v>#REF!</v>
      </c>
      <c r="BC25" s="23" t="e">
        <f>AVERAGEIF(#REF!,#REF!,#REF!)</f>
        <v>#REF!</v>
      </c>
      <c r="BD25" s="23" t="e">
        <f>AVERAGEIF(#REF!,#REF!,#REF!)</f>
        <v>#REF!</v>
      </c>
      <c r="BE25" s="23" t="e">
        <f>AVERAGEIF(#REF!,#REF!,#REF!)</f>
        <v>#REF!</v>
      </c>
      <c r="BF25" s="23" t="e">
        <f>AVERAGEIF(#REF!,#REF!,#REF!)</f>
        <v>#REF!</v>
      </c>
      <c r="BG25" s="23" t="e">
        <f>AVERAGEIF(#REF!,#REF!,#REF!)</f>
        <v>#REF!</v>
      </c>
      <c r="BH25" s="23" t="e">
        <f>AVERAGEIF(#REF!,#REF!,#REF!)</f>
        <v>#REF!</v>
      </c>
    </row>
    <row r="26" spans="1:60" x14ac:dyDescent="0.25">
      <c r="A26" s="15">
        <v>43175</v>
      </c>
      <c r="E26" s="14">
        <v>79.75</v>
      </c>
      <c r="F26" s="14">
        <v>89.875</v>
      </c>
      <c r="G26">
        <v>160.34</v>
      </c>
      <c r="H26">
        <v>180.94</v>
      </c>
      <c r="I26">
        <v>183.78</v>
      </c>
      <c r="J26">
        <v>190.28</v>
      </c>
      <c r="K26">
        <v>170.18</v>
      </c>
      <c r="L26">
        <v>56.05</v>
      </c>
      <c r="M26">
        <v>55.73</v>
      </c>
      <c r="N26" s="38">
        <v>72.36</v>
      </c>
      <c r="O26" s="38">
        <v>70.36</v>
      </c>
      <c r="P26" s="38">
        <v>60.26</v>
      </c>
      <c r="U26" s="23" t="e">
        <f>#REF!-$S$16</f>
        <v>#REF!</v>
      </c>
      <c r="V26" s="23" t="e">
        <f>#REF!-$S$16</f>
        <v>#REF!</v>
      </c>
      <c r="W26" s="23" t="e">
        <f>#REF!-$S$16</f>
        <v>#REF!</v>
      </c>
      <c r="X26" s="23" t="e">
        <f>#REF!-$S$16</f>
        <v>#REF!</v>
      </c>
      <c r="Y26" s="23" t="e">
        <f>#REF!-$S$16</f>
        <v>#REF!</v>
      </c>
      <c r="Z26" s="23" t="e">
        <f>#REF!-$S$16</f>
        <v>#REF!</v>
      </c>
      <c r="AA26" s="23" t="e">
        <f>#REF!-$S$16</f>
        <v>#REF!</v>
      </c>
      <c r="AB26" s="23" t="e">
        <f>#REF!-$S$16</f>
        <v>#REF!</v>
      </c>
      <c r="AC26" s="23" t="e">
        <f>#REF!-$S$16</f>
        <v>#REF!</v>
      </c>
      <c r="AD26" s="23" t="e">
        <f>#REF!-$S$16</f>
        <v>#REF!</v>
      </c>
      <c r="AE26" s="23" t="e">
        <f>#REF!-$S$16</f>
        <v>#REF!</v>
      </c>
      <c r="AF26" s="23" t="e">
        <f>#REF!-$S$16</f>
        <v>#REF!</v>
      </c>
      <c r="AG26" s="23" t="e">
        <f>#REF!-$S$16</f>
        <v>#REF!</v>
      </c>
      <c r="AH26" s="23" t="e">
        <f>#REF!-$S$16</f>
        <v>#REF!</v>
      </c>
      <c r="AI26" s="23" t="e">
        <f>#REF!-$S$16</f>
        <v>#REF!</v>
      </c>
      <c r="AJ26" s="23" t="e">
        <f>#REF!-$S$16</f>
        <v>#REF!</v>
      </c>
      <c r="AK26" s="23" t="e">
        <f>#REF!-$S$16</f>
        <v>#REF!</v>
      </c>
      <c r="AL26" s="23" t="e">
        <f>#REF!-$S$16</f>
        <v>#REF!</v>
      </c>
      <c r="AM26" s="23" t="e">
        <f>#REF!-$S$16</f>
        <v>#REF!</v>
      </c>
      <c r="AP26" s="23" t="e">
        <f>AVERAGEIF(#REF!,#REF!,#REF!)</f>
        <v>#REF!</v>
      </c>
      <c r="AQ26" s="23" t="e">
        <f>AVERAGEIF(#REF!,#REF!,#REF!)</f>
        <v>#REF!</v>
      </c>
      <c r="AR26" s="23" t="e">
        <f>AVERAGEIF(#REF!,#REF!,#REF!)</f>
        <v>#REF!</v>
      </c>
      <c r="AS26" s="23" t="e">
        <f>AVERAGEIF(#REF!,#REF!,#REF!)</f>
        <v>#REF!</v>
      </c>
      <c r="AT26" s="23" t="e">
        <f>AVERAGEIF(#REF!,#REF!,#REF!)</f>
        <v>#REF!</v>
      </c>
      <c r="AU26" s="23" t="e">
        <f>AVERAGEIF(#REF!,#REF!,#REF!)</f>
        <v>#REF!</v>
      </c>
      <c r="AV26" s="23" t="e">
        <f>AVERAGEIF(#REF!,#REF!,#REF!)</f>
        <v>#REF!</v>
      </c>
      <c r="AW26" s="23" t="e">
        <f>AVERAGEIF(#REF!,#REF!,#REF!)</f>
        <v>#REF!</v>
      </c>
      <c r="AX26" s="23" t="e">
        <f>AVERAGEIF(#REF!,#REF!,#REF!)</f>
        <v>#REF!</v>
      </c>
      <c r="AY26" s="23" t="e">
        <f>AVERAGEIF(#REF!,#REF!,#REF!)</f>
        <v>#REF!</v>
      </c>
      <c r="AZ26" s="23" t="e">
        <f>AVERAGEIF(#REF!,#REF!,#REF!)</f>
        <v>#REF!</v>
      </c>
      <c r="BA26" s="23" t="e">
        <f>AVERAGEIF(#REF!,#REF!,#REF!)</f>
        <v>#REF!</v>
      </c>
      <c r="BB26" s="23" t="e">
        <f>AVERAGEIF(#REF!,#REF!,#REF!)</f>
        <v>#REF!</v>
      </c>
      <c r="BC26" s="23" t="e">
        <f>AVERAGEIF(#REF!,#REF!,#REF!)</f>
        <v>#REF!</v>
      </c>
      <c r="BD26" s="23" t="e">
        <f>AVERAGEIF(#REF!,#REF!,#REF!)</f>
        <v>#REF!</v>
      </c>
      <c r="BE26" s="23" t="e">
        <f>AVERAGEIF(#REF!,#REF!,#REF!)</f>
        <v>#REF!</v>
      </c>
      <c r="BF26" s="23" t="e">
        <f>AVERAGEIF(#REF!,#REF!,#REF!)</f>
        <v>#REF!</v>
      </c>
      <c r="BG26" s="23" t="e">
        <f>AVERAGEIF(#REF!,#REF!,#REF!)</f>
        <v>#REF!</v>
      </c>
      <c r="BH26" s="23" t="e">
        <f>AVERAGEIF(#REF!,#REF!,#REF!)</f>
        <v>#REF!</v>
      </c>
    </row>
    <row r="27" spans="1:60" x14ac:dyDescent="0.25">
      <c r="A27" s="15">
        <v>43174</v>
      </c>
      <c r="E27" s="14">
        <v>81.625</v>
      </c>
      <c r="F27" s="14">
        <v>91.375</v>
      </c>
      <c r="G27">
        <v>157.22999999999999</v>
      </c>
      <c r="H27">
        <v>177.83</v>
      </c>
      <c r="I27">
        <v>181.79</v>
      </c>
      <c r="J27">
        <v>188.39</v>
      </c>
      <c r="K27">
        <v>168.04</v>
      </c>
      <c r="L27">
        <v>55.4</v>
      </c>
      <c r="M27">
        <v>55.08</v>
      </c>
      <c r="N27" s="38">
        <v>71.22</v>
      </c>
      <c r="O27" s="38">
        <v>69.22</v>
      </c>
      <c r="P27" s="38">
        <v>59.12</v>
      </c>
      <c r="U27" s="23" t="e">
        <f>#REF!-$S$16</f>
        <v>#REF!</v>
      </c>
      <c r="V27" s="23" t="e">
        <f>#REF!-$S$16</f>
        <v>#REF!</v>
      </c>
      <c r="W27" s="23" t="e">
        <f>#REF!-$S$16</f>
        <v>#REF!</v>
      </c>
      <c r="X27" s="23" t="e">
        <f>#REF!-$S$16</f>
        <v>#REF!</v>
      </c>
      <c r="Y27" s="23" t="e">
        <f>#REF!-$S$16</f>
        <v>#REF!</v>
      </c>
      <c r="Z27" s="23" t="e">
        <f>#REF!-$S$16</f>
        <v>#REF!</v>
      </c>
      <c r="AA27" s="23" t="e">
        <f>#REF!-$S$16</f>
        <v>#REF!</v>
      </c>
      <c r="AB27" s="23" t="e">
        <f>#REF!-$S$16</f>
        <v>#REF!</v>
      </c>
      <c r="AC27" s="23" t="e">
        <f>#REF!-$S$16</f>
        <v>#REF!</v>
      </c>
      <c r="AD27" s="23" t="e">
        <f>#REF!-$S$16</f>
        <v>#REF!</v>
      </c>
      <c r="AE27" s="23" t="e">
        <f>#REF!-$S$16</f>
        <v>#REF!</v>
      </c>
      <c r="AF27" s="23" t="e">
        <f>#REF!-$S$16</f>
        <v>#REF!</v>
      </c>
      <c r="AG27" s="23" t="e">
        <f>#REF!-$S$16</f>
        <v>#REF!</v>
      </c>
      <c r="AH27" s="23" t="e">
        <f>#REF!-$S$16</f>
        <v>#REF!</v>
      </c>
      <c r="AI27" s="23" t="e">
        <f>#REF!-$S$16</f>
        <v>#REF!</v>
      </c>
      <c r="AJ27" s="23" t="e">
        <f>#REF!-$S$16</f>
        <v>#REF!</v>
      </c>
      <c r="AK27" s="23" t="e">
        <f>#REF!-$S$16</f>
        <v>#REF!</v>
      </c>
      <c r="AL27" s="23" t="e">
        <f>#REF!-$S$16</f>
        <v>#REF!</v>
      </c>
      <c r="AM27" s="23" t="e">
        <f>#REF!-$S$16</f>
        <v>#REF!</v>
      </c>
      <c r="AP27" s="23" t="e">
        <f>AVERAGEIF(#REF!,#REF!,#REF!)</f>
        <v>#REF!</v>
      </c>
      <c r="AQ27" s="23" t="e">
        <f>AVERAGEIF(#REF!,#REF!,#REF!)</f>
        <v>#REF!</v>
      </c>
      <c r="AR27" s="23" t="e">
        <f>AVERAGEIF(#REF!,#REF!,#REF!)</f>
        <v>#REF!</v>
      </c>
      <c r="AS27" s="23" t="e">
        <f>AVERAGEIF(#REF!,#REF!,#REF!)</f>
        <v>#REF!</v>
      </c>
      <c r="AT27" s="23" t="e">
        <f>AVERAGEIF(#REF!,#REF!,#REF!)</f>
        <v>#REF!</v>
      </c>
      <c r="AU27" s="23" t="e">
        <f>AVERAGEIF(#REF!,#REF!,#REF!)</f>
        <v>#REF!</v>
      </c>
      <c r="AV27" s="23" t="e">
        <f>AVERAGEIF(#REF!,#REF!,#REF!)</f>
        <v>#REF!</v>
      </c>
      <c r="AW27" s="23" t="e">
        <f>AVERAGEIF(#REF!,#REF!,#REF!)</f>
        <v>#REF!</v>
      </c>
      <c r="AX27" s="23" t="e">
        <f>AVERAGEIF(#REF!,#REF!,#REF!)</f>
        <v>#REF!</v>
      </c>
      <c r="AY27" s="23" t="e">
        <f>AVERAGEIF(#REF!,#REF!,#REF!)</f>
        <v>#REF!</v>
      </c>
      <c r="AZ27" s="23" t="e">
        <f>AVERAGEIF(#REF!,#REF!,#REF!)</f>
        <v>#REF!</v>
      </c>
      <c r="BA27" s="23" t="e">
        <f>AVERAGEIF(#REF!,#REF!,#REF!)</f>
        <v>#REF!</v>
      </c>
      <c r="BB27" s="23" t="e">
        <f>AVERAGEIF(#REF!,#REF!,#REF!)</f>
        <v>#REF!</v>
      </c>
      <c r="BC27" s="23" t="e">
        <f>AVERAGEIF(#REF!,#REF!,#REF!)</f>
        <v>#REF!</v>
      </c>
      <c r="BD27" s="23" t="e">
        <f>AVERAGEIF(#REF!,#REF!,#REF!)</f>
        <v>#REF!</v>
      </c>
      <c r="BE27" s="23" t="e">
        <f>AVERAGEIF(#REF!,#REF!,#REF!)</f>
        <v>#REF!</v>
      </c>
      <c r="BF27" s="23" t="e">
        <f>AVERAGEIF(#REF!,#REF!,#REF!)</f>
        <v>#REF!</v>
      </c>
      <c r="BG27" s="23" t="e">
        <f>AVERAGEIF(#REF!,#REF!,#REF!)</f>
        <v>#REF!</v>
      </c>
      <c r="BH27" s="23" t="e">
        <f>AVERAGEIF(#REF!,#REF!,#REF!)</f>
        <v>#REF!</v>
      </c>
    </row>
    <row r="28" spans="1:60" x14ac:dyDescent="0.25">
      <c r="A28" s="15">
        <v>43173</v>
      </c>
      <c r="E28" s="14">
        <v>80.75</v>
      </c>
      <c r="F28" s="14">
        <v>92.75</v>
      </c>
      <c r="G28">
        <v>157.03</v>
      </c>
      <c r="H28">
        <v>176.83</v>
      </c>
      <c r="I28">
        <v>181.86</v>
      </c>
      <c r="J28">
        <v>187.81</v>
      </c>
      <c r="K28">
        <v>167.46</v>
      </c>
      <c r="L28">
        <v>55.45</v>
      </c>
      <c r="M28">
        <v>55.03</v>
      </c>
      <c r="N28" s="38">
        <v>70.97</v>
      </c>
      <c r="O28" s="38">
        <v>68.97</v>
      </c>
      <c r="P28" s="38">
        <v>58.87</v>
      </c>
      <c r="U28" s="23" t="e">
        <f>#REF!-$S$16</f>
        <v>#REF!</v>
      </c>
      <c r="V28" s="23" t="e">
        <f>#REF!-$S$16</f>
        <v>#REF!</v>
      </c>
      <c r="W28" s="23" t="e">
        <f>#REF!-$S$16</f>
        <v>#REF!</v>
      </c>
      <c r="X28" s="23" t="e">
        <f>#REF!-$S$16</f>
        <v>#REF!</v>
      </c>
      <c r="Y28" s="23" t="e">
        <f>#REF!-$S$16</f>
        <v>#REF!</v>
      </c>
      <c r="Z28" s="23" t="e">
        <f>#REF!-$S$16</f>
        <v>#REF!</v>
      </c>
      <c r="AA28" s="23" t="e">
        <f>#REF!-$S$16</f>
        <v>#REF!</v>
      </c>
      <c r="AB28" s="23" t="e">
        <f>#REF!-$S$16</f>
        <v>#REF!</v>
      </c>
      <c r="AC28" s="23" t="e">
        <f>#REF!-$S$16</f>
        <v>#REF!</v>
      </c>
      <c r="AD28" s="23" t="e">
        <f>#REF!-$S$16</f>
        <v>#REF!</v>
      </c>
      <c r="AE28" s="23" t="e">
        <f>#REF!-$S$16</f>
        <v>#REF!</v>
      </c>
      <c r="AF28" s="23" t="e">
        <f>#REF!-$S$16</f>
        <v>#REF!</v>
      </c>
      <c r="AG28" s="23" t="e">
        <f>#REF!-$S$16</f>
        <v>#REF!</v>
      </c>
      <c r="AH28" s="23" t="e">
        <f>#REF!-$S$16</f>
        <v>#REF!</v>
      </c>
      <c r="AI28" s="23" t="e">
        <f>#REF!-$S$16</f>
        <v>#REF!</v>
      </c>
      <c r="AJ28" s="23" t="e">
        <f>#REF!-$S$16</f>
        <v>#REF!</v>
      </c>
      <c r="AK28" s="23" t="e">
        <f>#REF!-$S$16</f>
        <v>#REF!</v>
      </c>
      <c r="AL28" s="23" t="e">
        <f>#REF!-$S$16</f>
        <v>#REF!</v>
      </c>
      <c r="AM28" s="23" t="e">
        <f>#REF!-$S$16</f>
        <v>#REF!</v>
      </c>
      <c r="AP28" s="23" t="e">
        <f>AVERAGEIF(#REF!,#REF!,#REF!)</f>
        <v>#REF!</v>
      </c>
      <c r="AQ28" s="23" t="e">
        <f>AVERAGEIF(#REF!,#REF!,#REF!)</f>
        <v>#REF!</v>
      </c>
      <c r="AR28" s="23" t="e">
        <f>AVERAGEIF(#REF!,#REF!,#REF!)</f>
        <v>#REF!</v>
      </c>
      <c r="AS28" s="23" t="e">
        <f>AVERAGEIF(#REF!,#REF!,#REF!)</f>
        <v>#REF!</v>
      </c>
      <c r="AT28" s="23" t="e">
        <f>AVERAGEIF(#REF!,#REF!,#REF!)</f>
        <v>#REF!</v>
      </c>
      <c r="AU28" s="23" t="e">
        <f>AVERAGEIF(#REF!,#REF!,#REF!)</f>
        <v>#REF!</v>
      </c>
      <c r="AV28" s="23" t="e">
        <f>AVERAGEIF(#REF!,#REF!,#REF!)</f>
        <v>#REF!</v>
      </c>
      <c r="AW28" s="23" t="e">
        <f>AVERAGEIF(#REF!,#REF!,#REF!)</f>
        <v>#REF!</v>
      </c>
      <c r="AX28" s="23" t="e">
        <f>AVERAGEIF(#REF!,#REF!,#REF!)</f>
        <v>#REF!</v>
      </c>
      <c r="AY28" s="23" t="e">
        <f>AVERAGEIF(#REF!,#REF!,#REF!)</f>
        <v>#REF!</v>
      </c>
      <c r="AZ28" s="23" t="e">
        <f>AVERAGEIF(#REF!,#REF!,#REF!)</f>
        <v>#REF!</v>
      </c>
      <c r="BA28" s="23" t="e">
        <f>AVERAGEIF(#REF!,#REF!,#REF!)</f>
        <v>#REF!</v>
      </c>
      <c r="BB28" s="23" t="e">
        <f>AVERAGEIF(#REF!,#REF!,#REF!)</f>
        <v>#REF!</v>
      </c>
      <c r="BC28" s="23" t="e">
        <f>AVERAGEIF(#REF!,#REF!,#REF!)</f>
        <v>#REF!</v>
      </c>
      <c r="BD28" s="23" t="e">
        <f>AVERAGEIF(#REF!,#REF!,#REF!)</f>
        <v>#REF!</v>
      </c>
      <c r="BE28" s="23" t="e">
        <f>AVERAGEIF(#REF!,#REF!,#REF!)</f>
        <v>#REF!</v>
      </c>
      <c r="BF28" s="23" t="e">
        <f>AVERAGEIF(#REF!,#REF!,#REF!)</f>
        <v>#REF!</v>
      </c>
      <c r="BG28" s="23" t="e">
        <f>AVERAGEIF(#REF!,#REF!,#REF!)</f>
        <v>#REF!</v>
      </c>
      <c r="BH28" s="23" t="e">
        <f>AVERAGEIF(#REF!,#REF!,#REF!)</f>
        <v>#REF!</v>
      </c>
    </row>
    <row r="29" spans="1:60" x14ac:dyDescent="0.25">
      <c r="A29" s="15">
        <v>43172</v>
      </c>
      <c r="E29" s="14">
        <v>79.125</v>
      </c>
      <c r="F29" s="14">
        <v>93</v>
      </c>
      <c r="G29">
        <v>153.13</v>
      </c>
      <c r="H29">
        <v>173.28</v>
      </c>
      <c r="I29">
        <v>180.74</v>
      </c>
      <c r="J29">
        <v>186.29</v>
      </c>
      <c r="K29">
        <v>166.14</v>
      </c>
      <c r="L29">
        <v>55.5</v>
      </c>
      <c r="M29">
        <v>55.24</v>
      </c>
      <c r="N29" s="38">
        <v>70.73</v>
      </c>
      <c r="O29" s="38">
        <v>68.73</v>
      </c>
      <c r="P29" s="38">
        <v>58.63</v>
      </c>
      <c r="U29" s="23" t="e">
        <f>#REF!-$S$16</f>
        <v>#REF!</v>
      </c>
      <c r="V29" s="23" t="e">
        <f>#REF!-$S$16</f>
        <v>#REF!</v>
      </c>
      <c r="W29" s="23" t="e">
        <f>#REF!-$S$16</f>
        <v>#REF!</v>
      </c>
      <c r="X29" s="23" t="e">
        <f>#REF!-$S$16</f>
        <v>#REF!</v>
      </c>
      <c r="Y29" s="23" t="e">
        <f>#REF!-$S$16</f>
        <v>#REF!</v>
      </c>
      <c r="Z29" s="23" t="e">
        <f>#REF!-$S$16</f>
        <v>#REF!</v>
      </c>
      <c r="AA29" s="23" t="e">
        <f>#REF!-$S$16</f>
        <v>#REF!</v>
      </c>
      <c r="AB29" s="23" t="e">
        <f>#REF!-$S$16</f>
        <v>#REF!</v>
      </c>
      <c r="AC29" s="23" t="e">
        <f>#REF!-$S$16</f>
        <v>#REF!</v>
      </c>
      <c r="AD29" s="23" t="e">
        <f>#REF!-$S$16</f>
        <v>#REF!</v>
      </c>
      <c r="AE29" s="23" t="e">
        <f>#REF!-$S$16</f>
        <v>#REF!</v>
      </c>
      <c r="AF29" s="23" t="e">
        <f>#REF!-$S$16</f>
        <v>#REF!</v>
      </c>
      <c r="AG29" s="23" t="e">
        <f>#REF!-$S$16</f>
        <v>#REF!</v>
      </c>
      <c r="AH29" s="23" t="e">
        <f>#REF!-$S$16</f>
        <v>#REF!</v>
      </c>
      <c r="AI29" s="23" t="e">
        <f>#REF!-$S$16</f>
        <v>#REF!</v>
      </c>
      <c r="AJ29" s="23" t="e">
        <f>#REF!-$S$16</f>
        <v>#REF!</v>
      </c>
      <c r="AK29" s="23" t="e">
        <f>#REF!-$S$16</f>
        <v>#REF!</v>
      </c>
      <c r="AL29" s="23" t="e">
        <f>#REF!-$S$16</f>
        <v>#REF!</v>
      </c>
      <c r="AM29" s="23" t="e">
        <f>#REF!-$S$16</f>
        <v>#REF!</v>
      </c>
      <c r="AP29" s="23" t="e">
        <f>AVERAGEIF(#REF!,#REF!,#REF!)</f>
        <v>#REF!</v>
      </c>
      <c r="AQ29" s="23" t="e">
        <f>AVERAGEIF(#REF!,#REF!,#REF!)</f>
        <v>#REF!</v>
      </c>
      <c r="AR29" s="23" t="e">
        <f>AVERAGEIF(#REF!,#REF!,#REF!)</f>
        <v>#REF!</v>
      </c>
      <c r="AS29" s="23" t="e">
        <f>AVERAGEIF(#REF!,#REF!,#REF!)</f>
        <v>#REF!</v>
      </c>
      <c r="AT29" s="23" t="e">
        <f>AVERAGEIF(#REF!,#REF!,#REF!)</f>
        <v>#REF!</v>
      </c>
      <c r="AU29" s="23" t="e">
        <f>AVERAGEIF(#REF!,#REF!,#REF!)</f>
        <v>#REF!</v>
      </c>
      <c r="AV29" s="23" t="e">
        <f>AVERAGEIF(#REF!,#REF!,#REF!)</f>
        <v>#REF!</v>
      </c>
      <c r="AW29" s="23" t="e">
        <f>AVERAGEIF(#REF!,#REF!,#REF!)</f>
        <v>#REF!</v>
      </c>
      <c r="AX29" s="23" t="e">
        <f>AVERAGEIF(#REF!,#REF!,#REF!)</f>
        <v>#REF!</v>
      </c>
      <c r="AY29" s="23" t="e">
        <f>AVERAGEIF(#REF!,#REF!,#REF!)</f>
        <v>#REF!</v>
      </c>
      <c r="AZ29" s="23" t="e">
        <f>AVERAGEIF(#REF!,#REF!,#REF!)</f>
        <v>#REF!</v>
      </c>
      <c r="BA29" s="23" t="e">
        <f>AVERAGEIF(#REF!,#REF!,#REF!)</f>
        <v>#REF!</v>
      </c>
      <c r="BB29" s="23" t="e">
        <f>AVERAGEIF(#REF!,#REF!,#REF!)</f>
        <v>#REF!</v>
      </c>
      <c r="BC29" s="23" t="e">
        <f>AVERAGEIF(#REF!,#REF!,#REF!)</f>
        <v>#REF!</v>
      </c>
      <c r="BD29" s="23" t="e">
        <f>AVERAGEIF(#REF!,#REF!,#REF!)</f>
        <v>#REF!</v>
      </c>
      <c r="BE29" s="23" t="e">
        <f>AVERAGEIF(#REF!,#REF!,#REF!)</f>
        <v>#REF!</v>
      </c>
      <c r="BF29" s="23" t="e">
        <f>AVERAGEIF(#REF!,#REF!,#REF!)</f>
        <v>#REF!</v>
      </c>
      <c r="BG29" s="23" t="e">
        <f>AVERAGEIF(#REF!,#REF!,#REF!)</f>
        <v>#REF!</v>
      </c>
      <c r="BH29" s="23" t="e">
        <f>AVERAGEIF(#REF!,#REF!,#REF!)</f>
        <v>#REF!</v>
      </c>
    </row>
    <row r="30" spans="1:60" x14ac:dyDescent="0.25">
      <c r="A30" s="15">
        <v>43171</v>
      </c>
      <c r="E30" s="14">
        <v>75</v>
      </c>
      <c r="F30" s="14">
        <v>90.375</v>
      </c>
      <c r="G30">
        <v>151.9</v>
      </c>
      <c r="H30">
        <v>172.4</v>
      </c>
      <c r="I30">
        <v>178.97</v>
      </c>
      <c r="J30">
        <v>184.87</v>
      </c>
      <c r="K30">
        <v>164.22</v>
      </c>
      <c r="L30">
        <v>55.95</v>
      </c>
      <c r="M30">
        <v>55.64</v>
      </c>
      <c r="N30" s="38">
        <v>72.16</v>
      </c>
      <c r="O30" s="38">
        <v>70.16</v>
      </c>
      <c r="P30" s="38">
        <v>60.06</v>
      </c>
      <c r="U30" s="23" t="e">
        <f>#REF!-$S$16</f>
        <v>#REF!</v>
      </c>
      <c r="V30" s="23" t="e">
        <f>#REF!-$S$16</f>
        <v>#REF!</v>
      </c>
      <c r="W30" s="23" t="e">
        <f>#REF!-$S$16</f>
        <v>#REF!</v>
      </c>
      <c r="X30" s="23" t="e">
        <f>#REF!-$S$16</f>
        <v>#REF!</v>
      </c>
      <c r="Y30" s="23" t="e">
        <f>#REF!-$S$16</f>
        <v>#REF!</v>
      </c>
      <c r="Z30" s="23" t="e">
        <f>#REF!-$S$16</f>
        <v>#REF!</v>
      </c>
      <c r="AA30" s="23" t="e">
        <f>#REF!-$S$16</f>
        <v>#REF!</v>
      </c>
      <c r="AB30" s="23" t="e">
        <f>#REF!-$S$16</f>
        <v>#REF!</v>
      </c>
      <c r="AC30" s="23" t="e">
        <f>#REF!-$S$16</f>
        <v>#REF!</v>
      </c>
      <c r="AD30" s="23" t="e">
        <f>#REF!-$S$16</f>
        <v>#REF!</v>
      </c>
      <c r="AE30" s="23" t="e">
        <f>#REF!-$S$16</f>
        <v>#REF!</v>
      </c>
      <c r="AF30" s="23" t="e">
        <f>#REF!-$S$16</f>
        <v>#REF!</v>
      </c>
      <c r="AG30" s="23" t="e">
        <f>#REF!-$S$16</f>
        <v>#REF!</v>
      </c>
      <c r="AH30" s="23" t="e">
        <f>#REF!-$S$16</f>
        <v>#REF!</v>
      </c>
      <c r="AI30" s="23" t="e">
        <f>#REF!-$S$16</f>
        <v>#REF!</v>
      </c>
      <c r="AJ30" s="23" t="e">
        <f>#REF!-$S$16</f>
        <v>#REF!</v>
      </c>
      <c r="AK30" s="23" t="e">
        <f>#REF!-$S$16</f>
        <v>#REF!</v>
      </c>
      <c r="AL30" s="23" t="e">
        <f>#REF!-$S$16</f>
        <v>#REF!</v>
      </c>
      <c r="AM30" s="23" t="e">
        <f>#REF!-$S$16</f>
        <v>#REF!</v>
      </c>
      <c r="AP30" s="23" t="e">
        <f>AVERAGEIF(#REF!,#REF!,#REF!)</f>
        <v>#REF!</v>
      </c>
      <c r="AQ30" s="23" t="e">
        <f>AVERAGEIF(#REF!,#REF!,#REF!)</f>
        <v>#REF!</v>
      </c>
      <c r="AR30" s="23" t="e">
        <f>AVERAGEIF(#REF!,#REF!,#REF!)</f>
        <v>#REF!</v>
      </c>
      <c r="AS30" s="23" t="e">
        <f>AVERAGEIF(#REF!,#REF!,#REF!)</f>
        <v>#REF!</v>
      </c>
      <c r="AT30" s="23" t="e">
        <f>AVERAGEIF(#REF!,#REF!,#REF!)</f>
        <v>#REF!</v>
      </c>
      <c r="AU30" s="23" t="e">
        <f>AVERAGEIF(#REF!,#REF!,#REF!)</f>
        <v>#REF!</v>
      </c>
      <c r="AV30" s="23" t="e">
        <f>AVERAGEIF(#REF!,#REF!,#REF!)</f>
        <v>#REF!</v>
      </c>
      <c r="AW30" s="23" t="e">
        <f>AVERAGEIF(#REF!,#REF!,#REF!)</f>
        <v>#REF!</v>
      </c>
      <c r="AX30" s="23" t="e">
        <f>AVERAGEIF(#REF!,#REF!,#REF!)</f>
        <v>#REF!</v>
      </c>
      <c r="AY30" s="23" t="e">
        <f>AVERAGEIF(#REF!,#REF!,#REF!)</f>
        <v>#REF!</v>
      </c>
      <c r="AZ30" s="23" t="e">
        <f>AVERAGEIF(#REF!,#REF!,#REF!)</f>
        <v>#REF!</v>
      </c>
      <c r="BA30" s="23" t="e">
        <f>AVERAGEIF(#REF!,#REF!,#REF!)</f>
        <v>#REF!</v>
      </c>
      <c r="BB30" s="23" t="e">
        <f>AVERAGEIF(#REF!,#REF!,#REF!)</f>
        <v>#REF!</v>
      </c>
      <c r="BC30" s="23" t="e">
        <f>AVERAGEIF(#REF!,#REF!,#REF!)</f>
        <v>#REF!</v>
      </c>
      <c r="BD30" s="23" t="e">
        <f>AVERAGEIF(#REF!,#REF!,#REF!)</f>
        <v>#REF!</v>
      </c>
      <c r="BE30" s="23" t="e">
        <f>AVERAGEIF(#REF!,#REF!,#REF!)</f>
        <v>#REF!</v>
      </c>
      <c r="BF30" s="23" t="e">
        <f>AVERAGEIF(#REF!,#REF!,#REF!)</f>
        <v>#REF!</v>
      </c>
      <c r="BG30" s="23" t="e">
        <f>AVERAGEIF(#REF!,#REF!,#REF!)</f>
        <v>#REF!</v>
      </c>
      <c r="BH30" s="23" t="e">
        <f>AVERAGEIF(#REF!,#REF!,#REF!)</f>
        <v>#REF!</v>
      </c>
    </row>
    <row r="31" spans="1:60" x14ac:dyDescent="0.25">
      <c r="A31" s="15">
        <v>43168</v>
      </c>
      <c r="E31" s="14">
        <v>75.375</v>
      </c>
      <c r="F31" s="14">
        <v>91.375</v>
      </c>
      <c r="G31">
        <v>153.93</v>
      </c>
      <c r="H31">
        <v>174.93</v>
      </c>
      <c r="I31">
        <v>182.41</v>
      </c>
      <c r="J31">
        <v>187.06</v>
      </c>
      <c r="K31">
        <v>166.41</v>
      </c>
      <c r="L31">
        <v>56.25</v>
      </c>
      <c r="M31">
        <v>55.81</v>
      </c>
      <c r="N31" s="38">
        <v>72.790000000000006</v>
      </c>
      <c r="O31" s="38">
        <v>71.790000000000006</v>
      </c>
      <c r="P31" s="38">
        <v>60.69</v>
      </c>
      <c r="U31" s="23" t="e">
        <f>#REF!-$S$16</f>
        <v>#REF!</v>
      </c>
      <c r="V31" s="23" t="e">
        <f>#REF!-$S$16</f>
        <v>#REF!</v>
      </c>
      <c r="W31" s="23" t="e">
        <f>#REF!-$S$16</f>
        <v>#REF!</v>
      </c>
      <c r="X31" s="23" t="e">
        <f>#REF!-$S$16</f>
        <v>#REF!</v>
      </c>
      <c r="Y31" s="23" t="e">
        <f>#REF!-$S$16</f>
        <v>#REF!</v>
      </c>
      <c r="Z31" s="23" t="e">
        <f>#REF!-$S$16</f>
        <v>#REF!</v>
      </c>
      <c r="AA31" s="23" t="e">
        <f>#REF!-$S$16</f>
        <v>#REF!</v>
      </c>
      <c r="AB31" s="23" t="e">
        <f>#REF!-$S$16</f>
        <v>#REF!</v>
      </c>
      <c r="AC31" s="23" t="e">
        <f>#REF!-$S$16</f>
        <v>#REF!</v>
      </c>
      <c r="AD31" s="23" t="e">
        <f>#REF!-$S$16</f>
        <v>#REF!</v>
      </c>
      <c r="AE31" s="23" t="e">
        <f>#REF!-$S$16</f>
        <v>#REF!</v>
      </c>
      <c r="AF31" s="23" t="e">
        <f>#REF!-$S$16</f>
        <v>#REF!</v>
      </c>
      <c r="AG31" s="23" t="e">
        <f>#REF!-$S$16</f>
        <v>#REF!</v>
      </c>
      <c r="AH31" s="23" t="e">
        <f>#REF!-$S$16</f>
        <v>#REF!</v>
      </c>
      <c r="AI31" s="23" t="e">
        <f>#REF!-$S$16</f>
        <v>#REF!</v>
      </c>
      <c r="AJ31" s="23" t="e">
        <f>#REF!-$S$16</f>
        <v>#REF!</v>
      </c>
      <c r="AK31" s="23" t="e">
        <f>#REF!-$S$16</f>
        <v>#REF!</v>
      </c>
      <c r="AL31" s="23" t="e">
        <f>#REF!-$S$16</f>
        <v>#REF!</v>
      </c>
      <c r="AM31" s="23" t="e">
        <f>#REF!-$S$16</f>
        <v>#REF!</v>
      </c>
      <c r="AP31" s="23" t="e">
        <f>AVERAGEIF(#REF!,#REF!,#REF!)</f>
        <v>#REF!</v>
      </c>
      <c r="AQ31" s="23" t="e">
        <f>AVERAGEIF(#REF!,#REF!,#REF!)</f>
        <v>#REF!</v>
      </c>
      <c r="AR31" s="23" t="e">
        <f>AVERAGEIF(#REF!,#REF!,#REF!)</f>
        <v>#REF!</v>
      </c>
      <c r="AS31" s="23" t="e">
        <f>AVERAGEIF(#REF!,#REF!,#REF!)</f>
        <v>#REF!</v>
      </c>
      <c r="AT31" s="23" t="e">
        <f>AVERAGEIF(#REF!,#REF!,#REF!)</f>
        <v>#REF!</v>
      </c>
      <c r="AU31" s="23" t="e">
        <f>AVERAGEIF(#REF!,#REF!,#REF!)</f>
        <v>#REF!</v>
      </c>
      <c r="AV31" s="23" t="e">
        <f>AVERAGEIF(#REF!,#REF!,#REF!)</f>
        <v>#REF!</v>
      </c>
      <c r="AW31" s="23" t="e">
        <f>AVERAGEIF(#REF!,#REF!,#REF!)</f>
        <v>#REF!</v>
      </c>
      <c r="AX31" s="23" t="e">
        <f>AVERAGEIF(#REF!,#REF!,#REF!)</f>
        <v>#REF!</v>
      </c>
      <c r="AY31" s="23" t="e">
        <f>AVERAGEIF(#REF!,#REF!,#REF!)</f>
        <v>#REF!</v>
      </c>
      <c r="AZ31" s="23" t="e">
        <f>AVERAGEIF(#REF!,#REF!,#REF!)</f>
        <v>#REF!</v>
      </c>
      <c r="BA31" s="23" t="e">
        <f>AVERAGEIF(#REF!,#REF!,#REF!)</f>
        <v>#REF!</v>
      </c>
      <c r="BB31" s="23" t="e">
        <f>AVERAGEIF(#REF!,#REF!,#REF!)</f>
        <v>#REF!</v>
      </c>
      <c r="BC31" s="23" t="e">
        <f>AVERAGEIF(#REF!,#REF!,#REF!)</f>
        <v>#REF!</v>
      </c>
      <c r="BD31" s="23" t="e">
        <f>AVERAGEIF(#REF!,#REF!,#REF!)</f>
        <v>#REF!</v>
      </c>
      <c r="BE31" s="23" t="e">
        <f>AVERAGEIF(#REF!,#REF!,#REF!)</f>
        <v>#REF!</v>
      </c>
      <c r="BF31" s="23" t="e">
        <f>AVERAGEIF(#REF!,#REF!,#REF!)</f>
        <v>#REF!</v>
      </c>
      <c r="BG31" s="23" t="e">
        <f>AVERAGEIF(#REF!,#REF!,#REF!)</f>
        <v>#REF!</v>
      </c>
      <c r="BH31" s="23" t="e">
        <f>AVERAGEIF(#REF!,#REF!,#REF!)</f>
        <v>#REF!</v>
      </c>
    </row>
    <row r="32" spans="1:60" x14ac:dyDescent="0.25">
      <c r="A32" s="15">
        <v>43167</v>
      </c>
      <c r="E32" s="14">
        <v>71.75</v>
      </c>
      <c r="F32" s="14">
        <v>87.5</v>
      </c>
      <c r="G32">
        <v>149.52000000000001</v>
      </c>
      <c r="H32">
        <v>172.12</v>
      </c>
      <c r="I32">
        <v>179.36</v>
      </c>
      <c r="J32">
        <v>184.31</v>
      </c>
      <c r="K32">
        <v>164.16</v>
      </c>
      <c r="L32">
        <v>54.45</v>
      </c>
      <c r="M32">
        <v>54.01</v>
      </c>
      <c r="N32" s="38">
        <v>70.900000000000006</v>
      </c>
      <c r="O32" s="38">
        <v>69.900000000000006</v>
      </c>
      <c r="P32" s="38">
        <v>58.8</v>
      </c>
      <c r="U32" s="23" t="e">
        <f>#REF!-$S$16</f>
        <v>#REF!</v>
      </c>
      <c r="V32" s="23" t="e">
        <f>#REF!-$S$16</f>
        <v>#REF!</v>
      </c>
      <c r="W32" s="23" t="e">
        <f>#REF!-$S$16</f>
        <v>#REF!</v>
      </c>
      <c r="X32" s="23" t="e">
        <f>#REF!-$S$16</f>
        <v>#REF!</v>
      </c>
      <c r="Y32" s="23" t="e">
        <f>#REF!-$S$16</f>
        <v>#REF!</v>
      </c>
      <c r="Z32" s="23" t="e">
        <f>#REF!-$S$16</f>
        <v>#REF!</v>
      </c>
      <c r="AA32" s="23" t="e">
        <f>#REF!-$S$16</f>
        <v>#REF!</v>
      </c>
      <c r="AB32" s="23" t="e">
        <f>#REF!-$S$16</f>
        <v>#REF!</v>
      </c>
      <c r="AC32" s="23" t="e">
        <f>#REF!-$S$16</f>
        <v>#REF!</v>
      </c>
      <c r="AD32" s="23" t="e">
        <f>#REF!-$S$16</f>
        <v>#REF!</v>
      </c>
      <c r="AE32" s="23" t="e">
        <f>#REF!-$S$16</f>
        <v>#REF!</v>
      </c>
      <c r="AF32" s="23" t="e">
        <f>#REF!-$S$16</f>
        <v>#REF!</v>
      </c>
      <c r="AG32" s="23" t="e">
        <f>#REF!-$S$16</f>
        <v>#REF!</v>
      </c>
      <c r="AH32" s="23" t="e">
        <f>#REF!-$S$16</f>
        <v>#REF!</v>
      </c>
      <c r="AI32" s="23" t="e">
        <f>#REF!-$S$16</f>
        <v>#REF!</v>
      </c>
      <c r="AJ32" s="23" t="e">
        <f>#REF!-$S$16</f>
        <v>#REF!</v>
      </c>
      <c r="AK32" s="23" t="e">
        <f>#REF!-$S$16</f>
        <v>#REF!</v>
      </c>
      <c r="AL32" s="23" t="e">
        <f>#REF!-$S$16</f>
        <v>#REF!</v>
      </c>
      <c r="AM32" s="23" t="e">
        <f>#REF!-$S$16</f>
        <v>#REF!</v>
      </c>
      <c r="AP32" s="23" t="e">
        <f>AVERAGEIF(#REF!,#REF!,#REF!)</f>
        <v>#REF!</v>
      </c>
      <c r="AQ32" s="23" t="e">
        <f>AVERAGEIF(#REF!,#REF!,#REF!)</f>
        <v>#REF!</v>
      </c>
      <c r="AR32" s="23" t="e">
        <f>AVERAGEIF(#REF!,#REF!,#REF!)</f>
        <v>#REF!</v>
      </c>
      <c r="AS32" s="23" t="e">
        <f>AVERAGEIF(#REF!,#REF!,#REF!)</f>
        <v>#REF!</v>
      </c>
      <c r="AT32" s="23" t="e">
        <f>AVERAGEIF(#REF!,#REF!,#REF!)</f>
        <v>#REF!</v>
      </c>
      <c r="AU32" s="23" t="e">
        <f>AVERAGEIF(#REF!,#REF!,#REF!)</f>
        <v>#REF!</v>
      </c>
      <c r="AV32" s="23" t="e">
        <f>AVERAGEIF(#REF!,#REF!,#REF!)</f>
        <v>#REF!</v>
      </c>
      <c r="AW32" s="23" t="e">
        <f>AVERAGEIF(#REF!,#REF!,#REF!)</f>
        <v>#REF!</v>
      </c>
      <c r="AX32" s="23" t="e">
        <f>AVERAGEIF(#REF!,#REF!,#REF!)</f>
        <v>#REF!</v>
      </c>
      <c r="AY32" s="23" t="e">
        <f>AVERAGEIF(#REF!,#REF!,#REF!)</f>
        <v>#REF!</v>
      </c>
      <c r="AZ32" s="23" t="e">
        <f>AVERAGEIF(#REF!,#REF!,#REF!)</f>
        <v>#REF!</v>
      </c>
      <c r="BA32" s="23" t="e">
        <f>AVERAGEIF(#REF!,#REF!,#REF!)</f>
        <v>#REF!</v>
      </c>
      <c r="BB32" s="23" t="e">
        <f>AVERAGEIF(#REF!,#REF!,#REF!)</f>
        <v>#REF!</v>
      </c>
      <c r="BC32" s="23" t="e">
        <f>AVERAGEIF(#REF!,#REF!,#REF!)</f>
        <v>#REF!</v>
      </c>
      <c r="BD32" s="23" t="e">
        <f>AVERAGEIF(#REF!,#REF!,#REF!)</f>
        <v>#REF!</v>
      </c>
      <c r="BE32" s="23" t="e">
        <f>AVERAGEIF(#REF!,#REF!,#REF!)</f>
        <v>#REF!</v>
      </c>
      <c r="BF32" s="23" t="e">
        <f>AVERAGEIF(#REF!,#REF!,#REF!)</f>
        <v>#REF!</v>
      </c>
      <c r="BG32" s="23" t="e">
        <f>AVERAGEIF(#REF!,#REF!,#REF!)</f>
        <v>#REF!</v>
      </c>
      <c r="BH32" s="23" t="e">
        <f>AVERAGEIF(#REF!,#REF!,#REF!)</f>
        <v>#REF!</v>
      </c>
    </row>
    <row r="33" spans="1:60" x14ac:dyDescent="0.25">
      <c r="A33" s="15">
        <v>43166</v>
      </c>
      <c r="E33" s="14">
        <v>73.75</v>
      </c>
      <c r="F33" s="14">
        <v>92</v>
      </c>
      <c r="G33">
        <v>149.03</v>
      </c>
      <c r="H33">
        <v>176.28</v>
      </c>
      <c r="I33">
        <v>180.96</v>
      </c>
      <c r="J33">
        <v>185.86</v>
      </c>
      <c r="K33">
        <v>165.96</v>
      </c>
      <c r="L33">
        <v>55</v>
      </c>
      <c r="M33">
        <v>54.65</v>
      </c>
      <c r="N33" s="38">
        <v>72.67</v>
      </c>
      <c r="O33" s="38">
        <v>71.42</v>
      </c>
      <c r="P33" s="38">
        <v>60.57</v>
      </c>
      <c r="U33" s="23" t="e">
        <f>#REF!-$S$16</f>
        <v>#REF!</v>
      </c>
      <c r="V33" s="23" t="e">
        <f>#REF!-$S$16</f>
        <v>#REF!</v>
      </c>
      <c r="W33" s="23" t="e">
        <f>#REF!-$S$16</f>
        <v>#REF!</v>
      </c>
      <c r="X33" s="23" t="e">
        <f>#REF!-$S$16</f>
        <v>#REF!</v>
      </c>
      <c r="Y33" s="23" t="e">
        <f>#REF!-$S$16</f>
        <v>#REF!</v>
      </c>
      <c r="Z33" s="23" t="e">
        <f>#REF!-$S$16</f>
        <v>#REF!</v>
      </c>
      <c r="AA33" s="23" t="e">
        <f>#REF!-$S$16</f>
        <v>#REF!</v>
      </c>
      <c r="AB33" s="23" t="e">
        <f>#REF!-$S$16</f>
        <v>#REF!</v>
      </c>
      <c r="AC33" s="23" t="e">
        <f>#REF!-$S$16</f>
        <v>#REF!</v>
      </c>
      <c r="AD33" s="23" t="e">
        <f>#REF!-$S$16</f>
        <v>#REF!</v>
      </c>
      <c r="AE33" s="23" t="e">
        <f>#REF!-$S$16</f>
        <v>#REF!</v>
      </c>
      <c r="AF33" s="23" t="e">
        <f>#REF!-$S$16</f>
        <v>#REF!</v>
      </c>
      <c r="AG33" s="23" t="e">
        <f>#REF!-$S$16</f>
        <v>#REF!</v>
      </c>
      <c r="AH33" s="23" t="e">
        <f>#REF!-$S$16</f>
        <v>#REF!</v>
      </c>
      <c r="AI33" s="23" t="e">
        <f>#REF!-$S$16</f>
        <v>#REF!</v>
      </c>
      <c r="AJ33" s="23" t="e">
        <f>#REF!-$S$16</f>
        <v>#REF!</v>
      </c>
      <c r="AK33" s="23" t="e">
        <f>#REF!-$S$16</f>
        <v>#REF!</v>
      </c>
      <c r="AL33" s="23" t="e">
        <f>#REF!-$S$16</f>
        <v>#REF!</v>
      </c>
      <c r="AM33" s="23" t="e">
        <f>#REF!-$S$16</f>
        <v>#REF!</v>
      </c>
      <c r="AP33" s="23" t="e">
        <f>AVERAGEIF(#REF!,#REF!,#REF!)</f>
        <v>#REF!</v>
      </c>
      <c r="AQ33" s="23" t="e">
        <f>AVERAGEIF(#REF!,#REF!,#REF!)</f>
        <v>#REF!</v>
      </c>
      <c r="AR33" s="23" t="e">
        <f>AVERAGEIF(#REF!,#REF!,#REF!)</f>
        <v>#REF!</v>
      </c>
      <c r="AS33" s="23" t="e">
        <f>AVERAGEIF(#REF!,#REF!,#REF!)</f>
        <v>#REF!</v>
      </c>
      <c r="AT33" s="23" t="e">
        <f>AVERAGEIF(#REF!,#REF!,#REF!)</f>
        <v>#REF!</v>
      </c>
      <c r="AU33" s="23" t="e">
        <f>AVERAGEIF(#REF!,#REF!,#REF!)</f>
        <v>#REF!</v>
      </c>
      <c r="AV33" s="23" t="e">
        <f>AVERAGEIF(#REF!,#REF!,#REF!)</f>
        <v>#REF!</v>
      </c>
      <c r="AW33" s="23" t="e">
        <f>AVERAGEIF(#REF!,#REF!,#REF!)</f>
        <v>#REF!</v>
      </c>
      <c r="AX33" s="23" t="e">
        <f>AVERAGEIF(#REF!,#REF!,#REF!)</f>
        <v>#REF!</v>
      </c>
      <c r="AY33" s="23" t="e">
        <f>AVERAGEIF(#REF!,#REF!,#REF!)</f>
        <v>#REF!</v>
      </c>
      <c r="AZ33" s="23" t="e">
        <f>AVERAGEIF(#REF!,#REF!,#REF!)</f>
        <v>#REF!</v>
      </c>
      <c r="BA33" s="23" t="e">
        <f>AVERAGEIF(#REF!,#REF!,#REF!)</f>
        <v>#REF!</v>
      </c>
      <c r="BB33" s="23" t="e">
        <f>AVERAGEIF(#REF!,#REF!,#REF!)</f>
        <v>#REF!</v>
      </c>
      <c r="BC33" s="23" t="e">
        <f>AVERAGEIF(#REF!,#REF!,#REF!)</f>
        <v>#REF!</v>
      </c>
      <c r="BD33" s="23" t="e">
        <f>AVERAGEIF(#REF!,#REF!,#REF!)</f>
        <v>#REF!</v>
      </c>
      <c r="BE33" s="23" t="e">
        <f>AVERAGEIF(#REF!,#REF!,#REF!)</f>
        <v>#REF!</v>
      </c>
      <c r="BF33" s="23" t="e">
        <f>AVERAGEIF(#REF!,#REF!,#REF!)</f>
        <v>#REF!</v>
      </c>
      <c r="BG33" s="23" t="e">
        <f>AVERAGEIF(#REF!,#REF!,#REF!)</f>
        <v>#REF!</v>
      </c>
      <c r="BH33" s="23" t="e">
        <f>AVERAGEIF(#REF!,#REF!,#REF!)</f>
        <v>#REF!</v>
      </c>
    </row>
    <row r="34" spans="1:60" x14ac:dyDescent="0.25">
      <c r="A34" s="15">
        <v>43165</v>
      </c>
      <c r="E34" s="14">
        <v>74.75</v>
      </c>
      <c r="F34" s="14">
        <v>96.5</v>
      </c>
      <c r="G34">
        <v>154.81</v>
      </c>
      <c r="H34">
        <v>176.81</v>
      </c>
      <c r="I34">
        <v>184.68</v>
      </c>
      <c r="J34">
        <v>188.73</v>
      </c>
      <c r="K34">
        <v>169.83</v>
      </c>
      <c r="L34">
        <v>56.15</v>
      </c>
      <c r="M34">
        <v>56.1</v>
      </c>
      <c r="N34" s="38">
        <v>74.11</v>
      </c>
      <c r="O34" s="38">
        <v>72.86</v>
      </c>
      <c r="P34" s="38">
        <v>62.01</v>
      </c>
      <c r="U34" s="23" t="e">
        <f>#REF!-$S$16</f>
        <v>#REF!</v>
      </c>
      <c r="V34" s="23" t="e">
        <f>#REF!-$S$16</f>
        <v>#REF!</v>
      </c>
      <c r="W34" s="23" t="e">
        <f>#REF!-$S$16</f>
        <v>#REF!</v>
      </c>
      <c r="X34" s="23" t="e">
        <f>#REF!-$S$16</f>
        <v>#REF!</v>
      </c>
      <c r="Y34" s="23" t="e">
        <f>#REF!-$S$16</f>
        <v>#REF!</v>
      </c>
      <c r="Z34" s="23" t="e">
        <f>#REF!-$S$16</f>
        <v>#REF!</v>
      </c>
      <c r="AA34" s="23" t="e">
        <f>#REF!-$S$16</f>
        <v>#REF!</v>
      </c>
      <c r="AB34" s="23" t="e">
        <f>#REF!-$S$16</f>
        <v>#REF!</v>
      </c>
      <c r="AC34" s="23" t="e">
        <f>#REF!-$S$16</f>
        <v>#REF!</v>
      </c>
      <c r="AD34" s="23" t="e">
        <f>#REF!-$S$16</f>
        <v>#REF!</v>
      </c>
      <c r="AE34" s="23" t="e">
        <f>#REF!-$S$16</f>
        <v>#REF!</v>
      </c>
      <c r="AF34" s="23" t="e">
        <f>#REF!-$S$16</f>
        <v>#REF!</v>
      </c>
      <c r="AG34" s="23" t="e">
        <f>#REF!-$S$16</f>
        <v>#REF!</v>
      </c>
      <c r="AH34" s="23" t="e">
        <f>#REF!-$S$16</f>
        <v>#REF!</v>
      </c>
      <c r="AI34" s="23" t="e">
        <f>#REF!-$S$16</f>
        <v>#REF!</v>
      </c>
      <c r="AJ34" s="23" t="e">
        <f>#REF!-$S$16</f>
        <v>#REF!</v>
      </c>
      <c r="AK34" s="23" t="e">
        <f>#REF!-$S$16</f>
        <v>#REF!</v>
      </c>
      <c r="AL34" s="23" t="e">
        <f>#REF!-$S$16</f>
        <v>#REF!</v>
      </c>
      <c r="AM34" s="23" t="e">
        <f>#REF!-$S$16</f>
        <v>#REF!</v>
      </c>
      <c r="AP34" s="23" t="e">
        <f>AVERAGEIF(#REF!,#REF!,#REF!)</f>
        <v>#REF!</v>
      </c>
      <c r="AQ34" s="23" t="e">
        <f>AVERAGEIF(#REF!,#REF!,#REF!)</f>
        <v>#REF!</v>
      </c>
      <c r="AR34" s="23" t="e">
        <f>AVERAGEIF(#REF!,#REF!,#REF!)</f>
        <v>#REF!</v>
      </c>
      <c r="AS34" s="23" t="e">
        <f>AVERAGEIF(#REF!,#REF!,#REF!)</f>
        <v>#REF!</v>
      </c>
      <c r="AT34" s="23" t="e">
        <f>AVERAGEIF(#REF!,#REF!,#REF!)</f>
        <v>#REF!</v>
      </c>
      <c r="AU34" s="23" t="e">
        <f>AVERAGEIF(#REF!,#REF!,#REF!)</f>
        <v>#REF!</v>
      </c>
      <c r="AV34" s="23" t="e">
        <f>AVERAGEIF(#REF!,#REF!,#REF!)</f>
        <v>#REF!</v>
      </c>
      <c r="AW34" s="23" t="e">
        <f>AVERAGEIF(#REF!,#REF!,#REF!)</f>
        <v>#REF!</v>
      </c>
      <c r="AX34" s="23" t="e">
        <f>AVERAGEIF(#REF!,#REF!,#REF!)</f>
        <v>#REF!</v>
      </c>
      <c r="AY34" s="23" t="e">
        <f>AVERAGEIF(#REF!,#REF!,#REF!)</f>
        <v>#REF!</v>
      </c>
      <c r="AZ34" s="23" t="e">
        <f>AVERAGEIF(#REF!,#REF!,#REF!)</f>
        <v>#REF!</v>
      </c>
      <c r="BA34" s="23" t="e">
        <f>AVERAGEIF(#REF!,#REF!,#REF!)</f>
        <v>#REF!</v>
      </c>
      <c r="BB34" s="23" t="e">
        <f>AVERAGEIF(#REF!,#REF!,#REF!)</f>
        <v>#REF!</v>
      </c>
      <c r="BC34" s="23" t="e">
        <f>AVERAGEIF(#REF!,#REF!,#REF!)</f>
        <v>#REF!</v>
      </c>
      <c r="BD34" s="23" t="e">
        <f>AVERAGEIF(#REF!,#REF!,#REF!)</f>
        <v>#REF!</v>
      </c>
      <c r="BE34" s="23" t="e">
        <f>AVERAGEIF(#REF!,#REF!,#REF!)</f>
        <v>#REF!</v>
      </c>
      <c r="BF34" s="23" t="e">
        <f>AVERAGEIF(#REF!,#REF!,#REF!)</f>
        <v>#REF!</v>
      </c>
      <c r="BG34" s="23" t="e">
        <f>AVERAGEIF(#REF!,#REF!,#REF!)</f>
        <v>#REF!</v>
      </c>
      <c r="BH34" s="23" t="e">
        <f>AVERAGEIF(#REF!,#REF!,#REF!)</f>
        <v>#REF!</v>
      </c>
    </row>
    <row r="35" spans="1:60" x14ac:dyDescent="0.25">
      <c r="A35" s="15">
        <v>43164</v>
      </c>
      <c r="E35" s="14">
        <v>76</v>
      </c>
      <c r="F35" s="14">
        <v>94.5</v>
      </c>
      <c r="G35">
        <v>155.99</v>
      </c>
      <c r="H35">
        <v>176.59</v>
      </c>
      <c r="I35">
        <v>185.52</v>
      </c>
      <c r="J35">
        <v>188.07</v>
      </c>
      <c r="K35">
        <v>168.42</v>
      </c>
      <c r="L35">
        <v>55.63</v>
      </c>
      <c r="M35">
        <v>55.58</v>
      </c>
      <c r="N35" s="38">
        <v>74.08</v>
      </c>
      <c r="O35" s="38">
        <v>72.83</v>
      </c>
      <c r="P35" s="38">
        <v>61.98</v>
      </c>
      <c r="U35" s="23" t="e">
        <f>#REF!-$S$16</f>
        <v>#REF!</v>
      </c>
      <c r="V35" s="23" t="e">
        <f>#REF!-$S$16</f>
        <v>#REF!</v>
      </c>
      <c r="W35" s="23" t="e">
        <f>#REF!-$S$16</f>
        <v>#REF!</v>
      </c>
      <c r="X35" s="23" t="e">
        <f>#REF!-$S$16</f>
        <v>#REF!</v>
      </c>
      <c r="Y35" s="23" t="e">
        <f>#REF!-$S$16</f>
        <v>#REF!</v>
      </c>
      <c r="Z35" s="23" t="e">
        <f>#REF!-$S$16</f>
        <v>#REF!</v>
      </c>
      <c r="AA35" s="23" t="e">
        <f>#REF!-$S$16</f>
        <v>#REF!</v>
      </c>
      <c r="AB35" s="23" t="e">
        <f>#REF!-$S$16</f>
        <v>#REF!</v>
      </c>
      <c r="AC35" s="23" t="e">
        <f>#REF!-$S$16</f>
        <v>#REF!</v>
      </c>
      <c r="AD35" s="23" t="e">
        <f>#REF!-$S$16</f>
        <v>#REF!</v>
      </c>
      <c r="AE35" s="23" t="e">
        <f>#REF!-$S$16</f>
        <v>#REF!</v>
      </c>
      <c r="AF35" s="23" t="e">
        <f>#REF!-$S$16</f>
        <v>#REF!</v>
      </c>
      <c r="AG35" s="23" t="e">
        <f>#REF!-$S$16</f>
        <v>#REF!</v>
      </c>
      <c r="AH35" s="23" t="e">
        <f>#REF!-$S$16</f>
        <v>#REF!</v>
      </c>
      <c r="AI35" s="23" t="e">
        <f>#REF!-$S$16</f>
        <v>#REF!</v>
      </c>
      <c r="AJ35" s="23" t="e">
        <f>#REF!-$S$16</f>
        <v>#REF!</v>
      </c>
      <c r="AK35" s="23" t="e">
        <f>#REF!-$S$16</f>
        <v>#REF!</v>
      </c>
      <c r="AL35" s="23" t="e">
        <f>#REF!-$S$16</f>
        <v>#REF!</v>
      </c>
      <c r="AM35" s="23" t="e">
        <f>#REF!-$S$16</f>
        <v>#REF!</v>
      </c>
      <c r="AP35" s="23" t="e">
        <f>AVERAGEIF(#REF!,#REF!,#REF!)</f>
        <v>#REF!</v>
      </c>
      <c r="AQ35" s="23" t="e">
        <f>AVERAGEIF(#REF!,#REF!,#REF!)</f>
        <v>#REF!</v>
      </c>
      <c r="AR35" s="23" t="e">
        <f>AVERAGEIF(#REF!,#REF!,#REF!)</f>
        <v>#REF!</v>
      </c>
      <c r="AS35" s="23" t="e">
        <f>AVERAGEIF(#REF!,#REF!,#REF!)</f>
        <v>#REF!</v>
      </c>
      <c r="AT35" s="23" t="e">
        <f>AVERAGEIF(#REF!,#REF!,#REF!)</f>
        <v>#REF!</v>
      </c>
      <c r="AU35" s="23" t="e">
        <f>AVERAGEIF(#REF!,#REF!,#REF!)</f>
        <v>#REF!</v>
      </c>
      <c r="AV35" s="23" t="e">
        <f>AVERAGEIF(#REF!,#REF!,#REF!)</f>
        <v>#REF!</v>
      </c>
      <c r="AW35" s="23" t="e">
        <f>AVERAGEIF(#REF!,#REF!,#REF!)</f>
        <v>#REF!</v>
      </c>
      <c r="AX35" s="23" t="e">
        <f>AVERAGEIF(#REF!,#REF!,#REF!)</f>
        <v>#REF!</v>
      </c>
      <c r="AY35" s="23" t="e">
        <f>AVERAGEIF(#REF!,#REF!,#REF!)</f>
        <v>#REF!</v>
      </c>
      <c r="AZ35" s="23" t="e">
        <f>AVERAGEIF(#REF!,#REF!,#REF!)</f>
        <v>#REF!</v>
      </c>
      <c r="BA35" s="23" t="e">
        <f>AVERAGEIF(#REF!,#REF!,#REF!)</f>
        <v>#REF!</v>
      </c>
      <c r="BB35" s="23" t="e">
        <f>AVERAGEIF(#REF!,#REF!,#REF!)</f>
        <v>#REF!</v>
      </c>
      <c r="BC35" s="23" t="e">
        <f>AVERAGEIF(#REF!,#REF!,#REF!)</f>
        <v>#REF!</v>
      </c>
      <c r="BD35" s="23" t="e">
        <f>AVERAGEIF(#REF!,#REF!,#REF!)</f>
        <v>#REF!</v>
      </c>
      <c r="BE35" s="23" t="e">
        <f>AVERAGEIF(#REF!,#REF!,#REF!)</f>
        <v>#REF!</v>
      </c>
      <c r="BF35" s="23" t="e">
        <f>AVERAGEIF(#REF!,#REF!,#REF!)</f>
        <v>#REF!</v>
      </c>
      <c r="BG35" s="23" t="e">
        <f>AVERAGEIF(#REF!,#REF!,#REF!)</f>
        <v>#REF!</v>
      </c>
      <c r="BH35" s="23" t="e">
        <f>AVERAGEIF(#REF!,#REF!,#REF!)</f>
        <v>#REF!</v>
      </c>
    </row>
    <row r="36" spans="1:60" x14ac:dyDescent="0.25">
      <c r="A36" s="15">
        <v>43161</v>
      </c>
      <c r="E36" s="14">
        <v>75</v>
      </c>
      <c r="F36" s="14">
        <v>88.75</v>
      </c>
      <c r="G36">
        <v>153.63999999999999</v>
      </c>
      <c r="H36">
        <v>173.14</v>
      </c>
      <c r="I36">
        <v>184.11</v>
      </c>
      <c r="J36">
        <v>185.86</v>
      </c>
      <c r="K36">
        <v>167.46</v>
      </c>
      <c r="L36">
        <v>54.78</v>
      </c>
      <c r="M36">
        <v>54.73</v>
      </c>
      <c r="N36" s="38">
        <v>72.78</v>
      </c>
      <c r="O36" s="38">
        <v>71.53</v>
      </c>
      <c r="P36" s="38">
        <v>60.68</v>
      </c>
      <c r="U36" s="23" t="e">
        <f>#REF!-$S$16</f>
        <v>#REF!</v>
      </c>
      <c r="V36" s="23" t="e">
        <f>#REF!-$S$16</f>
        <v>#REF!</v>
      </c>
      <c r="W36" s="23" t="e">
        <f>#REF!-$S$16</f>
        <v>#REF!</v>
      </c>
      <c r="X36" s="23" t="e">
        <f>#REF!-$S$16</f>
        <v>#REF!</v>
      </c>
      <c r="Y36" s="23" t="e">
        <f>#REF!-$S$16</f>
        <v>#REF!</v>
      </c>
      <c r="Z36" s="23" t="e">
        <f>#REF!-$S$16</f>
        <v>#REF!</v>
      </c>
      <c r="AA36" s="23" t="e">
        <f>#REF!-$S$16</f>
        <v>#REF!</v>
      </c>
      <c r="AB36" s="23" t="e">
        <f>#REF!-$S$16</f>
        <v>#REF!</v>
      </c>
      <c r="AC36" s="23" t="e">
        <f>#REF!-$S$16</f>
        <v>#REF!</v>
      </c>
      <c r="AD36" s="23" t="e">
        <f>#REF!-$S$16</f>
        <v>#REF!</v>
      </c>
      <c r="AE36" s="23" t="e">
        <f>#REF!-$S$16</f>
        <v>#REF!</v>
      </c>
      <c r="AF36" s="23" t="e">
        <f>#REF!-$S$16</f>
        <v>#REF!</v>
      </c>
      <c r="AG36" s="23" t="e">
        <f>#REF!-$S$16</f>
        <v>#REF!</v>
      </c>
      <c r="AH36" s="23" t="e">
        <f>#REF!-$S$16</f>
        <v>#REF!</v>
      </c>
      <c r="AI36" s="23" t="e">
        <f>#REF!-$S$16</f>
        <v>#REF!</v>
      </c>
      <c r="AJ36" s="23" t="e">
        <f>#REF!-$S$16</f>
        <v>#REF!</v>
      </c>
      <c r="AK36" s="23" t="e">
        <f>#REF!-$S$16</f>
        <v>#REF!</v>
      </c>
      <c r="AL36" s="23" t="e">
        <f>#REF!-$S$16</f>
        <v>#REF!</v>
      </c>
      <c r="AM36" s="23" t="e">
        <f>#REF!-$S$16</f>
        <v>#REF!</v>
      </c>
      <c r="AP36" s="23" t="e">
        <f>AVERAGEIF(#REF!,#REF!,#REF!)</f>
        <v>#REF!</v>
      </c>
      <c r="AQ36" s="23" t="e">
        <f>AVERAGEIF(#REF!,#REF!,#REF!)</f>
        <v>#REF!</v>
      </c>
      <c r="AR36" s="23" t="e">
        <f>AVERAGEIF(#REF!,#REF!,#REF!)</f>
        <v>#REF!</v>
      </c>
      <c r="AS36" s="23" t="e">
        <f>AVERAGEIF(#REF!,#REF!,#REF!)</f>
        <v>#REF!</v>
      </c>
      <c r="AT36" s="23" t="e">
        <f>AVERAGEIF(#REF!,#REF!,#REF!)</f>
        <v>#REF!</v>
      </c>
      <c r="AU36" s="23" t="e">
        <f>AVERAGEIF(#REF!,#REF!,#REF!)</f>
        <v>#REF!</v>
      </c>
      <c r="AV36" s="23" t="e">
        <f>AVERAGEIF(#REF!,#REF!,#REF!)</f>
        <v>#REF!</v>
      </c>
      <c r="AW36" s="23" t="e">
        <f>AVERAGEIF(#REF!,#REF!,#REF!)</f>
        <v>#REF!</v>
      </c>
      <c r="AX36" s="23" t="e">
        <f>AVERAGEIF(#REF!,#REF!,#REF!)</f>
        <v>#REF!</v>
      </c>
      <c r="AY36" s="23" t="e">
        <f>AVERAGEIF(#REF!,#REF!,#REF!)</f>
        <v>#REF!</v>
      </c>
      <c r="AZ36" s="23" t="e">
        <f>AVERAGEIF(#REF!,#REF!,#REF!)</f>
        <v>#REF!</v>
      </c>
      <c r="BA36" s="23" t="e">
        <f>AVERAGEIF(#REF!,#REF!,#REF!)</f>
        <v>#REF!</v>
      </c>
      <c r="BB36" s="23" t="e">
        <f>AVERAGEIF(#REF!,#REF!,#REF!)</f>
        <v>#REF!</v>
      </c>
      <c r="BC36" s="23" t="e">
        <f>AVERAGEIF(#REF!,#REF!,#REF!)</f>
        <v>#REF!</v>
      </c>
      <c r="BD36" s="23" t="e">
        <f>AVERAGEIF(#REF!,#REF!,#REF!)</f>
        <v>#REF!</v>
      </c>
      <c r="BE36" s="23" t="e">
        <f>AVERAGEIF(#REF!,#REF!,#REF!)</f>
        <v>#REF!</v>
      </c>
      <c r="BF36" s="23" t="e">
        <f>AVERAGEIF(#REF!,#REF!,#REF!)</f>
        <v>#REF!</v>
      </c>
      <c r="BG36" s="23" t="e">
        <f>AVERAGEIF(#REF!,#REF!,#REF!)</f>
        <v>#REF!</v>
      </c>
      <c r="BH36" s="23" t="e">
        <f>AVERAGEIF(#REF!,#REF!,#REF!)</f>
        <v>#REF!</v>
      </c>
    </row>
    <row r="37" spans="1:60" x14ac:dyDescent="0.25">
      <c r="A37" s="15">
        <v>43160</v>
      </c>
      <c r="E37" s="14">
        <v>75</v>
      </c>
      <c r="F37" s="14">
        <v>86.25</v>
      </c>
      <c r="G37">
        <v>151.13999999999999</v>
      </c>
      <c r="H37">
        <v>171.94</v>
      </c>
      <c r="I37">
        <v>184.3</v>
      </c>
      <c r="J37">
        <v>186.7</v>
      </c>
      <c r="K37">
        <v>168.3</v>
      </c>
      <c r="L37">
        <v>53.77</v>
      </c>
      <c r="M37">
        <v>53.72</v>
      </c>
      <c r="N37" s="38">
        <v>72.77</v>
      </c>
      <c r="O37" s="38">
        <v>71.52</v>
      </c>
      <c r="P37" s="38">
        <v>60.67</v>
      </c>
      <c r="U37" s="23" t="e">
        <f>#REF!-$S$16</f>
        <v>#REF!</v>
      </c>
      <c r="V37" s="23" t="e">
        <f>#REF!-$S$16</f>
        <v>#REF!</v>
      </c>
      <c r="W37" s="23" t="e">
        <f>#REF!-$S$16</f>
        <v>#REF!</v>
      </c>
      <c r="X37" s="23" t="e">
        <f>#REF!-$S$16</f>
        <v>#REF!</v>
      </c>
      <c r="Y37" s="23" t="e">
        <f>#REF!-$S$16</f>
        <v>#REF!</v>
      </c>
      <c r="Z37" s="23" t="e">
        <f>#REF!-$S$16</f>
        <v>#REF!</v>
      </c>
      <c r="AA37" s="23" t="e">
        <f>#REF!-$S$16</f>
        <v>#REF!</v>
      </c>
      <c r="AB37" s="23" t="e">
        <f>#REF!-$S$16</f>
        <v>#REF!</v>
      </c>
      <c r="AC37" s="23" t="e">
        <f>#REF!-$S$16</f>
        <v>#REF!</v>
      </c>
      <c r="AD37" s="23" t="e">
        <f>#REF!-$S$16</f>
        <v>#REF!</v>
      </c>
      <c r="AE37" s="23" t="e">
        <f>#REF!-$S$16</f>
        <v>#REF!</v>
      </c>
      <c r="AF37" s="23" t="e">
        <f>#REF!-$S$16</f>
        <v>#REF!</v>
      </c>
      <c r="AG37" s="23" t="e">
        <f>#REF!-$S$16</f>
        <v>#REF!</v>
      </c>
      <c r="AH37" s="23" t="e">
        <f>#REF!-$S$16</f>
        <v>#REF!</v>
      </c>
      <c r="AI37" s="23" t="e">
        <f>#REF!-$S$16</f>
        <v>#REF!</v>
      </c>
      <c r="AJ37" s="23" t="e">
        <f>#REF!-$S$16</f>
        <v>#REF!</v>
      </c>
      <c r="AK37" s="23" t="e">
        <f>#REF!-$S$16</f>
        <v>#REF!</v>
      </c>
      <c r="AL37" s="23" t="e">
        <f>#REF!-$S$16</f>
        <v>#REF!</v>
      </c>
      <c r="AM37" s="23" t="e">
        <f>#REF!-$S$16</f>
        <v>#REF!</v>
      </c>
      <c r="AP37" s="23" t="e">
        <f>AVERAGEIF(#REF!,#REF!,#REF!)</f>
        <v>#REF!</v>
      </c>
      <c r="AQ37" s="23" t="e">
        <f>AVERAGEIF(#REF!,#REF!,#REF!)</f>
        <v>#REF!</v>
      </c>
      <c r="AR37" s="23" t="e">
        <f>AVERAGEIF(#REF!,#REF!,#REF!)</f>
        <v>#REF!</v>
      </c>
      <c r="AS37" s="23" t="e">
        <f>AVERAGEIF(#REF!,#REF!,#REF!)</f>
        <v>#REF!</v>
      </c>
      <c r="AT37" s="23" t="e">
        <f>AVERAGEIF(#REF!,#REF!,#REF!)</f>
        <v>#REF!</v>
      </c>
      <c r="AU37" s="23" t="e">
        <f>AVERAGEIF(#REF!,#REF!,#REF!)</f>
        <v>#REF!</v>
      </c>
      <c r="AV37" s="23" t="e">
        <f>AVERAGEIF(#REF!,#REF!,#REF!)</f>
        <v>#REF!</v>
      </c>
      <c r="AW37" s="23" t="e">
        <f>AVERAGEIF(#REF!,#REF!,#REF!)</f>
        <v>#REF!</v>
      </c>
      <c r="AX37" s="23" t="e">
        <f>AVERAGEIF(#REF!,#REF!,#REF!)</f>
        <v>#REF!</v>
      </c>
      <c r="AY37" s="23" t="e">
        <f>AVERAGEIF(#REF!,#REF!,#REF!)</f>
        <v>#REF!</v>
      </c>
      <c r="AZ37" s="23" t="e">
        <f>AVERAGEIF(#REF!,#REF!,#REF!)</f>
        <v>#REF!</v>
      </c>
      <c r="BA37" s="23" t="e">
        <f>AVERAGEIF(#REF!,#REF!,#REF!)</f>
        <v>#REF!</v>
      </c>
      <c r="BB37" s="23" t="e">
        <f>AVERAGEIF(#REF!,#REF!,#REF!)</f>
        <v>#REF!</v>
      </c>
      <c r="BC37" s="23" t="e">
        <f>AVERAGEIF(#REF!,#REF!,#REF!)</f>
        <v>#REF!</v>
      </c>
      <c r="BD37" s="23" t="e">
        <f>AVERAGEIF(#REF!,#REF!,#REF!)</f>
        <v>#REF!</v>
      </c>
      <c r="BE37" s="23" t="e">
        <f>AVERAGEIF(#REF!,#REF!,#REF!)</f>
        <v>#REF!</v>
      </c>
      <c r="BF37" s="23" t="e">
        <f>AVERAGEIF(#REF!,#REF!,#REF!)</f>
        <v>#REF!</v>
      </c>
      <c r="BG37" s="23" t="e">
        <f>AVERAGEIF(#REF!,#REF!,#REF!)</f>
        <v>#REF!</v>
      </c>
      <c r="BH37" s="23" t="e">
        <f>AVERAGEIF(#REF!,#REF!,#REF!)</f>
        <v>#REF!</v>
      </c>
    </row>
    <row r="38" spans="1:60" x14ac:dyDescent="0.25">
      <c r="A38" s="15">
        <v>43159</v>
      </c>
      <c r="E38" s="14">
        <v>79</v>
      </c>
      <c r="F38" s="14">
        <v>87.25</v>
      </c>
      <c r="G38">
        <v>156.46</v>
      </c>
      <c r="H38">
        <v>174.46</v>
      </c>
      <c r="I38">
        <v>186.1</v>
      </c>
      <c r="J38">
        <v>189.25</v>
      </c>
      <c r="K38">
        <v>169.85</v>
      </c>
      <c r="L38">
        <v>53.86</v>
      </c>
      <c r="M38">
        <v>53.81</v>
      </c>
      <c r="N38" s="38">
        <v>73.27</v>
      </c>
      <c r="O38" s="38">
        <v>72.27</v>
      </c>
      <c r="P38" s="38">
        <v>61.17</v>
      </c>
      <c r="U38" s="23" t="e">
        <f>#REF!-$S$16</f>
        <v>#REF!</v>
      </c>
      <c r="V38" s="23" t="e">
        <f>#REF!-$S$16</f>
        <v>#REF!</v>
      </c>
      <c r="W38" s="23" t="e">
        <f>#REF!-$S$16</f>
        <v>#REF!</v>
      </c>
      <c r="X38" s="23" t="e">
        <f>#REF!-$S$16</f>
        <v>#REF!</v>
      </c>
      <c r="Y38" s="23" t="e">
        <f>#REF!-$S$16</f>
        <v>#REF!</v>
      </c>
      <c r="Z38" s="23" t="e">
        <f>#REF!-$S$16</f>
        <v>#REF!</v>
      </c>
      <c r="AA38" s="23" t="e">
        <f>#REF!-$S$16</f>
        <v>#REF!</v>
      </c>
      <c r="AB38" s="23" t="e">
        <f>#REF!-$S$16</f>
        <v>#REF!</v>
      </c>
      <c r="AC38" s="23" t="e">
        <f>#REF!-$S$16</f>
        <v>#REF!</v>
      </c>
      <c r="AD38" s="23" t="e">
        <f>#REF!-$S$16</f>
        <v>#REF!</v>
      </c>
      <c r="AE38" s="23" t="e">
        <f>#REF!-$S$16</f>
        <v>#REF!</v>
      </c>
      <c r="AF38" s="23" t="e">
        <f>#REF!-$S$16</f>
        <v>#REF!</v>
      </c>
      <c r="AG38" s="23" t="e">
        <f>#REF!-$S$16</f>
        <v>#REF!</v>
      </c>
      <c r="AH38" s="23" t="e">
        <f>#REF!-$S$16</f>
        <v>#REF!</v>
      </c>
      <c r="AI38" s="23" t="e">
        <f>#REF!-$S$16</f>
        <v>#REF!</v>
      </c>
      <c r="AJ38" s="23" t="e">
        <f>#REF!-$S$16</f>
        <v>#REF!</v>
      </c>
      <c r="AK38" s="23" t="e">
        <f>#REF!-$S$16</f>
        <v>#REF!</v>
      </c>
      <c r="AL38" s="23" t="e">
        <f>#REF!-$S$16</f>
        <v>#REF!</v>
      </c>
      <c r="AM38" s="23" t="e">
        <f>#REF!-$S$16</f>
        <v>#REF!</v>
      </c>
      <c r="AP38" s="23" t="e">
        <f>AVERAGEIF(#REF!,#REF!,#REF!)</f>
        <v>#REF!</v>
      </c>
      <c r="AQ38" s="23" t="e">
        <f>AVERAGEIF(#REF!,#REF!,#REF!)</f>
        <v>#REF!</v>
      </c>
      <c r="AR38" s="23" t="e">
        <f>AVERAGEIF(#REF!,#REF!,#REF!)</f>
        <v>#REF!</v>
      </c>
      <c r="AS38" s="23" t="e">
        <f>AVERAGEIF(#REF!,#REF!,#REF!)</f>
        <v>#REF!</v>
      </c>
      <c r="AT38" s="23" t="e">
        <f>AVERAGEIF(#REF!,#REF!,#REF!)</f>
        <v>#REF!</v>
      </c>
      <c r="AU38" s="23" t="e">
        <f>AVERAGEIF(#REF!,#REF!,#REF!)</f>
        <v>#REF!</v>
      </c>
      <c r="AV38" s="23" t="e">
        <f>AVERAGEIF(#REF!,#REF!,#REF!)</f>
        <v>#REF!</v>
      </c>
      <c r="AW38" s="23" t="e">
        <f>AVERAGEIF(#REF!,#REF!,#REF!)</f>
        <v>#REF!</v>
      </c>
      <c r="AX38" s="23" t="e">
        <f>AVERAGEIF(#REF!,#REF!,#REF!)</f>
        <v>#REF!</v>
      </c>
      <c r="AY38" s="23" t="e">
        <f>AVERAGEIF(#REF!,#REF!,#REF!)</f>
        <v>#REF!</v>
      </c>
      <c r="AZ38" s="23" t="e">
        <f>AVERAGEIF(#REF!,#REF!,#REF!)</f>
        <v>#REF!</v>
      </c>
      <c r="BA38" s="23" t="e">
        <f>AVERAGEIF(#REF!,#REF!,#REF!)</f>
        <v>#REF!</v>
      </c>
      <c r="BB38" s="23" t="e">
        <f>AVERAGEIF(#REF!,#REF!,#REF!)</f>
        <v>#REF!</v>
      </c>
      <c r="BC38" s="23" t="e">
        <f>AVERAGEIF(#REF!,#REF!,#REF!)</f>
        <v>#REF!</v>
      </c>
      <c r="BD38" s="23" t="e">
        <f>AVERAGEIF(#REF!,#REF!,#REF!)</f>
        <v>#REF!</v>
      </c>
      <c r="BE38" s="23" t="e">
        <f>AVERAGEIF(#REF!,#REF!,#REF!)</f>
        <v>#REF!</v>
      </c>
      <c r="BF38" s="23" t="e">
        <f>AVERAGEIF(#REF!,#REF!,#REF!)</f>
        <v>#REF!</v>
      </c>
      <c r="BG38" s="23" t="e">
        <f>AVERAGEIF(#REF!,#REF!,#REF!)</f>
        <v>#REF!</v>
      </c>
      <c r="BH38" s="23" t="e">
        <f>AVERAGEIF(#REF!,#REF!,#REF!)</f>
        <v>#REF!</v>
      </c>
    </row>
    <row r="39" spans="1:60" x14ac:dyDescent="0.25">
      <c r="A39" s="15">
        <v>43158</v>
      </c>
      <c r="E39" s="14">
        <v>78.75</v>
      </c>
      <c r="F39" s="14">
        <v>89</v>
      </c>
      <c r="G39">
        <v>163.22999999999999</v>
      </c>
      <c r="H39">
        <v>181.09</v>
      </c>
      <c r="I39">
        <v>193.27</v>
      </c>
      <c r="J39">
        <v>195.4</v>
      </c>
      <c r="K39">
        <v>173.87</v>
      </c>
      <c r="L39">
        <v>55.27</v>
      </c>
      <c r="M39">
        <v>55.01</v>
      </c>
      <c r="N39" s="38">
        <v>74.84</v>
      </c>
      <c r="O39" s="38">
        <v>73.84</v>
      </c>
      <c r="P39" s="38">
        <v>62.74</v>
      </c>
      <c r="U39" s="23" t="e">
        <f>#REF!-$S$16</f>
        <v>#REF!</v>
      </c>
      <c r="V39" s="23" t="e">
        <f>#REF!-$S$16</f>
        <v>#REF!</v>
      </c>
      <c r="W39" s="23" t="e">
        <f>#REF!-$S$16</f>
        <v>#REF!</v>
      </c>
      <c r="X39" s="23" t="e">
        <f>#REF!-$S$16</f>
        <v>#REF!</v>
      </c>
      <c r="Y39" s="23" t="e">
        <f>#REF!-$S$16</f>
        <v>#REF!</v>
      </c>
      <c r="Z39" s="23" t="e">
        <f>#REF!-$S$16</f>
        <v>#REF!</v>
      </c>
      <c r="AA39" s="23" t="e">
        <f>#REF!-$S$16</f>
        <v>#REF!</v>
      </c>
      <c r="AB39" s="23" t="e">
        <f>#REF!-$S$16</f>
        <v>#REF!</v>
      </c>
      <c r="AC39" s="23" t="e">
        <f>#REF!-$S$16</f>
        <v>#REF!</v>
      </c>
      <c r="AD39" s="23" t="e">
        <f>#REF!-$S$16</f>
        <v>#REF!</v>
      </c>
      <c r="AE39" s="23" t="e">
        <f>#REF!-$S$16</f>
        <v>#REF!</v>
      </c>
      <c r="AF39" s="23" t="e">
        <f>#REF!-$S$16</f>
        <v>#REF!</v>
      </c>
      <c r="AG39" s="23" t="e">
        <f>#REF!-$S$16</f>
        <v>#REF!</v>
      </c>
      <c r="AH39" s="23" t="e">
        <f>#REF!-$S$16</f>
        <v>#REF!</v>
      </c>
      <c r="AI39" s="23" t="e">
        <f>#REF!-$S$16</f>
        <v>#REF!</v>
      </c>
      <c r="AJ39" s="23" t="e">
        <f>#REF!-$S$16</f>
        <v>#REF!</v>
      </c>
      <c r="AK39" s="23" t="e">
        <f>#REF!-$S$16</f>
        <v>#REF!</v>
      </c>
      <c r="AL39" s="23" t="e">
        <f>#REF!-$S$16</f>
        <v>#REF!</v>
      </c>
      <c r="AM39" s="23" t="e">
        <f>#REF!-$S$16</f>
        <v>#REF!</v>
      </c>
      <c r="AP39" s="23" t="e">
        <f>AVERAGEIF(#REF!,#REF!,#REF!)</f>
        <v>#REF!</v>
      </c>
      <c r="AQ39" s="23" t="e">
        <f>AVERAGEIF(#REF!,#REF!,#REF!)</f>
        <v>#REF!</v>
      </c>
      <c r="AR39" s="23" t="e">
        <f>AVERAGEIF(#REF!,#REF!,#REF!)</f>
        <v>#REF!</v>
      </c>
      <c r="AS39" s="23" t="e">
        <f>AVERAGEIF(#REF!,#REF!,#REF!)</f>
        <v>#REF!</v>
      </c>
      <c r="AT39" s="23" t="e">
        <f>AVERAGEIF(#REF!,#REF!,#REF!)</f>
        <v>#REF!</v>
      </c>
      <c r="AU39" s="23" t="e">
        <f>AVERAGEIF(#REF!,#REF!,#REF!)</f>
        <v>#REF!</v>
      </c>
      <c r="AV39" s="23" t="e">
        <f>AVERAGEIF(#REF!,#REF!,#REF!)</f>
        <v>#REF!</v>
      </c>
      <c r="AW39" s="23" t="e">
        <f>AVERAGEIF(#REF!,#REF!,#REF!)</f>
        <v>#REF!</v>
      </c>
      <c r="AX39" s="23" t="e">
        <f>AVERAGEIF(#REF!,#REF!,#REF!)</f>
        <v>#REF!</v>
      </c>
      <c r="AY39" s="23" t="e">
        <f>AVERAGEIF(#REF!,#REF!,#REF!)</f>
        <v>#REF!</v>
      </c>
      <c r="AZ39" s="23" t="e">
        <f>AVERAGEIF(#REF!,#REF!,#REF!)</f>
        <v>#REF!</v>
      </c>
      <c r="BA39" s="23" t="e">
        <f>AVERAGEIF(#REF!,#REF!,#REF!)</f>
        <v>#REF!</v>
      </c>
      <c r="BB39" s="23" t="e">
        <f>AVERAGEIF(#REF!,#REF!,#REF!)</f>
        <v>#REF!</v>
      </c>
      <c r="BC39" s="23" t="e">
        <f>AVERAGEIF(#REF!,#REF!,#REF!)</f>
        <v>#REF!</v>
      </c>
      <c r="BD39" s="23" t="e">
        <f>AVERAGEIF(#REF!,#REF!,#REF!)</f>
        <v>#REF!</v>
      </c>
      <c r="BE39" s="23" t="e">
        <f>AVERAGEIF(#REF!,#REF!,#REF!)</f>
        <v>#REF!</v>
      </c>
      <c r="BF39" s="23" t="e">
        <f>AVERAGEIF(#REF!,#REF!,#REF!)</f>
        <v>#REF!</v>
      </c>
      <c r="BG39" s="23" t="e">
        <f>AVERAGEIF(#REF!,#REF!,#REF!)</f>
        <v>#REF!</v>
      </c>
      <c r="BH39" s="23" t="e">
        <f>AVERAGEIF(#REF!,#REF!,#REF!)</f>
        <v>#REF!</v>
      </c>
    </row>
    <row r="40" spans="1:60" x14ac:dyDescent="0.25">
      <c r="A40" s="15">
        <v>43157</v>
      </c>
      <c r="E40" s="14">
        <v>82.5</v>
      </c>
      <c r="F40" s="14">
        <v>89</v>
      </c>
      <c r="G40">
        <v>164.82</v>
      </c>
      <c r="H40">
        <v>183.52</v>
      </c>
      <c r="I40">
        <v>195.75</v>
      </c>
      <c r="J40">
        <v>197.34</v>
      </c>
      <c r="K40">
        <v>176.25</v>
      </c>
      <c r="L40">
        <v>56.07</v>
      </c>
      <c r="M40">
        <v>55.71</v>
      </c>
      <c r="N40" s="38">
        <v>75.709999999999994</v>
      </c>
      <c r="O40" s="38">
        <v>74.709999999999994</v>
      </c>
      <c r="P40" s="38">
        <v>63.61</v>
      </c>
      <c r="U40" s="23" t="e">
        <f>#REF!-$S$16</f>
        <v>#REF!</v>
      </c>
      <c r="V40" s="23" t="e">
        <f>#REF!-$S$16</f>
        <v>#REF!</v>
      </c>
      <c r="W40" s="23" t="e">
        <f>#REF!-$S$16</f>
        <v>#REF!</v>
      </c>
      <c r="X40" s="23" t="e">
        <f>#REF!-$S$16</f>
        <v>#REF!</v>
      </c>
      <c r="Y40" s="23" t="e">
        <f>#REF!-$S$16</f>
        <v>#REF!</v>
      </c>
      <c r="Z40" s="23" t="e">
        <f>#REF!-$S$16</f>
        <v>#REF!</v>
      </c>
      <c r="AA40" s="23" t="e">
        <f>#REF!-$S$16</f>
        <v>#REF!</v>
      </c>
      <c r="AB40" s="23" t="e">
        <f>#REF!-$S$16</f>
        <v>#REF!</v>
      </c>
      <c r="AC40" s="23" t="e">
        <f>#REF!-$S$16</f>
        <v>#REF!</v>
      </c>
      <c r="AD40" s="23" t="e">
        <f>#REF!-$S$16</f>
        <v>#REF!</v>
      </c>
      <c r="AE40" s="23" t="e">
        <f>#REF!-$S$16</f>
        <v>#REF!</v>
      </c>
      <c r="AF40" s="23" t="e">
        <f>#REF!-$S$16</f>
        <v>#REF!</v>
      </c>
      <c r="AG40" s="23" t="e">
        <f>#REF!-$S$16</f>
        <v>#REF!</v>
      </c>
      <c r="AH40" s="23" t="e">
        <f>#REF!-$S$16</f>
        <v>#REF!</v>
      </c>
      <c r="AI40" s="23" t="e">
        <f>#REF!-$S$16</f>
        <v>#REF!</v>
      </c>
      <c r="AJ40" s="23" t="e">
        <f>#REF!-$S$16</f>
        <v>#REF!</v>
      </c>
      <c r="AK40" s="23" t="e">
        <f>#REF!-$S$16</f>
        <v>#REF!</v>
      </c>
      <c r="AL40" s="23" t="e">
        <f>#REF!-$S$16</f>
        <v>#REF!</v>
      </c>
      <c r="AM40" s="23" t="e">
        <f>#REF!-$S$16</f>
        <v>#REF!</v>
      </c>
      <c r="AP40" s="23" t="e">
        <f>AVERAGEIF(#REF!,#REF!,#REF!)</f>
        <v>#REF!</v>
      </c>
      <c r="AQ40" s="23" t="e">
        <f>AVERAGEIF(#REF!,#REF!,#REF!)</f>
        <v>#REF!</v>
      </c>
      <c r="AR40" s="23" t="e">
        <f>AVERAGEIF(#REF!,#REF!,#REF!)</f>
        <v>#REF!</v>
      </c>
      <c r="AS40" s="23" t="e">
        <f>AVERAGEIF(#REF!,#REF!,#REF!)</f>
        <v>#REF!</v>
      </c>
      <c r="AT40" s="23" t="e">
        <f>AVERAGEIF(#REF!,#REF!,#REF!)</f>
        <v>#REF!</v>
      </c>
      <c r="AU40" s="23" t="e">
        <f>AVERAGEIF(#REF!,#REF!,#REF!)</f>
        <v>#REF!</v>
      </c>
      <c r="AV40" s="23" t="e">
        <f>AVERAGEIF(#REF!,#REF!,#REF!)</f>
        <v>#REF!</v>
      </c>
      <c r="AW40" s="23" t="e">
        <f>AVERAGEIF(#REF!,#REF!,#REF!)</f>
        <v>#REF!</v>
      </c>
      <c r="AX40" s="23" t="e">
        <f>AVERAGEIF(#REF!,#REF!,#REF!)</f>
        <v>#REF!</v>
      </c>
      <c r="AY40" s="23" t="e">
        <f>AVERAGEIF(#REF!,#REF!,#REF!)</f>
        <v>#REF!</v>
      </c>
      <c r="AZ40" s="23" t="e">
        <f>AVERAGEIF(#REF!,#REF!,#REF!)</f>
        <v>#REF!</v>
      </c>
      <c r="BA40" s="23" t="e">
        <f>AVERAGEIF(#REF!,#REF!,#REF!)</f>
        <v>#REF!</v>
      </c>
      <c r="BB40" s="23" t="e">
        <f>AVERAGEIF(#REF!,#REF!,#REF!)</f>
        <v>#REF!</v>
      </c>
      <c r="BC40" s="23" t="e">
        <f>AVERAGEIF(#REF!,#REF!,#REF!)</f>
        <v>#REF!</v>
      </c>
      <c r="BD40" s="23" t="e">
        <f>AVERAGEIF(#REF!,#REF!,#REF!)</f>
        <v>#REF!</v>
      </c>
      <c r="BE40" s="23" t="e">
        <f>AVERAGEIF(#REF!,#REF!,#REF!)</f>
        <v>#REF!</v>
      </c>
      <c r="BF40" s="23" t="e">
        <f>AVERAGEIF(#REF!,#REF!,#REF!)</f>
        <v>#REF!</v>
      </c>
      <c r="BG40" s="23" t="e">
        <f>AVERAGEIF(#REF!,#REF!,#REF!)</f>
        <v>#REF!</v>
      </c>
      <c r="BH40" s="23" t="e">
        <f>AVERAGEIF(#REF!,#REF!,#REF!)</f>
        <v>#REF!</v>
      </c>
    </row>
    <row r="41" spans="1:60" x14ac:dyDescent="0.25">
      <c r="A41" s="15">
        <v>43154</v>
      </c>
      <c r="E41" s="14">
        <v>101</v>
      </c>
      <c r="F41" s="14">
        <v>120.625</v>
      </c>
      <c r="G41">
        <v>164.1</v>
      </c>
      <c r="H41">
        <v>181.7</v>
      </c>
      <c r="I41">
        <v>194.01</v>
      </c>
      <c r="J41">
        <v>195.69</v>
      </c>
      <c r="K41">
        <v>174.76</v>
      </c>
      <c r="L41">
        <v>56.22</v>
      </c>
      <c r="M41">
        <v>55.81</v>
      </c>
      <c r="N41" s="38">
        <v>75.349999999999994</v>
      </c>
      <c r="O41" s="38">
        <v>74.349999999999994</v>
      </c>
      <c r="P41" s="38">
        <v>63.25</v>
      </c>
      <c r="U41" s="23" t="e">
        <f>#REF!-$S$16</f>
        <v>#REF!</v>
      </c>
      <c r="V41" s="23" t="e">
        <f>#REF!-$S$16</f>
        <v>#REF!</v>
      </c>
      <c r="W41" s="23" t="e">
        <f>#REF!-$S$16</f>
        <v>#REF!</v>
      </c>
      <c r="X41" s="23" t="e">
        <f>#REF!-$S$16</f>
        <v>#REF!</v>
      </c>
      <c r="Y41" s="23" t="e">
        <f>#REF!-$S$16</f>
        <v>#REF!</v>
      </c>
      <c r="Z41" s="23" t="e">
        <f>#REF!-$S$16</f>
        <v>#REF!</v>
      </c>
      <c r="AA41" s="23" t="e">
        <f>#REF!-$S$16</f>
        <v>#REF!</v>
      </c>
      <c r="AB41" s="23" t="e">
        <f>#REF!-$S$16</f>
        <v>#REF!</v>
      </c>
      <c r="AC41" s="23" t="e">
        <f>#REF!-$S$16</f>
        <v>#REF!</v>
      </c>
      <c r="AD41" s="23" t="e">
        <f>#REF!-$S$16</f>
        <v>#REF!</v>
      </c>
      <c r="AE41" s="23" t="e">
        <f>#REF!-$S$16</f>
        <v>#REF!</v>
      </c>
      <c r="AF41" s="23" t="e">
        <f>#REF!-$S$16</f>
        <v>#REF!</v>
      </c>
      <c r="AG41" s="23" t="e">
        <f>#REF!-$S$16</f>
        <v>#REF!</v>
      </c>
      <c r="AH41" s="23" t="e">
        <f>#REF!-$S$16</f>
        <v>#REF!</v>
      </c>
      <c r="AI41" s="23" t="e">
        <f>#REF!-$S$16</f>
        <v>#REF!</v>
      </c>
      <c r="AJ41" s="23" t="e">
        <f>#REF!-$S$16</f>
        <v>#REF!</v>
      </c>
      <c r="AK41" s="23" t="e">
        <f>#REF!-$S$16</f>
        <v>#REF!</v>
      </c>
      <c r="AL41" s="23" t="e">
        <f>#REF!-$S$16</f>
        <v>#REF!</v>
      </c>
      <c r="AM41" s="23" t="e">
        <f>#REF!-$S$16</f>
        <v>#REF!</v>
      </c>
      <c r="AP41" s="23" t="e">
        <f>AVERAGEIF(#REF!,#REF!,#REF!)</f>
        <v>#REF!</v>
      </c>
      <c r="AQ41" s="23" t="e">
        <f>AVERAGEIF(#REF!,#REF!,#REF!)</f>
        <v>#REF!</v>
      </c>
      <c r="AR41" s="23" t="e">
        <f>AVERAGEIF(#REF!,#REF!,#REF!)</f>
        <v>#REF!</v>
      </c>
      <c r="AS41" s="23" t="e">
        <f>AVERAGEIF(#REF!,#REF!,#REF!)</f>
        <v>#REF!</v>
      </c>
      <c r="AT41" s="23" t="e">
        <f>AVERAGEIF(#REF!,#REF!,#REF!)</f>
        <v>#REF!</v>
      </c>
      <c r="AU41" s="23" t="e">
        <f>AVERAGEIF(#REF!,#REF!,#REF!)</f>
        <v>#REF!</v>
      </c>
      <c r="AV41" s="23" t="e">
        <f>AVERAGEIF(#REF!,#REF!,#REF!)</f>
        <v>#REF!</v>
      </c>
      <c r="AW41" s="23" t="e">
        <f>AVERAGEIF(#REF!,#REF!,#REF!)</f>
        <v>#REF!</v>
      </c>
      <c r="AX41" s="23" t="e">
        <f>AVERAGEIF(#REF!,#REF!,#REF!)</f>
        <v>#REF!</v>
      </c>
      <c r="AY41" s="23" t="e">
        <f>AVERAGEIF(#REF!,#REF!,#REF!)</f>
        <v>#REF!</v>
      </c>
      <c r="AZ41" s="23" t="e">
        <f>AVERAGEIF(#REF!,#REF!,#REF!)</f>
        <v>#REF!</v>
      </c>
      <c r="BA41" s="23" t="e">
        <f>AVERAGEIF(#REF!,#REF!,#REF!)</f>
        <v>#REF!</v>
      </c>
      <c r="BB41" s="23" t="e">
        <f>AVERAGEIF(#REF!,#REF!,#REF!)</f>
        <v>#REF!</v>
      </c>
      <c r="BC41" s="23" t="e">
        <f>AVERAGEIF(#REF!,#REF!,#REF!)</f>
        <v>#REF!</v>
      </c>
      <c r="BD41" s="23" t="e">
        <f>AVERAGEIF(#REF!,#REF!,#REF!)</f>
        <v>#REF!</v>
      </c>
      <c r="BE41" s="23" t="e">
        <f>AVERAGEIF(#REF!,#REF!,#REF!)</f>
        <v>#REF!</v>
      </c>
      <c r="BF41" s="23" t="e">
        <f>AVERAGEIF(#REF!,#REF!,#REF!)</f>
        <v>#REF!</v>
      </c>
      <c r="BG41" s="23" t="e">
        <f>AVERAGEIF(#REF!,#REF!,#REF!)</f>
        <v>#REF!</v>
      </c>
      <c r="BH41" s="23" t="e">
        <f>AVERAGEIF(#REF!,#REF!,#REF!)</f>
        <v>#REF!</v>
      </c>
    </row>
    <row r="42" spans="1:60" x14ac:dyDescent="0.25">
      <c r="A42" s="15">
        <v>43153</v>
      </c>
      <c r="E42" s="14">
        <v>90.25</v>
      </c>
      <c r="F42" s="14">
        <v>113.875</v>
      </c>
      <c r="G42">
        <v>159.72</v>
      </c>
      <c r="H42">
        <v>177.07</v>
      </c>
      <c r="I42">
        <v>190.71</v>
      </c>
      <c r="J42">
        <v>193.72</v>
      </c>
      <c r="K42">
        <v>172.52</v>
      </c>
      <c r="L42">
        <v>55.58</v>
      </c>
      <c r="M42">
        <v>55.17</v>
      </c>
      <c r="N42" s="38">
        <v>74.569999999999993</v>
      </c>
      <c r="O42" s="38">
        <v>73.569999999999993</v>
      </c>
      <c r="P42" s="38">
        <v>62.47</v>
      </c>
      <c r="U42" s="23" t="e">
        <f>#REF!-$S$16</f>
        <v>#REF!</v>
      </c>
      <c r="V42" s="23" t="e">
        <f>#REF!-$S$16</f>
        <v>#REF!</v>
      </c>
      <c r="W42" s="23" t="e">
        <f>#REF!-$S$16</f>
        <v>#REF!</v>
      </c>
      <c r="X42" s="23" t="e">
        <f>#REF!-$S$16</f>
        <v>#REF!</v>
      </c>
      <c r="Y42" s="23" t="e">
        <f>#REF!-$S$16</f>
        <v>#REF!</v>
      </c>
      <c r="Z42" s="23" t="e">
        <f>#REF!-$S$16</f>
        <v>#REF!</v>
      </c>
      <c r="AA42" s="23" t="e">
        <f>#REF!-$S$16</f>
        <v>#REF!</v>
      </c>
      <c r="AB42" s="23" t="e">
        <f>#REF!-$S$16</f>
        <v>#REF!</v>
      </c>
      <c r="AC42" s="23" t="e">
        <f>#REF!-$S$16</f>
        <v>#REF!</v>
      </c>
      <c r="AD42" s="23" t="e">
        <f>#REF!-$S$16</f>
        <v>#REF!</v>
      </c>
      <c r="AE42" s="23" t="e">
        <f>#REF!-$S$16</f>
        <v>#REF!</v>
      </c>
      <c r="AF42" s="23" t="e">
        <f>#REF!-$S$16</f>
        <v>#REF!</v>
      </c>
      <c r="AG42" s="23" t="e">
        <f>#REF!-$S$16</f>
        <v>#REF!</v>
      </c>
      <c r="AH42" s="23" t="e">
        <f>#REF!-$S$16</f>
        <v>#REF!</v>
      </c>
      <c r="AI42" s="23" t="e">
        <f>#REF!-$S$16</f>
        <v>#REF!</v>
      </c>
      <c r="AJ42" s="23" t="e">
        <f>#REF!-$S$16</f>
        <v>#REF!</v>
      </c>
      <c r="AK42" s="23" t="e">
        <f>#REF!-$S$16</f>
        <v>#REF!</v>
      </c>
      <c r="AL42" s="23" t="e">
        <f>#REF!-$S$16</f>
        <v>#REF!</v>
      </c>
      <c r="AM42" s="23" t="e">
        <f>#REF!-$S$16</f>
        <v>#REF!</v>
      </c>
      <c r="AP42" s="23" t="e">
        <f>AVERAGEIF(#REF!,#REF!,#REF!)</f>
        <v>#REF!</v>
      </c>
      <c r="AQ42" s="23" t="e">
        <f>AVERAGEIF(#REF!,#REF!,#REF!)</f>
        <v>#REF!</v>
      </c>
      <c r="AR42" s="23" t="e">
        <f>AVERAGEIF(#REF!,#REF!,#REF!)</f>
        <v>#REF!</v>
      </c>
      <c r="AS42" s="23" t="e">
        <f>AVERAGEIF(#REF!,#REF!,#REF!)</f>
        <v>#REF!</v>
      </c>
      <c r="AT42" s="23" t="e">
        <f>AVERAGEIF(#REF!,#REF!,#REF!)</f>
        <v>#REF!</v>
      </c>
      <c r="AU42" s="23" t="e">
        <f>AVERAGEIF(#REF!,#REF!,#REF!)</f>
        <v>#REF!</v>
      </c>
      <c r="AV42" s="23" t="e">
        <f>AVERAGEIF(#REF!,#REF!,#REF!)</f>
        <v>#REF!</v>
      </c>
      <c r="AW42" s="23" t="e">
        <f>AVERAGEIF(#REF!,#REF!,#REF!)</f>
        <v>#REF!</v>
      </c>
      <c r="AX42" s="23" t="e">
        <f>AVERAGEIF(#REF!,#REF!,#REF!)</f>
        <v>#REF!</v>
      </c>
      <c r="AY42" s="23" t="e">
        <f>AVERAGEIF(#REF!,#REF!,#REF!)</f>
        <v>#REF!</v>
      </c>
      <c r="AZ42" s="23" t="e">
        <f>AVERAGEIF(#REF!,#REF!,#REF!)</f>
        <v>#REF!</v>
      </c>
      <c r="BA42" s="23" t="e">
        <f>AVERAGEIF(#REF!,#REF!,#REF!)</f>
        <v>#REF!</v>
      </c>
      <c r="BB42" s="23" t="e">
        <f>AVERAGEIF(#REF!,#REF!,#REF!)</f>
        <v>#REF!</v>
      </c>
      <c r="BC42" s="23" t="e">
        <f>AVERAGEIF(#REF!,#REF!,#REF!)</f>
        <v>#REF!</v>
      </c>
      <c r="BD42" s="23" t="e">
        <f>AVERAGEIF(#REF!,#REF!,#REF!)</f>
        <v>#REF!</v>
      </c>
      <c r="BE42" s="23" t="e">
        <f>AVERAGEIF(#REF!,#REF!,#REF!)</f>
        <v>#REF!</v>
      </c>
      <c r="BF42" s="23" t="e">
        <f>AVERAGEIF(#REF!,#REF!,#REF!)</f>
        <v>#REF!</v>
      </c>
      <c r="BG42" s="23" t="e">
        <f>AVERAGEIF(#REF!,#REF!,#REF!)</f>
        <v>#REF!</v>
      </c>
      <c r="BH42" s="23" t="e">
        <f>AVERAGEIF(#REF!,#REF!,#REF!)</f>
        <v>#REF!</v>
      </c>
    </row>
    <row r="43" spans="1:60" x14ac:dyDescent="0.25">
      <c r="A43" s="15">
        <v>43152</v>
      </c>
      <c r="E43" s="14">
        <v>86.5</v>
      </c>
      <c r="F43" s="14">
        <v>107.875</v>
      </c>
      <c r="G43">
        <v>156.13</v>
      </c>
      <c r="H43">
        <v>176.83</v>
      </c>
      <c r="I43">
        <v>187.81</v>
      </c>
      <c r="J43">
        <v>192.53</v>
      </c>
      <c r="K43">
        <v>171.23</v>
      </c>
      <c r="L43">
        <v>55.12</v>
      </c>
      <c r="M43">
        <v>54.72</v>
      </c>
      <c r="N43" s="38">
        <v>73.430000000000007</v>
      </c>
      <c r="O43" s="38">
        <v>72.430000000000007</v>
      </c>
      <c r="P43" s="38">
        <v>61.33</v>
      </c>
      <c r="U43" s="23" t="e">
        <f>#REF!-$S$16</f>
        <v>#REF!</v>
      </c>
      <c r="V43" s="23" t="e">
        <f>#REF!-$S$16</f>
        <v>#REF!</v>
      </c>
      <c r="W43" s="23" t="e">
        <f>#REF!-$S$16</f>
        <v>#REF!</v>
      </c>
      <c r="X43" s="23" t="e">
        <f>#REF!-$S$16</f>
        <v>#REF!</v>
      </c>
      <c r="Y43" s="23" t="e">
        <f>#REF!-$S$16</f>
        <v>#REF!</v>
      </c>
      <c r="Z43" s="23" t="e">
        <f>#REF!-$S$16</f>
        <v>#REF!</v>
      </c>
      <c r="AA43" s="23" t="e">
        <f>#REF!-$S$16</f>
        <v>#REF!</v>
      </c>
      <c r="AB43" s="23" t="e">
        <f>#REF!-$S$16</f>
        <v>#REF!</v>
      </c>
      <c r="AC43" s="23" t="e">
        <f>#REF!-$S$16</f>
        <v>#REF!</v>
      </c>
      <c r="AD43" s="23" t="e">
        <f>#REF!-$S$16</f>
        <v>#REF!</v>
      </c>
      <c r="AE43" s="23" t="e">
        <f>#REF!-$S$16</f>
        <v>#REF!</v>
      </c>
      <c r="AF43" s="23" t="e">
        <f>#REF!-$S$16</f>
        <v>#REF!</v>
      </c>
      <c r="AG43" s="23" t="e">
        <f>#REF!-$S$16</f>
        <v>#REF!</v>
      </c>
      <c r="AH43" s="23" t="e">
        <f>#REF!-$S$16</f>
        <v>#REF!</v>
      </c>
      <c r="AI43" s="23" t="e">
        <f>#REF!-$S$16</f>
        <v>#REF!</v>
      </c>
      <c r="AJ43" s="23" t="e">
        <f>#REF!-$S$16</f>
        <v>#REF!</v>
      </c>
      <c r="AK43" s="23" t="e">
        <f>#REF!-$S$16</f>
        <v>#REF!</v>
      </c>
      <c r="AL43" s="23" t="e">
        <f>#REF!-$S$16</f>
        <v>#REF!</v>
      </c>
      <c r="AM43" s="23" t="e">
        <f>#REF!-$S$16</f>
        <v>#REF!</v>
      </c>
      <c r="AP43" s="23" t="e">
        <f>AVERAGEIF(#REF!,#REF!,#REF!)</f>
        <v>#REF!</v>
      </c>
      <c r="AQ43" s="23" t="e">
        <f>AVERAGEIF(#REF!,#REF!,#REF!)</f>
        <v>#REF!</v>
      </c>
      <c r="AR43" s="23" t="e">
        <f>AVERAGEIF(#REF!,#REF!,#REF!)</f>
        <v>#REF!</v>
      </c>
      <c r="AS43" s="23" t="e">
        <f>AVERAGEIF(#REF!,#REF!,#REF!)</f>
        <v>#REF!</v>
      </c>
      <c r="AT43" s="23" t="e">
        <f>AVERAGEIF(#REF!,#REF!,#REF!)</f>
        <v>#REF!</v>
      </c>
      <c r="AU43" s="23" t="e">
        <f>AVERAGEIF(#REF!,#REF!,#REF!)</f>
        <v>#REF!</v>
      </c>
      <c r="AV43" s="23" t="e">
        <f>AVERAGEIF(#REF!,#REF!,#REF!)</f>
        <v>#REF!</v>
      </c>
      <c r="AW43" s="23" t="e">
        <f>AVERAGEIF(#REF!,#REF!,#REF!)</f>
        <v>#REF!</v>
      </c>
      <c r="AX43" s="23" t="e">
        <f>AVERAGEIF(#REF!,#REF!,#REF!)</f>
        <v>#REF!</v>
      </c>
      <c r="AY43" s="23" t="e">
        <f>AVERAGEIF(#REF!,#REF!,#REF!)</f>
        <v>#REF!</v>
      </c>
      <c r="AZ43" s="23" t="e">
        <f>AVERAGEIF(#REF!,#REF!,#REF!)</f>
        <v>#REF!</v>
      </c>
      <c r="BA43" s="23" t="e">
        <f>AVERAGEIF(#REF!,#REF!,#REF!)</f>
        <v>#REF!</v>
      </c>
      <c r="BB43" s="23" t="e">
        <f>AVERAGEIF(#REF!,#REF!,#REF!)</f>
        <v>#REF!</v>
      </c>
      <c r="BC43" s="23" t="e">
        <f>AVERAGEIF(#REF!,#REF!,#REF!)</f>
        <v>#REF!</v>
      </c>
      <c r="BD43" s="23" t="e">
        <f>AVERAGEIF(#REF!,#REF!,#REF!)</f>
        <v>#REF!</v>
      </c>
      <c r="BE43" s="23" t="e">
        <f>AVERAGEIF(#REF!,#REF!,#REF!)</f>
        <v>#REF!</v>
      </c>
      <c r="BF43" s="23" t="e">
        <f>AVERAGEIF(#REF!,#REF!,#REF!)</f>
        <v>#REF!</v>
      </c>
      <c r="BG43" s="23" t="e">
        <f>AVERAGEIF(#REF!,#REF!,#REF!)</f>
        <v>#REF!</v>
      </c>
      <c r="BH43" s="23" t="e">
        <f>AVERAGEIF(#REF!,#REF!,#REF!)</f>
        <v>#REF!</v>
      </c>
    </row>
    <row r="44" spans="1:60" x14ac:dyDescent="0.25">
      <c r="A44" s="15">
        <v>43151</v>
      </c>
      <c r="E44" s="14">
        <v>86</v>
      </c>
      <c r="F44" s="14">
        <v>99.75</v>
      </c>
      <c r="G44">
        <v>154.43</v>
      </c>
      <c r="H44">
        <v>175.78</v>
      </c>
      <c r="I44">
        <v>187.02</v>
      </c>
      <c r="J44">
        <v>192.67</v>
      </c>
      <c r="K44">
        <v>169.77</v>
      </c>
      <c r="L44">
        <v>54.93</v>
      </c>
      <c r="M44">
        <v>54.78</v>
      </c>
      <c r="N44" s="38">
        <v>73.7</v>
      </c>
      <c r="O44" s="38">
        <v>72.7</v>
      </c>
      <c r="P44" s="38">
        <v>61.6</v>
      </c>
      <c r="U44" s="23" t="e">
        <f>#REF!-$S$16</f>
        <v>#REF!</v>
      </c>
      <c r="V44" s="23" t="e">
        <f>#REF!-$S$16</f>
        <v>#REF!</v>
      </c>
      <c r="W44" s="23" t="e">
        <f>#REF!-$S$16</f>
        <v>#REF!</v>
      </c>
      <c r="X44" s="23" t="e">
        <f>#REF!-$S$16</f>
        <v>#REF!</v>
      </c>
      <c r="Y44" s="23" t="e">
        <f>#REF!-$S$16</f>
        <v>#REF!</v>
      </c>
      <c r="Z44" s="23" t="e">
        <f>#REF!-$S$16</f>
        <v>#REF!</v>
      </c>
      <c r="AA44" s="23" t="e">
        <f>#REF!-$S$16</f>
        <v>#REF!</v>
      </c>
      <c r="AB44" s="23" t="e">
        <f>#REF!-$S$16</f>
        <v>#REF!</v>
      </c>
      <c r="AC44" s="23" t="e">
        <f>#REF!-$S$16</f>
        <v>#REF!</v>
      </c>
      <c r="AD44" s="23" t="e">
        <f>#REF!-$S$16</f>
        <v>#REF!</v>
      </c>
      <c r="AE44" s="23" t="e">
        <f>#REF!-$S$16</f>
        <v>#REF!</v>
      </c>
      <c r="AF44" s="23" t="e">
        <f>#REF!-$S$16</f>
        <v>#REF!</v>
      </c>
      <c r="AG44" s="23" t="e">
        <f>#REF!-$S$16</f>
        <v>#REF!</v>
      </c>
      <c r="AH44" s="23" t="e">
        <f>#REF!-$S$16</f>
        <v>#REF!</v>
      </c>
      <c r="AI44" s="23" t="e">
        <f>#REF!-$S$16</f>
        <v>#REF!</v>
      </c>
      <c r="AJ44" s="23" t="e">
        <f>#REF!-$S$16</f>
        <v>#REF!</v>
      </c>
      <c r="AK44" s="23" t="e">
        <f>#REF!-$S$16</f>
        <v>#REF!</v>
      </c>
      <c r="AL44" s="23" t="e">
        <f>#REF!-$S$16</f>
        <v>#REF!</v>
      </c>
      <c r="AM44" s="23" t="e">
        <f>#REF!-$S$16</f>
        <v>#REF!</v>
      </c>
      <c r="AP44" s="23" t="e">
        <f>AVERAGEIF(#REF!,#REF!,#REF!)</f>
        <v>#REF!</v>
      </c>
      <c r="AQ44" s="23" t="e">
        <f>AVERAGEIF(#REF!,#REF!,#REF!)</f>
        <v>#REF!</v>
      </c>
      <c r="AR44" s="23" t="e">
        <f>AVERAGEIF(#REF!,#REF!,#REF!)</f>
        <v>#REF!</v>
      </c>
      <c r="AS44" s="23" t="e">
        <f>AVERAGEIF(#REF!,#REF!,#REF!)</f>
        <v>#REF!</v>
      </c>
      <c r="AT44" s="23" t="e">
        <f>AVERAGEIF(#REF!,#REF!,#REF!)</f>
        <v>#REF!</v>
      </c>
      <c r="AU44" s="23" t="e">
        <f>AVERAGEIF(#REF!,#REF!,#REF!)</f>
        <v>#REF!</v>
      </c>
      <c r="AV44" s="23" t="e">
        <f>AVERAGEIF(#REF!,#REF!,#REF!)</f>
        <v>#REF!</v>
      </c>
      <c r="AW44" s="23" t="e">
        <f>AVERAGEIF(#REF!,#REF!,#REF!)</f>
        <v>#REF!</v>
      </c>
      <c r="AX44" s="23" t="e">
        <f>AVERAGEIF(#REF!,#REF!,#REF!)</f>
        <v>#REF!</v>
      </c>
      <c r="AY44" s="23" t="e">
        <f>AVERAGEIF(#REF!,#REF!,#REF!)</f>
        <v>#REF!</v>
      </c>
      <c r="AZ44" s="23" t="e">
        <f>AVERAGEIF(#REF!,#REF!,#REF!)</f>
        <v>#REF!</v>
      </c>
      <c r="BA44" s="23" t="e">
        <f>AVERAGEIF(#REF!,#REF!,#REF!)</f>
        <v>#REF!</v>
      </c>
      <c r="BB44" s="23" t="e">
        <f>AVERAGEIF(#REF!,#REF!,#REF!)</f>
        <v>#REF!</v>
      </c>
      <c r="BC44" s="23" t="e">
        <f>AVERAGEIF(#REF!,#REF!,#REF!)</f>
        <v>#REF!</v>
      </c>
      <c r="BD44" s="23" t="e">
        <f>AVERAGEIF(#REF!,#REF!,#REF!)</f>
        <v>#REF!</v>
      </c>
      <c r="BE44" s="23" t="e">
        <f>AVERAGEIF(#REF!,#REF!,#REF!)</f>
        <v>#REF!</v>
      </c>
      <c r="BF44" s="23" t="e">
        <f>AVERAGEIF(#REF!,#REF!,#REF!)</f>
        <v>#REF!</v>
      </c>
      <c r="BG44" s="23" t="e">
        <f>AVERAGEIF(#REF!,#REF!,#REF!)</f>
        <v>#REF!</v>
      </c>
      <c r="BH44" s="23" t="e">
        <f>AVERAGEIF(#REF!,#REF!,#REF!)</f>
        <v>#REF!</v>
      </c>
    </row>
    <row r="45" spans="1:60" x14ac:dyDescent="0.25">
      <c r="A45" s="15">
        <v>43147</v>
      </c>
      <c r="E45" s="14">
        <v>84</v>
      </c>
      <c r="F45" s="14">
        <v>93</v>
      </c>
      <c r="G45">
        <v>154.99</v>
      </c>
      <c r="H45">
        <v>176.09</v>
      </c>
      <c r="I45">
        <v>185.04</v>
      </c>
      <c r="J45">
        <v>190.94</v>
      </c>
      <c r="K45">
        <v>169.29</v>
      </c>
      <c r="L45">
        <v>54.92</v>
      </c>
      <c r="M45">
        <v>54.87</v>
      </c>
      <c r="N45" s="38">
        <v>74.930000000000007</v>
      </c>
      <c r="O45" s="38">
        <v>72.930000000000007</v>
      </c>
      <c r="P45" s="38">
        <v>62.83</v>
      </c>
      <c r="U45" s="23" t="e">
        <f>#REF!-$S$16</f>
        <v>#REF!</v>
      </c>
      <c r="V45" s="23" t="e">
        <f>#REF!-$S$16</f>
        <v>#REF!</v>
      </c>
      <c r="W45" s="23" t="e">
        <f>#REF!-$S$16</f>
        <v>#REF!</v>
      </c>
      <c r="X45" s="23" t="e">
        <f>#REF!-$S$16</f>
        <v>#REF!</v>
      </c>
      <c r="Y45" s="23" t="e">
        <f>#REF!-$S$16</f>
        <v>#REF!</v>
      </c>
      <c r="Z45" s="23" t="e">
        <f>#REF!-$S$16</f>
        <v>#REF!</v>
      </c>
      <c r="AA45" s="23" t="e">
        <f>#REF!-$S$16</f>
        <v>#REF!</v>
      </c>
      <c r="AB45" s="23" t="e">
        <f>#REF!-$S$16</f>
        <v>#REF!</v>
      </c>
      <c r="AC45" s="23" t="e">
        <f>#REF!-$S$16</f>
        <v>#REF!</v>
      </c>
      <c r="AD45" s="23" t="e">
        <f>#REF!-$S$16</f>
        <v>#REF!</v>
      </c>
      <c r="AE45" s="23" t="e">
        <f>#REF!-$S$16</f>
        <v>#REF!</v>
      </c>
      <c r="AF45" s="23" t="e">
        <f>#REF!-$S$16</f>
        <v>#REF!</v>
      </c>
      <c r="AG45" s="23" t="e">
        <f>#REF!-$S$16</f>
        <v>#REF!</v>
      </c>
      <c r="AH45" s="23" t="e">
        <f>#REF!-$S$16</f>
        <v>#REF!</v>
      </c>
      <c r="AI45" s="23" t="e">
        <f>#REF!-$S$16</f>
        <v>#REF!</v>
      </c>
      <c r="AJ45" s="23" t="e">
        <f>#REF!-$S$16</f>
        <v>#REF!</v>
      </c>
      <c r="AK45" s="23" t="e">
        <f>#REF!-$S$16</f>
        <v>#REF!</v>
      </c>
      <c r="AL45" s="23" t="e">
        <f>#REF!-$S$16</f>
        <v>#REF!</v>
      </c>
      <c r="AM45" s="23" t="e">
        <f>#REF!-$S$16</f>
        <v>#REF!</v>
      </c>
      <c r="AP45" s="23" t="e">
        <f>AVERAGEIF(#REF!,#REF!,#REF!)</f>
        <v>#REF!</v>
      </c>
      <c r="AQ45" s="23" t="e">
        <f>AVERAGEIF(#REF!,#REF!,#REF!)</f>
        <v>#REF!</v>
      </c>
      <c r="AR45" s="23" t="e">
        <f>AVERAGEIF(#REF!,#REF!,#REF!)</f>
        <v>#REF!</v>
      </c>
      <c r="AS45" s="23" t="e">
        <f>AVERAGEIF(#REF!,#REF!,#REF!)</f>
        <v>#REF!</v>
      </c>
      <c r="AT45" s="23" t="e">
        <f>AVERAGEIF(#REF!,#REF!,#REF!)</f>
        <v>#REF!</v>
      </c>
      <c r="AU45" s="23" t="e">
        <f>AVERAGEIF(#REF!,#REF!,#REF!)</f>
        <v>#REF!</v>
      </c>
      <c r="AV45" s="23" t="e">
        <f>AVERAGEIF(#REF!,#REF!,#REF!)</f>
        <v>#REF!</v>
      </c>
      <c r="AW45" s="23" t="e">
        <f>AVERAGEIF(#REF!,#REF!,#REF!)</f>
        <v>#REF!</v>
      </c>
      <c r="AX45" s="23" t="e">
        <f>AVERAGEIF(#REF!,#REF!,#REF!)</f>
        <v>#REF!</v>
      </c>
      <c r="AY45" s="23" t="e">
        <f>AVERAGEIF(#REF!,#REF!,#REF!)</f>
        <v>#REF!</v>
      </c>
      <c r="AZ45" s="23" t="e">
        <f>AVERAGEIF(#REF!,#REF!,#REF!)</f>
        <v>#REF!</v>
      </c>
      <c r="BA45" s="23" t="e">
        <f>AVERAGEIF(#REF!,#REF!,#REF!)</f>
        <v>#REF!</v>
      </c>
      <c r="BB45" s="23" t="e">
        <f>AVERAGEIF(#REF!,#REF!,#REF!)</f>
        <v>#REF!</v>
      </c>
      <c r="BC45" s="23" t="e">
        <f>AVERAGEIF(#REF!,#REF!,#REF!)</f>
        <v>#REF!</v>
      </c>
      <c r="BD45" s="23" t="e">
        <f>AVERAGEIF(#REF!,#REF!,#REF!)</f>
        <v>#REF!</v>
      </c>
      <c r="BE45" s="23" t="e">
        <f>AVERAGEIF(#REF!,#REF!,#REF!)</f>
        <v>#REF!</v>
      </c>
      <c r="BF45" s="23" t="e">
        <f>AVERAGEIF(#REF!,#REF!,#REF!)</f>
        <v>#REF!</v>
      </c>
      <c r="BG45" s="23" t="e">
        <f>AVERAGEIF(#REF!,#REF!,#REF!)</f>
        <v>#REF!</v>
      </c>
      <c r="BH45" s="23" t="e">
        <f>AVERAGEIF(#REF!,#REF!,#REF!)</f>
        <v>#REF!</v>
      </c>
    </row>
    <row r="46" spans="1:60" x14ac:dyDescent="0.25">
      <c r="A46" s="15">
        <v>43146</v>
      </c>
      <c r="E46" s="14">
        <v>87.25</v>
      </c>
      <c r="F46" s="14">
        <v>90.875</v>
      </c>
      <c r="G46">
        <v>156.58000000000001</v>
      </c>
      <c r="H46">
        <v>175.03</v>
      </c>
      <c r="I46">
        <v>183.16</v>
      </c>
      <c r="J46">
        <v>189.06</v>
      </c>
      <c r="K46">
        <v>167.41</v>
      </c>
      <c r="L46">
        <v>54.52</v>
      </c>
      <c r="M46">
        <v>54.47</v>
      </c>
      <c r="N46" s="38">
        <v>73.09</v>
      </c>
      <c r="O46" s="38">
        <v>71.59</v>
      </c>
      <c r="P46" s="38">
        <v>60.99</v>
      </c>
      <c r="U46" s="23" t="e">
        <f>#REF!-$S$16</f>
        <v>#REF!</v>
      </c>
      <c r="V46" s="23" t="e">
        <f>#REF!-$S$16</f>
        <v>#REF!</v>
      </c>
      <c r="W46" s="23" t="e">
        <f>#REF!-$S$16</f>
        <v>#REF!</v>
      </c>
      <c r="X46" s="23" t="e">
        <f>#REF!-$S$16</f>
        <v>#REF!</v>
      </c>
      <c r="Y46" s="23" t="e">
        <f>#REF!-$S$16</f>
        <v>#REF!</v>
      </c>
      <c r="Z46" s="23" t="e">
        <f>#REF!-$S$16</f>
        <v>#REF!</v>
      </c>
      <c r="AA46" s="23" t="e">
        <f>#REF!-$S$16</f>
        <v>#REF!</v>
      </c>
      <c r="AB46" s="23" t="e">
        <f>#REF!-$S$16</f>
        <v>#REF!</v>
      </c>
      <c r="AC46" s="23" t="e">
        <f>#REF!-$S$16</f>
        <v>#REF!</v>
      </c>
      <c r="AD46" s="23" t="e">
        <f>#REF!-$S$16</f>
        <v>#REF!</v>
      </c>
      <c r="AE46" s="23" t="e">
        <f>#REF!-$S$16</f>
        <v>#REF!</v>
      </c>
      <c r="AF46" s="23" t="e">
        <f>#REF!-$S$16</f>
        <v>#REF!</v>
      </c>
      <c r="AG46" s="23" t="e">
        <f>#REF!-$S$16</f>
        <v>#REF!</v>
      </c>
      <c r="AH46" s="23" t="e">
        <f>#REF!-$S$16</f>
        <v>#REF!</v>
      </c>
      <c r="AI46" s="23" t="e">
        <f>#REF!-$S$16</f>
        <v>#REF!</v>
      </c>
      <c r="AJ46" s="23" t="e">
        <f>#REF!-$S$16</f>
        <v>#REF!</v>
      </c>
      <c r="AK46" s="23" t="e">
        <f>#REF!-$S$16</f>
        <v>#REF!</v>
      </c>
      <c r="AL46" s="23" t="e">
        <f>#REF!-$S$16</f>
        <v>#REF!</v>
      </c>
      <c r="AM46" s="23" t="e">
        <f>#REF!-$S$16</f>
        <v>#REF!</v>
      </c>
      <c r="AP46" s="23" t="e">
        <f>AVERAGEIF(#REF!,#REF!,#REF!)</f>
        <v>#REF!</v>
      </c>
      <c r="AQ46" s="23" t="e">
        <f>AVERAGEIF(#REF!,#REF!,#REF!)</f>
        <v>#REF!</v>
      </c>
      <c r="AR46" s="23" t="e">
        <f>AVERAGEIF(#REF!,#REF!,#REF!)</f>
        <v>#REF!</v>
      </c>
      <c r="AS46" s="23" t="e">
        <f>AVERAGEIF(#REF!,#REF!,#REF!)</f>
        <v>#REF!</v>
      </c>
      <c r="AT46" s="23" t="e">
        <f>AVERAGEIF(#REF!,#REF!,#REF!)</f>
        <v>#REF!</v>
      </c>
      <c r="AU46" s="23" t="e">
        <f>AVERAGEIF(#REF!,#REF!,#REF!)</f>
        <v>#REF!</v>
      </c>
      <c r="AV46" s="23" t="e">
        <f>AVERAGEIF(#REF!,#REF!,#REF!)</f>
        <v>#REF!</v>
      </c>
      <c r="AW46" s="23" t="e">
        <f>AVERAGEIF(#REF!,#REF!,#REF!)</f>
        <v>#REF!</v>
      </c>
      <c r="AX46" s="23" t="e">
        <f>AVERAGEIF(#REF!,#REF!,#REF!)</f>
        <v>#REF!</v>
      </c>
      <c r="AY46" s="23" t="e">
        <f>AVERAGEIF(#REF!,#REF!,#REF!)</f>
        <v>#REF!</v>
      </c>
      <c r="AZ46" s="23" t="e">
        <f>AVERAGEIF(#REF!,#REF!,#REF!)</f>
        <v>#REF!</v>
      </c>
      <c r="BA46" s="23" t="e">
        <f>AVERAGEIF(#REF!,#REF!,#REF!)</f>
        <v>#REF!</v>
      </c>
      <c r="BB46" s="23" t="e">
        <f>AVERAGEIF(#REF!,#REF!,#REF!)</f>
        <v>#REF!</v>
      </c>
      <c r="BC46" s="23" t="e">
        <f>AVERAGEIF(#REF!,#REF!,#REF!)</f>
        <v>#REF!</v>
      </c>
      <c r="BD46" s="23" t="e">
        <f>AVERAGEIF(#REF!,#REF!,#REF!)</f>
        <v>#REF!</v>
      </c>
      <c r="BE46" s="23" t="e">
        <f>AVERAGEIF(#REF!,#REF!,#REF!)</f>
        <v>#REF!</v>
      </c>
      <c r="BF46" s="23" t="e">
        <f>AVERAGEIF(#REF!,#REF!,#REF!)</f>
        <v>#REF!</v>
      </c>
      <c r="BG46" s="23" t="e">
        <f>AVERAGEIF(#REF!,#REF!,#REF!)</f>
        <v>#REF!</v>
      </c>
      <c r="BH46" s="23" t="e">
        <f>AVERAGEIF(#REF!,#REF!,#REF!)</f>
        <v>#REF!</v>
      </c>
    </row>
    <row r="47" spans="1:60" x14ac:dyDescent="0.25">
      <c r="A47" s="15">
        <v>43145</v>
      </c>
      <c r="E47" s="14">
        <v>91</v>
      </c>
      <c r="F47" s="14">
        <v>90.875</v>
      </c>
      <c r="G47">
        <v>155.69999999999999</v>
      </c>
      <c r="H47">
        <v>172.8</v>
      </c>
      <c r="I47">
        <v>182.34</v>
      </c>
      <c r="J47">
        <v>188.49</v>
      </c>
      <c r="K47">
        <v>165.94</v>
      </c>
      <c r="L47">
        <v>54.38</v>
      </c>
      <c r="M47">
        <v>54.29</v>
      </c>
      <c r="N47" s="38">
        <v>72.849999999999994</v>
      </c>
      <c r="O47" s="38">
        <v>71.349999999999994</v>
      </c>
      <c r="P47" s="38">
        <v>60.75</v>
      </c>
      <c r="U47" s="23" t="e">
        <f>#REF!-$S$16</f>
        <v>#REF!</v>
      </c>
      <c r="V47" s="23" t="e">
        <f>#REF!-$S$16</f>
        <v>#REF!</v>
      </c>
      <c r="W47" s="23" t="e">
        <f>#REF!-$S$16</f>
        <v>#REF!</v>
      </c>
      <c r="X47" s="23" t="e">
        <f>#REF!-$S$16</f>
        <v>#REF!</v>
      </c>
      <c r="Y47" s="23" t="e">
        <f>#REF!-$S$16</f>
        <v>#REF!</v>
      </c>
      <c r="Z47" s="23" t="e">
        <f>#REF!-$S$16</f>
        <v>#REF!</v>
      </c>
      <c r="AA47" s="23" t="e">
        <f>#REF!-$S$16</f>
        <v>#REF!</v>
      </c>
      <c r="AB47" s="23" t="e">
        <f>#REF!-$S$16</f>
        <v>#REF!</v>
      </c>
      <c r="AC47" s="23" t="e">
        <f>#REF!-$S$16</f>
        <v>#REF!</v>
      </c>
      <c r="AD47" s="23" t="e">
        <f>#REF!-$S$16</f>
        <v>#REF!</v>
      </c>
      <c r="AE47" s="23" t="e">
        <f>#REF!-$S$16</f>
        <v>#REF!</v>
      </c>
      <c r="AF47" s="23" t="e">
        <f>#REF!-$S$16</f>
        <v>#REF!</v>
      </c>
      <c r="AG47" s="23" t="e">
        <f>#REF!-$S$16</f>
        <v>#REF!</v>
      </c>
      <c r="AH47" s="23" t="e">
        <f>#REF!-$S$16</f>
        <v>#REF!</v>
      </c>
      <c r="AI47" s="23" t="e">
        <f>#REF!-$S$16</f>
        <v>#REF!</v>
      </c>
      <c r="AJ47" s="23" t="e">
        <f>#REF!-$S$16</f>
        <v>#REF!</v>
      </c>
      <c r="AK47" s="23" t="e">
        <f>#REF!-$S$16</f>
        <v>#REF!</v>
      </c>
      <c r="AL47" s="23" t="e">
        <f>#REF!-$S$16</f>
        <v>#REF!</v>
      </c>
      <c r="AM47" s="23" t="e">
        <f>#REF!-$S$16</f>
        <v>#REF!</v>
      </c>
      <c r="AP47" s="23" t="e">
        <f>AVERAGEIF(#REF!,#REF!,#REF!)</f>
        <v>#REF!</v>
      </c>
      <c r="AQ47" s="23" t="e">
        <f>AVERAGEIF(#REF!,#REF!,#REF!)</f>
        <v>#REF!</v>
      </c>
      <c r="AR47" s="23" t="e">
        <f>AVERAGEIF(#REF!,#REF!,#REF!)</f>
        <v>#REF!</v>
      </c>
      <c r="AS47" s="23" t="e">
        <f>AVERAGEIF(#REF!,#REF!,#REF!)</f>
        <v>#REF!</v>
      </c>
      <c r="AT47" s="23" t="e">
        <f>AVERAGEIF(#REF!,#REF!,#REF!)</f>
        <v>#REF!</v>
      </c>
      <c r="AU47" s="23" t="e">
        <f>AVERAGEIF(#REF!,#REF!,#REF!)</f>
        <v>#REF!</v>
      </c>
      <c r="AV47" s="23" t="e">
        <f>AVERAGEIF(#REF!,#REF!,#REF!)</f>
        <v>#REF!</v>
      </c>
      <c r="AW47" s="23" t="e">
        <f>AVERAGEIF(#REF!,#REF!,#REF!)</f>
        <v>#REF!</v>
      </c>
      <c r="AX47" s="23" t="e">
        <f>AVERAGEIF(#REF!,#REF!,#REF!)</f>
        <v>#REF!</v>
      </c>
      <c r="AY47" s="23" t="e">
        <f>AVERAGEIF(#REF!,#REF!,#REF!)</f>
        <v>#REF!</v>
      </c>
      <c r="AZ47" s="23" t="e">
        <f>AVERAGEIF(#REF!,#REF!,#REF!)</f>
        <v>#REF!</v>
      </c>
      <c r="BA47" s="23" t="e">
        <f>AVERAGEIF(#REF!,#REF!,#REF!)</f>
        <v>#REF!</v>
      </c>
      <c r="BB47" s="23" t="e">
        <f>AVERAGEIF(#REF!,#REF!,#REF!)</f>
        <v>#REF!</v>
      </c>
      <c r="BC47" s="23" t="e">
        <f>AVERAGEIF(#REF!,#REF!,#REF!)</f>
        <v>#REF!</v>
      </c>
      <c r="BD47" s="23" t="e">
        <f>AVERAGEIF(#REF!,#REF!,#REF!)</f>
        <v>#REF!</v>
      </c>
      <c r="BE47" s="23" t="e">
        <f>AVERAGEIF(#REF!,#REF!,#REF!)</f>
        <v>#REF!</v>
      </c>
      <c r="BF47" s="23" t="e">
        <f>AVERAGEIF(#REF!,#REF!,#REF!)</f>
        <v>#REF!</v>
      </c>
      <c r="BG47" s="23" t="e">
        <f>AVERAGEIF(#REF!,#REF!,#REF!)</f>
        <v>#REF!</v>
      </c>
      <c r="BH47" s="23" t="e">
        <f>AVERAGEIF(#REF!,#REF!,#REF!)</f>
        <v>#REF!</v>
      </c>
    </row>
    <row r="48" spans="1:60" x14ac:dyDescent="0.25">
      <c r="A48" s="15">
        <v>43144</v>
      </c>
      <c r="E48" s="14">
        <v>89.125</v>
      </c>
      <c r="F48" s="14">
        <v>87.5</v>
      </c>
      <c r="G48">
        <v>153.13</v>
      </c>
      <c r="H48">
        <v>170.68</v>
      </c>
      <c r="I48">
        <v>176.94</v>
      </c>
      <c r="J48">
        <v>183.79</v>
      </c>
      <c r="K48">
        <v>160.29</v>
      </c>
      <c r="L48">
        <v>53.79</v>
      </c>
      <c r="M48">
        <v>53.43</v>
      </c>
      <c r="N48" s="38">
        <v>71.94</v>
      </c>
      <c r="O48" s="38">
        <v>70.44</v>
      </c>
      <c r="P48" s="38">
        <v>59.84</v>
      </c>
      <c r="U48" s="23" t="e">
        <f>#REF!-$S$16</f>
        <v>#REF!</v>
      </c>
      <c r="V48" s="23" t="e">
        <f>#REF!-$S$16</f>
        <v>#REF!</v>
      </c>
      <c r="W48" s="23" t="e">
        <f>#REF!-$S$16</f>
        <v>#REF!</v>
      </c>
      <c r="X48" s="23" t="e">
        <f>#REF!-$S$16</f>
        <v>#REF!</v>
      </c>
      <c r="Y48" s="23" t="e">
        <f>#REF!-$S$16</f>
        <v>#REF!</v>
      </c>
      <c r="Z48" s="23" t="e">
        <f>#REF!-$S$16</f>
        <v>#REF!</v>
      </c>
      <c r="AA48" s="23" t="e">
        <f>#REF!-$S$16</f>
        <v>#REF!</v>
      </c>
      <c r="AB48" s="23" t="e">
        <f>#REF!-$S$16</f>
        <v>#REF!</v>
      </c>
      <c r="AC48" s="23" t="e">
        <f>#REF!-$S$16</f>
        <v>#REF!</v>
      </c>
      <c r="AD48" s="23" t="e">
        <f>#REF!-$S$16</f>
        <v>#REF!</v>
      </c>
      <c r="AE48" s="23" t="e">
        <f>#REF!-$S$16</f>
        <v>#REF!</v>
      </c>
      <c r="AF48" s="23" t="e">
        <f>#REF!-$S$16</f>
        <v>#REF!</v>
      </c>
      <c r="AG48" s="23" t="e">
        <f>#REF!-$S$16</f>
        <v>#REF!</v>
      </c>
      <c r="AH48" s="23" t="e">
        <f>#REF!-$S$16</f>
        <v>#REF!</v>
      </c>
      <c r="AI48" s="23" t="e">
        <f>#REF!-$S$16</f>
        <v>#REF!</v>
      </c>
      <c r="AJ48" s="23" t="e">
        <f>#REF!-$S$16</f>
        <v>#REF!</v>
      </c>
      <c r="AK48" s="23" t="e">
        <f>#REF!-$S$16</f>
        <v>#REF!</v>
      </c>
      <c r="AL48" s="23" t="e">
        <f>#REF!-$S$16</f>
        <v>#REF!</v>
      </c>
      <c r="AM48" s="23" t="e">
        <f>#REF!-$S$16</f>
        <v>#REF!</v>
      </c>
      <c r="AP48" s="23" t="e">
        <f>AVERAGEIF(#REF!,#REF!,#REF!)</f>
        <v>#REF!</v>
      </c>
      <c r="AQ48" s="23" t="e">
        <f>AVERAGEIF(#REF!,#REF!,#REF!)</f>
        <v>#REF!</v>
      </c>
      <c r="AR48" s="23" t="e">
        <f>AVERAGEIF(#REF!,#REF!,#REF!)</f>
        <v>#REF!</v>
      </c>
      <c r="AS48" s="23" t="e">
        <f>AVERAGEIF(#REF!,#REF!,#REF!)</f>
        <v>#REF!</v>
      </c>
      <c r="AT48" s="23" t="e">
        <f>AVERAGEIF(#REF!,#REF!,#REF!)</f>
        <v>#REF!</v>
      </c>
      <c r="AU48" s="23" t="e">
        <f>AVERAGEIF(#REF!,#REF!,#REF!)</f>
        <v>#REF!</v>
      </c>
      <c r="AV48" s="23" t="e">
        <f>AVERAGEIF(#REF!,#REF!,#REF!)</f>
        <v>#REF!</v>
      </c>
      <c r="AW48" s="23" t="e">
        <f>AVERAGEIF(#REF!,#REF!,#REF!)</f>
        <v>#REF!</v>
      </c>
      <c r="AX48" s="23" t="e">
        <f>AVERAGEIF(#REF!,#REF!,#REF!)</f>
        <v>#REF!</v>
      </c>
      <c r="AY48" s="23" t="e">
        <f>AVERAGEIF(#REF!,#REF!,#REF!)</f>
        <v>#REF!</v>
      </c>
      <c r="AZ48" s="23" t="e">
        <f>AVERAGEIF(#REF!,#REF!,#REF!)</f>
        <v>#REF!</v>
      </c>
      <c r="BA48" s="23" t="e">
        <f>AVERAGEIF(#REF!,#REF!,#REF!)</f>
        <v>#REF!</v>
      </c>
      <c r="BB48" s="23" t="e">
        <f>AVERAGEIF(#REF!,#REF!,#REF!)</f>
        <v>#REF!</v>
      </c>
      <c r="BC48" s="23" t="e">
        <f>AVERAGEIF(#REF!,#REF!,#REF!)</f>
        <v>#REF!</v>
      </c>
      <c r="BD48" s="23" t="e">
        <f>AVERAGEIF(#REF!,#REF!,#REF!)</f>
        <v>#REF!</v>
      </c>
      <c r="BE48" s="23" t="e">
        <f>AVERAGEIF(#REF!,#REF!,#REF!)</f>
        <v>#REF!</v>
      </c>
      <c r="BF48" s="23" t="e">
        <f>AVERAGEIF(#REF!,#REF!,#REF!)</f>
        <v>#REF!</v>
      </c>
      <c r="BG48" s="23" t="e">
        <f>AVERAGEIF(#REF!,#REF!,#REF!)</f>
        <v>#REF!</v>
      </c>
      <c r="BH48" s="23" t="e">
        <f>AVERAGEIF(#REF!,#REF!,#REF!)</f>
        <v>#REF!</v>
      </c>
    </row>
    <row r="49" spans="1:60" x14ac:dyDescent="0.25">
      <c r="A49" s="15">
        <v>43143</v>
      </c>
      <c r="E49" s="14">
        <v>87.5</v>
      </c>
      <c r="F49" s="14">
        <v>87.375</v>
      </c>
      <c r="G49">
        <v>150.85</v>
      </c>
      <c r="H49">
        <v>170.1</v>
      </c>
      <c r="I49">
        <v>177.14</v>
      </c>
      <c r="J49">
        <v>184.04</v>
      </c>
      <c r="K49">
        <v>159.88999999999999</v>
      </c>
      <c r="L49">
        <v>53.3</v>
      </c>
      <c r="M49">
        <v>52.77</v>
      </c>
      <c r="N49" s="38">
        <v>72.790000000000006</v>
      </c>
      <c r="O49" s="38">
        <v>70.790000000000006</v>
      </c>
      <c r="P49" s="38">
        <v>60.69</v>
      </c>
      <c r="U49" s="23" t="e">
        <f>#REF!-$S$16</f>
        <v>#REF!</v>
      </c>
      <c r="V49" s="23" t="e">
        <f>#REF!-$S$16</f>
        <v>#REF!</v>
      </c>
      <c r="W49" s="23" t="e">
        <f>#REF!-$S$16</f>
        <v>#REF!</v>
      </c>
      <c r="X49" s="23" t="e">
        <f>#REF!-$S$16</f>
        <v>#REF!</v>
      </c>
      <c r="Y49" s="23" t="e">
        <f>#REF!-$S$16</f>
        <v>#REF!</v>
      </c>
      <c r="Z49" s="23" t="e">
        <f>#REF!-$S$16</f>
        <v>#REF!</v>
      </c>
      <c r="AA49" s="23" t="e">
        <f>#REF!-$S$16</f>
        <v>#REF!</v>
      </c>
      <c r="AB49" s="23" t="e">
        <f>#REF!-$S$16</f>
        <v>#REF!</v>
      </c>
      <c r="AC49" s="23" t="e">
        <f>#REF!-$S$16</f>
        <v>#REF!</v>
      </c>
      <c r="AD49" s="23" t="e">
        <f>#REF!-$S$16</f>
        <v>#REF!</v>
      </c>
      <c r="AE49" s="23" t="e">
        <f>#REF!-$S$16</f>
        <v>#REF!</v>
      </c>
      <c r="AF49" s="23" t="e">
        <f>#REF!-$S$16</f>
        <v>#REF!</v>
      </c>
      <c r="AG49" s="23" t="e">
        <f>#REF!-$S$16</f>
        <v>#REF!</v>
      </c>
      <c r="AH49" s="23" t="e">
        <f>#REF!-$S$16</f>
        <v>#REF!</v>
      </c>
      <c r="AI49" s="23" t="e">
        <f>#REF!-$S$16</f>
        <v>#REF!</v>
      </c>
      <c r="AJ49" s="23" t="e">
        <f>#REF!-$S$16</f>
        <v>#REF!</v>
      </c>
      <c r="AK49" s="23" t="e">
        <f>#REF!-$S$16</f>
        <v>#REF!</v>
      </c>
      <c r="AL49" s="23" t="e">
        <f>#REF!-$S$16</f>
        <v>#REF!</v>
      </c>
      <c r="AM49" s="23" t="e">
        <f>#REF!-$S$16</f>
        <v>#REF!</v>
      </c>
      <c r="AP49" s="23" t="e">
        <f>AVERAGEIF(#REF!,#REF!,#REF!)</f>
        <v>#REF!</v>
      </c>
      <c r="AQ49" s="23" t="e">
        <f>AVERAGEIF(#REF!,#REF!,#REF!)</f>
        <v>#REF!</v>
      </c>
      <c r="AR49" s="23" t="e">
        <f>AVERAGEIF(#REF!,#REF!,#REF!)</f>
        <v>#REF!</v>
      </c>
      <c r="AS49" s="23" t="e">
        <f>AVERAGEIF(#REF!,#REF!,#REF!)</f>
        <v>#REF!</v>
      </c>
      <c r="AT49" s="23" t="e">
        <f>AVERAGEIF(#REF!,#REF!,#REF!)</f>
        <v>#REF!</v>
      </c>
      <c r="AU49" s="23" t="e">
        <f>AVERAGEIF(#REF!,#REF!,#REF!)</f>
        <v>#REF!</v>
      </c>
      <c r="AV49" s="23" t="e">
        <f>AVERAGEIF(#REF!,#REF!,#REF!)</f>
        <v>#REF!</v>
      </c>
      <c r="AW49" s="23" t="e">
        <f>AVERAGEIF(#REF!,#REF!,#REF!)</f>
        <v>#REF!</v>
      </c>
      <c r="AX49" s="23" t="e">
        <f>AVERAGEIF(#REF!,#REF!,#REF!)</f>
        <v>#REF!</v>
      </c>
      <c r="AY49" s="23" t="e">
        <f>AVERAGEIF(#REF!,#REF!,#REF!)</f>
        <v>#REF!</v>
      </c>
      <c r="AZ49" s="23" t="e">
        <f>AVERAGEIF(#REF!,#REF!,#REF!)</f>
        <v>#REF!</v>
      </c>
      <c r="BA49" s="23" t="e">
        <f>AVERAGEIF(#REF!,#REF!,#REF!)</f>
        <v>#REF!</v>
      </c>
      <c r="BB49" s="23" t="e">
        <f>AVERAGEIF(#REF!,#REF!,#REF!)</f>
        <v>#REF!</v>
      </c>
      <c r="BC49" s="23" t="e">
        <f>AVERAGEIF(#REF!,#REF!,#REF!)</f>
        <v>#REF!</v>
      </c>
      <c r="BD49" s="23" t="e">
        <f>AVERAGEIF(#REF!,#REF!,#REF!)</f>
        <v>#REF!</v>
      </c>
      <c r="BE49" s="23" t="e">
        <f>AVERAGEIF(#REF!,#REF!,#REF!)</f>
        <v>#REF!</v>
      </c>
      <c r="BF49" s="23" t="e">
        <f>AVERAGEIF(#REF!,#REF!,#REF!)</f>
        <v>#REF!</v>
      </c>
      <c r="BG49" s="23" t="e">
        <f>AVERAGEIF(#REF!,#REF!,#REF!)</f>
        <v>#REF!</v>
      </c>
      <c r="BH49" s="23" t="e">
        <f>AVERAGEIF(#REF!,#REF!,#REF!)</f>
        <v>#REF!</v>
      </c>
    </row>
    <row r="50" spans="1:60" x14ac:dyDescent="0.25">
      <c r="A50" s="15">
        <v>43140</v>
      </c>
      <c r="E50" s="14">
        <v>83.5</v>
      </c>
      <c r="F50" s="14">
        <v>86.375</v>
      </c>
      <c r="G50">
        <v>154.62</v>
      </c>
      <c r="H50">
        <v>172.82</v>
      </c>
      <c r="I50">
        <v>179.04</v>
      </c>
      <c r="J50">
        <v>185.66</v>
      </c>
      <c r="K50">
        <v>163.51</v>
      </c>
      <c r="L50">
        <v>52.72</v>
      </c>
      <c r="M50">
        <v>52.11</v>
      </c>
      <c r="N50" s="38">
        <v>72.849999999999994</v>
      </c>
      <c r="O50" s="38">
        <v>70.849999999999994</v>
      </c>
      <c r="P50" s="38">
        <v>60.75</v>
      </c>
      <c r="U50" s="23" t="e">
        <f>#REF!-$S$16</f>
        <v>#REF!</v>
      </c>
      <c r="V50" s="23" t="e">
        <f>#REF!-$S$16</f>
        <v>#REF!</v>
      </c>
      <c r="W50" s="23" t="e">
        <f>#REF!-$S$16</f>
        <v>#REF!</v>
      </c>
      <c r="X50" s="23" t="e">
        <f>#REF!-$S$16</f>
        <v>#REF!</v>
      </c>
      <c r="Y50" s="23" t="e">
        <f>#REF!-$S$16</f>
        <v>#REF!</v>
      </c>
      <c r="Z50" s="23" t="e">
        <f>#REF!-$S$16</f>
        <v>#REF!</v>
      </c>
      <c r="AA50" s="23" t="e">
        <f>#REF!-$S$16</f>
        <v>#REF!</v>
      </c>
      <c r="AB50" s="23" t="e">
        <f>#REF!-$S$16</f>
        <v>#REF!</v>
      </c>
      <c r="AC50" s="23" t="e">
        <f>#REF!-$S$16</f>
        <v>#REF!</v>
      </c>
      <c r="AD50" s="23" t="e">
        <f>#REF!-$S$16</f>
        <v>#REF!</v>
      </c>
      <c r="AE50" s="23" t="e">
        <f>#REF!-$S$16</f>
        <v>#REF!</v>
      </c>
      <c r="AF50" s="23" t="e">
        <f>#REF!-$S$16</f>
        <v>#REF!</v>
      </c>
      <c r="AG50" s="23" t="e">
        <f>#REF!-$S$16</f>
        <v>#REF!</v>
      </c>
      <c r="AH50" s="23" t="e">
        <f>#REF!-$S$16</f>
        <v>#REF!</v>
      </c>
      <c r="AI50" s="23" t="e">
        <f>#REF!-$S$16</f>
        <v>#REF!</v>
      </c>
      <c r="AJ50" s="23" t="e">
        <f>#REF!-$S$16</f>
        <v>#REF!</v>
      </c>
      <c r="AK50" s="23" t="e">
        <f>#REF!-$S$16</f>
        <v>#REF!</v>
      </c>
      <c r="AL50" s="23" t="e">
        <f>#REF!-$S$16</f>
        <v>#REF!</v>
      </c>
      <c r="AM50" s="23" t="e">
        <f>#REF!-$S$16</f>
        <v>#REF!</v>
      </c>
      <c r="AP50" s="23" t="e">
        <f>AVERAGEIF(#REF!,#REF!,#REF!)</f>
        <v>#REF!</v>
      </c>
      <c r="AQ50" s="23" t="e">
        <f>AVERAGEIF(#REF!,#REF!,#REF!)</f>
        <v>#REF!</v>
      </c>
      <c r="AR50" s="23" t="e">
        <f>AVERAGEIF(#REF!,#REF!,#REF!)</f>
        <v>#REF!</v>
      </c>
      <c r="AS50" s="23" t="e">
        <f>AVERAGEIF(#REF!,#REF!,#REF!)</f>
        <v>#REF!</v>
      </c>
      <c r="AT50" s="23" t="e">
        <f>AVERAGEIF(#REF!,#REF!,#REF!)</f>
        <v>#REF!</v>
      </c>
      <c r="AU50" s="23" t="e">
        <f>AVERAGEIF(#REF!,#REF!,#REF!)</f>
        <v>#REF!</v>
      </c>
      <c r="AV50" s="23" t="e">
        <f>AVERAGEIF(#REF!,#REF!,#REF!)</f>
        <v>#REF!</v>
      </c>
      <c r="AW50" s="23" t="e">
        <f>AVERAGEIF(#REF!,#REF!,#REF!)</f>
        <v>#REF!</v>
      </c>
      <c r="AX50" s="23" t="e">
        <f>AVERAGEIF(#REF!,#REF!,#REF!)</f>
        <v>#REF!</v>
      </c>
      <c r="AY50" s="23" t="e">
        <f>AVERAGEIF(#REF!,#REF!,#REF!)</f>
        <v>#REF!</v>
      </c>
      <c r="AZ50" s="23" t="e">
        <f>AVERAGEIF(#REF!,#REF!,#REF!)</f>
        <v>#REF!</v>
      </c>
      <c r="BA50" s="23" t="e">
        <f>AVERAGEIF(#REF!,#REF!,#REF!)</f>
        <v>#REF!</v>
      </c>
      <c r="BB50" s="23" t="e">
        <f>AVERAGEIF(#REF!,#REF!,#REF!)</f>
        <v>#REF!</v>
      </c>
      <c r="BC50" s="23" t="e">
        <f>AVERAGEIF(#REF!,#REF!,#REF!)</f>
        <v>#REF!</v>
      </c>
      <c r="BD50" s="23" t="e">
        <f>AVERAGEIF(#REF!,#REF!,#REF!)</f>
        <v>#REF!</v>
      </c>
      <c r="BE50" s="23" t="e">
        <f>AVERAGEIF(#REF!,#REF!,#REF!)</f>
        <v>#REF!</v>
      </c>
      <c r="BF50" s="23" t="e">
        <f>AVERAGEIF(#REF!,#REF!,#REF!)</f>
        <v>#REF!</v>
      </c>
      <c r="BG50" s="23" t="e">
        <f>AVERAGEIF(#REF!,#REF!,#REF!)</f>
        <v>#REF!</v>
      </c>
      <c r="BH50" s="23" t="e">
        <f>AVERAGEIF(#REF!,#REF!,#REF!)</f>
        <v>#REF!</v>
      </c>
    </row>
    <row r="51" spans="1:60" x14ac:dyDescent="0.25">
      <c r="A51" s="15">
        <v>43139</v>
      </c>
      <c r="E51" s="14">
        <v>82.5</v>
      </c>
      <c r="F51" s="14">
        <v>87.5</v>
      </c>
      <c r="G51">
        <v>159.94999999999999</v>
      </c>
      <c r="H51">
        <v>179.95</v>
      </c>
      <c r="I51">
        <v>185.13</v>
      </c>
      <c r="J51">
        <v>192.23</v>
      </c>
      <c r="K51">
        <v>168.38</v>
      </c>
      <c r="L51">
        <v>54.83</v>
      </c>
      <c r="M51">
        <v>54.15</v>
      </c>
      <c r="N51" s="38">
        <v>74.8</v>
      </c>
      <c r="O51" s="38">
        <v>72.8</v>
      </c>
      <c r="P51" s="38">
        <v>62.7</v>
      </c>
      <c r="U51" s="23" t="e">
        <f>#REF!-$S$16</f>
        <v>#REF!</v>
      </c>
      <c r="V51" s="23" t="e">
        <f>#REF!-$S$16</f>
        <v>#REF!</v>
      </c>
      <c r="W51" s="23" t="e">
        <f>#REF!-$S$16</f>
        <v>#REF!</v>
      </c>
      <c r="X51" s="23" t="e">
        <f>#REF!-$S$16</f>
        <v>#REF!</v>
      </c>
      <c r="Y51" s="23" t="e">
        <f>#REF!-$S$16</f>
        <v>#REF!</v>
      </c>
      <c r="Z51" s="23" t="e">
        <f>#REF!-$S$16</f>
        <v>#REF!</v>
      </c>
      <c r="AA51" s="23" t="e">
        <f>#REF!-$S$16</f>
        <v>#REF!</v>
      </c>
      <c r="AB51" s="23" t="e">
        <f>#REF!-$S$16</f>
        <v>#REF!</v>
      </c>
      <c r="AC51" s="23" t="e">
        <f>#REF!-$S$16</f>
        <v>#REF!</v>
      </c>
      <c r="AD51" s="23" t="e">
        <f>#REF!-$S$16</f>
        <v>#REF!</v>
      </c>
      <c r="AE51" s="23" t="e">
        <f>#REF!-$S$16</f>
        <v>#REF!</v>
      </c>
      <c r="AF51" s="23" t="e">
        <f>#REF!-$S$16</f>
        <v>#REF!</v>
      </c>
      <c r="AG51" s="23" t="e">
        <f>#REF!-$S$16</f>
        <v>#REF!</v>
      </c>
      <c r="AH51" s="23" t="e">
        <f>#REF!-$S$16</f>
        <v>#REF!</v>
      </c>
      <c r="AI51" s="23" t="e">
        <f>#REF!-$S$16</f>
        <v>#REF!</v>
      </c>
      <c r="AJ51" s="23" t="e">
        <f>#REF!-$S$16</f>
        <v>#REF!</v>
      </c>
      <c r="AK51" s="23" t="e">
        <f>#REF!-$S$16</f>
        <v>#REF!</v>
      </c>
      <c r="AL51" s="23" t="e">
        <f>#REF!-$S$16</f>
        <v>#REF!</v>
      </c>
      <c r="AM51" s="23" t="e">
        <f>#REF!-$S$16</f>
        <v>#REF!</v>
      </c>
      <c r="AP51" s="23" t="e">
        <f>AVERAGEIF(#REF!,#REF!,#REF!)</f>
        <v>#REF!</v>
      </c>
      <c r="AQ51" s="23" t="e">
        <f>AVERAGEIF(#REF!,#REF!,#REF!)</f>
        <v>#REF!</v>
      </c>
      <c r="AR51" s="23" t="e">
        <f>AVERAGEIF(#REF!,#REF!,#REF!)</f>
        <v>#REF!</v>
      </c>
      <c r="AS51" s="23" t="e">
        <f>AVERAGEIF(#REF!,#REF!,#REF!)</f>
        <v>#REF!</v>
      </c>
      <c r="AT51" s="23" t="e">
        <f>AVERAGEIF(#REF!,#REF!,#REF!)</f>
        <v>#REF!</v>
      </c>
      <c r="AU51" s="23" t="e">
        <f>AVERAGEIF(#REF!,#REF!,#REF!)</f>
        <v>#REF!</v>
      </c>
      <c r="AV51" s="23" t="e">
        <f>AVERAGEIF(#REF!,#REF!,#REF!)</f>
        <v>#REF!</v>
      </c>
      <c r="AW51" s="23" t="e">
        <f>AVERAGEIF(#REF!,#REF!,#REF!)</f>
        <v>#REF!</v>
      </c>
      <c r="AX51" s="23" t="e">
        <f>AVERAGEIF(#REF!,#REF!,#REF!)</f>
        <v>#REF!</v>
      </c>
      <c r="AY51" s="23" t="e">
        <f>AVERAGEIF(#REF!,#REF!,#REF!)</f>
        <v>#REF!</v>
      </c>
      <c r="AZ51" s="23" t="e">
        <f>AVERAGEIF(#REF!,#REF!,#REF!)</f>
        <v>#REF!</v>
      </c>
      <c r="BA51" s="23" t="e">
        <f>AVERAGEIF(#REF!,#REF!,#REF!)</f>
        <v>#REF!</v>
      </c>
      <c r="BB51" s="23" t="e">
        <f>AVERAGEIF(#REF!,#REF!,#REF!)</f>
        <v>#REF!</v>
      </c>
      <c r="BC51" s="23" t="e">
        <f>AVERAGEIF(#REF!,#REF!,#REF!)</f>
        <v>#REF!</v>
      </c>
      <c r="BD51" s="23" t="e">
        <f>AVERAGEIF(#REF!,#REF!,#REF!)</f>
        <v>#REF!</v>
      </c>
      <c r="BE51" s="23" t="e">
        <f>AVERAGEIF(#REF!,#REF!,#REF!)</f>
        <v>#REF!</v>
      </c>
      <c r="BF51" s="23" t="e">
        <f>AVERAGEIF(#REF!,#REF!,#REF!)</f>
        <v>#REF!</v>
      </c>
      <c r="BG51" s="23" t="e">
        <f>AVERAGEIF(#REF!,#REF!,#REF!)</f>
        <v>#REF!</v>
      </c>
      <c r="BH51" s="23" t="e">
        <f>AVERAGEIF(#REF!,#REF!,#REF!)</f>
        <v>#REF!</v>
      </c>
    </row>
    <row r="52" spans="1:60" x14ac:dyDescent="0.25">
      <c r="A52" s="15">
        <v>43138</v>
      </c>
      <c r="E52" s="14">
        <v>76.25</v>
      </c>
      <c r="F52" s="14">
        <v>87.375</v>
      </c>
      <c r="G52">
        <v>159.6</v>
      </c>
      <c r="H52">
        <v>180.4</v>
      </c>
      <c r="I52">
        <v>186.88</v>
      </c>
      <c r="J52">
        <v>193.23</v>
      </c>
      <c r="K52">
        <v>168.88</v>
      </c>
      <c r="L52">
        <v>55.64</v>
      </c>
      <c r="M52">
        <v>55.04</v>
      </c>
      <c r="N52" s="38">
        <v>76.290000000000006</v>
      </c>
      <c r="O52" s="38">
        <v>74.790000000000006</v>
      </c>
      <c r="P52" s="38">
        <v>64.19</v>
      </c>
      <c r="U52" s="23" t="e">
        <f>#REF!-$S$16</f>
        <v>#REF!</v>
      </c>
      <c r="V52" s="23" t="e">
        <f>#REF!-$S$16</f>
        <v>#REF!</v>
      </c>
      <c r="W52" s="23" t="e">
        <f>#REF!-$S$16</f>
        <v>#REF!</v>
      </c>
      <c r="X52" s="23" t="e">
        <f>#REF!-$S$16</f>
        <v>#REF!</v>
      </c>
      <c r="Y52" s="23" t="e">
        <f>#REF!-$S$16</f>
        <v>#REF!</v>
      </c>
      <c r="Z52" s="23" t="e">
        <f>#REF!-$S$16</f>
        <v>#REF!</v>
      </c>
      <c r="AA52" s="23" t="e">
        <f>#REF!-$S$16</f>
        <v>#REF!</v>
      </c>
      <c r="AB52" s="23" t="e">
        <f>#REF!-$S$16</f>
        <v>#REF!</v>
      </c>
      <c r="AC52" s="23" t="e">
        <f>#REF!-$S$16</f>
        <v>#REF!</v>
      </c>
      <c r="AD52" s="23" t="e">
        <f>#REF!-$S$16</f>
        <v>#REF!</v>
      </c>
      <c r="AE52" s="23" t="e">
        <f>#REF!-$S$16</f>
        <v>#REF!</v>
      </c>
      <c r="AF52" s="23" t="e">
        <f>#REF!-$S$16</f>
        <v>#REF!</v>
      </c>
      <c r="AG52" s="23" t="e">
        <f>#REF!-$S$16</f>
        <v>#REF!</v>
      </c>
      <c r="AH52" s="23" t="e">
        <f>#REF!-$S$16</f>
        <v>#REF!</v>
      </c>
      <c r="AI52" s="23" t="e">
        <f>#REF!-$S$16</f>
        <v>#REF!</v>
      </c>
      <c r="AJ52" s="23" t="e">
        <f>#REF!-$S$16</f>
        <v>#REF!</v>
      </c>
      <c r="AK52" s="23" t="e">
        <f>#REF!-$S$16</f>
        <v>#REF!</v>
      </c>
      <c r="AL52" s="23" t="e">
        <f>#REF!-$S$16</f>
        <v>#REF!</v>
      </c>
      <c r="AM52" s="23" t="e">
        <f>#REF!-$S$16</f>
        <v>#REF!</v>
      </c>
      <c r="AP52" s="23" t="e">
        <f>AVERAGEIF(#REF!,#REF!,#REF!)</f>
        <v>#REF!</v>
      </c>
      <c r="AQ52" s="23" t="e">
        <f>AVERAGEIF(#REF!,#REF!,#REF!)</f>
        <v>#REF!</v>
      </c>
      <c r="AR52" s="23" t="e">
        <f>AVERAGEIF(#REF!,#REF!,#REF!)</f>
        <v>#REF!</v>
      </c>
      <c r="AS52" s="23" t="e">
        <f>AVERAGEIF(#REF!,#REF!,#REF!)</f>
        <v>#REF!</v>
      </c>
      <c r="AT52" s="23" t="e">
        <f>AVERAGEIF(#REF!,#REF!,#REF!)</f>
        <v>#REF!</v>
      </c>
      <c r="AU52" s="23" t="e">
        <f>AVERAGEIF(#REF!,#REF!,#REF!)</f>
        <v>#REF!</v>
      </c>
      <c r="AV52" s="23" t="e">
        <f>AVERAGEIF(#REF!,#REF!,#REF!)</f>
        <v>#REF!</v>
      </c>
      <c r="AW52" s="23" t="e">
        <f>AVERAGEIF(#REF!,#REF!,#REF!)</f>
        <v>#REF!</v>
      </c>
      <c r="AX52" s="23" t="e">
        <f>AVERAGEIF(#REF!,#REF!,#REF!)</f>
        <v>#REF!</v>
      </c>
      <c r="AY52" s="23" t="e">
        <f>AVERAGEIF(#REF!,#REF!,#REF!)</f>
        <v>#REF!</v>
      </c>
      <c r="AZ52" s="23" t="e">
        <f>AVERAGEIF(#REF!,#REF!,#REF!)</f>
        <v>#REF!</v>
      </c>
      <c r="BA52" s="23" t="e">
        <f>AVERAGEIF(#REF!,#REF!,#REF!)</f>
        <v>#REF!</v>
      </c>
      <c r="BB52" s="23" t="e">
        <f>AVERAGEIF(#REF!,#REF!,#REF!)</f>
        <v>#REF!</v>
      </c>
      <c r="BC52" s="23" t="e">
        <f>AVERAGEIF(#REF!,#REF!,#REF!)</f>
        <v>#REF!</v>
      </c>
      <c r="BD52" s="23" t="e">
        <f>AVERAGEIF(#REF!,#REF!,#REF!)</f>
        <v>#REF!</v>
      </c>
      <c r="BE52" s="23" t="e">
        <f>AVERAGEIF(#REF!,#REF!,#REF!)</f>
        <v>#REF!</v>
      </c>
      <c r="BF52" s="23" t="e">
        <f>AVERAGEIF(#REF!,#REF!,#REF!)</f>
        <v>#REF!</v>
      </c>
      <c r="BG52" s="23" t="e">
        <f>AVERAGEIF(#REF!,#REF!,#REF!)</f>
        <v>#REF!</v>
      </c>
      <c r="BH52" s="23" t="e">
        <f>AVERAGEIF(#REF!,#REF!,#REF!)</f>
        <v>#REF!</v>
      </c>
    </row>
    <row r="53" spans="1:60" x14ac:dyDescent="0.25">
      <c r="A53" s="15">
        <v>43137</v>
      </c>
      <c r="E53" s="14">
        <v>77.25</v>
      </c>
      <c r="F53" s="14">
        <v>89.5</v>
      </c>
      <c r="G53">
        <v>164.52</v>
      </c>
      <c r="H53">
        <v>184.67</v>
      </c>
      <c r="I53">
        <v>192.01</v>
      </c>
      <c r="J53">
        <v>198.41</v>
      </c>
      <c r="K53">
        <v>175.51</v>
      </c>
      <c r="L53">
        <v>56.95</v>
      </c>
      <c r="M53">
        <v>56.71</v>
      </c>
      <c r="N53" s="38">
        <v>77.239999999999995</v>
      </c>
      <c r="O53" s="38">
        <v>75.39</v>
      </c>
      <c r="P53" s="38">
        <v>65.14</v>
      </c>
      <c r="U53" s="23" t="e">
        <f>#REF!-$S$16</f>
        <v>#REF!</v>
      </c>
      <c r="V53" s="23" t="e">
        <f>#REF!-$S$16</f>
        <v>#REF!</v>
      </c>
      <c r="W53" s="23" t="e">
        <f>#REF!-$S$16</f>
        <v>#REF!</v>
      </c>
      <c r="X53" s="23" t="e">
        <f>#REF!-$S$16</f>
        <v>#REF!</v>
      </c>
      <c r="Y53" s="23" t="e">
        <f>#REF!-$S$16</f>
        <v>#REF!</v>
      </c>
      <c r="Z53" s="23" t="e">
        <f>#REF!-$S$16</f>
        <v>#REF!</v>
      </c>
      <c r="AA53" s="23" t="e">
        <f>#REF!-$S$16</f>
        <v>#REF!</v>
      </c>
      <c r="AB53" s="23" t="e">
        <f>#REF!-$S$16</f>
        <v>#REF!</v>
      </c>
      <c r="AC53" s="23" t="e">
        <f>#REF!-$S$16</f>
        <v>#REF!</v>
      </c>
      <c r="AD53" s="23" t="e">
        <f>#REF!-$S$16</f>
        <v>#REF!</v>
      </c>
      <c r="AE53" s="23" t="e">
        <f>#REF!-$S$16</f>
        <v>#REF!</v>
      </c>
      <c r="AF53" s="23" t="e">
        <f>#REF!-$S$16</f>
        <v>#REF!</v>
      </c>
      <c r="AG53" s="23" t="e">
        <f>#REF!-$S$16</f>
        <v>#REF!</v>
      </c>
      <c r="AH53" s="23" t="e">
        <f>#REF!-$S$16</f>
        <v>#REF!</v>
      </c>
      <c r="AI53" s="23" t="e">
        <f>#REF!-$S$16</f>
        <v>#REF!</v>
      </c>
      <c r="AJ53" s="23" t="e">
        <f>#REF!-$S$16</f>
        <v>#REF!</v>
      </c>
      <c r="AK53" s="23" t="e">
        <f>#REF!-$S$16</f>
        <v>#REF!</v>
      </c>
      <c r="AL53" s="23" t="e">
        <f>#REF!-$S$16</f>
        <v>#REF!</v>
      </c>
      <c r="AM53" s="23" t="e">
        <f>#REF!-$S$16</f>
        <v>#REF!</v>
      </c>
      <c r="AP53" s="23" t="e">
        <f>AVERAGEIF(#REF!,#REF!,#REF!)</f>
        <v>#REF!</v>
      </c>
      <c r="AQ53" s="23" t="e">
        <f>AVERAGEIF(#REF!,#REF!,#REF!)</f>
        <v>#REF!</v>
      </c>
      <c r="AR53" s="23" t="e">
        <f>AVERAGEIF(#REF!,#REF!,#REF!)</f>
        <v>#REF!</v>
      </c>
      <c r="AS53" s="23" t="e">
        <f>AVERAGEIF(#REF!,#REF!,#REF!)</f>
        <v>#REF!</v>
      </c>
      <c r="AT53" s="23" t="e">
        <f>AVERAGEIF(#REF!,#REF!,#REF!)</f>
        <v>#REF!</v>
      </c>
      <c r="AU53" s="23" t="e">
        <f>AVERAGEIF(#REF!,#REF!,#REF!)</f>
        <v>#REF!</v>
      </c>
      <c r="AV53" s="23" t="e">
        <f>AVERAGEIF(#REF!,#REF!,#REF!)</f>
        <v>#REF!</v>
      </c>
      <c r="AW53" s="23" t="e">
        <f>AVERAGEIF(#REF!,#REF!,#REF!)</f>
        <v>#REF!</v>
      </c>
      <c r="AX53" s="23" t="e">
        <f>AVERAGEIF(#REF!,#REF!,#REF!)</f>
        <v>#REF!</v>
      </c>
      <c r="AY53" s="23" t="e">
        <f>AVERAGEIF(#REF!,#REF!,#REF!)</f>
        <v>#REF!</v>
      </c>
      <c r="AZ53" s="23" t="e">
        <f>AVERAGEIF(#REF!,#REF!,#REF!)</f>
        <v>#REF!</v>
      </c>
      <c r="BA53" s="23" t="e">
        <f>AVERAGEIF(#REF!,#REF!,#REF!)</f>
        <v>#REF!</v>
      </c>
      <c r="BB53" s="23" t="e">
        <f>AVERAGEIF(#REF!,#REF!,#REF!)</f>
        <v>#REF!</v>
      </c>
      <c r="BC53" s="23" t="e">
        <f>AVERAGEIF(#REF!,#REF!,#REF!)</f>
        <v>#REF!</v>
      </c>
      <c r="BD53" s="23" t="e">
        <f>AVERAGEIF(#REF!,#REF!,#REF!)</f>
        <v>#REF!</v>
      </c>
      <c r="BE53" s="23" t="e">
        <f>AVERAGEIF(#REF!,#REF!,#REF!)</f>
        <v>#REF!</v>
      </c>
      <c r="BF53" s="23" t="e">
        <f>AVERAGEIF(#REF!,#REF!,#REF!)</f>
        <v>#REF!</v>
      </c>
      <c r="BG53" s="23" t="e">
        <f>AVERAGEIF(#REF!,#REF!,#REF!)</f>
        <v>#REF!</v>
      </c>
      <c r="BH53" s="23" t="e">
        <f>AVERAGEIF(#REF!,#REF!,#REF!)</f>
        <v>#REF!</v>
      </c>
    </row>
    <row r="54" spans="1:60" x14ac:dyDescent="0.25">
      <c r="A54" s="15">
        <v>43136</v>
      </c>
      <c r="E54" s="14">
        <v>80.25</v>
      </c>
      <c r="F54" s="14">
        <v>92.25</v>
      </c>
      <c r="G54">
        <v>168.61</v>
      </c>
      <c r="H54">
        <v>188.91</v>
      </c>
      <c r="I54">
        <v>195.21</v>
      </c>
      <c r="J54">
        <v>202.31</v>
      </c>
      <c r="K54">
        <v>179.16</v>
      </c>
      <c r="L54">
        <v>57.89</v>
      </c>
      <c r="M54">
        <v>57.55</v>
      </c>
      <c r="N54" s="38">
        <v>78</v>
      </c>
      <c r="O54" s="38">
        <v>76.150000000000006</v>
      </c>
      <c r="P54" s="38">
        <v>65.900000000000006</v>
      </c>
      <c r="U54" s="23" t="e">
        <f>#REF!-$S$16</f>
        <v>#REF!</v>
      </c>
      <c r="V54" s="23" t="e">
        <f>#REF!-$S$16</f>
        <v>#REF!</v>
      </c>
      <c r="W54" s="23" t="e">
        <f>#REF!-$S$16</f>
        <v>#REF!</v>
      </c>
      <c r="X54" s="23" t="e">
        <f>#REF!-$S$16</f>
        <v>#REF!</v>
      </c>
      <c r="Y54" s="23" t="e">
        <f>#REF!-$S$16</f>
        <v>#REF!</v>
      </c>
      <c r="Z54" s="23" t="e">
        <f>#REF!-$S$16</f>
        <v>#REF!</v>
      </c>
      <c r="AA54" s="23" t="e">
        <f>#REF!-$S$16</f>
        <v>#REF!</v>
      </c>
      <c r="AB54" s="23" t="e">
        <f>#REF!-$S$16</f>
        <v>#REF!</v>
      </c>
      <c r="AC54" s="23" t="e">
        <f>#REF!-$S$16</f>
        <v>#REF!</v>
      </c>
      <c r="AD54" s="23" t="e">
        <f>#REF!-$S$16</f>
        <v>#REF!</v>
      </c>
      <c r="AE54" s="23" t="e">
        <f>#REF!-$S$16</f>
        <v>#REF!</v>
      </c>
      <c r="AF54" s="23" t="e">
        <f>#REF!-$S$16</f>
        <v>#REF!</v>
      </c>
      <c r="AG54" s="23" t="e">
        <f>#REF!-$S$16</f>
        <v>#REF!</v>
      </c>
      <c r="AH54" s="23" t="e">
        <f>#REF!-$S$16</f>
        <v>#REF!</v>
      </c>
      <c r="AI54" s="23" t="e">
        <f>#REF!-$S$16</f>
        <v>#REF!</v>
      </c>
      <c r="AJ54" s="23" t="e">
        <f>#REF!-$S$16</f>
        <v>#REF!</v>
      </c>
      <c r="AK54" s="23" t="e">
        <f>#REF!-$S$16</f>
        <v>#REF!</v>
      </c>
      <c r="AL54" s="23" t="e">
        <f>#REF!-$S$16</f>
        <v>#REF!</v>
      </c>
      <c r="AM54" s="23" t="e">
        <f>#REF!-$S$16</f>
        <v>#REF!</v>
      </c>
      <c r="AP54" s="23" t="e">
        <f>AVERAGEIF(#REF!,#REF!,#REF!)</f>
        <v>#REF!</v>
      </c>
      <c r="AQ54" s="23" t="e">
        <f>AVERAGEIF(#REF!,#REF!,#REF!)</f>
        <v>#REF!</v>
      </c>
      <c r="AR54" s="23" t="e">
        <f>AVERAGEIF(#REF!,#REF!,#REF!)</f>
        <v>#REF!</v>
      </c>
      <c r="AS54" s="23" t="e">
        <f>AVERAGEIF(#REF!,#REF!,#REF!)</f>
        <v>#REF!</v>
      </c>
      <c r="AT54" s="23" t="e">
        <f>AVERAGEIF(#REF!,#REF!,#REF!)</f>
        <v>#REF!</v>
      </c>
      <c r="AU54" s="23" t="e">
        <f>AVERAGEIF(#REF!,#REF!,#REF!)</f>
        <v>#REF!</v>
      </c>
      <c r="AV54" s="23" t="e">
        <f>AVERAGEIF(#REF!,#REF!,#REF!)</f>
        <v>#REF!</v>
      </c>
      <c r="AW54" s="23" t="e">
        <f>AVERAGEIF(#REF!,#REF!,#REF!)</f>
        <v>#REF!</v>
      </c>
      <c r="AX54" s="23" t="e">
        <f>AVERAGEIF(#REF!,#REF!,#REF!)</f>
        <v>#REF!</v>
      </c>
      <c r="AY54" s="23" t="e">
        <f>AVERAGEIF(#REF!,#REF!,#REF!)</f>
        <v>#REF!</v>
      </c>
      <c r="AZ54" s="23" t="e">
        <f>AVERAGEIF(#REF!,#REF!,#REF!)</f>
        <v>#REF!</v>
      </c>
      <c r="BA54" s="23" t="e">
        <f>AVERAGEIF(#REF!,#REF!,#REF!)</f>
        <v>#REF!</v>
      </c>
      <c r="BB54" s="23" t="e">
        <f>AVERAGEIF(#REF!,#REF!,#REF!)</f>
        <v>#REF!</v>
      </c>
      <c r="BC54" s="23" t="e">
        <f>AVERAGEIF(#REF!,#REF!,#REF!)</f>
        <v>#REF!</v>
      </c>
      <c r="BD54" s="23" t="e">
        <f>AVERAGEIF(#REF!,#REF!,#REF!)</f>
        <v>#REF!</v>
      </c>
      <c r="BE54" s="23" t="e">
        <f>AVERAGEIF(#REF!,#REF!,#REF!)</f>
        <v>#REF!</v>
      </c>
      <c r="BF54" s="23" t="e">
        <f>AVERAGEIF(#REF!,#REF!,#REF!)</f>
        <v>#REF!</v>
      </c>
      <c r="BG54" s="23" t="e">
        <f>AVERAGEIF(#REF!,#REF!,#REF!)</f>
        <v>#REF!</v>
      </c>
      <c r="BH54" s="23" t="e">
        <f>AVERAGEIF(#REF!,#REF!,#REF!)</f>
        <v>#REF!</v>
      </c>
    </row>
    <row r="55" spans="1:60" x14ac:dyDescent="0.25">
      <c r="A55" s="15">
        <v>43133</v>
      </c>
      <c r="E55" s="14">
        <v>85</v>
      </c>
      <c r="F55" s="14">
        <v>96</v>
      </c>
      <c r="G55">
        <v>171.4</v>
      </c>
      <c r="H55">
        <v>191.5</v>
      </c>
      <c r="I55">
        <v>198.6</v>
      </c>
      <c r="J55">
        <v>205.7</v>
      </c>
      <c r="K55">
        <v>182.1</v>
      </c>
      <c r="L55">
        <v>58.22</v>
      </c>
      <c r="M55">
        <v>57.93</v>
      </c>
      <c r="N55" s="38">
        <v>79.3</v>
      </c>
      <c r="O55" s="38">
        <v>77.45</v>
      </c>
      <c r="P55" s="38">
        <v>67.2</v>
      </c>
      <c r="U55" s="23" t="e">
        <f>#REF!-$S$16</f>
        <v>#REF!</v>
      </c>
      <c r="V55" s="23" t="e">
        <f>#REF!-$S$16</f>
        <v>#REF!</v>
      </c>
      <c r="W55" s="23" t="e">
        <f>#REF!-$S$16</f>
        <v>#REF!</v>
      </c>
      <c r="X55" s="23" t="e">
        <f>#REF!-$S$16</f>
        <v>#REF!</v>
      </c>
      <c r="Y55" s="23" t="e">
        <f>#REF!-$S$16</f>
        <v>#REF!</v>
      </c>
      <c r="Z55" s="23" t="e">
        <f>#REF!-$S$16</f>
        <v>#REF!</v>
      </c>
      <c r="AA55" s="23" t="e">
        <f>#REF!-$S$16</f>
        <v>#REF!</v>
      </c>
      <c r="AB55" s="23" t="e">
        <f>#REF!-$S$16</f>
        <v>#REF!</v>
      </c>
      <c r="AC55" s="23" t="e">
        <f>#REF!-$S$16</f>
        <v>#REF!</v>
      </c>
      <c r="AD55" s="23" t="e">
        <f>#REF!-$S$16</f>
        <v>#REF!</v>
      </c>
      <c r="AE55" s="23" t="e">
        <f>#REF!-$S$16</f>
        <v>#REF!</v>
      </c>
      <c r="AF55" s="23" t="e">
        <f>#REF!-$S$16</f>
        <v>#REF!</v>
      </c>
      <c r="AG55" s="23" t="e">
        <f>#REF!-$S$16</f>
        <v>#REF!</v>
      </c>
      <c r="AH55" s="23" t="e">
        <f>#REF!-$S$16</f>
        <v>#REF!</v>
      </c>
      <c r="AI55" s="23" t="e">
        <f>#REF!-$S$16</f>
        <v>#REF!</v>
      </c>
      <c r="AJ55" s="23" t="e">
        <f>#REF!-$S$16</f>
        <v>#REF!</v>
      </c>
      <c r="AK55" s="23" t="e">
        <f>#REF!-$S$16</f>
        <v>#REF!</v>
      </c>
      <c r="AL55" s="23" t="e">
        <f>#REF!-$S$16</f>
        <v>#REF!</v>
      </c>
      <c r="AM55" s="23" t="e">
        <f>#REF!-$S$16</f>
        <v>#REF!</v>
      </c>
      <c r="AP55" s="23" t="e">
        <f>AVERAGEIF(#REF!,#REF!,#REF!)</f>
        <v>#REF!</v>
      </c>
      <c r="AQ55" s="23" t="e">
        <f>AVERAGEIF(#REF!,#REF!,#REF!)</f>
        <v>#REF!</v>
      </c>
      <c r="AR55" s="23" t="e">
        <f>AVERAGEIF(#REF!,#REF!,#REF!)</f>
        <v>#REF!</v>
      </c>
      <c r="AS55" s="23" t="e">
        <f>AVERAGEIF(#REF!,#REF!,#REF!)</f>
        <v>#REF!</v>
      </c>
      <c r="AT55" s="23" t="e">
        <f>AVERAGEIF(#REF!,#REF!,#REF!)</f>
        <v>#REF!</v>
      </c>
      <c r="AU55" s="23" t="e">
        <f>AVERAGEIF(#REF!,#REF!,#REF!)</f>
        <v>#REF!</v>
      </c>
      <c r="AV55" s="23" t="e">
        <f>AVERAGEIF(#REF!,#REF!,#REF!)</f>
        <v>#REF!</v>
      </c>
      <c r="AW55" s="23" t="e">
        <f>AVERAGEIF(#REF!,#REF!,#REF!)</f>
        <v>#REF!</v>
      </c>
      <c r="AX55" s="23" t="e">
        <f>AVERAGEIF(#REF!,#REF!,#REF!)</f>
        <v>#REF!</v>
      </c>
      <c r="AY55" s="23" t="e">
        <f>AVERAGEIF(#REF!,#REF!,#REF!)</f>
        <v>#REF!</v>
      </c>
      <c r="AZ55" s="23" t="e">
        <f>AVERAGEIF(#REF!,#REF!,#REF!)</f>
        <v>#REF!</v>
      </c>
      <c r="BA55" s="23" t="e">
        <f>AVERAGEIF(#REF!,#REF!,#REF!)</f>
        <v>#REF!</v>
      </c>
      <c r="BB55" s="23" t="e">
        <f>AVERAGEIF(#REF!,#REF!,#REF!)</f>
        <v>#REF!</v>
      </c>
      <c r="BC55" s="23" t="e">
        <f>AVERAGEIF(#REF!,#REF!,#REF!)</f>
        <v>#REF!</v>
      </c>
      <c r="BD55" s="23" t="e">
        <f>AVERAGEIF(#REF!,#REF!,#REF!)</f>
        <v>#REF!</v>
      </c>
      <c r="BE55" s="23" t="e">
        <f>AVERAGEIF(#REF!,#REF!,#REF!)</f>
        <v>#REF!</v>
      </c>
      <c r="BF55" s="23" t="e">
        <f>AVERAGEIF(#REF!,#REF!,#REF!)</f>
        <v>#REF!</v>
      </c>
      <c r="BG55" s="23" t="e">
        <f>AVERAGEIF(#REF!,#REF!,#REF!)</f>
        <v>#REF!</v>
      </c>
      <c r="BH55" s="23" t="e">
        <f>AVERAGEIF(#REF!,#REF!,#REF!)</f>
        <v>#REF!</v>
      </c>
    </row>
    <row r="56" spans="1:60" x14ac:dyDescent="0.25">
      <c r="A56" s="15">
        <v>43132</v>
      </c>
      <c r="E56" s="14">
        <v>86</v>
      </c>
      <c r="F56" s="14">
        <v>97.75</v>
      </c>
      <c r="G56">
        <v>173.58</v>
      </c>
      <c r="H56">
        <v>194.68</v>
      </c>
      <c r="I56">
        <v>202.29</v>
      </c>
      <c r="J56">
        <v>209.19</v>
      </c>
      <c r="K56">
        <v>185.79</v>
      </c>
      <c r="L56">
        <v>59.43</v>
      </c>
      <c r="M56">
        <v>58.64</v>
      </c>
      <c r="N56" s="38">
        <v>79.650000000000006</v>
      </c>
      <c r="O56" s="38">
        <v>77.8</v>
      </c>
      <c r="P56" s="38">
        <v>67.55</v>
      </c>
      <c r="U56" s="23" t="e">
        <f>#REF!-$S$16</f>
        <v>#REF!</v>
      </c>
      <c r="V56" s="23" t="e">
        <f>#REF!-$S$16</f>
        <v>#REF!</v>
      </c>
      <c r="W56" s="23" t="e">
        <f>#REF!-$S$16</f>
        <v>#REF!</v>
      </c>
      <c r="X56" s="23" t="e">
        <f>#REF!-$S$16</f>
        <v>#REF!</v>
      </c>
      <c r="Y56" s="23" t="e">
        <f>#REF!-$S$16</f>
        <v>#REF!</v>
      </c>
      <c r="Z56" s="23" t="e">
        <f>#REF!-$S$16</f>
        <v>#REF!</v>
      </c>
      <c r="AA56" s="23" t="e">
        <f>#REF!-$S$16</f>
        <v>#REF!</v>
      </c>
      <c r="AB56" s="23" t="e">
        <f>#REF!-$S$16</f>
        <v>#REF!</v>
      </c>
      <c r="AC56" s="23" t="e">
        <f>#REF!-$S$16</f>
        <v>#REF!</v>
      </c>
      <c r="AD56" s="23" t="e">
        <f>#REF!-$S$16</f>
        <v>#REF!</v>
      </c>
      <c r="AE56" s="23" t="e">
        <f>#REF!-$S$16</f>
        <v>#REF!</v>
      </c>
      <c r="AF56" s="23" t="e">
        <f>#REF!-$S$16</f>
        <v>#REF!</v>
      </c>
      <c r="AG56" s="23" t="e">
        <f>#REF!-$S$16</f>
        <v>#REF!</v>
      </c>
      <c r="AH56" s="23" t="e">
        <f>#REF!-$S$16</f>
        <v>#REF!</v>
      </c>
      <c r="AI56" s="23" t="e">
        <f>#REF!-$S$16</f>
        <v>#REF!</v>
      </c>
      <c r="AJ56" s="23" t="e">
        <f>#REF!-$S$16</f>
        <v>#REF!</v>
      </c>
      <c r="AK56" s="23" t="e">
        <f>#REF!-$S$16</f>
        <v>#REF!</v>
      </c>
      <c r="AL56" s="23" t="e">
        <f>#REF!-$S$16</f>
        <v>#REF!</v>
      </c>
      <c r="AM56" s="23" t="e">
        <f>#REF!-$S$16</f>
        <v>#REF!</v>
      </c>
      <c r="AP56" s="23" t="e">
        <f>AVERAGEIF(#REF!,#REF!,#REF!)</f>
        <v>#REF!</v>
      </c>
      <c r="AQ56" s="23" t="e">
        <f>AVERAGEIF(#REF!,#REF!,#REF!)</f>
        <v>#REF!</v>
      </c>
      <c r="AR56" s="23" t="e">
        <f>AVERAGEIF(#REF!,#REF!,#REF!)</f>
        <v>#REF!</v>
      </c>
      <c r="AS56" s="23" t="e">
        <f>AVERAGEIF(#REF!,#REF!,#REF!)</f>
        <v>#REF!</v>
      </c>
      <c r="AT56" s="23" t="e">
        <f>AVERAGEIF(#REF!,#REF!,#REF!)</f>
        <v>#REF!</v>
      </c>
      <c r="AU56" s="23" t="e">
        <f>AVERAGEIF(#REF!,#REF!,#REF!)</f>
        <v>#REF!</v>
      </c>
      <c r="AV56" s="23" t="e">
        <f>AVERAGEIF(#REF!,#REF!,#REF!)</f>
        <v>#REF!</v>
      </c>
      <c r="AW56" s="23" t="e">
        <f>AVERAGEIF(#REF!,#REF!,#REF!)</f>
        <v>#REF!</v>
      </c>
      <c r="AX56" s="23" t="e">
        <f>AVERAGEIF(#REF!,#REF!,#REF!)</f>
        <v>#REF!</v>
      </c>
      <c r="AY56" s="23" t="e">
        <f>AVERAGEIF(#REF!,#REF!,#REF!)</f>
        <v>#REF!</v>
      </c>
      <c r="AZ56" s="23" t="e">
        <f>AVERAGEIF(#REF!,#REF!,#REF!)</f>
        <v>#REF!</v>
      </c>
      <c r="BA56" s="23" t="e">
        <f>AVERAGEIF(#REF!,#REF!,#REF!)</f>
        <v>#REF!</v>
      </c>
      <c r="BB56" s="23" t="e">
        <f>AVERAGEIF(#REF!,#REF!,#REF!)</f>
        <v>#REF!</v>
      </c>
      <c r="BC56" s="23" t="e">
        <f>AVERAGEIF(#REF!,#REF!,#REF!)</f>
        <v>#REF!</v>
      </c>
      <c r="BD56" s="23" t="e">
        <f>AVERAGEIF(#REF!,#REF!,#REF!)</f>
        <v>#REF!</v>
      </c>
      <c r="BE56" s="23" t="e">
        <f>AVERAGEIF(#REF!,#REF!,#REF!)</f>
        <v>#REF!</v>
      </c>
      <c r="BF56" s="23" t="e">
        <f>AVERAGEIF(#REF!,#REF!,#REF!)</f>
        <v>#REF!</v>
      </c>
      <c r="BG56" s="23" t="e">
        <f>AVERAGEIF(#REF!,#REF!,#REF!)</f>
        <v>#REF!</v>
      </c>
      <c r="BH56" s="23" t="e">
        <f>AVERAGEIF(#REF!,#REF!,#REF!)</f>
        <v>#REF!</v>
      </c>
    </row>
    <row r="57" spans="1:60" x14ac:dyDescent="0.25">
      <c r="A57" s="15">
        <v>43131</v>
      </c>
      <c r="E57" s="14">
        <v>85.875</v>
      </c>
      <c r="F57" s="14">
        <v>99.375</v>
      </c>
      <c r="G57">
        <v>171.87</v>
      </c>
      <c r="H57">
        <v>194.27</v>
      </c>
      <c r="I57">
        <v>199.14</v>
      </c>
      <c r="J57">
        <v>206.34</v>
      </c>
      <c r="K57">
        <v>186.89</v>
      </c>
      <c r="L57">
        <v>59.95</v>
      </c>
      <c r="M57">
        <v>58.68</v>
      </c>
      <c r="N57" s="38">
        <v>80.08</v>
      </c>
      <c r="O57" s="38">
        <v>78.23</v>
      </c>
      <c r="P57" s="38">
        <v>67.98</v>
      </c>
      <c r="U57" s="23" t="e">
        <f>#REF!-$S$16</f>
        <v>#REF!</v>
      </c>
      <c r="V57" s="23" t="e">
        <f>#REF!-$S$16</f>
        <v>#REF!</v>
      </c>
      <c r="W57" s="23" t="e">
        <f>#REF!-$S$16</f>
        <v>#REF!</v>
      </c>
      <c r="X57" s="23" t="e">
        <f>#REF!-$S$16</f>
        <v>#REF!</v>
      </c>
      <c r="Y57" s="23" t="e">
        <f>#REF!-$S$16</f>
        <v>#REF!</v>
      </c>
      <c r="Z57" s="23" t="e">
        <f>#REF!-$S$16</f>
        <v>#REF!</v>
      </c>
      <c r="AA57" s="23" t="e">
        <f>#REF!-$S$16</f>
        <v>#REF!</v>
      </c>
      <c r="AB57" s="23" t="e">
        <f>#REF!-$S$16</f>
        <v>#REF!</v>
      </c>
      <c r="AC57" s="23" t="e">
        <f>#REF!-$S$16</f>
        <v>#REF!</v>
      </c>
      <c r="AD57" s="23" t="e">
        <f>#REF!-$S$16</f>
        <v>#REF!</v>
      </c>
      <c r="AE57" s="23" t="e">
        <f>#REF!-$S$16</f>
        <v>#REF!</v>
      </c>
      <c r="AF57" s="23" t="e">
        <f>#REF!-$S$16</f>
        <v>#REF!</v>
      </c>
      <c r="AG57" s="23" t="e">
        <f>#REF!-$S$16</f>
        <v>#REF!</v>
      </c>
      <c r="AH57" s="23" t="e">
        <f>#REF!-$S$16</f>
        <v>#REF!</v>
      </c>
      <c r="AI57" s="23" t="e">
        <f>#REF!-$S$16</f>
        <v>#REF!</v>
      </c>
      <c r="AJ57" s="23" t="e">
        <f>#REF!-$S$16</f>
        <v>#REF!</v>
      </c>
      <c r="AK57" s="23" t="e">
        <f>#REF!-$S$16</f>
        <v>#REF!</v>
      </c>
      <c r="AL57" s="23" t="e">
        <f>#REF!-$S$16</f>
        <v>#REF!</v>
      </c>
      <c r="AM57" s="23" t="e">
        <f>#REF!-$S$16</f>
        <v>#REF!</v>
      </c>
      <c r="AP57" s="23" t="e">
        <f>AVERAGEIF(#REF!,#REF!,#REF!)</f>
        <v>#REF!</v>
      </c>
      <c r="AQ57" s="23" t="e">
        <f>AVERAGEIF(#REF!,#REF!,#REF!)</f>
        <v>#REF!</v>
      </c>
      <c r="AR57" s="23" t="e">
        <f>AVERAGEIF(#REF!,#REF!,#REF!)</f>
        <v>#REF!</v>
      </c>
      <c r="AS57" s="23" t="e">
        <f>AVERAGEIF(#REF!,#REF!,#REF!)</f>
        <v>#REF!</v>
      </c>
      <c r="AT57" s="23" t="e">
        <f>AVERAGEIF(#REF!,#REF!,#REF!)</f>
        <v>#REF!</v>
      </c>
      <c r="AU57" s="23" t="e">
        <f>AVERAGEIF(#REF!,#REF!,#REF!)</f>
        <v>#REF!</v>
      </c>
      <c r="AV57" s="23" t="e">
        <f>AVERAGEIF(#REF!,#REF!,#REF!)</f>
        <v>#REF!</v>
      </c>
      <c r="AW57" s="23" t="e">
        <f>AVERAGEIF(#REF!,#REF!,#REF!)</f>
        <v>#REF!</v>
      </c>
      <c r="AX57" s="23" t="e">
        <f>AVERAGEIF(#REF!,#REF!,#REF!)</f>
        <v>#REF!</v>
      </c>
      <c r="AY57" s="23" t="e">
        <f>AVERAGEIF(#REF!,#REF!,#REF!)</f>
        <v>#REF!</v>
      </c>
      <c r="AZ57" s="23" t="e">
        <f>AVERAGEIF(#REF!,#REF!,#REF!)</f>
        <v>#REF!</v>
      </c>
      <c r="BA57" s="23" t="e">
        <f>AVERAGEIF(#REF!,#REF!,#REF!)</f>
        <v>#REF!</v>
      </c>
      <c r="BB57" s="23" t="e">
        <f>AVERAGEIF(#REF!,#REF!,#REF!)</f>
        <v>#REF!</v>
      </c>
      <c r="BC57" s="23" t="e">
        <f>AVERAGEIF(#REF!,#REF!,#REF!)</f>
        <v>#REF!</v>
      </c>
      <c r="BD57" s="23" t="e">
        <f>AVERAGEIF(#REF!,#REF!,#REF!)</f>
        <v>#REF!</v>
      </c>
      <c r="BE57" s="23" t="e">
        <f>AVERAGEIF(#REF!,#REF!,#REF!)</f>
        <v>#REF!</v>
      </c>
      <c r="BF57" s="23" t="e">
        <f>AVERAGEIF(#REF!,#REF!,#REF!)</f>
        <v>#REF!</v>
      </c>
      <c r="BG57" s="23" t="e">
        <f>AVERAGEIF(#REF!,#REF!,#REF!)</f>
        <v>#REF!</v>
      </c>
      <c r="BH57" s="23" t="e">
        <f>AVERAGEIF(#REF!,#REF!,#REF!)</f>
        <v>#REF!</v>
      </c>
    </row>
    <row r="58" spans="1:60" x14ac:dyDescent="0.25">
      <c r="A58" s="15">
        <v>43130</v>
      </c>
      <c r="E58" s="14">
        <v>85.875</v>
      </c>
      <c r="F58" s="14">
        <v>95.5</v>
      </c>
      <c r="G58">
        <v>169.97</v>
      </c>
      <c r="H58">
        <v>193.04</v>
      </c>
      <c r="I58">
        <v>198.21</v>
      </c>
      <c r="J58">
        <v>206.32</v>
      </c>
      <c r="K58">
        <v>185.96</v>
      </c>
      <c r="L58">
        <v>59.32</v>
      </c>
      <c r="M58">
        <v>58.23</v>
      </c>
      <c r="N58" s="38">
        <v>79.849999999999994</v>
      </c>
      <c r="O58" s="38">
        <v>78</v>
      </c>
      <c r="P58" s="38">
        <v>67.75</v>
      </c>
      <c r="U58" s="23" t="e">
        <f>#REF!-$S$16</f>
        <v>#REF!</v>
      </c>
      <c r="V58" s="23" t="e">
        <f>#REF!-$S$16</f>
        <v>#REF!</v>
      </c>
      <c r="W58" s="23" t="e">
        <f>#REF!-$S$16</f>
        <v>#REF!</v>
      </c>
      <c r="X58" s="23" t="e">
        <f>#REF!-$S$16</f>
        <v>#REF!</v>
      </c>
      <c r="Y58" s="23" t="e">
        <f>#REF!-$S$16</f>
        <v>#REF!</v>
      </c>
      <c r="Z58" s="23" t="e">
        <f>#REF!-$S$16</f>
        <v>#REF!</v>
      </c>
      <c r="AA58" s="23" t="e">
        <f>#REF!-$S$16</f>
        <v>#REF!</v>
      </c>
      <c r="AB58" s="23" t="e">
        <f>#REF!-$S$16</f>
        <v>#REF!</v>
      </c>
      <c r="AC58" s="23" t="e">
        <f>#REF!-$S$16</f>
        <v>#REF!</v>
      </c>
      <c r="AD58" s="23" t="e">
        <f>#REF!-$S$16</f>
        <v>#REF!</v>
      </c>
      <c r="AE58" s="23" t="e">
        <f>#REF!-$S$16</f>
        <v>#REF!</v>
      </c>
      <c r="AF58" s="23" t="e">
        <f>#REF!-$S$16</f>
        <v>#REF!</v>
      </c>
      <c r="AG58" s="23" t="e">
        <f>#REF!-$S$16</f>
        <v>#REF!</v>
      </c>
      <c r="AH58" s="23" t="e">
        <f>#REF!-$S$16</f>
        <v>#REF!</v>
      </c>
      <c r="AI58" s="23" t="e">
        <f>#REF!-$S$16</f>
        <v>#REF!</v>
      </c>
      <c r="AJ58" s="23" t="e">
        <f>#REF!-$S$16</f>
        <v>#REF!</v>
      </c>
      <c r="AK58" s="23" t="e">
        <f>#REF!-$S$16</f>
        <v>#REF!</v>
      </c>
      <c r="AL58" s="23" t="e">
        <f>#REF!-$S$16</f>
        <v>#REF!</v>
      </c>
      <c r="AM58" s="23" t="e">
        <f>#REF!-$S$16</f>
        <v>#REF!</v>
      </c>
      <c r="AP58" s="23" t="e">
        <f>AVERAGEIF(#REF!,#REF!,#REF!)</f>
        <v>#REF!</v>
      </c>
      <c r="AQ58" s="23" t="e">
        <f>AVERAGEIF(#REF!,#REF!,#REF!)</f>
        <v>#REF!</v>
      </c>
      <c r="AR58" s="23" t="e">
        <f>AVERAGEIF(#REF!,#REF!,#REF!)</f>
        <v>#REF!</v>
      </c>
      <c r="AS58" s="23" t="e">
        <f>AVERAGEIF(#REF!,#REF!,#REF!)</f>
        <v>#REF!</v>
      </c>
      <c r="AT58" s="23" t="e">
        <f>AVERAGEIF(#REF!,#REF!,#REF!)</f>
        <v>#REF!</v>
      </c>
      <c r="AU58" s="23" t="e">
        <f>AVERAGEIF(#REF!,#REF!,#REF!)</f>
        <v>#REF!</v>
      </c>
      <c r="AV58" s="23" t="e">
        <f>AVERAGEIF(#REF!,#REF!,#REF!)</f>
        <v>#REF!</v>
      </c>
      <c r="AW58" s="23" t="e">
        <f>AVERAGEIF(#REF!,#REF!,#REF!)</f>
        <v>#REF!</v>
      </c>
      <c r="AX58" s="23" t="e">
        <f>AVERAGEIF(#REF!,#REF!,#REF!)</f>
        <v>#REF!</v>
      </c>
      <c r="AY58" s="23" t="e">
        <f>AVERAGEIF(#REF!,#REF!,#REF!)</f>
        <v>#REF!</v>
      </c>
      <c r="AZ58" s="23" t="e">
        <f>AVERAGEIF(#REF!,#REF!,#REF!)</f>
        <v>#REF!</v>
      </c>
      <c r="BA58" s="23" t="e">
        <f>AVERAGEIF(#REF!,#REF!,#REF!)</f>
        <v>#REF!</v>
      </c>
      <c r="BB58" s="23" t="e">
        <f>AVERAGEIF(#REF!,#REF!,#REF!)</f>
        <v>#REF!</v>
      </c>
      <c r="BC58" s="23" t="e">
        <f>AVERAGEIF(#REF!,#REF!,#REF!)</f>
        <v>#REF!</v>
      </c>
      <c r="BD58" s="23" t="e">
        <f>AVERAGEIF(#REF!,#REF!,#REF!)</f>
        <v>#REF!</v>
      </c>
      <c r="BE58" s="23" t="e">
        <f>AVERAGEIF(#REF!,#REF!,#REF!)</f>
        <v>#REF!</v>
      </c>
      <c r="BF58" s="23" t="e">
        <f>AVERAGEIF(#REF!,#REF!,#REF!)</f>
        <v>#REF!</v>
      </c>
      <c r="BG58" s="23" t="e">
        <f>AVERAGEIF(#REF!,#REF!,#REF!)</f>
        <v>#REF!</v>
      </c>
      <c r="BH58" s="23" t="e">
        <f>AVERAGEIF(#REF!,#REF!,#REF!)</f>
        <v>#REF!</v>
      </c>
    </row>
    <row r="59" spans="1:60" x14ac:dyDescent="0.25">
      <c r="A59" s="15">
        <v>43129</v>
      </c>
      <c r="E59" s="14">
        <v>83.875</v>
      </c>
      <c r="F59" s="14">
        <v>94.875</v>
      </c>
      <c r="G59">
        <v>174.85</v>
      </c>
      <c r="H59">
        <v>197.74</v>
      </c>
      <c r="I59">
        <v>202.18</v>
      </c>
      <c r="J59">
        <v>209.63</v>
      </c>
      <c r="K59">
        <v>189.03</v>
      </c>
      <c r="L59">
        <v>59.88</v>
      </c>
      <c r="M59">
        <v>58.78</v>
      </c>
      <c r="N59" s="38">
        <v>79.81</v>
      </c>
      <c r="O59" s="38">
        <v>78.31</v>
      </c>
      <c r="P59" s="38">
        <v>67.709999999999994</v>
      </c>
      <c r="U59" s="23" t="e">
        <f>#REF!-$S$16</f>
        <v>#REF!</v>
      </c>
      <c r="V59" s="23" t="e">
        <f>#REF!-$S$16</f>
        <v>#REF!</v>
      </c>
      <c r="W59" s="23" t="e">
        <f>#REF!-$S$16</f>
        <v>#REF!</v>
      </c>
      <c r="X59" s="23" t="e">
        <f>#REF!-$S$16</f>
        <v>#REF!</v>
      </c>
      <c r="Y59" s="23" t="e">
        <f>#REF!-$S$16</f>
        <v>#REF!</v>
      </c>
      <c r="Z59" s="23" t="e">
        <f>#REF!-$S$16</f>
        <v>#REF!</v>
      </c>
      <c r="AA59" s="23" t="e">
        <f>#REF!-$S$16</f>
        <v>#REF!</v>
      </c>
      <c r="AB59" s="23" t="e">
        <f>#REF!-$S$16</f>
        <v>#REF!</v>
      </c>
      <c r="AC59" s="23" t="e">
        <f>#REF!-$S$16</f>
        <v>#REF!</v>
      </c>
      <c r="AD59" s="23" t="e">
        <f>#REF!-$S$16</f>
        <v>#REF!</v>
      </c>
      <c r="AE59" s="23" t="e">
        <f>#REF!-$S$16</f>
        <v>#REF!</v>
      </c>
      <c r="AF59" s="23" t="e">
        <f>#REF!-$S$16</f>
        <v>#REF!</v>
      </c>
      <c r="AG59" s="23" t="e">
        <f>#REF!-$S$16</f>
        <v>#REF!</v>
      </c>
      <c r="AH59" s="23" t="e">
        <f>#REF!-$S$16</f>
        <v>#REF!</v>
      </c>
      <c r="AI59" s="23" t="e">
        <f>#REF!-$S$16</f>
        <v>#REF!</v>
      </c>
      <c r="AJ59" s="23" t="e">
        <f>#REF!-$S$16</f>
        <v>#REF!</v>
      </c>
      <c r="AK59" s="23" t="e">
        <f>#REF!-$S$16</f>
        <v>#REF!</v>
      </c>
      <c r="AL59" s="23" t="e">
        <f>#REF!-$S$16</f>
        <v>#REF!</v>
      </c>
      <c r="AM59" s="23" t="e">
        <f>#REF!-$S$16</f>
        <v>#REF!</v>
      </c>
      <c r="AP59" s="23" t="e">
        <f>AVERAGEIF(#REF!,#REF!,#REF!)</f>
        <v>#REF!</v>
      </c>
      <c r="AQ59" s="23" t="e">
        <f>AVERAGEIF(#REF!,#REF!,#REF!)</f>
        <v>#REF!</v>
      </c>
      <c r="AR59" s="23" t="e">
        <f>AVERAGEIF(#REF!,#REF!,#REF!)</f>
        <v>#REF!</v>
      </c>
      <c r="AS59" s="23" t="e">
        <f>AVERAGEIF(#REF!,#REF!,#REF!)</f>
        <v>#REF!</v>
      </c>
      <c r="AT59" s="23" t="e">
        <f>AVERAGEIF(#REF!,#REF!,#REF!)</f>
        <v>#REF!</v>
      </c>
      <c r="AU59" s="23" t="e">
        <f>AVERAGEIF(#REF!,#REF!,#REF!)</f>
        <v>#REF!</v>
      </c>
      <c r="AV59" s="23" t="e">
        <f>AVERAGEIF(#REF!,#REF!,#REF!)</f>
        <v>#REF!</v>
      </c>
      <c r="AW59" s="23" t="e">
        <f>AVERAGEIF(#REF!,#REF!,#REF!)</f>
        <v>#REF!</v>
      </c>
      <c r="AX59" s="23" t="e">
        <f>AVERAGEIF(#REF!,#REF!,#REF!)</f>
        <v>#REF!</v>
      </c>
      <c r="AY59" s="23" t="e">
        <f>AVERAGEIF(#REF!,#REF!,#REF!)</f>
        <v>#REF!</v>
      </c>
      <c r="AZ59" s="23" t="e">
        <f>AVERAGEIF(#REF!,#REF!,#REF!)</f>
        <v>#REF!</v>
      </c>
      <c r="BA59" s="23" t="e">
        <f>AVERAGEIF(#REF!,#REF!,#REF!)</f>
        <v>#REF!</v>
      </c>
      <c r="BB59" s="23" t="e">
        <f>AVERAGEIF(#REF!,#REF!,#REF!)</f>
        <v>#REF!</v>
      </c>
      <c r="BC59" s="23" t="e">
        <f>AVERAGEIF(#REF!,#REF!,#REF!)</f>
        <v>#REF!</v>
      </c>
      <c r="BD59" s="23" t="e">
        <f>AVERAGEIF(#REF!,#REF!,#REF!)</f>
        <v>#REF!</v>
      </c>
      <c r="BE59" s="23" t="e">
        <f>AVERAGEIF(#REF!,#REF!,#REF!)</f>
        <v>#REF!</v>
      </c>
      <c r="BF59" s="23" t="e">
        <f>AVERAGEIF(#REF!,#REF!,#REF!)</f>
        <v>#REF!</v>
      </c>
      <c r="BG59" s="23" t="e">
        <f>AVERAGEIF(#REF!,#REF!,#REF!)</f>
        <v>#REF!</v>
      </c>
      <c r="BH59" s="23" t="e">
        <f>AVERAGEIF(#REF!,#REF!,#REF!)</f>
        <v>#REF!</v>
      </c>
    </row>
    <row r="60" spans="1:60" x14ac:dyDescent="0.25">
      <c r="A60" s="15">
        <v>43126</v>
      </c>
      <c r="E60" s="14">
        <v>82.625</v>
      </c>
      <c r="F60" s="14">
        <v>95.625</v>
      </c>
      <c r="G60">
        <v>176.63</v>
      </c>
      <c r="H60">
        <v>197.67</v>
      </c>
      <c r="I60">
        <v>205.75</v>
      </c>
      <c r="J60">
        <v>212.85</v>
      </c>
      <c r="K60">
        <v>195.25</v>
      </c>
      <c r="L60">
        <v>60.32</v>
      </c>
      <c r="M60">
        <v>59.17</v>
      </c>
      <c r="N60" s="38">
        <v>81.14</v>
      </c>
      <c r="O60" s="38">
        <v>79.39</v>
      </c>
      <c r="P60" s="38">
        <v>69.040000000000006</v>
      </c>
      <c r="U60" s="23" t="e">
        <f>#REF!-$S$16</f>
        <v>#REF!</v>
      </c>
      <c r="V60" s="23" t="e">
        <f>#REF!-$S$16</f>
        <v>#REF!</v>
      </c>
      <c r="W60" s="23" t="e">
        <f>#REF!-$S$16</f>
        <v>#REF!</v>
      </c>
      <c r="X60" s="23" t="e">
        <f>#REF!-$S$16</f>
        <v>#REF!</v>
      </c>
      <c r="Y60" s="23" t="e">
        <f>#REF!-$S$16</f>
        <v>#REF!</v>
      </c>
      <c r="Z60" s="23" t="e">
        <f>#REF!-$S$16</f>
        <v>#REF!</v>
      </c>
      <c r="AA60" s="23" t="e">
        <f>#REF!-$S$16</f>
        <v>#REF!</v>
      </c>
      <c r="AB60" s="23" t="e">
        <f>#REF!-$S$16</f>
        <v>#REF!</v>
      </c>
      <c r="AC60" s="23" t="e">
        <f>#REF!-$S$16</f>
        <v>#REF!</v>
      </c>
      <c r="AD60" s="23" t="e">
        <f>#REF!-$S$16</f>
        <v>#REF!</v>
      </c>
      <c r="AE60" s="23" t="e">
        <f>#REF!-$S$16</f>
        <v>#REF!</v>
      </c>
      <c r="AF60" s="23" t="e">
        <f>#REF!-$S$16</f>
        <v>#REF!</v>
      </c>
      <c r="AG60" s="23" t="e">
        <f>#REF!-$S$16</f>
        <v>#REF!</v>
      </c>
      <c r="AH60" s="23" t="e">
        <f>#REF!-$S$16</f>
        <v>#REF!</v>
      </c>
      <c r="AI60" s="23" t="e">
        <f>#REF!-$S$16</f>
        <v>#REF!</v>
      </c>
      <c r="AJ60" s="23" t="e">
        <f>#REF!-$S$16</f>
        <v>#REF!</v>
      </c>
      <c r="AK60" s="23" t="e">
        <f>#REF!-$S$16</f>
        <v>#REF!</v>
      </c>
      <c r="AL60" s="23" t="e">
        <f>#REF!-$S$16</f>
        <v>#REF!</v>
      </c>
      <c r="AM60" s="23" t="e">
        <f>#REF!-$S$16</f>
        <v>#REF!</v>
      </c>
      <c r="AP60" s="23" t="e">
        <f>AVERAGEIF(#REF!,#REF!,#REF!)</f>
        <v>#REF!</v>
      </c>
      <c r="AQ60" s="23" t="e">
        <f>AVERAGEIF(#REF!,#REF!,#REF!)</f>
        <v>#REF!</v>
      </c>
      <c r="AR60" s="23" t="e">
        <f>AVERAGEIF(#REF!,#REF!,#REF!)</f>
        <v>#REF!</v>
      </c>
      <c r="AS60" s="23" t="e">
        <f>AVERAGEIF(#REF!,#REF!,#REF!)</f>
        <v>#REF!</v>
      </c>
      <c r="AT60" s="23" t="e">
        <f>AVERAGEIF(#REF!,#REF!,#REF!)</f>
        <v>#REF!</v>
      </c>
      <c r="AU60" s="23" t="e">
        <f>AVERAGEIF(#REF!,#REF!,#REF!)</f>
        <v>#REF!</v>
      </c>
      <c r="AV60" s="23" t="e">
        <f>AVERAGEIF(#REF!,#REF!,#REF!)</f>
        <v>#REF!</v>
      </c>
      <c r="AW60" s="23" t="e">
        <f>AVERAGEIF(#REF!,#REF!,#REF!)</f>
        <v>#REF!</v>
      </c>
      <c r="AX60" s="23" t="e">
        <f>AVERAGEIF(#REF!,#REF!,#REF!)</f>
        <v>#REF!</v>
      </c>
      <c r="AY60" s="23" t="e">
        <f>AVERAGEIF(#REF!,#REF!,#REF!)</f>
        <v>#REF!</v>
      </c>
      <c r="AZ60" s="23" t="e">
        <f>AVERAGEIF(#REF!,#REF!,#REF!)</f>
        <v>#REF!</v>
      </c>
      <c r="BA60" s="23" t="e">
        <f>AVERAGEIF(#REF!,#REF!,#REF!)</f>
        <v>#REF!</v>
      </c>
      <c r="BB60" s="23" t="e">
        <f>AVERAGEIF(#REF!,#REF!,#REF!)</f>
        <v>#REF!</v>
      </c>
      <c r="BC60" s="23" t="e">
        <f>AVERAGEIF(#REF!,#REF!,#REF!)</f>
        <v>#REF!</v>
      </c>
      <c r="BD60" s="23" t="e">
        <f>AVERAGEIF(#REF!,#REF!,#REF!)</f>
        <v>#REF!</v>
      </c>
      <c r="BE60" s="23" t="e">
        <f>AVERAGEIF(#REF!,#REF!,#REF!)</f>
        <v>#REF!</v>
      </c>
      <c r="BF60" s="23" t="e">
        <f>AVERAGEIF(#REF!,#REF!,#REF!)</f>
        <v>#REF!</v>
      </c>
      <c r="BG60" s="23" t="e">
        <f>AVERAGEIF(#REF!,#REF!,#REF!)</f>
        <v>#REF!</v>
      </c>
      <c r="BH60" s="23" t="e">
        <f>AVERAGEIF(#REF!,#REF!,#REF!)</f>
        <v>#REF!</v>
      </c>
    </row>
    <row r="61" spans="1:60" x14ac:dyDescent="0.25">
      <c r="A61" s="15">
        <v>43125</v>
      </c>
      <c r="E61" s="14">
        <v>82.75</v>
      </c>
      <c r="F61" s="14">
        <v>96.75</v>
      </c>
      <c r="G61">
        <v>178.39</v>
      </c>
      <c r="H61">
        <v>195.19</v>
      </c>
      <c r="I61">
        <v>204.79</v>
      </c>
      <c r="J61">
        <v>210.79</v>
      </c>
      <c r="K61">
        <v>193.29</v>
      </c>
      <c r="L61">
        <v>59.24</v>
      </c>
      <c r="M61">
        <v>58.62</v>
      </c>
      <c r="N61" s="38">
        <v>81.73</v>
      </c>
      <c r="O61" s="38">
        <v>79.98</v>
      </c>
      <c r="P61" s="38">
        <v>69.63</v>
      </c>
      <c r="U61" s="23" t="e">
        <f>#REF!-$S$16</f>
        <v>#REF!</v>
      </c>
      <c r="V61" s="23" t="e">
        <f>#REF!-$S$16</f>
        <v>#REF!</v>
      </c>
      <c r="W61" s="23" t="e">
        <f>#REF!-$S$16</f>
        <v>#REF!</v>
      </c>
      <c r="X61" s="23" t="e">
        <f>#REF!-$S$16</f>
        <v>#REF!</v>
      </c>
      <c r="Y61" s="23" t="e">
        <f>#REF!-$S$16</f>
        <v>#REF!</v>
      </c>
      <c r="Z61" s="23" t="e">
        <f>#REF!-$S$16</f>
        <v>#REF!</v>
      </c>
      <c r="AA61" s="23" t="e">
        <f>#REF!-$S$16</f>
        <v>#REF!</v>
      </c>
      <c r="AB61" s="23" t="e">
        <f>#REF!-$S$16</f>
        <v>#REF!</v>
      </c>
      <c r="AC61" s="23" t="e">
        <f>#REF!-$S$16</f>
        <v>#REF!</v>
      </c>
      <c r="AD61" s="23" t="e">
        <f>#REF!-$S$16</f>
        <v>#REF!</v>
      </c>
      <c r="AE61" s="23" t="e">
        <f>#REF!-$S$16</f>
        <v>#REF!</v>
      </c>
      <c r="AF61" s="23" t="e">
        <f>#REF!-$S$16</f>
        <v>#REF!</v>
      </c>
      <c r="AG61" s="23" t="e">
        <f>#REF!-$S$16</f>
        <v>#REF!</v>
      </c>
      <c r="AH61" s="23" t="e">
        <f>#REF!-$S$16</f>
        <v>#REF!</v>
      </c>
      <c r="AI61" s="23" t="e">
        <f>#REF!-$S$16</f>
        <v>#REF!</v>
      </c>
      <c r="AJ61" s="23" t="e">
        <f>#REF!-$S$16</f>
        <v>#REF!</v>
      </c>
      <c r="AK61" s="23" t="e">
        <f>#REF!-$S$16</f>
        <v>#REF!</v>
      </c>
      <c r="AL61" s="23" t="e">
        <f>#REF!-$S$16</f>
        <v>#REF!</v>
      </c>
      <c r="AM61" s="23" t="e">
        <f>#REF!-$S$16</f>
        <v>#REF!</v>
      </c>
      <c r="AP61" s="23" t="e">
        <f>AVERAGEIF(#REF!,#REF!,#REF!)</f>
        <v>#REF!</v>
      </c>
      <c r="AQ61" s="23" t="e">
        <f>AVERAGEIF(#REF!,#REF!,#REF!)</f>
        <v>#REF!</v>
      </c>
      <c r="AR61" s="23" t="e">
        <f>AVERAGEIF(#REF!,#REF!,#REF!)</f>
        <v>#REF!</v>
      </c>
      <c r="AS61" s="23" t="e">
        <f>AVERAGEIF(#REF!,#REF!,#REF!)</f>
        <v>#REF!</v>
      </c>
      <c r="AT61" s="23" t="e">
        <f>AVERAGEIF(#REF!,#REF!,#REF!)</f>
        <v>#REF!</v>
      </c>
      <c r="AU61" s="23" t="e">
        <f>AVERAGEIF(#REF!,#REF!,#REF!)</f>
        <v>#REF!</v>
      </c>
      <c r="AV61" s="23" t="e">
        <f>AVERAGEIF(#REF!,#REF!,#REF!)</f>
        <v>#REF!</v>
      </c>
      <c r="AW61" s="23" t="e">
        <f>AVERAGEIF(#REF!,#REF!,#REF!)</f>
        <v>#REF!</v>
      </c>
      <c r="AX61" s="23" t="e">
        <f>AVERAGEIF(#REF!,#REF!,#REF!)</f>
        <v>#REF!</v>
      </c>
      <c r="AY61" s="23" t="e">
        <f>AVERAGEIF(#REF!,#REF!,#REF!)</f>
        <v>#REF!</v>
      </c>
      <c r="AZ61" s="23" t="e">
        <f>AVERAGEIF(#REF!,#REF!,#REF!)</f>
        <v>#REF!</v>
      </c>
      <c r="BA61" s="23" t="e">
        <f>AVERAGEIF(#REF!,#REF!,#REF!)</f>
        <v>#REF!</v>
      </c>
      <c r="BB61" s="23" t="e">
        <f>AVERAGEIF(#REF!,#REF!,#REF!)</f>
        <v>#REF!</v>
      </c>
      <c r="BC61" s="23" t="e">
        <f>AVERAGEIF(#REF!,#REF!,#REF!)</f>
        <v>#REF!</v>
      </c>
      <c r="BD61" s="23" t="e">
        <f>AVERAGEIF(#REF!,#REF!,#REF!)</f>
        <v>#REF!</v>
      </c>
      <c r="BE61" s="23" t="e">
        <f>AVERAGEIF(#REF!,#REF!,#REF!)</f>
        <v>#REF!</v>
      </c>
      <c r="BF61" s="23" t="e">
        <f>AVERAGEIF(#REF!,#REF!,#REF!)</f>
        <v>#REF!</v>
      </c>
      <c r="BG61" s="23" t="e">
        <f>AVERAGEIF(#REF!,#REF!,#REF!)</f>
        <v>#REF!</v>
      </c>
      <c r="BH61" s="23" t="e">
        <f>AVERAGEIF(#REF!,#REF!,#REF!)</f>
        <v>#REF!</v>
      </c>
    </row>
    <row r="62" spans="1:60" x14ac:dyDescent="0.25">
      <c r="A62" s="15">
        <v>43124</v>
      </c>
      <c r="E62" s="14">
        <v>86.5</v>
      </c>
      <c r="F62" s="14">
        <v>99</v>
      </c>
      <c r="G62">
        <v>177.09</v>
      </c>
      <c r="H62">
        <v>195.29</v>
      </c>
      <c r="I62">
        <v>203.23</v>
      </c>
      <c r="J62">
        <v>209.86</v>
      </c>
      <c r="K62">
        <v>194.86</v>
      </c>
      <c r="L62">
        <v>58.9</v>
      </c>
      <c r="M62">
        <v>58.36</v>
      </c>
      <c r="N62" s="38">
        <v>81.83</v>
      </c>
      <c r="O62" s="38">
        <v>80.08</v>
      </c>
      <c r="P62" s="38">
        <v>69.73</v>
      </c>
      <c r="U62" s="23" t="e">
        <f>#REF!-$S$16</f>
        <v>#REF!</v>
      </c>
      <c r="V62" s="23" t="e">
        <f>#REF!-$S$16</f>
        <v>#REF!</v>
      </c>
      <c r="W62" s="23" t="e">
        <f>#REF!-$S$16</f>
        <v>#REF!</v>
      </c>
      <c r="X62" s="23" t="e">
        <f>#REF!-$S$16</f>
        <v>#REF!</v>
      </c>
      <c r="Y62" s="23" t="e">
        <f>#REF!-$S$16</f>
        <v>#REF!</v>
      </c>
      <c r="Z62" s="23" t="e">
        <f>#REF!-$S$16</f>
        <v>#REF!</v>
      </c>
      <c r="AA62" s="23" t="e">
        <f>#REF!-$S$16</f>
        <v>#REF!</v>
      </c>
      <c r="AB62" s="23" t="e">
        <f>#REF!-$S$16</f>
        <v>#REF!</v>
      </c>
      <c r="AC62" s="23" t="e">
        <f>#REF!-$S$16</f>
        <v>#REF!</v>
      </c>
      <c r="AD62" s="23" t="e">
        <f>#REF!-$S$16</f>
        <v>#REF!</v>
      </c>
      <c r="AE62" s="23" t="e">
        <f>#REF!-$S$16</f>
        <v>#REF!</v>
      </c>
      <c r="AF62" s="23" t="e">
        <f>#REF!-$S$16</f>
        <v>#REF!</v>
      </c>
      <c r="AG62" s="23" t="e">
        <f>#REF!-$S$16</f>
        <v>#REF!</v>
      </c>
      <c r="AH62" s="23" t="e">
        <f>#REF!-$S$16</f>
        <v>#REF!</v>
      </c>
      <c r="AI62" s="23" t="e">
        <f>#REF!-$S$16</f>
        <v>#REF!</v>
      </c>
      <c r="AJ62" s="23" t="e">
        <f>#REF!-$S$16</f>
        <v>#REF!</v>
      </c>
      <c r="AK62" s="23" t="e">
        <f>#REF!-$S$16</f>
        <v>#REF!</v>
      </c>
      <c r="AL62" s="23" t="e">
        <f>#REF!-$S$16</f>
        <v>#REF!</v>
      </c>
      <c r="AM62" s="23" t="e">
        <f>#REF!-$S$16</f>
        <v>#REF!</v>
      </c>
      <c r="AP62" s="23" t="e">
        <f>AVERAGEIF(#REF!,#REF!,#REF!)</f>
        <v>#REF!</v>
      </c>
      <c r="AQ62" s="23" t="e">
        <f>AVERAGEIF(#REF!,#REF!,#REF!)</f>
        <v>#REF!</v>
      </c>
      <c r="AR62" s="23" t="e">
        <f>AVERAGEIF(#REF!,#REF!,#REF!)</f>
        <v>#REF!</v>
      </c>
      <c r="AS62" s="23" t="e">
        <f>AVERAGEIF(#REF!,#REF!,#REF!)</f>
        <v>#REF!</v>
      </c>
      <c r="AT62" s="23" t="e">
        <f>AVERAGEIF(#REF!,#REF!,#REF!)</f>
        <v>#REF!</v>
      </c>
      <c r="AU62" s="23" t="e">
        <f>AVERAGEIF(#REF!,#REF!,#REF!)</f>
        <v>#REF!</v>
      </c>
      <c r="AV62" s="23" t="e">
        <f>AVERAGEIF(#REF!,#REF!,#REF!)</f>
        <v>#REF!</v>
      </c>
      <c r="AW62" s="23" t="e">
        <f>AVERAGEIF(#REF!,#REF!,#REF!)</f>
        <v>#REF!</v>
      </c>
      <c r="AX62" s="23" t="e">
        <f>AVERAGEIF(#REF!,#REF!,#REF!)</f>
        <v>#REF!</v>
      </c>
      <c r="AY62" s="23" t="e">
        <f>AVERAGEIF(#REF!,#REF!,#REF!)</f>
        <v>#REF!</v>
      </c>
      <c r="AZ62" s="23" t="e">
        <f>AVERAGEIF(#REF!,#REF!,#REF!)</f>
        <v>#REF!</v>
      </c>
      <c r="BA62" s="23" t="e">
        <f>AVERAGEIF(#REF!,#REF!,#REF!)</f>
        <v>#REF!</v>
      </c>
      <c r="BB62" s="23" t="e">
        <f>AVERAGEIF(#REF!,#REF!,#REF!)</f>
        <v>#REF!</v>
      </c>
      <c r="BC62" s="23" t="e">
        <f>AVERAGEIF(#REF!,#REF!,#REF!)</f>
        <v>#REF!</v>
      </c>
      <c r="BD62" s="23" t="e">
        <f>AVERAGEIF(#REF!,#REF!,#REF!)</f>
        <v>#REF!</v>
      </c>
      <c r="BE62" s="23" t="e">
        <f>AVERAGEIF(#REF!,#REF!,#REF!)</f>
        <v>#REF!</v>
      </c>
      <c r="BF62" s="23" t="e">
        <f>AVERAGEIF(#REF!,#REF!,#REF!)</f>
        <v>#REF!</v>
      </c>
      <c r="BG62" s="23" t="e">
        <f>AVERAGEIF(#REF!,#REF!,#REF!)</f>
        <v>#REF!</v>
      </c>
      <c r="BH62" s="23" t="e">
        <f>AVERAGEIF(#REF!,#REF!,#REF!)</f>
        <v>#REF!</v>
      </c>
    </row>
    <row r="63" spans="1:60" x14ac:dyDescent="0.25">
      <c r="A63" s="15">
        <v>43123</v>
      </c>
      <c r="E63" s="14">
        <v>85</v>
      </c>
      <c r="F63" s="14">
        <v>98.75</v>
      </c>
      <c r="G63">
        <v>177.87</v>
      </c>
      <c r="H63">
        <v>194.57</v>
      </c>
      <c r="I63">
        <v>201.23</v>
      </c>
      <c r="J63">
        <v>207.26</v>
      </c>
      <c r="K63">
        <v>192.36</v>
      </c>
      <c r="L63">
        <v>58.74</v>
      </c>
      <c r="M63">
        <v>58.06</v>
      </c>
      <c r="N63" s="38">
        <v>80.62</v>
      </c>
      <c r="O63" s="38">
        <v>78.87</v>
      </c>
      <c r="P63" s="38">
        <v>68.52</v>
      </c>
      <c r="U63" s="23" t="e">
        <f>#REF!-$S$16</f>
        <v>#REF!</v>
      </c>
      <c r="V63" s="23" t="e">
        <f>#REF!-$S$16</f>
        <v>#REF!</v>
      </c>
      <c r="W63" s="23" t="e">
        <f>#REF!-$S$16</f>
        <v>#REF!</v>
      </c>
      <c r="X63" s="23" t="e">
        <f>#REF!-$S$16</f>
        <v>#REF!</v>
      </c>
      <c r="Y63" s="23" t="e">
        <f>#REF!-$S$16</f>
        <v>#REF!</v>
      </c>
      <c r="Z63" s="23" t="e">
        <f>#REF!-$S$16</f>
        <v>#REF!</v>
      </c>
      <c r="AA63" s="23" t="e">
        <f>#REF!-$S$16</f>
        <v>#REF!</v>
      </c>
      <c r="AB63" s="23" t="e">
        <f>#REF!-$S$16</f>
        <v>#REF!</v>
      </c>
      <c r="AC63" s="23" t="e">
        <f>#REF!-$S$16</f>
        <v>#REF!</v>
      </c>
      <c r="AD63" s="23" t="e">
        <f>#REF!-$S$16</f>
        <v>#REF!</v>
      </c>
      <c r="AE63" s="23" t="e">
        <f>#REF!-$S$16</f>
        <v>#REF!</v>
      </c>
      <c r="AF63" s="23" t="e">
        <f>#REF!-$S$16</f>
        <v>#REF!</v>
      </c>
      <c r="AG63" s="23" t="e">
        <f>#REF!-$S$16</f>
        <v>#REF!</v>
      </c>
      <c r="AH63" s="23" t="e">
        <f>#REF!-$S$16</f>
        <v>#REF!</v>
      </c>
      <c r="AI63" s="23" t="e">
        <f>#REF!-$S$16</f>
        <v>#REF!</v>
      </c>
      <c r="AJ63" s="23" t="e">
        <f>#REF!-$S$16</f>
        <v>#REF!</v>
      </c>
      <c r="AK63" s="23" t="e">
        <f>#REF!-$S$16</f>
        <v>#REF!</v>
      </c>
      <c r="AL63" s="23" t="e">
        <f>#REF!-$S$16</f>
        <v>#REF!</v>
      </c>
      <c r="AM63" s="23" t="e">
        <f>#REF!-$S$16</f>
        <v>#REF!</v>
      </c>
      <c r="AP63" s="23" t="e">
        <f>AVERAGEIF(#REF!,#REF!,#REF!)</f>
        <v>#REF!</v>
      </c>
      <c r="AQ63" s="23" t="e">
        <f>AVERAGEIF(#REF!,#REF!,#REF!)</f>
        <v>#REF!</v>
      </c>
      <c r="AR63" s="23" t="e">
        <f>AVERAGEIF(#REF!,#REF!,#REF!)</f>
        <v>#REF!</v>
      </c>
      <c r="AS63" s="23" t="e">
        <f>AVERAGEIF(#REF!,#REF!,#REF!)</f>
        <v>#REF!</v>
      </c>
      <c r="AT63" s="23" t="e">
        <f>AVERAGEIF(#REF!,#REF!,#REF!)</f>
        <v>#REF!</v>
      </c>
      <c r="AU63" s="23" t="e">
        <f>AVERAGEIF(#REF!,#REF!,#REF!)</f>
        <v>#REF!</v>
      </c>
      <c r="AV63" s="23" t="e">
        <f>AVERAGEIF(#REF!,#REF!,#REF!)</f>
        <v>#REF!</v>
      </c>
      <c r="AW63" s="23" t="e">
        <f>AVERAGEIF(#REF!,#REF!,#REF!)</f>
        <v>#REF!</v>
      </c>
      <c r="AX63" s="23" t="e">
        <f>AVERAGEIF(#REF!,#REF!,#REF!)</f>
        <v>#REF!</v>
      </c>
      <c r="AY63" s="23" t="e">
        <f>AVERAGEIF(#REF!,#REF!,#REF!)</f>
        <v>#REF!</v>
      </c>
      <c r="AZ63" s="23" t="e">
        <f>AVERAGEIF(#REF!,#REF!,#REF!)</f>
        <v>#REF!</v>
      </c>
      <c r="BA63" s="23" t="e">
        <f>AVERAGEIF(#REF!,#REF!,#REF!)</f>
        <v>#REF!</v>
      </c>
      <c r="BB63" s="23" t="e">
        <f>AVERAGEIF(#REF!,#REF!,#REF!)</f>
        <v>#REF!</v>
      </c>
      <c r="BC63" s="23" t="e">
        <f>AVERAGEIF(#REF!,#REF!,#REF!)</f>
        <v>#REF!</v>
      </c>
      <c r="BD63" s="23" t="e">
        <f>AVERAGEIF(#REF!,#REF!,#REF!)</f>
        <v>#REF!</v>
      </c>
      <c r="BE63" s="23" t="e">
        <f>AVERAGEIF(#REF!,#REF!,#REF!)</f>
        <v>#REF!</v>
      </c>
      <c r="BF63" s="23" t="e">
        <f>AVERAGEIF(#REF!,#REF!,#REF!)</f>
        <v>#REF!</v>
      </c>
      <c r="BG63" s="23" t="e">
        <f>AVERAGEIF(#REF!,#REF!,#REF!)</f>
        <v>#REF!</v>
      </c>
      <c r="BH63" s="23" t="e">
        <f>AVERAGEIF(#REF!,#REF!,#REF!)</f>
        <v>#REF!</v>
      </c>
    </row>
    <row r="64" spans="1:60" x14ac:dyDescent="0.25">
      <c r="A64" s="15">
        <v>43122</v>
      </c>
      <c r="E64" s="14">
        <v>87.375</v>
      </c>
      <c r="F64" s="14">
        <v>99.75</v>
      </c>
      <c r="G64">
        <v>174.26</v>
      </c>
      <c r="H64">
        <v>192.01</v>
      </c>
      <c r="I64">
        <v>197.51</v>
      </c>
      <c r="J64">
        <v>204.59</v>
      </c>
      <c r="K64">
        <v>187.69</v>
      </c>
      <c r="L64">
        <v>58.25</v>
      </c>
      <c r="M64">
        <v>57.71</v>
      </c>
      <c r="N64" s="38">
        <v>79.59</v>
      </c>
      <c r="O64" s="38">
        <v>77.84</v>
      </c>
      <c r="P64" s="38">
        <v>67.489999999999995</v>
      </c>
      <c r="U64" s="23" t="e">
        <f>#REF!-$S$16</f>
        <v>#REF!</v>
      </c>
      <c r="V64" s="23" t="e">
        <f>#REF!-$S$16</f>
        <v>#REF!</v>
      </c>
      <c r="W64" s="23" t="e">
        <f>#REF!-$S$16</f>
        <v>#REF!</v>
      </c>
      <c r="X64" s="23" t="e">
        <f>#REF!-$S$16</f>
        <v>#REF!</v>
      </c>
      <c r="Y64" s="23" t="e">
        <f>#REF!-$S$16</f>
        <v>#REF!</v>
      </c>
      <c r="Z64" s="23" t="e">
        <f>#REF!-$S$16</f>
        <v>#REF!</v>
      </c>
      <c r="AA64" s="23" t="e">
        <f>#REF!-$S$16</f>
        <v>#REF!</v>
      </c>
      <c r="AB64" s="23" t="e">
        <f>#REF!-$S$16</f>
        <v>#REF!</v>
      </c>
      <c r="AC64" s="23" t="e">
        <f>#REF!-$S$16</f>
        <v>#REF!</v>
      </c>
      <c r="AD64" s="23" t="e">
        <f>#REF!-$S$16</f>
        <v>#REF!</v>
      </c>
      <c r="AE64" s="23" t="e">
        <f>#REF!-$S$16</f>
        <v>#REF!</v>
      </c>
      <c r="AF64" s="23" t="e">
        <f>#REF!-$S$16</f>
        <v>#REF!</v>
      </c>
      <c r="AG64" s="23" t="e">
        <f>#REF!-$S$16</f>
        <v>#REF!</v>
      </c>
      <c r="AH64" s="23" t="e">
        <f>#REF!-$S$16</f>
        <v>#REF!</v>
      </c>
      <c r="AI64" s="23" t="e">
        <f>#REF!-$S$16</f>
        <v>#REF!</v>
      </c>
      <c r="AJ64" s="23" t="e">
        <f>#REF!-$S$16</f>
        <v>#REF!</v>
      </c>
      <c r="AK64" s="23" t="e">
        <f>#REF!-$S$16</f>
        <v>#REF!</v>
      </c>
      <c r="AL64" s="23" t="e">
        <f>#REF!-$S$16</f>
        <v>#REF!</v>
      </c>
      <c r="AM64" s="23" t="e">
        <f>#REF!-$S$16</f>
        <v>#REF!</v>
      </c>
      <c r="AP64" s="23" t="e">
        <f>AVERAGEIF(#REF!,#REF!,#REF!)</f>
        <v>#REF!</v>
      </c>
      <c r="AQ64" s="23" t="e">
        <f>AVERAGEIF(#REF!,#REF!,#REF!)</f>
        <v>#REF!</v>
      </c>
      <c r="AR64" s="23" t="e">
        <f>AVERAGEIF(#REF!,#REF!,#REF!)</f>
        <v>#REF!</v>
      </c>
      <c r="AS64" s="23" t="e">
        <f>AVERAGEIF(#REF!,#REF!,#REF!)</f>
        <v>#REF!</v>
      </c>
      <c r="AT64" s="23" t="e">
        <f>AVERAGEIF(#REF!,#REF!,#REF!)</f>
        <v>#REF!</v>
      </c>
      <c r="AU64" s="23" t="e">
        <f>AVERAGEIF(#REF!,#REF!,#REF!)</f>
        <v>#REF!</v>
      </c>
      <c r="AV64" s="23" t="e">
        <f>AVERAGEIF(#REF!,#REF!,#REF!)</f>
        <v>#REF!</v>
      </c>
      <c r="AW64" s="23" t="e">
        <f>AVERAGEIF(#REF!,#REF!,#REF!)</f>
        <v>#REF!</v>
      </c>
      <c r="AX64" s="23" t="e">
        <f>AVERAGEIF(#REF!,#REF!,#REF!)</f>
        <v>#REF!</v>
      </c>
      <c r="AY64" s="23" t="e">
        <f>AVERAGEIF(#REF!,#REF!,#REF!)</f>
        <v>#REF!</v>
      </c>
      <c r="AZ64" s="23" t="e">
        <f>AVERAGEIF(#REF!,#REF!,#REF!)</f>
        <v>#REF!</v>
      </c>
      <c r="BA64" s="23" t="e">
        <f>AVERAGEIF(#REF!,#REF!,#REF!)</f>
        <v>#REF!</v>
      </c>
      <c r="BB64" s="23" t="e">
        <f>AVERAGEIF(#REF!,#REF!,#REF!)</f>
        <v>#REF!</v>
      </c>
      <c r="BC64" s="23" t="e">
        <f>AVERAGEIF(#REF!,#REF!,#REF!)</f>
        <v>#REF!</v>
      </c>
      <c r="BD64" s="23" t="e">
        <f>AVERAGEIF(#REF!,#REF!,#REF!)</f>
        <v>#REF!</v>
      </c>
      <c r="BE64" s="23" t="e">
        <f>AVERAGEIF(#REF!,#REF!,#REF!)</f>
        <v>#REF!</v>
      </c>
      <c r="BF64" s="23" t="e">
        <f>AVERAGEIF(#REF!,#REF!,#REF!)</f>
        <v>#REF!</v>
      </c>
      <c r="BG64" s="23" t="e">
        <f>AVERAGEIF(#REF!,#REF!,#REF!)</f>
        <v>#REF!</v>
      </c>
      <c r="BH64" s="23" t="e">
        <f>AVERAGEIF(#REF!,#REF!,#REF!)</f>
        <v>#REF!</v>
      </c>
    </row>
    <row r="65" spans="1:60" x14ac:dyDescent="0.25">
      <c r="A65" s="15">
        <v>43119</v>
      </c>
      <c r="E65" s="14">
        <v>92.625</v>
      </c>
      <c r="F65" s="14">
        <v>104.875</v>
      </c>
      <c r="G65">
        <v>173.36</v>
      </c>
      <c r="H65">
        <v>190.61</v>
      </c>
      <c r="I65">
        <v>197.84</v>
      </c>
      <c r="J65">
        <v>205.64</v>
      </c>
      <c r="K65">
        <v>184.59</v>
      </c>
      <c r="L65">
        <v>59.27</v>
      </c>
      <c r="M65">
        <v>58.17</v>
      </c>
      <c r="N65" s="38">
        <v>79.47</v>
      </c>
      <c r="O65" s="38">
        <v>77.47</v>
      </c>
      <c r="P65" s="38">
        <v>73.47</v>
      </c>
      <c r="U65" s="23" t="e">
        <f>#REF!-$S$16</f>
        <v>#REF!</v>
      </c>
      <c r="V65" s="23" t="e">
        <f>#REF!-$S$16</f>
        <v>#REF!</v>
      </c>
      <c r="W65" s="23" t="e">
        <f>#REF!-$S$16</f>
        <v>#REF!</v>
      </c>
      <c r="X65" s="23" t="e">
        <f>#REF!-$S$16</f>
        <v>#REF!</v>
      </c>
      <c r="Y65" s="23" t="e">
        <f>#REF!-$S$16</f>
        <v>#REF!</v>
      </c>
      <c r="Z65" s="23" t="e">
        <f>#REF!-$S$16</f>
        <v>#REF!</v>
      </c>
      <c r="AA65" s="23" t="e">
        <f>#REF!-$S$16</f>
        <v>#REF!</v>
      </c>
      <c r="AB65" s="23" t="e">
        <f>#REF!-$S$16</f>
        <v>#REF!</v>
      </c>
      <c r="AC65" s="23" t="e">
        <f>#REF!-$S$16</f>
        <v>#REF!</v>
      </c>
      <c r="AD65" s="23" t="e">
        <f>#REF!-$S$16</f>
        <v>#REF!</v>
      </c>
      <c r="AE65" s="23" t="e">
        <f>#REF!-$S$16</f>
        <v>#REF!</v>
      </c>
      <c r="AF65" s="23" t="e">
        <f>#REF!-$S$16</f>
        <v>#REF!</v>
      </c>
      <c r="AG65" s="23" t="e">
        <f>#REF!-$S$16</f>
        <v>#REF!</v>
      </c>
      <c r="AH65" s="23" t="e">
        <f>#REF!-$S$16</f>
        <v>#REF!</v>
      </c>
      <c r="AI65" s="23" t="e">
        <f>#REF!-$S$16</f>
        <v>#REF!</v>
      </c>
      <c r="AJ65" s="23" t="e">
        <f>#REF!-$S$16</f>
        <v>#REF!</v>
      </c>
      <c r="AK65" s="23" t="e">
        <f>#REF!-$S$16</f>
        <v>#REF!</v>
      </c>
      <c r="AL65" s="23" t="e">
        <f>#REF!-$S$16</f>
        <v>#REF!</v>
      </c>
      <c r="AM65" s="23" t="e">
        <f>#REF!-$S$16</f>
        <v>#REF!</v>
      </c>
      <c r="AP65" s="23" t="e">
        <f>AVERAGEIF(#REF!,#REF!,#REF!)</f>
        <v>#REF!</v>
      </c>
      <c r="AQ65" s="23" t="e">
        <f>AVERAGEIF(#REF!,#REF!,#REF!)</f>
        <v>#REF!</v>
      </c>
      <c r="AR65" s="23" t="e">
        <f>AVERAGEIF(#REF!,#REF!,#REF!)</f>
        <v>#REF!</v>
      </c>
      <c r="AS65" s="23" t="e">
        <f>AVERAGEIF(#REF!,#REF!,#REF!)</f>
        <v>#REF!</v>
      </c>
      <c r="AT65" s="23" t="e">
        <f>AVERAGEIF(#REF!,#REF!,#REF!)</f>
        <v>#REF!</v>
      </c>
      <c r="AU65" s="23" t="e">
        <f>AVERAGEIF(#REF!,#REF!,#REF!)</f>
        <v>#REF!</v>
      </c>
      <c r="AV65" s="23" t="e">
        <f>AVERAGEIF(#REF!,#REF!,#REF!)</f>
        <v>#REF!</v>
      </c>
      <c r="AW65" s="23" t="e">
        <f>AVERAGEIF(#REF!,#REF!,#REF!)</f>
        <v>#REF!</v>
      </c>
      <c r="AX65" s="23" t="e">
        <f>AVERAGEIF(#REF!,#REF!,#REF!)</f>
        <v>#REF!</v>
      </c>
      <c r="AY65" s="23" t="e">
        <f>AVERAGEIF(#REF!,#REF!,#REF!)</f>
        <v>#REF!</v>
      </c>
      <c r="AZ65" s="23" t="e">
        <f>AVERAGEIF(#REF!,#REF!,#REF!)</f>
        <v>#REF!</v>
      </c>
      <c r="BA65" s="23" t="e">
        <f>AVERAGEIF(#REF!,#REF!,#REF!)</f>
        <v>#REF!</v>
      </c>
      <c r="BB65" s="23" t="e">
        <f>AVERAGEIF(#REF!,#REF!,#REF!)</f>
        <v>#REF!</v>
      </c>
      <c r="BC65" s="23" t="e">
        <f>AVERAGEIF(#REF!,#REF!,#REF!)</f>
        <v>#REF!</v>
      </c>
      <c r="BD65" s="23" t="e">
        <f>AVERAGEIF(#REF!,#REF!,#REF!)</f>
        <v>#REF!</v>
      </c>
      <c r="BE65" s="23" t="e">
        <f>AVERAGEIF(#REF!,#REF!,#REF!)</f>
        <v>#REF!</v>
      </c>
      <c r="BF65" s="23" t="e">
        <f>AVERAGEIF(#REF!,#REF!,#REF!)</f>
        <v>#REF!</v>
      </c>
      <c r="BG65" s="23" t="e">
        <f>AVERAGEIF(#REF!,#REF!,#REF!)</f>
        <v>#REF!</v>
      </c>
      <c r="BH65" s="23" t="e">
        <f>AVERAGEIF(#REF!,#REF!,#REF!)</f>
        <v>#REF!</v>
      </c>
    </row>
    <row r="66" spans="1:60" x14ac:dyDescent="0.25">
      <c r="A66" s="15">
        <v>43118</v>
      </c>
      <c r="E66" s="14">
        <v>93.75</v>
      </c>
      <c r="F66" s="14">
        <v>106.625</v>
      </c>
      <c r="G66">
        <v>175.1</v>
      </c>
      <c r="H66">
        <v>192.35</v>
      </c>
      <c r="I66">
        <v>197.17</v>
      </c>
      <c r="J66">
        <v>205.97</v>
      </c>
      <c r="K66">
        <v>182.92</v>
      </c>
      <c r="L66">
        <v>59.64</v>
      </c>
      <c r="M66">
        <v>58.69</v>
      </c>
      <c r="N66" s="38">
        <v>80.900000000000006</v>
      </c>
      <c r="O66" s="38">
        <v>78.900000000000006</v>
      </c>
      <c r="P66" s="38">
        <v>74.900000000000006</v>
      </c>
      <c r="U66" s="23" t="e">
        <f>#REF!-$S$16</f>
        <v>#REF!</v>
      </c>
      <c r="V66" s="23" t="e">
        <f>#REF!-$S$16</f>
        <v>#REF!</v>
      </c>
      <c r="W66" s="23" t="e">
        <f>#REF!-$S$16</f>
        <v>#REF!</v>
      </c>
      <c r="X66" s="23" t="e">
        <f>#REF!-$S$16</f>
        <v>#REF!</v>
      </c>
      <c r="Y66" s="23" t="e">
        <f>#REF!-$S$16</f>
        <v>#REF!</v>
      </c>
      <c r="Z66" s="23" t="e">
        <f>#REF!-$S$16</f>
        <v>#REF!</v>
      </c>
      <c r="AA66" s="23" t="e">
        <f>#REF!-$S$16</f>
        <v>#REF!</v>
      </c>
      <c r="AB66" s="23" t="e">
        <f>#REF!-$S$16</f>
        <v>#REF!</v>
      </c>
      <c r="AC66" s="23" t="e">
        <f>#REF!-$S$16</f>
        <v>#REF!</v>
      </c>
      <c r="AD66" s="23" t="e">
        <f>#REF!-$S$16</f>
        <v>#REF!</v>
      </c>
      <c r="AE66" s="23" t="e">
        <f>#REF!-$S$16</f>
        <v>#REF!</v>
      </c>
      <c r="AF66" s="23" t="e">
        <f>#REF!-$S$16</f>
        <v>#REF!</v>
      </c>
      <c r="AG66" s="23" t="e">
        <f>#REF!-$S$16</f>
        <v>#REF!</v>
      </c>
      <c r="AH66" s="23" t="e">
        <f>#REF!-$S$16</f>
        <v>#REF!</v>
      </c>
      <c r="AI66" s="23" t="e">
        <f>#REF!-$S$16</f>
        <v>#REF!</v>
      </c>
      <c r="AJ66" s="23" t="e">
        <f>#REF!-$S$16</f>
        <v>#REF!</v>
      </c>
      <c r="AK66" s="23" t="e">
        <f>#REF!-$S$16</f>
        <v>#REF!</v>
      </c>
      <c r="AL66" s="23" t="e">
        <f>#REF!-$S$16</f>
        <v>#REF!</v>
      </c>
      <c r="AM66" s="23" t="e">
        <f>#REF!-$S$16</f>
        <v>#REF!</v>
      </c>
      <c r="AP66" s="23" t="e">
        <f>AVERAGEIF(#REF!,#REF!,#REF!)</f>
        <v>#REF!</v>
      </c>
      <c r="AQ66" s="23" t="e">
        <f>AVERAGEIF(#REF!,#REF!,#REF!)</f>
        <v>#REF!</v>
      </c>
      <c r="AR66" s="23" t="e">
        <f>AVERAGEIF(#REF!,#REF!,#REF!)</f>
        <v>#REF!</v>
      </c>
      <c r="AS66" s="23" t="e">
        <f>AVERAGEIF(#REF!,#REF!,#REF!)</f>
        <v>#REF!</v>
      </c>
      <c r="AT66" s="23" t="e">
        <f>AVERAGEIF(#REF!,#REF!,#REF!)</f>
        <v>#REF!</v>
      </c>
      <c r="AU66" s="23" t="e">
        <f>AVERAGEIF(#REF!,#REF!,#REF!)</f>
        <v>#REF!</v>
      </c>
      <c r="AV66" s="23" t="e">
        <f>AVERAGEIF(#REF!,#REF!,#REF!)</f>
        <v>#REF!</v>
      </c>
      <c r="AW66" s="23" t="e">
        <f>AVERAGEIF(#REF!,#REF!,#REF!)</f>
        <v>#REF!</v>
      </c>
      <c r="AX66" s="23" t="e">
        <f>AVERAGEIF(#REF!,#REF!,#REF!)</f>
        <v>#REF!</v>
      </c>
      <c r="AY66" s="23" t="e">
        <f>AVERAGEIF(#REF!,#REF!,#REF!)</f>
        <v>#REF!</v>
      </c>
      <c r="AZ66" s="23" t="e">
        <f>AVERAGEIF(#REF!,#REF!,#REF!)</f>
        <v>#REF!</v>
      </c>
      <c r="BA66" s="23" t="e">
        <f>AVERAGEIF(#REF!,#REF!,#REF!)</f>
        <v>#REF!</v>
      </c>
      <c r="BB66" s="23" t="e">
        <f>AVERAGEIF(#REF!,#REF!,#REF!)</f>
        <v>#REF!</v>
      </c>
      <c r="BC66" s="23" t="e">
        <f>AVERAGEIF(#REF!,#REF!,#REF!)</f>
        <v>#REF!</v>
      </c>
      <c r="BD66" s="23" t="e">
        <f>AVERAGEIF(#REF!,#REF!,#REF!)</f>
        <v>#REF!</v>
      </c>
      <c r="BE66" s="23" t="e">
        <f>AVERAGEIF(#REF!,#REF!,#REF!)</f>
        <v>#REF!</v>
      </c>
      <c r="BF66" s="23" t="e">
        <f>AVERAGEIF(#REF!,#REF!,#REF!)</f>
        <v>#REF!</v>
      </c>
      <c r="BG66" s="23" t="e">
        <f>AVERAGEIF(#REF!,#REF!,#REF!)</f>
        <v>#REF!</v>
      </c>
      <c r="BH66" s="23" t="e">
        <f>AVERAGEIF(#REF!,#REF!,#REF!)</f>
        <v>#REF!</v>
      </c>
    </row>
    <row r="67" spans="1:60" x14ac:dyDescent="0.25">
      <c r="A67" s="15">
        <v>43117</v>
      </c>
      <c r="E67" s="14">
        <v>93.625</v>
      </c>
      <c r="F67" s="14">
        <v>105.75</v>
      </c>
      <c r="G67">
        <v>172.59</v>
      </c>
      <c r="H67">
        <v>188.99</v>
      </c>
      <c r="I67">
        <v>196.91</v>
      </c>
      <c r="J67">
        <v>206.56</v>
      </c>
      <c r="K67">
        <v>183.66</v>
      </c>
      <c r="L67">
        <v>59.3</v>
      </c>
      <c r="M67">
        <v>58.07</v>
      </c>
      <c r="N67" s="38">
        <v>77.569999999999993</v>
      </c>
      <c r="O67" s="38">
        <v>75.569999999999993</v>
      </c>
      <c r="P67" s="38">
        <v>71.569999999999993</v>
      </c>
      <c r="U67" s="23" t="e">
        <f>#REF!-$S$16</f>
        <v>#REF!</v>
      </c>
      <c r="V67" s="23" t="e">
        <f>#REF!-$S$16</f>
        <v>#REF!</v>
      </c>
      <c r="W67" s="23" t="e">
        <f>#REF!-$S$16</f>
        <v>#REF!</v>
      </c>
      <c r="X67" s="23" t="e">
        <f>#REF!-$S$16</f>
        <v>#REF!</v>
      </c>
      <c r="Y67" s="23" t="e">
        <f>#REF!-$S$16</f>
        <v>#REF!</v>
      </c>
      <c r="Z67" s="23" t="e">
        <f>#REF!-$S$16</f>
        <v>#REF!</v>
      </c>
      <c r="AA67" s="23" t="e">
        <f>#REF!-$S$16</f>
        <v>#REF!</v>
      </c>
      <c r="AB67" s="23" t="e">
        <f>#REF!-$S$16</f>
        <v>#REF!</v>
      </c>
      <c r="AC67" s="23" t="e">
        <f>#REF!-$S$16</f>
        <v>#REF!</v>
      </c>
      <c r="AD67" s="23" t="e">
        <f>#REF!-$S$16</f>
        <v>#REF!</v>
      </c>
      <c r="AE67" s="23" t="e">
        <f>#REF!-$S$16</f>
        <v>#REF!</v>
      </c>
      <c r="AF67" s="23" t="e">
        <f>#REF!-$S$16</f>
        <v>#REF!</v>
      </c>
      <c r="AG67" s="23" t="e">
        <f>#REF!-$S$16</f>
        <v>#REF!</v>
      </c>
      <c r="AH67" s="23" t="e">
        <f>#REF!-$S$16</f>
        <v>#REF!</v>
      </c>
      <c r="AI67" s="23" t="e">
        <f>#REF!-$S$16</f>
        <v>#REF!</v>
      </c>
      <c r="AJ67" s="23" t="e">
        <f>#REF!-$S$16</f>
        <v>#REF!</v>
      </c>
      <c r="AK67" s="23" t="e">
        <f>#REF!-$S$16</f>
        <v>#REF!</v>
      </c>
      <c r="AL67" s="23" t="e">
        <f>#REF!-$S$16</f>
        <v>#REF!</v>
      </c>
      <c r="AM67" s="23" t="e">
        <f>#REF!-$S$16</f>
        <v>#REF!</v>
      </c>
      <c r="AP67" s="23" t="e">
        <f>AVERAGEIF(#REF!,#REF!,#REF!)</f>
        <v>#REF!</v>
      </c>
      <c r="AQ67" s="23" t="e">
        <f>AVERAGEIF(#REF!,#REF!,#REF!)</f>
        <v>#REF!</v>
      </c>
      <c r="AR67" s="23" t="e">
        <f>AVERAGEIF(#REF!,#REF!,#REF!)</f>
        <v>#REF!</v>
      </c>
      <c r="AS67" s="23" t="e">
        <f>AVERAGEIF(#REF!,#REF!,#REF!)</f>
        <v>#REF!</v>
      </c>
      <c r="AT67" s="23" t="e">
        <f>AVERAGEIF(#REF!,#REF!,#REF!)</f>
        <v>#REF!</v>
      </c>
      <c r="AU67" s="23" t="e">
        <f>AVERAGEIF(#REF!,#REF!,#REF!)</f>
        <v>#REF!</v>
      </c>
      <c r="AV67" s="23" t="e">
        <f>AVERAGEIF(#REF!,#REF!,#REF!)</f>
        <v>#REF!</v>
      </c>
      <c r="AW67" s="23" t="e">
        <f>AVERAGEIF(#REF!,#REF!,#REF!)</f>
        <v>#REF!</v>
      </c>
      <c r="AX67" s="23" t="e">
        <f>AVERAGEIF(#REF!,#REF!,#REF!)</f>
        <v>#REF!</v>
      </c>
      <c r="AY67" s="23" t="e">
        <f>AVERAGEIF(#REF!,#REF!,#REF!)</f>
        <v>#REF!</v>
      </c>
      <c r="AZ67" s="23" t="e">
        <f>AVERAGEIF(#REF!,#REF!,#REF!)</f>
        <v>#REF!</v>
      </c>
      <c r="BA67" s="23" t="e">
        <f>AVERAGEIF(#REF!,#REF!,#REF!)</f>
        <v>#REF!</v>
      </c>
      <c r="BB67" s="23" t="e">
        <f>AVERAGEIF(#REF!,#REF!,#REF!)</f>
        <v>#REF!</v>
      </c>
      <c r="BC67" s="23" t="e">
        <f>AVERAGEIF(#REF!,#REF!,#REF!)</f>
        <v>#REF!</v>
      </c>
      <c r="BD67" s="23" t="e">
        <f>AVERAGEIF(#REF!,#REF!,#REF!)</f>
        <v>#REF!</v>
      </c>
      <c r="BE67" s="23" t="e">
        <f>AVERAGEIF(#REF!,#REF!,#REF!)</f>
        <v>#REF!</v>
      </c>
      <c r="BF67" s="23" t="e">
        <f>AVERAGEIF(#REF!,#REF!,#REF!)</f>
        <v>#REF!</v>
      </c>
      <c r="BG67" s="23" t="e">
        <f>AVERAGEIF(#REF!,#REF!,#REF!)</f>
        <v>#REF!</v>
      </c>
      <c r="BH67" s="23" t="e">
        <f>AVERAGEIF(#REF!,#REF!,#REF!)</f>
        <v>#REF!</v>
      </c>
    </row>
    <row r="68" spans="1:60" x14ac:dyDescent="0.25">
      <c r="A68" s="15">
        <v>43116</v>
      </c>
      <c r="E68" s="14">
        <v>92.5</v>
      </c>
      <c r="F68" s="14">
        <v>104.375</v>
      </c>
      <c r="G68">
        <v>168.09</v>
      </c>
      <c r="H68">
        <v>186.34</v>
      </c>
      <c r="I68">
        <v>194.64</v>
      </c>
      <c r="J68">
        <v>205.99</v>
      </c>
      <c r="K68">
        <v>182.09</v>
      </c>
      <c r="L68">
        <v>59.21</v>
      </c>
      <c r="M68">
        <v>58.02</v>
      </c>
      <c r="N68" s="38">
        <v>80.53</v>
      </c>
      <c r="O68" s="38">
        <v>78.53</v>
      </c>
      <c r="P68" s="38">
        <v>74.53</v>
      </c>
      <c r="U68" s="23" t="e">
        <f>#REF!-$S$16</f>
        <v>#REF!</v>
      </c>
      <c r="V68" s="23" t="e">
        <f>#REF!-$S$16</f>
        <v>#REF!</v>
      </c>
      <c r="W68" s="23" t="e">
        <f>#REF!-$S$16</f>
        <v>#REF!</v>
      </c>
      <c r="X68" s="23" t="e">
        <f>#REF!-$S$16</f>
        <v>#REF!</v>
      </c>
      <c r="Y68" s="23" t="e">
        <f>#REF!-$S$16</f>
        <v>#REF!</v>
      </c>
      <c r="Z68" s="23" t="e">
        <f>#REF!-$S$16</f>
        <v>#REF!</v>
      </c>
      <c r="AA68" s="23" t="e">
        <f>#REF!-$S$16</f>
        <v>#REF!</v>
      </c>
      <c r="AB68" s="23" t="e">
        <f>#REF!-$S$16</f>
        <v>#REF!</v>
      </c>
      <c r="AC68" s="23" t="e">
        <f>#REF!-$S$16</f>
        <v>#REF!</v>
      </c>
      <c r="AD68" s="23" t="e">
        <f>#REF!-$S$16</f>
        <v>#REF!</v>
      </c>
      <c r="AE68" s="23" t="e">
        <f>#REF!-$S$16</f>
        <v>#REF!</v>
      </c>
      <c r="AF68" s="23" t="e">
        <f>#REF!-$S$16</f>
        <v>#REF!</v>
      </c>
      <c r="AG68" s="23" t="e">
        <f>#REF!-$S$16</f>
        <v>#REF!</v>
      </c>
      <c r="AH68" s="23" t="e">
        <f>#REF!-$S$16</f>
        <v>#REF!</v>
      </c>
      <c r="AI68" s="23" t="e">
        <f>#REF!-$S$16</f>
        <v>#REF!</v>
      </c>
      <c r="AJ68" s="23" t="e">
        <f>#REF!-$S$16</f>
        <v>#REF!</v>
      </c>
      <c r="AK68" s="23" t="e">
        <f>#REF!-$S$16</f>
        <v>#REF!</v>
      </c>
      <c r="AL68" s="23" t="e">
        <f>#REF!-$S$16</f>
        <v>#REF!</v>
      </c>
      <c r="AM68" s="23" t="e">
        <f>#REF!-$S$16</f>
        <v>#REF!</v>
      </c>
      <c r="AP68" s="23" t="e">
        <f>AVERAGEIF(#REF!,#REF!,#REF!)</f>
        <v>#REF!</v>
      </c>
      <c r="AQ68" s="23" t="e">
        <f>AVERAGEIF(#REF!,#REF!,#REF!)</f>
        <v>#REF!</v>
      </c>
      <c r="AR68" s="23" t="e">
        <f>AVERAGEIF(#REF!,#REF!,#REF!)</f>
        <v>#REF!</v>
      </c>
      <c r="AS68" s="23" t="e">
        <f>AVERAGEIF(#REF!,#REF!,#REF!)</f>
        <v>#REF!</v>
      </c>
      <c r="AT68" s="23" t="e">
        <f>AVERAGEIF(#REF!,#REF!,#REF!)</f>
        <v>#REF!</v>
      </c>
      <c r="AU68" s="23" t="e">
        <f>AVERAGEIF(#REF!,#REF!,#REF!)</f>
        <v>#REF!</v>
      </c>
      <c r="AV68" s="23" t="e">
        <f>AVERAGEIF(#REF!,#REF!,#REF!)</f>
        <v>#REF!</v>
      </c>
      <c r="AW68" s="23" t="e">
        <f>AVERAGEIF(#REF!,#REF!,#REF!)</f>
        <v>#REF!</v>
      </c>
      <c r="AX68" s="23" t="e">
        <f>AVERAGEIF(#REF!,#REF!,#REF!)</f>
        <v>#REF!</v>
      </c>
      <c r="AY68" s="23" t="e">
        <f>AVERAGEIF(#REF!,#REF!,#REF!)</f>
        <v>#REF!</v>
      </c>
      <c r="AZ68" s="23" t="e">
        <f>AVERAGEIF(#REF!,#REF!,#REF!)</f>
        <v>#REF!</v>
      </c>
      <c r="BA68" s="23" t="e">
        <f>AVERAGEIF(#REF!,#REF!,#REF!)</f>
        <v>#REF!</v>
      </c>
      <c r="BB68" s="23" t="e">
        <f>AVERAGEIF(#REF!,#REF!,#REF!)</f>
        <v>#REF!</v>
      </c>
      <c r="BC68" s="23" t="e">
        <f>AVERAGEIF(#REF!,#REF!,#REF!)</f>
        <v>#REF!</v>
      </c>
      <c r="BD68" s="23" t="e">
        <f>AVERAGEIF(#REF!,#REF!,#REF!)</f>
        <v>#REF!</v>
      </c>
      <c r="BE68" s="23" t="e">
        <f>AVERAGEIF(#REF!,#REF!,#REF!)</f>
        <v>#REF!</v>
      </c>
      <c r="BF68" s="23" t="e">
        <f>AVERAGEIF(#REF!,#REF!,#REF!)</f>
        <v>#REF!</v>
      </c>
      <c r="BG68" s="23" t="e">
        <f>AVERAGEIF(#REF!,#REF!,#REF!)</f>
        <v>#REF!</v>
      </c>
      <c r="BH68" s="23" t="e">
        <f>AVERAGEIF(#REF!,#REF!,#REF!)</f>
        <v>#REF!</v>
      </c>
    </row>
    <row r="69" spans="1:60" x14ac:dyDescent="0.25">
      <c r="A69" s="15">
        <v>43112</v>
      </c>
      <c r="E69" s="14">
        <v>92</v>
      </c>
      <c r="F69" s="14">
        <v>104.25</v>
      </c>
      <c r="G69">
        <v>168.95</v>
      </c>
      <c r="H69">
        <v>187.2</v>
      </c>
      <c r="I69">
        <v>197.5</v>
      </c>
      <c r="J69">
        <v>208.4</v>
      </c>
      <c r="K69">
        <v>182.5</v>
      </c>
      <c r="L69">
        <v>61</v>
      </c>
      <c r="M69">
        <v>58.97</v>
      </c>
      <c r="N69" s="38">
        <v>80.5</v>
      </c>
      <c r="O69" s="38">
        <v>78.5</v>
      </c>
      <c r="P69" s="38">
        <v>74.5</v>
      </c>
      <c r="U69" s="23" t="e">
        <f>#REF!-$S$16</f>
        <v>#REF!</v>
      </c>
      <c r="V69" s="23" t="e">
        <f>#REF!-$S$16</f>
        <v>#REF!</v>
      </c>
      <c r="W69" s="23" t="e">
        <f>#REF!-$S$16</f>
        <v>#REF!</v>
      </c>
      <c r="X69" s="23" t="e">
        <f>#REF!-$S$16</f>
        <v>#REF!</v>
      </c>
      <c r="Y69" s="23" t="e">
        <f>#REF!-$S$16</f>
        <v>#REF!</v>
      </c>
      <c r="Z69" s="23" t="e">
        <f>#REF!-$S$16</f>
        <v>#REF!</v>
      </c>
      <c r="AA69" s="23" t="e">
        <f>#REF!-$S$16</f>
        <v>#REF!</v>
      </c>
      <c r="AB69" s="23" t="e">
        <f>#REF!-$S$16</f>
        <v>#REF!</v>
      </c>
      <c r="AC69" s="23" t="e">
        <f>#REF!-$S$16</f>
        <v>#REF!</v>
      </c>
      <c r="AD69" s="23" t="e">
        <f>#REF!-$S$16</f>
        <v>#REF!</v>
      </c>
      <c r="AE69" s="23" t="e">
        <f>#REF!-$S$16</f>
        <v>#REF!</v>
      </c>
      <c r="AF69" s="23" t="e">
        <f>#REF!-$S$16</f>
        <v>#REF!</v>
      </c>
      <c r="AG69" s="23" t="e">
        <f>#REF!-$S$16</f>
        <v>#REF!</v>
      </c>
      <c r="AH69" s="23" t="e">
        <f>#REF!-$S$16</f>
        <v>#REF!</v>
      </c>
      <c r="AI69" s="23" t="e">
        <f>#REF!-$S$16</f>
        <v>#REF!</v>
      </c>
      <c r="AJ69" s="23" t="e">
        <f>#REF!-$S$16</f>
        <v>#REF!</v>
      </c>
      <c r="AK69" s="23" t="e">
        <f>#REF!-$S$16</f>
        <v>#REF!</v>
      </c>
      <c r="AL69" s="23" t="e">
        <f>#REF!-$S$16</f>
        <v>#REF!</v>
      </c>
      <c r="AM69" s="23" t="e">
        <f>#REF!-$S$16</f>
        <v>#REF!</v>
      </c>
      <c r="AP69" s="23" t="e">
        <f>AVERAGEIF(#REF!,#REF!,#REF!)</f>
        <v>#REF!</v>
      </c>
      <c r="AQ69" s="23" t="e">
        <f>AVERAGEIF(#REF!,#REF!,#REF!)</f>
        <v>#REF!</v>
      </c>
      <c r="AR69" s="23" t="e">
        <f>AVERAGEIF(#REF!,#REF!,#REF!)</f>
        <v>#REF!</v>
      </c>
      <c r="AS69" s="23" t="e">
        <f>AVERAGEIF(#REF!,#REF!,#REF!)</f>
        <v>#REF!</v>
      </c>
      <c r="AT69" s="23" t="e">
        <f>AVERAGEIF(#REF!,#REF!,#REF!)</f>
        <v>#REF!</v>
      </c>
      <c r="AU69" s="23" t="e">
        <f>AVERAGEIF(#REF!,#REF!,#REF!)</f>
        <v>#REF!</v>
      </c>
      <c r="AV69" s="23" t="e">
        <f>AVERAGEIF(#REF!,#REF!,#REF!)</f>
        <v>#REF!</v>
      </c>
      <c r="AW69" s="23" t="e">
        <f>AVERAGEIF(#REF!,#REF!,#REF!)</f>
        <v>#REF!</v>
      </c>
      <c r="AX69" s="23" t="e">
        <f>AVERAGEIF(#REF!,#REF!,#REF!)</f>
        <v>#REF!</v>
      </c>
      <c r="AY69" s="23" t="e">
        <f>AVERAGEIF(#REF!,#REF!,#REF!)</f>
        <v>#REF!</v>
      </c>
      <c r="AZ69" s="23" t="e">
        <f>AVERAGEIF(#REF!,#REF!,#REF!)</f>
        <v>#REF!</v>
      </c>
      <c r="BA69" s="23" t="e">
        <f>AVERAGEIF(#REF!,#REF!,#REF!)</f>
        <v>#REF!</v>
      </c>
      <c r="BB69" s="23" t="e">
        <f>AVERAGEIF(#REF!,#REF!,#REF!)</f>
        <v>#REF!</v>
      </c>
      <c r="BC69" s="23" t="e">
        <f>AVERAGEIF(#REF!,#REF!,#REF!)</f>
        <v>#REF!</v>
      </c>
      <c r="BD69" s="23" t="e">
        <f>AVERAGEIF(#REF!,#REF!,#REF!)</f>
        <v>#REF!</v>
      </c>
      <c r="BE69" s="23" t="e">
        <f>AVERAGEIF(#REF!,#REF!,#REF!)</f>
        <v>#REF!</v>
      </c>
      <c r="BF69" s="23" t="e">
        <f>AVERAGEIF(#REF!,#REF!,#REF!)</f>
        <v>#REF!</v>
      </c>
      <c r="BG69" s="23" t="e">
        <f>AVERAGEIF(#REF!,#REF!,#REF!)</f>
        <v>#REF!</v>
      </c>
      <c r="BH69" s="23" t="e">
        <f>AVERAGEIF(#REF!,#REF!,#REF!)</f>
        <v>#REF!</v>
      </c>
    </row>
    <row r="70" spans="1:60" x14ac:dyDescent="0.25">
      <c r="A70" s="15">
        <v>43111</v>
      </c>
      <c r="E70" s="14">
        <v>89.75</v>
      </c>
      <c r="F70" s="14">
        <v>98.5</v>
      </c>
      <c r="G70">
        <v>166.35</v>
      </c>
      <c r="H70">
        <v>185.8</v>
      </c>
      <c r="I70">
        <v>196.17</v>
      </c>
      <c r="J70">
        <v>207.67</v>
      </c>
      <c r="K70">
        <v>183.67</v>
      </c>
      <c r="L70">
        <v>60.07</v>
      </c>
      <c r="M70">
        <v>58.47</v>
      </c>
      <c r="N70" s="38">
        <v>79.55</v>
      </c>
      <c r="O70" s="38">
        <v>77.55</v>
      </c>
      <c r="P70" s="38">
        <v>73.55</v>
      </c>
      <c r="U70" s="23" t="e">
        <f>#REF!-$S$16</f>
        <v>#REF!</v>
      </c>
      <c r="V70" s="23" t="e">
        <f>#REF!-$S$16</f>
        <v>#REF!</v>
      </c>
      <c r="W70" s="23" t="e">
        <f>#REF!-$S$16</f>
        <v>#REF!</v>
      </c>
      <c r="X70" s="23" t="e">
        <f>#REF!-$S$16</f>
        <v>#REF!</v>
      </c>
      <c r="Y70" s="23" t="e">
        <f>#REF!-$S$16</f>
        <v>#REF!</v>
      </c>
      <c r="Z70" s="23" t="e">
        <f>#REF!-$S$16</f>
        <v>#REF!</v>
      </c>
      <c r="AA70" s="23" t="e">
        <f>#REF!-$S$16</f>
        <v>#REF!</v>
      </c>
      <c r="AB70" s="23" t="e">
        <f>#REF!-$S$16</f>
        <v>#REF!</v>
      </c>
      <c r="AC70" s="23" t="e">
        <f>#REF!-$S$16</f>
        <v>#REF!</v>
      </c>
      <c r="AD70" s="23" t="e">
        <f>#REF!-$S$16</f>
        <v>#REF!</v>
      </c>
      <c r="AE70" s="23" t="e">
        <f>#REF!-$S$16</f>
        <v>#REF!</v>
      </c>
      <c r="AF70" s="23" t="e">
        <f>#REF!-$S$16</f>
        <v>#REF!</v>
      </c>
      <c r="AG70" s="23" t="e">
        <f>#REF!-$S$16</f>
        <v>#REF!</v>
      </c>
      <c r="AH70" s="23" t="e">
        <f>#REF!-$S$16</f>
        <v>#REF!</v>
      </c>
      <c r="AI70" s="23" t="e">
        <f>#REF!-$S$16</f>
        <v>#REF!</v>
      </c>
      <c r="AJ70" s="23" t="e">
        <f>#REF!-$S$16</f>
        <v>#REF!</v>
      </c>
      <c r="AK70" s="23" t="e">
        <f>#REF!-$S$16</f>
        <v>#REF!</v>
      </c>
      <c r="AL70" s="23" t="e">
        <f>#REF!-$S$16</f>
        <v>#REF!</v>
      </c>
      <c r="AM70" s="23" t="e">
        <f>#REF!-$S$16</f>
        <v>#REF!</v>
      </c>
      <c r="AP70" s="23" t="e">
        <f>AVERAGEIF(#REF!,#REF!,#REF!)</f>
        <v>#REF!</v>
      </c>
      <c r="AQ70" s="23" t="e">
        <f>AVERAGEIF(#REF!,#REF!,#REF!)</f>
        <v>#REF!</v>
      </c>
      <c r="AR70" s="23" t="e">
        <f>AVERAGEIF(#REF!,#REF!,#REF!)</f>
        <v>#REF!</v>
      </c>
      <c r="AS70" s="23" t="e">
        <f>AVERAGEIF(#REF!,#REF!,#REF!)</f>
        <v>#REF!</v>
      </c>
      <c r="AT70" s="23" t="e">
        <f>AVERAGEIF(#REF!,#REF!,#REF!)</f>
        <v>#REF!</v>
      </c>
      <c r="AU70" s="23" t="e">
        <f>AVERAGEIF(#REF!,#REF!,#REF!)</f>
        <v>#REF!</v>
      </c>
      <c r="AV70" s="23" t="e">
        <f>AVERAGEIF(#REF!,#REF!,#REF!)</f>
        <v>#REF!</v>
      </c>
      <c r="AW70" s="23" t="e">
        <f>AVERAGEIF(#REF!,#REF!,#REF!)</f>
        <v>#REF!</v>
      </c>
      <c r="AX70" s="23" t="e">
        <f>AVERAGEIF(#REF!,#REF!,#REF!)</f>
        <v>#REF!</v>
      </c>
      <c r="AY70" s="23" t="e">
        <f>AVERAGEIF(#REF!,#REF!,#REF!)</f>
        <v>#REF!</v>
      </c>
      <c r="AZ70" s="23" t="e">
        <f>AVERAGEIF(#REF!,#REF!,#REF!)</f>
        <v>#REF!</v>
      </c>
      <c r="BA70" s="23" t="e">
        <f>AVERAGEIF(#REF!,#REF!,#REF!)</f>
        <v>#REF!</v>
      </c>
      <c r="BB70" s="23" t="e">
        <f>AVERAGEIF(#REF!,#REF!,#REF!)</f>
        <v>#REF!</v>
      </c>
      <c r="BC70" s="23" t="e">
        <f>AVERAGEIF(#REF!,#REF!,#REF!)</f>
        <v>#REF!</v>
      </c>
      <c r="BD70" s="23" t="e">
        <f>AVERAGEIF(#REF!,#REF!,#REF!)</f>
        <v>#REF!</v>
      </c>
      <c r="BE70" s="23" t="e">
        <f>AVERAGEIF(#REF!,#REF!,#REF!)</f>
        <v>#REF!</v>
      </c>
      <c r="BF70" s="23" t="e">
        <f>AVERAGEIF(#REF!,#REF!,#REF!)</f>
        <v>#REF!</v>
      </c>
      <c r="BG70" s="23" t="e">
        <f>AVERAGEIF(#REF!,#REF!,#REF!)</f>
        <v>#REF!</v>
      </c>
      <c r="BH70" s="23" t="e">
        <f>AVERAGEIF(#REF!,#REF!,#REF!)</f>
        <v>#REF!</v>
      </c>
    </row>
    <row r="71" spans="1:60" x14ac:dyDescent="0.25">
      <c r="A71" s="15">
        <v>43110</v>
      </c>
      <c r="E71" s="14">
        <v>88.75</v>
      </c>
      <c r="F71" s="14">
        <v>97.125</v>
      </c>
      <c r="G71">
        <v>165.77</v>
      </c>
      <c r="H71">
        <v>185.37</v>
      </c>
      <c r="I71">
        <v>197.32</v>
      </c>
      <c r="J71">
        <v>207.72</v>
      </c>
      <c r="K71">
        <v>184.32</v>
      </c>
      <c r="L71">
        <v>60.43</v>
      </c>
      <c r="M71">
        <v>58.28</v>
      </c>
      <c r="N71" s="38">
        <v>78.069999999999993</v>
      </c>
      <c r="O71" s="38">
        <v>76.569999999999993</v>
      </c>
      <c r="P71" s="38">
        <v>72.069999999999993</v>
      </c>
      <c r="U71" s="23" t="e">
        <f>#REF!-$S$16</f>
        <v>#REF!</v>
      </c>
      <c r="V71" s="23" t="e">
        <f>#REF!-$S$16</f>
        <v>#REF!</v>
      </c>
      <c r="W71" s="23" t="e">
        <f>#REF!-$S$16</f>
        <v>#REF!</v>
      </c>
      <c r="X71" s="23" t="e">
        <f>#REF!-$S$16</f>
        <v>#REF!</v>
      </c>
      <c r="Y71" s="23" t="e">
        <f>#REF!-$S$16</f>
        <v>#REF!</v>
      </c>
      <c r="Z71" s="23" t="e">
        <f>#REF!-$S$16</f>
        <v>#REF!</v>
      </c>
      <c r="AA71" s="23" t="e">
        <f>#REF!-$S$16</f>
        <v>#REF!</v>
      </c>
      <c r="AB71" s="23" t="e">
        <f>#REF!-$S$16</f>
        <v>#REF!</v>
      </c>
      <c r="AC71" s="23" t="e">
        <f>#REF!-$S$16</f>
        <v>#REF!</v>
      </c>
      <c r="AD71" s="23" t="e">
        <f>#REF!-$S$16</f>
        <v>#REF!</v>
      </c>
      <c r="AE71" s="23" t="e">
        <f>#REF!-$S$16</f>
        <v>#REF!</v>
      </c>
      <c r="AF71" s="23" t="e">
        <f>#REF!-$S$16</f>
        <v>#REF!</v>
      </c>
      <c r="AG71" s="23" t="e">
        <f>#REF!-$S$16</f>
        <v>#REF!</v>
      </c>
      <c r="AH71" s="23" t="e">
        <f>#REF!-$S$16</f>
        <v>#REF!</v>
      </c>
      <c r="AI71" s="23" t="e">
        <f>#REF!-$S$16</f>
        <v>#REF!</v>
      </c>
      <c r="AJ71" s="23" t="e">
        <f>#REF!-$S$16</f>
        <v>#REF!</v>
      </c>
      <c r="AK71" s="23" t="e">
        <f>#REF!-$S$16</f>
        <v>#REF!</v>
      </c>
      <c r="AL71" s="23" t="e">
        <f>#REF!-$S$16</f>
        <v>#REF!</v>
      </c>
      <c r="AM71" s="23" t="e">
        <f>#REF!-$S$16</f>
        <v>#REF!</v>
      </c>
      <c r="AP71" s="23" t="e">
        <f>AVERAGEIF(#REF!,#REF!,#REF!)</f>
        <v>#REF!</v>
      </c>
      <c r="AQ71" s="23" t="e">
        <f>AVERAGEIF(#REF!,#REF!,#REF!)</f>
        <v>#REF!</v>
      </c>
      <c r="AR71" s="23" t="e">
        <f>AVERAGEIF(#REF!,#REF!,#REF!)</f>
        <v>#REF!</v>
      </c>
      <c r="AS71" s="23" t="e">
        <f>AVERAGEIF(#REF!,#REF!,#REF!)</f>
        <v>#REF!</v>
      </c>
      <c r="AT71" s="23" t="e">
        <f>AVERAGEIF(#REF!,#REF!,#REF!)</f>
        <v>#REF!</v>
      </c>
      <c r="AU71" s="23" t="e">
        <f>AVERAGEIF(#REF!,#REF!,#REF!)</f>
        <v>#REF!</v>
      </c>
      <c r="AV71" s="23" t="e">
        <f>AVERAGEIF(#REF!,#REF!,#REF!)</f>
        <v>#REF!</v>
      </c>
      <c r="AW71" s="23" t="e">
        <f>AVERAGEIF(#REF!,#REF!,#REF!)</f>
        <v>#REF!</v>
      </c>
      <c r="AX71" s="23" t="e">
        <f>AVERAGEIF(#REF!,#REF!,#REF!)</f>
        <v>#REF!</v>
      </c>
      <c r="AY71" s="23" t="e">
        <f>AVERAGEIF(#REF!,#REF!,#REF!)</f>
        <v>#REF!</v>
      </c>
      <c r="AZ71" s="23" t="e">
        <f>AVERAGEIF(#REF!,#REF!,#REF!)</f>
        <v>#REF!</v>
      </c>
      <c r="BA71" s="23" t="e">
        <f>AVERAGEIF(#REF!,#REF!,#REF!)</f>
        <v>#REF!</v>
      </c>
      <c r="BB71" s="23" t="e">
        <f>AVERAGEIF(#REF!,#REF!,#REF!)</f>
        <v>#REF!</v>
      </c>
      <c r="BC71" s="23" t="e">
        <f>AVERAGEIF(#REF!,#REF!,#REF!)</f>
        <v>#REF!</v>
      </c>
      <c r="BD71" s="23" t="e">
        <f>AVERAGEIF(#REF!,#REF!,#REF!)</f>
        <v>#REF!</v>
      </c>
      <c r="BE71" s="23" t="e">
        <f>AVERAGEIF(#REF!,#REF!,#REF!)</f>
        <v>#REF!</v>
      </c>
      <c r="BF71" s="23" t="e">
        <f>AVERAGEIF(#REF!,#REF!,#REF!)</f>
        <v>#REF!</v>
      </c>
      <c r="BG71" s="23" t="e">
        <f>AVERAGEIF(#REF!,#REF!,#REF!)</f>
        <v>#REF!</v>
      </c>
      <c r="BH71" s="23" t="e">
        <f>AVERAGEIF(#REF!,#REF!,#REF!)</f>
        <v>#REF!</v>
      </c>
    </row>
    <row r="72" spans="1:60" x14ac:dyDescent="0.25">
      <c r="A72" s="15">
        <v>43109</v>
      </c>
      <c r="E72" s="14">
        <v>94.25</v>
      </c>
      <c r="F72" s="14">
        <v>97.5</v>
      </c>
      <c r="G72">
        <v>165.37</v>
      </c>
      <c r="H72">
        <v>185.77</v>
      </c>
      <c r="I72">
        <v>196.62</v>
      </c>
      <c r="J72">
        <v>206.27</v>
      </c>
      <c r="K72">
        <v>181.87</v>
      </c>
      <c r="L72">
        <v>60.37</v>
      </c>
      <c r="M72">
        <v>58.2</v>
      </c>
      <c r="N72" s="38">
        <v>77.459999999999994</v>
      </c>
      <c r="O72" s="38">
        <v>75.959999999999994</v>
      </c>
      <c r="P72" s="38">
        <v>71.459999999999994</v>
      </c>
      <c r="U72" s="23" t="e">
        <f>#REF!-$S$16</f>
        <v>#REF!</v>
      </c>
      <c r="V72" s="23" t="e">
        <f>#REF!-$S$16</f>
        <v>#REF!</v>
      </c>
      <c r="W72" s="23" t="e">
        <f>#REF!-$S$16</f>
        <v>#REF!</v>
      </c>
      <c r="X72" s="23" t="e">
        <f>#REF!-$S$16</f>
        <v>#REF!</v>
      </c>
      <c r="Y72" s="23" t="e">
        <f>#REF!-$S$16</f>
        <v>#REF!</v>
      </c>
      <c r="Z72" s="23" t="e">
        <f>#REF!-$S$16</f>
        <v>#REF!</v>
      </c>
      <c r="AA72" s="23" t="e">
        <f>#REF!-$S$16</f>
        <v>#REF!</v>
      </c>
      <c r="AB72" s="23" t="e">
        <f>#REF!-$S$16</f>
        <v>#REF!</v>
      </c>
      <c r="AC72" s="23" t="e">
        <f>#REF!-$S$16</f>
        <v>#REF!</v>
      </c>
      <c r="AD72" s="23" t="e">
        <f>#REF!-$S$16</f>
        <v>#REF!</v>
      </c>
      <c r="AE72" s="23" t="e">
        <f>#REF!-$S$16</f>
        <v>#REF!</v>
      </c>
      <c r="AF72" s="23" t="e">
        <f>#REF!-$S$16</f>
        <v>#REF!</v>
      </c>
      <c r="AG72" s="23" t="e">
        <f>#REF!-$S$16</f>
        <v>#REF!</v>
      </c>
      <c r="AH72" s="23" t="e">
        <f>#REF!-$S$16</f>
        <v>#REF!</v>
      </c>
      <c r="AI72" s="23" t="e">
        <f>#REF!-$S$16</f>
        <v>#REF!</v>
      </c>
      <c r="AJ72" s="23" t="e">
        <f>#REF!-$S$16</f>
        <v>#REF!</v>
      </c>
      <c r="AK72" s="23" t="e">
        <f>#REF!-$S$16</f>
        <v>#REF!</v>
      </c>
      <c r="AL72" s="23" t="e">
        <f>#REF!-$S$16</f>
        <v>#REF!</v>
      </c>
      <c r="AM72" s="23" t="e">
        <f>#REF!-$S$16</f>
        <v>#REF!</v>
      </c>
      <c r="AP72" s="23" t="e">
        <f>AVERAGEIF(#REF!,#REF!,#REF!)</f>
        <v>#REF!</v>
      </c>
      <c r="AQ72" s="23" t="e">
        <f>AVERAGEIF(#REF!,#REF!,#REF!)</f>
        <v>#REF!</v>
      </c>
      <c r="AR72" s="23" t="e">
        <f>AVERAGEIF(#REF!,#REF!,#REF!)</f>
        <v>#REF!</v>
      </c>
      <c r="AS72" s="23" t="e">
        <f>AVERAGEIF(#REF!,#REF!,#REF!)</f>
        <v>#REF!</v>
      </c>
      <c r="AT72" s="23" t="e">
        <f>AVERAGEIF(#REF!,#REF!,#REF!)</f>
        <v>#REF!</v>
      </c>
      <c r="AU72" s="23" t="e">
        <f>AVERAGEIF(#REF!,#REF!,#REF!)</f>
        <v>#REF!</v>
      </c>
      <c r="AV72" s="23" t="e">
        <f>AVERAGEIF(#REF!,#REF!,#REF!)</f>
        <v>#REF!</v>
      </c>
      <c r="AW72" s="23" t="e">
        <f>AVERAGEIF(#REF!,#REF!,#REF!)</f>
        <v>#REF!</v>
      </c>
      <c r="AX72" s="23" t="e">
        <f>AVERAGEIF(#REF!,#REF!,#REF!)</f>
        <v>#REF!</v>
      </c>
      <c r="AY72" s="23" t="e">
        <f>AVERAGEIF(#REF!,#REF!,#REF!)</f>
        <v>#REF!</v>
      </c>
      <c r="AZ72" s="23" t="e">
        <f>AVERAGEIF(#REF!,#REF!,#REF!)</f>
        <v>#REF!</v>
      </c>
      <c r="BA72" s="23" t="e">
        <f>AVERAGEIF(#REF!,#REF!,#REF!)</f>
        <v>#REF!</v>
      </c>
      <c r="BB72" s="23" t="e">
        <f>AVERAGEIF(#REF!,#REF!,#REF!)</f>
        <v>#REF!</v>
      </c>
      <c r="BC72" s="23" t="e">
        <f>AVERAGEIF(#REF!,#REF!,#REF!)</f>
        <v>#REF!</v>
      </c>
      <c r="BD72" s="23" t="e">
        <f>AVERAGEIF(#REF!,#REF!,#REF!)</f>
        <v>#REF!</v>
      </c>
      <c r="BE72" s="23" t="e">
        <f>AVERAGEIF(#REF!,#REF!,#REF!)</f>
        <v>#REF!</v>
      </c>
      <c r="BF72" s="23" t="e">
        <f>AVERAGEIF(#REF!,#REF!,#REF!)</f>
        <v>#REF!</v>
      </c>
      <c r="BG72" s="23" t="e">
        <f>AVERAGEIF(#REF!,#REF!,#REF!)</f>
        <v>#REF!</v>
      </c>
      <c r="BH72" s="23" t="e">
        <f>AVERAGEIF(#REF!,#REF!,#REF!)</f>
        <v>#REF!</v>
      </c>
    </row>
    <row r="73" spans="1:60" x14ac:dyDescent="0.25">
      <c r="A73" s="15">
        <v>43108</v>
      </c>
      <c r="E73" s="14">
        <v>94.25</v>
      </c>
      <c r="F73" s="14">
        <v>95.5</v>
      </c>
      <c r="G73">
        <v>160.18</v>
      </c>
      <c r="H73">
        <v>181.33</v>
      </c>
      <c r="I73">
        <v>194.94</v>
      </c>
      <c r="J73">
        <v>204.44</v>
      </c>
      <c r="K73">
        <v>182.04</v>
      </c>
      <c r="L73">
        <v>60.09</v>
      </c>
      <c r="M73">
        <v>57.96</v>
      </c>
      <c r="N73" s="38">
        <v>76.23</v>
      </c>
      <c r="O73" s="38">
        <v>74.73</v>
      </c>
      <c r="P73" s="38">
        <v>69.48</v>
      </c>
      <c r="U73" s="23" t="e">
        <f>#REF!-$S$16</f>
        <v>#REF!</v>
      </c>
      <c r="V73" s="23" t="e">
        <f>#REF!-$S$16</f>
        <v>#REF!</v>
      </c>
      <c r="W73" s="23" t="e">
        <f>#REF!-$S$16</f>
        <v>#REF!</v>
      </c>
      <c r="X73" s="23" t="e">
        <f>#REF!-$S$16</f>
        <v>#REF!</v>
      </c>
      <c r="Y73" s="23" t="e">
        <f>#REF!-$S$16</f>
        <v>#REF!</v>
      </c>
      <c r="Z73" s="23" t="e">
        <f>#REF!-$S$16</f>
        <v>#REF!</v>
      </c>
      <c r="AA73" s="23" t="e">
        <f>#REF!-$S$16</f>
        <v>#REF!</v>
      </c>
      <c r="AB73" s="23" t="e">
        <f>#REF!-$S$16</f>
        <v>#REF!</v>
      </c>
      <c r="AC73" s="23" t="e">
        <f>#REF!-$S$16</f>
        <v>#REF!</v>
      </c>
      <c r="AD73" s="23" t="e">
        <f>#REF!-$S$16</f>
        <v>#REF!</v>
      </c>
      <c r="AE73" s="23" t="e">
        <f>#REF!-$S$16</f>
        <v>#REF!</v>
      </c>
      <c r="AF73" s="23" t="e">
        <f>#REF!-$S$16</f>
        <v>#REF!</v>
      </c>
      <c r="AG73" s="23" t="e">
        <f>#REF!-$S$16</f>
        <v>#REF!</v>
      </c>
      <c r="AH73" s="23" t="e">
        <f>#REF!-$S$16</f>
        <v>#REF!</v>
      </c>
      <c r="AI73" s="23" t="e">
        <f>#REF!-$S$16</f>
        <v>#REF!</v>
      </c>
      <c r="AJ73" s="23" t="e">
        <f>#REF!-$S$16</f>
        <v>#REF!</v>
      </c>
      <c r="AK73" s="23" t="e">
        <f>#REF!-$S$16</f>
        <v>#REF!</v>
      </c>
      <c r="AL73" s="23" t="e">
        <f>#REF!-$S$16</f>
        <v>#REF!</v>
      </c>
      <c r="AM73" s="23" t="e">
        <f>#REF!-$S$16</f>
        <v>#REF!</v>
      </c>
      <c r="AP73" s="23" t="e">
        <f>AVERAGEIF(#REF!,#REF!,#REF!)</f>
        <v>#REF!</v>
      </c>
      <c r="AQ73" s="23" t="e">
        <f>AVERAGEIF(#REF!,#REF!,#REF!)</f>
        <v>#REF!</v>
      </c>
      <c r="AR73" s="23" t="e">
        <f>AVERAGEIF(#REF!,#REF!,#REF!)</f>
        <v>#REF!</v>
      </c>
      <c r="AS73" s="23" t="e">
        <f>AVERAGEIF(#REF!,#REF!,#REF!)</f>
        <v>#REF!</v>
      </c>
      <c r="AT73" s="23" t="e">
        <f>AVERAGEIF(#REF!,#REF!,#REF!)</f>
        <v>#REF!</v>
      </c>
      <c r="AU73" s="23" t="e">
        <f>AVERAGEIF(#REF!,#REF!,#REF!)</f>
        <v>#REF!</v>
      </c>
      <c r="AV73" s="23" t="e">
        <f>AVERAGEIF(#REF!,#REF!,#REF!)</f>
        <v>#REF!</v>
      </c>
      <c r="AW73" s="23" t="e">
        <f>AVERAGEIF(#REF!,#REF!,#REF!)</f>
        <v>#REF!</v>
      </c>
      <c r="AX73" s="23" t="e">
        <f>AVERAGEIF(#REF!,#REF!,#REF!)</f>
        <v>#REF!</v>
      </c>
      <c r="AY73" s="23" t="e">
        <f>AVERAGEIF(#REF!,#REF!,#REF!)</f>
        <v>#REF!</v>
      </c>
      <c r="AZ73" s="23" t="e">
        <f>AVERAGEIF(#REF!,#REF!,#REF!)</f>
        <v>#REF!</v>
      </c>
      <c r="BA73" s="23" t="e">
        <f>AVERAGEIF(#REF!,#REF!,#REF!)</f>
        <v>#REF!</v>
      </c>
      <c r="BB73" s="23" t="e">
        <f>AVERAGEIF(#REF!,#REF!,#REF!)</f>
        <v>#REF!</v>
      </c>
      <c r="BC73" s="23" t="e">
        <f>AVERAGEIF(#REF!,#REF!,#REF!)</f>
        <v>#REF!</v>
      </c>
      <c r="BD73" s="23" t="e">
        <f>AVERAGEIF(#REF!,#REF!,#REF!)</f>
        <v>#REF!</v>
      </c>
      <c r="BE73" s="23" t="e">
        <f>AVERAGEIF(#REF!,#REF!,#REF!)</f>
        <v>#REF!</v>
      </c>
      <c r="BF73" s="23" t="e">
        <f>AVERAGEIF(#REF!,#REF!,#REF!)</f>
        <v>#REF!</v>
      </c>
      <c r="BG73" s="23" t="e">
        <f>AVERAGEIF(#REF!,#REF!,#REF!)</f>
        <v>#REF!</v>
      </c>
      <c r="BH73" s="23" t="e">
        <f>AVERAGEIF(#REF!,#REF!,#REF!)</f>
        <v>#REF!</v>
      </c>
    </row>
    <row r="74" spans="1:60" x14ac:dyDescent="0.25">
      <c r="A74" s="15">
        <v>43105</v>
      </c>
      <c r="E74" s="14">
        <v>93</v>
      </c>
      <c r="F74" s="14">
        <v>97</v>
      </c>
      <c r="G74">
        <v>159.22999999999999</v>
      </c>
      <c r="H74">
        <v>180.58</v>
      </c>
      <c r="I74">
        <v>196.87</v>
      </c>
      <c r="J74">
        <v>205.77</v>
      </c>
      <c r="K74">
        <v>185.62</v>
      </c>
      <c r="L74">
        <v>59.88</v>
      </c>
      <c r="M74">
        <v>57.95</v>
      </c>
      <c r="N74" s="38">
        <v>77.19</v>
      </c>
      <c r="O74" s="38">
        <v>75.44</v>
      </c>
      <c r="P74" s="38">
        <v>70.44</v>
      </c>
      <c r="U74" s="23" t="e">
        <f>#REF!-$S$16</f>
        <v>#REF!</v>
      </c>
      <c r="V74" s="23" t="e">
        <f>#REF!-$S$16</f>
        <v>#REF!</v>
      </c>
      <c r="W74" s="23" t="e">
        <f>#REF!-$S$16</f>
        <v>#REF!</v>
      </c>
      <c r="X74" s="23" t="e">
        <f>#REF!-$S$16</f>
        <v>#REF!</v>
      </c>
      <c r="Y74" s="23" t="e">
        <f>#REF!-$S$16</f>
        <v>#REF!</v>
      </c>
      <c r="Z74" s="23" t="e">
        <f>#REF!-$S$16</f>
        <v>#REF!</v>
      </c>
      <c r="AA74" s="23" t="e">
        <f>#REF!-$S$16</f>
        <v>#REF!</v>
      </c>
      <c r="AB74" s="23" t="e">
        <f>#REF!-$S$16</f>
        <v>#REF!</v>
      </c>
      <c r="AC74" s="23" t="e">
        <f>#REF!-$S$16</f>
        <v>#REF!</v>
      </c>
      <c r="AD74" s="23" t="e">
        <f>#REF!-$S$16</f>
        <v>#REF!</v>
      </c>
      <c r="AE74" s="23" t="e">
        <f>#REF!-$S$16</f>
        <v>#REF!</v>
      </c>
      <c r="AF74" s="23" t="e">
        <f>#REF!-$S$16</f>
        <v>#REF!</v>
      </c>
      <c r="AG74" s="23" t="e">
        <f>#REF!-$S$16</f>
        <v>#REF!</v>
      </c>
      <c r="AH74" s="23" t="e">
        <f>#REF!-$S$16</f>
        <v>#REF!</v>
      </c>
      <c r="AI74" s="23" t="e">
        <f>#REF!-$S$16</f>
        <v>#REF!</v>
      </c>
      <c r="AJ74" s="23" t="e">
        <f>#REF!-$S$16</f>
        <v>#REF!</v>
      </c>
      <c r="AK74" s="23" t="e">
        <f>#REF!-$S$16</f>
        <v>#REF!</v>
      </c>
      <c r="AL74" s="23" t="e">
        <f>#REF!-$S$16</f>
        <v>#REF!</v>
      </c>
      <c r="AM74" s="23" t="e">
        <f>#REF!-$S$16</f>
        <v>#REF!</v>
      </c>
      <c r="AP74" s="23" t="e">
        <f>AVERAGEIF(#REF!,#REF!,#REF!)</f>
        <v>#REF!</v>
      </c>
      <c r="AQ74" s="23" t="e">
        <f>AVERAGEIF(#REF!,#REF!,#REF!)</f>
        <v>#REF!</v>
      </c>
      <c r="AR74" s="23" t="e">
        <f>AVERAGEIF(#REF!,#REF!,#REF!)</f>
        <v>#REF!</v>
      </c>
      <c r="AS74" s="23" t="e">
        <f>AVERAGEIF(#REF!,#REF!,#REF!)</f>
        <v>#REF!</v>
      </c>
      <c r="AT74" s="23" t="e">
        <f>AVERAGEIF(#REF!,#REF!,#REF!)</f>
        <v>#REF!</v>
      </c>
      <c r="AU74" s="23" t="e">
        <f>AVERAGEIF(#REF!,#REF!,#REF!)</f>
        <v>#REF!</v>
      </c>
      <c r="AV74" s="23" t="e">
        <f>AVERAGEIF(#REF!,#REF!,#REF!)</f>
        <v>#REF!</v>
      </c>
      <c r="AW74" s="23" t="e">
        <f>AVERAGEIF(#REF!,#REF!,#REF!)</f>
        <v>#REF!</v>
      </c>
      <c r="AX74" s="23" t="e">
        <f>AVERAGEIF(#REF!,#REF!,#REF!)</f>
        <v>#REF!</v>
      </c>
      <c r="AY74" s="23" t="e">
        <f>AVERAGEIF(#REF!,#REF!,#REF!)</f>
        <v>#REF!</v>
      </c>
      <c r="AZ74" s="23" t="e">
        <f>AVERAGEIF(#REF!,#REF!,#REF!)</f>
        <v>#REF!</v>
      </c>
      <c r="BA74" s="23" t="e">
        <f>AVERAGEIF(#REF!,#REF!,#REF!)</f>
        <v>#REF!</v>
      </c>
      <c r="BB74" s="23" t="e">
        <f>AVERAGEIF(#REF!,#REF!,#REF!)</f>
        <v>#REF!</v>
      </c>
      <c r="BC74" s="23" t="e">
        <f>AVERAGEIF(#REF!,#REF!,#REF!)</f>
        <v>#REF!</v>
      </c>
      <c r="BD74" s="23" t="e">
        <f>AVERAGEIF(#REF!,#REF!,#REF!)</f>
        <v>#REF!</v>
      </c>
      <c r="BE74" s="23" t="e">
        <f>AVERAGEIF(#REF!,#REF!,#REF!)</f>
        <v>#REF!</v>
      </c>
      <c r="BF74" s="23" t="e">
        <f>AVERAGEIF(#REF!,#REF!,#REF!)</f>
        <v>#REF!</v>
      </c>
      <c r="BG74" s="23" t="e">
        <f>AVERAGEIF(#REF!,#REF!,#REF!)</f>
        <v>#REF!</v>
      </c>
      <c r="BH74" s="23" t="e">
        <f>AVERAGEIF(#REF!,#REF!,#REF!)</f>
        <v>#REF!</v>
      </c>
    </row>
    <row r="75" spans="1:60" x14ac:dyDescent="0.25">
      <c r="A75" s="15">
        <v>43104</v>
      </c>
      <c r="E75" s="14">
        <v>93.625</v>
      </c>
      <c r="F75" s="14">
        <v>98.5</v>
      </c>
      <c r="G75">
        <v>161.52000000000001</v>
      </c>
      <c r="H75">
        <v>183.12</v>
      </c>
      <c r="I75">
        <v>198.2</v>
      </c>
      <c r="J75">
        <v>207.7</v>
      </c>
      <c r="K75">
        <v>188.7</v>
      </c>
      <c r="L75">
        <v>59.83</v>
      </c>
      <c r="M75">
        <v>58.4</v>
      </c>
      <c r="N75" s="38">
        <v>77.760000000000005</v>
      </c>
      <c r="O75" s="38">
        <v>76.010000000000005</v>
      </c>
      <c r="P75" s="38">
        <v>71.010000000000005</v>
      </c>
      <c r="U75" s="23" t="e">
        <f>#REF!-$S$16</f>
        <v>#REF!</v>
      </c>
      <c r="V75" s="23" t="e">
        <f>#REF!-$S$16</f>
        <v>#REF!</v>
      </c>
      <c r="W75" s="23" t="e">
        <f>#REF!-$S$16</f>
        <v>#REF!</v>
      </c>
      <c r="X75" s="23" t="e">
        <f>#REF!-$S$16</f>
        <v>#REF!</v>
      </c>
      <c r="Y75" s="23" t="e">
        <f>#REF!-$S$16</f>
        <v>#REF!</v>
      </c>
      <c r="Z75" s="23" t="e">
        <f>#REF!-$S$16</f>
        <v>#REF!</v>
      </c>
      <c r="AA75" s="23" t="e">
        <f>#REF!-$S$16</f>
        <v>#REF!</v>
      </c>
      <c r="AB75" s="23" t="e">
        <f>#REF!-$S$16</f>
        <v>#REF!</v>
      </c>
      <c r="AC75" s="23" t="e">
        <f>#REF!-$S$16</f>
        <v>#REF!</v>
      </c>
      <c r="AD75" s="23" t="e">
        <f>#REF!-$S$16</f>
        <v>#REF!</v>
      </c>
      <c r="AE75" s="23" t="e">
        <f>#REF!-$S$16</f>
        <v>#REF!</v>
      </c>
      <c r="AF75" s="23" t="e">
        <f>#REF!-$S$16</f>
        <v>#REF!</v>
      </c>
      <c r="AG75" s="23" t="e">
        <f>#REF!-$S$16</f>
        <v>#REF!</v>
      </c>
      <c r="AH75" s="23" t="e">
        <f>#REF!-$S$16</f>
        <v>#REF!</v>
      </c>
      <c r="AI75" s="23" t="e">
        <f>#REF!-$S$16</f>
        <v>#REF!</v>
      </c>
      <c r="AJ75" s="23" t="e">
        <f>#REF!-$S$16</f>
        <v>#REF!</v>
      </c>
      <c r="AK75" s="23" t="e">
        <f>#REF!-$S$16</f>
        <v>#REF!</v>
      </c>
      <c r="AL75" s="23" t="e">
        <f>#REF!-$S$16</f>
        <v>#REF!</v>
      </c>
      <c r="AM75" s="23" t="e">
        <f>#REF!-$S$16</f>
        <v>#REF!</v>
      </c>
      <c r="AP75" s="23" t="e">
        <f>AVERAGEIF(#REF!,#REF!,#REF!)</f>
        <v>#REF!</v>
      </c>
      <c r="AQ75" s="23" t="e">
        <f>AVERAGEIF(#REF!,#REF!,#REF!)</f>
        <v>#REF!</v>
      </c>
      <c r="AR75" s="23" t="e">
        <f>AVERAGEIF(#REF!,#REF!,#REF!)</f>
        <v>#REF!</v>
      </c>
      <c r="AS75" s="23" t="e">
        <f>AVERAGEIF(#REF!,#REF!,#REF!)</f>
        <v>#REF!</v>
      </c>
      <c r="AT75" s="23" t="e">
        <f>AVERAGEIF(#REF!,#REF!,#REF!)</f>
        <v>#REF!</v>
      </c>
      <c r="AU75" s="23" t="e">
        <f>AVERAGEIF(#REF!,#REF!,#REF!)</f>
        <v>#REF!</v>
      </c>
      <c r="AV75" s="23" t="e">
        <f>AVERAGEIF(#REF!,#REF!,#REF!)</f>
        <v>#REF!</v>
      </c>
      <c r="AW75" s="23" t="e">
        <f>AVERAGEIF(#REF!,#REF!,#REF!)</f>
        <v>#REF!</v>
      </c>
      <c r="AX75" s="23" t="e">
        <f>AVERAGEIF(#REF!,#REF!,#REF!)</f>
        <v>#REF!</v>
      </c>
      <c r="AY75" s="23" t="e">
        <f>AVERAGEIF(#REF!,#REF!,#REF!)</f>
        <v>#REF!</v>
      </c>
      <c r="AZ75" s="23" t="e">
        <f>AVERAGEIF(#REF!,#REF!,#REF!)</f>
        <v>#REF!</v>
      </c>
      <c r="BA75" s="23" t="e">
        <f>AVERAGEIF(#REF!,#REF!,#REF!)</f>
        <v>#REF!</v>
      </c>
      <c r="BB75" s="23" t="e">
        <f>AVERAGEIF(#REF!,#REF!,#REF!)</f>
        <v>#REF!</v>
      </c>
      <c r="BC75" s="23" t="e">
        <f>AVERAGEIF(#REF!,#REF!,#REF!)</f>
        <v>#REF!</v>
      </c>
      <c r="BD75" s="23" t="e">
        <f>AVERAGEIF(#REF!,#REF!,#REF!)</f>
        <v>#REF!</v>
      </c>
      <c r="BE75" s="23" t="e">
        <f>AVERAGEIF(#REF!,#REF!,#REF!)</f>
        <v>#REF!</v>
      </c>
      <c r="BF75" s="23" t="e">
        <f>AVERAGEIF(#REF!,#REF!,#REF!)</f>
        <v>#REF!</v>
      </c>
      <c r="BG75" s="23" t="e">
        <f>AVERAGEIF(#REF!,#REF!,#REF!)</f>
        <v>#REF!</v>
      </c>
      <c r="BH75" s="23" t="e">
        <f>AVERAGEIF(#REF!,#REF!,#REF!)</f>
        <v>#REF!</v>
      </c>
    </row>
    <row r="76" spans="1:60" x14ac:dyDescent="0.25">
      <c r="A76" s="15">
        <v>43103</v>
      </c>
      <c r="E76" s="14">
        <v>97.375</v>
      </c>
      <c r="F76" s="14">
        <v>103.25</v>
      </c>
      <c r="G76">
        <v>160.94</v>
      </c>
      <c r="H76">
        <v>182.49</v>
      </c>
      <c r="I76">
        <v>197.55</v>
      </c>
      <c r="J76">
        <v>208.65</v>
      </c>
      <c r="K76">
        <v>187.8</v>
      </c>
      <c r="L76">
        <v>59.18</v>
      </c>
      <c r="M76">
        <v>58.05</v>
      </c>
      <c r="N76" s="38">
        <v>77.78</v>
      </c>
      <c r="O76" s="38">
        <v>75.63</v>
      </c>
      <c r="P76" s="38">
        <v>71.03</v>
      </c>
      <c r="U76" s="23" t="e">
        <f>#REF!-$S$16</f>
        <v>#REF!</v>
      </c>
      <c r="V76" s="23" t="e">
        <f>#REF!-$S$16</f>
        <v>#REF!</v>
      </c>
      <c r="W76" s="23" t="e">
        <f>#REF!-$S$16</f>
        <v>#REF!</v>
      </c>
      <c r="X76" s="23" t="e">
        <f>#REF!-$S$16</f>
        <v>#REF!</v>
      </c>
      <c r="Y76" s="23" t="e">
        <f>#REF!-$S$16</f>
        <v>#REF!</v>
      </c>
      <c r="Z76" s="23" t="e">
        <f>#REF!-$S$16</f>
        <v>#REF!</v>
      </c>
      <c r="AA76" s="23" t="e">
        <f>#REF!-$S$16</f>
        <v>#REF!</v>
      </c>
      <c r="AB76" s="23" t="e">
        <f>#REF!-$S$16</f>
        <v>#REF!</v>
      </c>
      <c r="AC76" s="23" t="e">
        <f>#REF!-$S$16</f>
        <v>#REF!</v>
      </c>
      <c r="AD76" s="23" t="e">
        <f>#REF!-$S$16</f>
        <v>#REF!</v>
      </c>
      <c r="AE76" s="23" t="e">
        <f>#REF!-$S$16</f>
        <v>#REF!</v>
      </c>
      <c r="AF76" s="23" t="e">
        <f>#REF!-$S$16</f>
        <v>#REF!</v>
      </c>
      <c r="AG76" s="23" t="e">
        <f>#REF!-$S$16</f>
        <v>#REF!</v>
      </c>
      <c r="AH76" s="23" t="e">
        <f>#REF!-$S$16</f>
        <v>#REF!</v>
      </c>
      <c r="AI76" s="23" t="e">
        <f>#REF!-$S$16</f>
        <v>#REF!</v>
      </c>
      <c r="AJ76" s="23" t="e">
        <f>#REF!-$S$16</f>
        <v>#REF!</v>
      </c>
      <c r="AK76" s="23" t="e">
        <f>#REF!-$S$16</f>
        <v>#REF!</v>
      </c>
      <c r="AL76" s="23" t="e">
        <f>#REF!-$S$16</f>
        <v>#REF!</v>
      </c>
      <c r="AM76" s="23" t="e">
        <f>#REF!-$S$16</f>
        <v>#REF!</v>
      </c>
      <c r="AP76" s="23" t="e">
        <f>AVERAGEIF(#REF!,#REF!,#REF!)</f>
        <v>#REF!</v>
      </c>
      <c r="AQ76" s="23" t="e">
        <f>AVERAGEIF(#REF!,#REF!,#REF!)</f>
        <v>#REF!</v>
      </c>
      <c r="AR76" s="23" t="e">
        <f>AVERAGEIF(#REF!,#REF!,#REF!)</f>
        <v>#REF!</v>
      </c>
      <c r="AS76" s="23" t="e">
        <f>AVERAGEIF(#REF!,#REF!,#REF!)</f>
        <v>#REF!</v>
      </c>
      <c r="AT76" s="23" t="e">
        <f>AVERAGEIF(#REF!,#REF!,#REF!)</f>
        <v>#REF!</v>
      </c>
      <c r="AU76" s="23" t="e">
        <f>AVERAGEIF(#REF!,#REF!,#REF!)</f>
        <v>#REF!</v>
      </c>
      <c r="AV76" s="23" t="e">
        <f>AVERAGEIF(#REF!,#REF!,#REF!)</f>
        <v>#REF!</v>
      </c>
      <c r="AW76" s="23" t="e">
        <f>AVERAGEIF(#REF!,#REF!,#REF!)</f>
        <v>#REF!</v>
      </c>
      <c r="AX76" s="23" t="e">
        <f>AVERAGEIF(#REF!,#REF!,#REF!)</f>
        <v>#REF!</v>
      </c>
      <c r="AY76" s="23" t="e">
        <f>AVERAGEIF(#REF!,#REF!,#REF!)</f>
        <v>#REF!</v>
      </c>
      <c r="AZ76" s="23" t="e">
        <f>AVERAGEIF(#REF!,#REF!,#REF!)</f>
        <v>#REF!</v>
      </c>
      <c r="BA76" s="23" t="e">
        <f>AVERAGEIF(#REF!,#REF!,#REF!)</f>
        <v>#REF!</v>
      </c>
      <c r="BB76" s="23" t="e">
        <f>AVERAGEIF(#REF!,#REF!,#REF!)</f>
        <v>#REF!</v>
      </c>
      <c r="BC76" s="23" t="e">
        <f>AVERAGEIF(#REF!,#REF!,#REF!)</f>
        <v>#REF!</v>
      </c>
      <c r="BD76" s="23" t="e">
        <f>AVERAGEIF(#REF!,#REF!,#REF!)</f>
        <v>#REF!</v>
      </c>
      <c r="BE76" s="23" t="e">
        <f>AVERAGEIF(#REF!,#REF!,#REF!)</f>
        <v>#REF!</v>
      </c>
      <c r="BF76" s="23" t="e">
        <f>AVERAGEIF(#REF!,#REF!,#REF!)</f>
        <v>#REF!</v>
      </c>
      <c r="BG76" s="23" t="e">
        <f>AVERAGEIF(#REF!,#REF!,#REF!)</f>
        <v>#REF!</v>
      </c>
      <c r="BH76" s="23" t="e">
        <f>AVERAGEIF(#REF!,#REF!,#REF!)</f>
        <v>#REF!</v>
      </c>
    </row>
    <row r="77" spans="1:60" x14ac:dyDescent="0.25">
      <c r="A77" s="15">
        <v>43102</v>
      </c>
      <c r="E77" s="14">
        <v>98</v>
      </c>
      <c r="F77" s="14">
        <v>104.25</v>
      </c>
      <c r="G77">
        <v>160.06</v>
      </c>
      <c r="H77">
        <v>177.76</v>
      </c>
      <c r="I77">
        <v>194.09</v>
      </c>
      <c r="J77">
        <v>205.69</v>
      </c>
      <c r="K77">
        <v>184.59</v>
      </c>
      <c r="L77">
        <v>58.39</v>
      </c>
      <c r="M77">
        <v>57.39</v>
      </c>
      <c r="N77" s="38">
        <v>74.52</v>
      </c>
      <c r="O77" s="38">
        <v>72.77</v>
      </c>
      <c r="P77" s="38">
        <v>67.77</v>
      </c>
      <c r="U77" s="23" t="e">
        <f>#REF!-$S$16</f>
        <v>#REF!</v>
      </c>
      <c r="V77" s="23" t="e">
        <f>#REF!-$S$16</f>
        <v>#REF!</v>
      </c>
      <c r="W77" s="23" t="e">
        <f>#REF!-$S$16</f>
        <v>#REF!</v>
      </c>
      <c r="X77" s="23" t="e">
        <f>#REF!-$S$16</f>
        <v>#REF!</v>
      </c>
      <c r="Y77" s="23" t="e">
        <f>#REF!-$S$16</f>
        <v>#REF!</v>
      </c>
      <c r="Z77" s="23" t="e">
        <f>#REF!-$S$16</f>
        <v>#REF!</v>
      </c>
      <c r="AA77" s="23" t="e">
        <f>#REF!-$S$16</f>
        <v>#REF!</v>
      </c>
      <c r="AB77" s="23" t="e">
        <f>#REF!-$S$16</f>
        <v>#REF!</v>
      </c>
      <c r="AC77" s="23" t="e">
        <f>#REF!-$S$16</f>
        <v>#REF!</v>
      </c>
      <c r="AD77" s="23" t="e">
        <f>#REF!-$S$16</f>
        <v>#REF!</v>
      </c>
      <c r="AE77" s="23" t="e">
        <f>#REF!-$S$16</f>
        <v>#REF!</v>
      </c>
      <c r="AF77" s="23" t="e">
        <f>#REF!-$S$16</f>
        <v>#REF!</v>
      </c>
      <c r="AG77" s="23" t="e">
        <f>#REF!-$S$16</f>
        <v>#REF!</v>
      </c>
      <c r="AH77" s="23" t="e">
        <f>#REF!-$S$16</f>
        <v>#REF!</v>
      </c>
      <c r="AI77" s="23" t="e">
        <f>#REF!-$S$16</f>
        <v>#REF!</v>
      </c>
      <c r="AJ77" s="23" t="e">
        <f>#REF!-$S$16</f>
        <v>#REF!</v>
      </c>
      <c r="AK77" s="23" t="e">
        <f>#REF!-$S$16</f>
        <v>#REF!</v>
      </c>
      <c r="AL77" s="23" t="e">
        <f>#REF!-$S$16</f>
        <v>#REF!</v>
      </c>
      <c r="AM77" s="23" t="e">
        <f>#REF!-$S$16</f>
        <v>#REF!</v>
      </c>
      <c r="AP77" s="23" t="e">
        <f>AVERAGEIF(#REF!,#REF!,#REF!)</f>
        <v>#REF!</v>
      </c>
      <c r="AQ77" s="23" t="e">
        <f>AVERAGEIF(#REF!,#REF!,#REF!)</f>
        <v>#REF!</v>
      </c>
      <c r="AR77" s="23" t="e">
        <f>AVERAGEIF(#REF!,#REF!,#REF!)</f>
        <v>#REF!</v>
      </c>
      <c r="AS77" s="23" t="e">
        <f>AVERAGEIF(#REF!,#REF!,#REF!)</f>
        <v>#REF!</v>
      </c>
      <c r="AT77" s="23" t="e">
        <f>AVERAGEIF(#REF!,#REF!,#REF!)</f>
        <v>#REF!</v>
      </c>
      <c r="AU77" s="23" t="e">
        <f>AVERAGEIF(#REF!,#REF!,#REF!)</f>
        <v>#REF!</v>
      </c>
      <c r="AV77" s="23" t="e">
        <f>AVERAGEIF(#REF!,#REF!,#REF!)</f>
        <v>#REF!</v>
      </c>
      <c r="AW77" s="23" t="e">
        <f>AVERAGEIF(#REF!,#REF!,#REF!)</f>
        <v>#REF!</v>
      </c>
      <c r="AX77" s="23" t="e">
        <f>AVERAGEIF(#REF!,#REF!,#REF!)</f>
        <v>#REF!</v>
      </c>
      <c r="AY77" s="23" t="e">
        <f>AVERAGEIF(#REF!,#REF!,#REF!)</f>
        <v>#REF!</v>
      </c>
      <c r="AZ77" s="23" t="e">
        <f>AVERAGEIF(#REF!,#REF!,#REF!)</f>
        <v>#REF!</v>
      </c>
      <c r="BA77" s="23" t="e">
        <f>AVERAGEIF(#REF!,#REF!,#REF!)</f>
        <v>#REF!</v>
      </c>
      <c r="BB77" s="23" t="e">
        <f>AVERAGEIF(#REF!,#REF!,#REF!)</f>
        <v>#REF!</v>
      </c>
      <c r="BC77" s="23" t="e">
        <f>AVERAGEIF(#REF!,#REF!,#REF!)</f>
        <v>#REF!</v>
      </c>
      <c r="BD77" s="23" t="e">
        <f>AVERAGEIF(#REF!,#REF!,#REF!)</f>
        <v>#REF!</v>
      </c>
      <c r="BE77" s="23" t="e">
        <f>AVERAGEIF(#REF!,#REF!,#REF!)</f>
        <v>#REF!</v>
      </c>
      <c r="BF77" s="23" t="e">
        <f>AVERAGEIF(#REF!,#REF!,#REF!)</f>
        <v>#REF!</v>
      </c>
      <c r="BG77" s="23" t="e">
        <f>AVERAGEIF(#REF!,#REF!,#REF!)</f>
        <v>#REF!</v>
      </c>
      <c r="BH77" s="23" t="e">
        <f>AVERAGEIF(#REF!,#REF!,#REF!)</f>
        <v>#REF!</v>
      </c>
    </row>
    <row r="78" spans="1:60" x14ac:dyDescent="0.25">
      <c r="A78" s="15">
        <v>43098</v>
      </c>
      <c r="E78" s="14">
        <v>98.25</v>
      </c>
      <c r="F78" s="14">
        <v>109.5</v>
      </c>
      <c r="G78">
        <v>163.43</v>
      </c>
      <c r="H78">
        <v>181.98</v>
      </c>
      <c r="I78">
        <v>193.81</v>
      </c>
      <c r="J78">
        <v>205.56</v>
      </c>
      <c r="K78">
        <v>186.31</v>
      </c>
      <c r="L78">
        <v>58.48</v>
      </c>
      <c r="M78">
        <v>57.62</v>
      </c>
      <c r="N78" s="38">
        <v>74.569999999999993</v>
      </c>
      <c r="O78" s="38">
        <v>72.819999999999993</v>
      </c>
      <c r="P78" s="38">
        <v>67.819999999999993</v>
      </c>
      <c r="U78" s="23" t="e">
        <f>#REF!-$S$16</f>
        <v>#REF!</v>
      </c>
      <c r="V78" s="23" t="e">
        <f>#REF!-$S$16</f>
        <v>#REF!</v>
      </c>
      <c r="W78" s="23" t="e">
        <f>#REF!-$S$16</f>
        <v>#REF!</v>
      </c>
      <c r="X78" s="23" t="e">
        <f>#REF!-$S$16</f>
        <v>#REF!</v>
      </c>
      <c r="Y78" s="23" t="e">
        <f>#REF!-$S$16</f>
        <v>#REF!</v>
      </c>
      <c r="Z78" s="23" t="e">
        <f>#REF!-$S$16</f>
        <v>#REF!</v>
      </c>
      <c r="AA78" s="23" t="e">
        <f>#REF!-$S$16</f>
        <v>#REF!</v>
      </c>
      <c r="AB78" s="23" t="e">
        <f>#REF!-$S$16</f>
        <v>#REF!</v>
      </c>
      <c r="AC78" s="23" t="e">
        <f>#REF!-$S$16</f>
        <v>#REF!</v>
      </c>
      <c r="AD78" s="23" t="e">
        <f>#REF!-$S$16</f>
        <v>#REF!</v>
      </c>
      <c r="AE78" s="23" t="e">
        <f>#REF!-$S$16</f>
        <v>#REF!</v>
      </c>
      <c r="AF78" s="23" t="e">
        <f>#REF!-$S$16</f>
        <v>#REF!</v>
      </c>
      <c r="AG78" s="23" t="e">
        <f>#REF!-$S$16</f>
        <v>#REF!</v>
      </c>
      <c r="AH78" s="23" t="e">
        <f>#REF!-$S$16</f>
        <v>#REF!</v>
      </c>
      <c r="AI78" s="23" t="e">
        <f>#REF!-$S$16</f>
        <v>#REF!</v>
      </c>
      <c r="AJ78" s="23" t="e">
        <f>#REF!-$S$16</f>
        <v>#REF!</v>
      </c>
      <c r="AK78" s="23" t="e">
        <f>#REF!-$S$16</f>
        <v>#REF!</v>
      </c>
      <c r="AL78" s="23" t="e">
        <f>#REF!-$S$16</f>
        <v>#REF!</v>
      </c>
      <c r="AM78" s="23" t="e">
        <f>#REF!-$S$16</f>
        <v>#REF!</v>
      </c>
      <c r="AP78" s="23" t="e">
        <f>AVERAGEIF(#REF!,#REF!,#REF!)</f>
        <v>#REF!</v>
      </c>
      <c r="AQ78" s="23" t="e">
        <f>AVERAGEIF(#REF!,#REF!,#REF!)</f>
        <v>#REF!</v>
      </c>
      <c r="AR78" s="23" t="e">
        <f>AVERAGEIF(#REF!,#REF!,#REF!)</f>
        <v>#REF!</v>
      </c>
      <c r="AS78" s="23" t="e">
        <f>AVERAGEIF(#REF!,#REF!,#REF!)</f>
        <v>#REF!</v>
      </c>
      <c r="AT78" s="23" t="e">
        <f>AVERAGEIF(#REF!,#REF!,#REF!)</f>
        <v>#REF!</v>
      </c>
      <c r="AU78" s="23" t="e">
        <f>AVERAGEIF(#REF!,#REF!,#REF!)</f>
        <v>#REF!</v>
      </c>
      <c r="AV78" s="23" t="e">
        <f>AVERAGEIF(#REF!,#REF!,#REF!)</f>
        <v>#REF!</v>
      </c>
      <c r="AW78" s="23" t="e">
        <f>AVERAGEIF(#REF!,#REF!,#REF!)</f>
        <v>#REF!</v>
      </c>
      <c r="AX78" s="23" t="e">
        <f>AVERAGEIF(#REF!,#REF!,#REF!)</f>
        <v>#REF!</v>
      </c>
      <c r="AY78" s="23" t="e">
        <f>AVERAGEIF(#REF!,#REF!,#REF!)</f>
        <v>#REF!</v>
      </c>
      <c r="AZ78" s="23" t="e">
        <f>AVERAGEIF(#REF!,#REF!,#REF!)</f>
        <v>#REF!</v>
      </c>
      <c r="BA78" s="23" t="e">
        <f>AVERAGEIF(#REF!,#REF!,#REF!)</f>
        <v>#REF!</v>
      </c>
      <c r="BB78" s="23" t="e">
        <f>AVERAGEIF(#REF!,#REF!,#REF!)</f>
        <v>#REF!</v>
      </c>
      <c r="BC78" s="23" t="e">
        <f>AVERAGEIF(#REF!,#REF!,#REF!)</f>
        <v>#REF!</v>
      </c>
      <c r="BD78" s="23" t="e">
        <f>AVERAGEIF(#REF!,#REF!,#REF!)</f>
        <v>#REF!</v>
      </c>
      <c r="BE78" s="23" t="e">
        <f>AVERAGEIF(#REF!,#REF!,#REF!)</f>
        <v>#REF!</v>
      </c>
      <c r="BF78" s="23" t="e">
        <f>AVERAGEIF(#REF!,#REF!,#REF!)</f>
        <v>#REF!</v>
      </c>
      <c r="BG78" s="23" t="e">
        <f>AVERAGEIF(#REF!,#REF!,#REF!)</f>
        <v>#REF!</v>
      </c>
      <c r="BH78" s="23" t="e">
        <f>AVERAGEIF(#REF!,#REF!,#REF!)</f>
        <v>#REF!</v>
      </c>
    </row>
    <row r="79" spans="1:60" x14ac:dyDescent="0.25">
      <c r="A79" s="15">
        <v>43097</v>
      </c>
      <c r="E79" s="14">
        <v>97.75</v>
      </c>
      <c r="F79" s="14">
        <v>107</v>
      </c>
      <c r="G79">
        <v>162.21</v>
      </c>
      <c r="H79">
        <v>181.35</v>
      </c>
      <c r="I79">
        <v>191.72</v>
      </c>
      <c r="J79">
        <v>205.21</v>
      </c>
      <c r="K79">
        <v>183.47</v>
      </c>
      <c r="L79">
        <v>57.74</v>
      </c>
      <c r="M79">
        <v>56.48</v>
      </c>
      <c r="N79" s="38">
        <v>73.989999999999995</v>
      </c>
      <c r="O79" s="38">
        <v>72.239999999999995</v>
      </c>
      <c r="P79" s="38">
        <v>67.239999999999995</v>
      </c>
      <c r="U79" s="23" t="e">
        <f>#REF!-$S$16</f>
        <v>#REF!</v>
      </c>
      <c r="V79" s="23" t="e">
        <f>#REF!-$S$16</f>
        <v>#REF!</v>
      </c>
      <c r="W79" s="23" t="e">
        <f>#REF!-$S$16</f>
        <v>#REF!</v>
      </c>
      <c r="X79" s="23" t="e">
        <f>#REF!-$S$16</f>
        <v>#REF!</v>
      </c>
      <c r="Y79" s="23" t="e">
        <f>#REF!-$S$16</f>
        <v>#REF!</v>
      </c>
      <c r="Z79" s="23" t="e">
        <f>#REF!-$S$16</f>
        <v>#REF!</v>
      </c>
      <c r="AA79" s="23" t="e">
        <f>#REF!-$S$16</f>
        <v>#REF!</v>
      </c>
      <c r="AB79" s="23" t="e">
        <f>#REF!-$S$16</f>
        <v>#REF!</v>
      </c>
      <c r="AC79" s="23" t="e">
        <f>#REF!-$S$16</f>
        <v>#REF!</v>
      </c>
      <c r="AD79" s="23" t="e">
        <f>#REF!-$S$16</f>
        <v>#REF!</v>
      </c>
      <c r="AE79" s="23" t="e">
        <f>#REF!-$S$16</f>
        <v>#REF!</v>
      </c>
      <c r="AF79" s="23" t="e">
        <f>#REF!-$S$16</f>
        <v>#REF!</v>
      </c>
      <c r="AG79" s="23" t="e">
        <f>#REF!-$S$16</f>
        <v>#REF!</v>
      </c>
      <c r="AH79" s="23" t="e">
        <f>#REF!-$S$16</f>
        <v>#REF!</v>
      </c>
      <c r="AI79" s="23" t="e">
        <f>#REF!-$S$16</f>
        <v>#REF!</v>
      </c>
      <c r="AJ79" s="23" t="e">
        <f>#REF!-$S$16</f>
        <v>#REF!</v>
      </c>
      <c r="AK79" s="23" t="e">
        <f>#REF!-$S$16</f>
        <v>#REF!</v>
      </c>
      <c r="AL79" s="23" t="e">
        <f>#REF!-$S$16</f>
        <v>#REF!</v>
      </c>
      <c r="AM79" s="23" t="e">
        <f>#REF!-$S$16</f>
        <v>#REF!</v>
      </c>
      <c r="AP79" s="23" t="e">
        <f>AVERAGEIF(#REF!,#REF!,#REF!)</f>
        <v>#REF!</v>
      </c>
      <c r="AQ79" s="23" t="e">
        <f>AVERAGEIF(#REF!,#REF!,#REF!)</f>
        <v>#REF!</v>
      </c>
      <c r="AR79" s="23" t="e">
        <f>AVERAGEIF(#REF!,#REF!,#REF!)</f>
        <v>#REF!</v>
      </c>
      <c r="AS79" s="23" t="e">
        <f>AVERAGEIF(#REF!,#REF!,#REF!)</f>
        <v>#REF!</v>
      </c>
      <c r="AT79" s="23" t="e">
        <f>AVERAGEIF(#REF!,#REF!,#REF!)</f>
        <v>#REF!</v>
      </c>
      <c r="AU79" s="23" t="e">
        <f>AVERAGEIF(#REF!,#REF!,#REF!)</f>
        <v>#REF!</v>
      </c>
      <c r="AV79" s="23" t="e">
        <f>AVERAGEIF(#REF!,#REF!,#REF!)</f>
        <v>#REF!</v>
      </c>
      <c r="AW79" s="23" t="e">
        <f>AVERAGEIF(#REF!,#REF!,#REF!)</f>
        <v>#REF!</v>
      </c>
      <c r="AX79" s="23" t="e">
        <f>AVERAGEIF(#REF!,#REF!,#REF!)</f>
        <v>#REF!</v>
      </c>
      <c r="AY79" s="23" t="e">
        <f>AVERAGEIF(#REF!,#REF!,#REF!)</f>
        <v>#REF!</v>
      </c>
      <c r="AZ79" s="23" t="e">
        <f>AVERAGEIF(#REF!,#REF!,#REF!)</f>
        <v>#REF!</v>
      </c>
      <c r="BA79" s="23" t="e">
        <f>AVERAGEIF(#REF!,#REF!,#REF!)</f>
        <v>#REF!</v>
      </c>
      <c r="BB79" s="23" t="e">
        <f>AVERAGEIF(#REF!,#REF!,#REF!)</f>
        <v>#REF!</v>
      </c>
      <c r="BC79" s="23" t="e">
        <f>AVERAGEIF(#REF!,#REF!,#REF!)</f>
        <v>#REF!</v>
      </c>
      <c r="BD79" s="23" t="e">
        <f>AVERAGEIF(#REF!,#REF!,#REF!)</f>
        <v>#REF!</v>
      </c>
      <c r="BE79" s="23" t="e">
        <f>AVERAGEIF(#REF!,#REF!,#REF!)</f>
        <v>#REF!</v>
      </c>
      <c r="BF79" s="23" t="e">
        <f>AVERAGEIF(#REF!,#REF!,#REF!)</f>
        <v>#REF!</v>
      </c>
      <c r="BG79" s="23" t="e">
        <f>AVERAGEIF(#REF!,#REF!,#REF!)</f>
        <v>#REF!</v>
      </c>
      <c r="BH79" s="23" t="e">
        <f>AVERAGEIF(#REF!,#REF!,#REF!)</f>
        <v>#REF!</v>
      </c>
    </row>
    <row r="80" spans="1:60" x14ac:dyDescent="0.25">
      <c r="A80" s="15">
        <v>43096</v>
      </c>
      <c r="E80" s="14">
        <v>98</v>
      </c>
      <c r="F80" s="14">
        <v>108.625</v>
      </c>
      <c r="G80">
        <v>163.53</v>
      </c>
      <c r="H80">
        <v>181.3</v>
      </c>
      <c r="I80">
        <v>190.83</v>
      </c>
      <c r="J80">
        <v>204.02</v>
      </c>
      <c r="K80">
        <v>183.83</v>
      </c>
      <c r="L80">
        <v>57.49</v>
      </c>
      <c r="M80">
        <v>56.28</v>
      </c>
      <c r="N80" s="38">
        <v>73.790000000000006</v>
      </c>
      <c r="O80" s="38">
        <v>72.040000000000006</v>
      </c>
      <c r="P80" s="38">
        <v>67.040000000000006</v>
      </c>
      <c r="U80" s="23" t="e">
        <f>#REF!-$S$16</f>
        <v>#REF!</v>
      </c>
      <c r="V80" s="23" t="e">
        <f>#REF!-$S$16</f>
        <v>#REF!</v>
      </c>
      <c r="W80" s="23" t="e">
        <f>#REF!-$S$16</f>
        <v>#REF!</v>
      </c>
      <c r="X80" s="23" t="e">
        <f>#REF!-$S$16</f>
        <v>#REF!</v>
      </c>
      <c r="Y80" s="23" t="e">
        <f>#REF!-$S$16</f>
        <v>#REF!</v>
      </c>
      <c r="Z80" s="23" t="e">
        <f>#REF!-$S$16</f>
        <v>#REF!</v>
      </c>
      <c r="AA80" s="23" t="e">
        <f>#REF!-$S$16</f>
        <v>#REF!</v>
      </c>
      <c r="AB80" s="23" t="e">
        <f>#REF!-$S$16</f>
        <v>#REF!</v>
      </c>
      <c r="AC80" s="23" t="e">
        <f>#REF!-$S$16</f>
        <v>#REF!</v>
      </c>
      <c r="AD80" s="23" t="e">
        <f>#REF!-$S$16</f>
        <v>#REF!</v>
      </c>
      <c r="AE80" s="23" t="e">
        <f>#REF!-$S$16</f>
        <v>#REF!</v>
      </c>
      <c r="AF80" s="23" t="e">
        <f>#REF!-$S$16</f>
        <v>#REF!</v>
      </c>
      <c r="AG80" s="23" t="e">
        <f>#REF!-$S$16</f>
        <v>#REF!</v>
      </c>
      <c r="AH80" s="23" t="e">
        <f>#REF!-$S$16</f>
        <v>#REF!</v>
      </c>
      <c r="AI80" s="23" t="e">
        <f>#REF!-$S$16</f>
        <v>#REF!</v>
      </c>
      <c r="AJ80" s="23" t="e">
        <f>#REF!-$S$16</f>
        <v>#REF!</v>
      </c>
      <c r="AK80" s="23" t="e">
        <f>#REF!-$S$16</f>
        <v>#REF!</v>
      </c>
      <c r="AL80" s="23" t="e">
        <f>#REF!-$S$16</f>
        <v>#REF!</v>
      </c>
      <c r="AM80" s="23" t="e">
        <f>#REF!-$S$16</f>
        <v>#REF!</v>
      </c>
      <c r="AP80" s="23" t="e">
        <f>AVERAGEIF(#REF!,#REF!,#REF!)</f>
        <v>#REF!</v>
      </c>
      <c r="AQ80" s="23" t="e">
        <f>AVERAGEIF(#REF!,#REF!,#REF!)</f>
        <v>#REF!</v>
      </c>
      <c r="AR80" s="23" t="e">
        <f>AVERAGEIF(#REF!,#REF!,#REF!)</f>
        <v>#REF!</v>
      </c>
      <c r="AS80" s="23" t="e">
        <f>AVERAGEIF(#REF!,#REF!,#REF!)</f>
        <v>#REF!</v>
      </c>
      <c r="AT80" s="23" t="e">
        <f>AVERAGEIF(#REF!,#REF!,#REF!)</f>
        <v>#REF!</v>
      </c>
      <c r="AU80" s="23" t="e">
        <f>AVERAGEIF(#REF!,#REF!,#REF!)</f>
        <v>#REF!</v>
      </c>
      <c r="AV80" s="23" t="e">
        <f>AVERAGEIF(#REF!,#REF!,#REF!)</f>
        <v>#REF!</v>
      </c>
      <c r="AW80" s="23" t="e">
        <f>AVERAGEIF(#REF!,#REF!,#REF!)</f>
        <v>#REF!</v>
      </c>
      <c r="AX80" s="23" t="e">
        <f>AVERAGEIF(#REF!,#REF!,#REF!)</f>
        <v>#REF!</v>
      </c>
      <c r="AY80" s="23" t="e">
        <f>AVERAGEIF(#REF!,#REF!,#REF!)</f>
        <v>#REF!</v>
      </c>
      <c r="AZ80" s="23" t="e">
        <f>AVERAGEIF(#REF!,#REF!,#REF!)</f>
        <v>#REF!</v>
      </c>
      <c r="BA80" s="23" t="e">
        <f>AVERAGEIF(#REF!,#REF!,#REF!)</f>
        <v>#REF!</v>
      </c>
      <c r="BB80" s="23" t="e">
        <f>AVERAGEIF(#REF!,#REF!,#REF!)</f>
        <v>#REF!</v>
      </c>
      <c r="BC80" s="23" t="e">
        <f>AVERAGEIF(#REF!,#REF!,#REF!)</f>
        <v>#REF!</v>
      </c>
      <c r="BD80" s="23" t="e">
        <f>AVERAGEIF(#REF!,#REF!,#REF!)</f>
        <v>#REF!</v>
      </c>
      <c r="BE80" s="23" t="e">
        <f>AVERAGEIF(#REF!,#REF!,#REF!)</f>
        <v>#REF!</v>
      </c>
      <c r="BF80" s="23" t="e">
        <f>AVERAGEIF(#REF!,#REF!,#REF!)</f>
        <v>#REF!</v>
      </c>
      <c r="BG80" s="23" t="e">
        <f>AVERAGEIF(#REF!,#REF!,#REF!)</f>
        <v>#REF!</v>
      </c>
      <c r="BH80" s="23" t="e">
        <f>AVERAGEIF(#REF!,#REF!,#REF!)</f>
        <v>#REF!</v>
      </c>
    </row>
    <row r="81" spans="1:60" x14ac:dyDescent="0.25">
      <c r="A81" s="15">
        <v>43095</v>
      </c>
      <c r="E81" s="14">
        <v>99.25</v>
      </c>
      <c r="F81" s="14">
        <v>111.5</v>
      </c>
      <c r="G81">
        <v>163.43</v>
      </c>
      <c r="H81">
        <v>180.76</v>
      </c>
      <c r="I81">
        <v>192.55</v>
      </c>
      <c r="J81">
        <v>203.1</v>
      </c>
      <c r="K81">
        <v>183.05</v>
      </c>
      <c r="L81">
        <v>58.4</v>
      </c>
      <c r="M81">
        <v>57.13</v>
      </c>
      <c r="N81" s="38">
        <v>74.12</v>
      </c>
      <c r="O81" s="38">
        <v>72.37</v>
      </c>
      <c r="P81" s="38">
        <v>67.37</v>
      </c>
      <c r="U81" s="23" t="e">
        <f>#REF!-$S$16</f>
        <v>#REF!</v>
      </c>
      <c r="V81" s="23" t="e">
        <f>#REF!-$S$16</f>
        <v>#REF!</v>
      </c>
      <c r="W81" s="23" t="e">
        <f>#REF!-$S$16</f>
        <v>#REF!</v>
      </c>
      <c r="X81" s="23" t="e">
        <f>#REF!-$S$16</f>
        <v>#REF!</v>
      </c>
      <c r="Y81" s="23" t="e">
        <f>#REF!-$S$16</f>
        <v>#REF!</v>
      </c>
      <c r="Z81" s="23" t="e">
        <f>#REF!-$S$16</f>
        <v>#REF!</v>
      </c>
      <c r="AA81" s="23" t="e">
        <f>#REF!-$S$16</f>
        <v>#REF!</v>
      </c>
      <c r="AB81" s="23" t="e">
        <f>#REF!-$S$16</f>
        <v>#REF!</v>
      </c>
      <c r="AC81" s="23" t="e">
        <f>#REF!-$S$16</f>
        <v>#REF!</v>
      </c>
      <c r="AD81" s="23" t="e">
        <f>#REF!-$S$16</f>
        <v>#REF!</v>
      </c>
      <c r="AE81" s="23" t="e">
        <f>#REF!-$S$16</f>
        <v>#REF!</v>
      </c>
      <c r="AF81" s="23" t="e">
        <f>#REF!-$S$16</f>
        <v>#REF!</v>
      </c>
      <c r="AG81" s="23" t="e">
        <f>#REF!-$S$16</f>
        <v>#REF!</v>
      </c>
      <c r="AH81" s="23" t="e">
        <f>#REF!-$S$16</f>
        <v>#REF!</v>
      </c>
      <c r="AI81" s="23" t="e">
        <f>#REF!-$S$16</f>
        <v>#REF!</v>
      </c>
      <c r="AJ81" s="23" t="e">
        <f>#REF!-$S$16</f>
        <v>#REF!</v>
      </c>
      <c r="AK81" s="23" t="e">
        <f>#REF!-$S$16</f>
        <v>#REF!</v>
      </c>
      <c r="AL81" s="23" t="e">
        <f>#REF!-$S$16</f>
        <v>#REF!</v>
      </c>
      <c r="AM81" s="23" t="e">
        <f>#REF!-$S$16</f>
        <v>#REF!</v>
      </c>
      <c r="AP81" s="23" t="e">
        <f>AVERAGEIF(#REF!,#REF!,#REF!)</f>
        <v>#REF!</v>
      </c>
      <c r="AQ81" s="23" t="e">
        <f>AVERAGEIF(#REF!,#REF!,#REF!)</f>
        <v>#REF!</v>
      </c>
      <c r="AR81" s="23" t="e">
        <f>AVERAGEIF(#REF!,#REF!,#REF!)</f>
        <v>#REF!</v>
      </c>
      <c r="AS81" s="23" t="e">
        <f>AVERAGEIF(#REF!,#REF!,#REF!)</f>
        <v>#REF!</v>
      </c>
      <c r="AT81" s="23" t="e">
        <f>AVERAGEIF(#REF!,#REF!,#REF!)</f>
        <v>#REF!</v>
      </c>
      <c r="AU81" s="23" t="e">
        <f>AVERAGEIF(#REF!,#REF!,#REF!)</f>
        <v>#REF!</v>
      </c>
      <c r="AV81" s="23" t="e">
        <f>AVERAGEIF(#REF!,#REF!,#REF!)</f>
        <v>#REF!</v>
      </c>
      <c r="AW81" s="23" t="e">
        <f>AVERAGEIF(#REF!,#REF!,#REF!)</f>
        <v>#REF!</v>
      </c>
      <c r="AX81" s="23" t="e">
        <f>AVERAGEIF(#REF!,#REF!,#REF!)</f>
        <v>#REF!</v>
      </c>
      <c r="AY81" s="23" t="e">
        <f>AVERAGEIF(#REF!,#REF!,#REF!)</f>
        <v>#REF!</v>
      </c>
      <c r="AZ81" s="23" t="e">
        <f>AVERAGEIF(#REF!,#REF!,#REF!)</f>
        <v>#REF!</v>
      </c>
      <c r="BA81" s="23" t="e">
        <f>AVERAGEIF(#REF!,#REF!,#REF!)</f>
        <v>#REF!</v>
      </c>
      <c r="BB81" s="23" t="e">
        <f>AVERAGEIF(#REF!,#REF!,#REF!)</f>
        <v>#REF!</v>
      </c>
      <c r="BC81" s="23" t="e">
        <f>AVERAGEIF(#REF!,#REF!,#REF!)</f>
        <v>#REF!</v>
      </c>
      <c r="BD81" s="23" t="e">
        <f>AVERAGEIF(#REF!,#REF!,#REF!)</f>
        <v>#REF!</v>
      </c>
      <c r="BE81" s="23" t="e">
        <f>AVERAGEIF(#REF!,#REF!,#REF!)</f>
        <v>#REF!</v>
      </c>
      <c r="BF81" s="23" t="e">
        <f>AVERAGEIF(#REF!,#REF!,#REF!)</f>
        <v>#REF!</v>
      </c>
      <c r="BG81" s="23" t="e">
        <f>AVERAGEIF(#REF!,#REF!,#REF!)</f>
        <v>#REF!</v>
      </c>
      <c r="BH81" s="23" t="e">
        <f>AVERAGEIF(#REF!,#REF!,#REF!)</f>
        <v>#REF!</v>
      </c>
    </row>
    <row r="82" spans="1:60" x14ac:dyDescent="0.25">
      <c r="A82" s="15">
        <v>43091</v>
      </c>
      <c r="E82" s="14">
        <v>97.375</v>
      </c>
      <c r="F82" s="14">
        <v>106.875</v>
      </c>
      <c r="G82">
        <v>161.28</v>
      </c>
      <c r="H82">
        <v>178.33</v>
      </c>
      <c r="I82">
        <v>185.94</v>
      </c>
      <c r="J82">
        <v>196.04</v>
      </c>
      <c r="K82">
        <v>176.44</v>
      </c>
      <c r="L82">
        <v>56.88</v>
      </c>
      <c r="M82">
        <v>55.66</v>
      </c>
      <c r="N82" s="38">
        <v>72.569999999999993</v>
      </c>
      <c r="O82" s="38">
        <v>70.819999999999993</v>
      </c>
      <c r="P82" s="38">
        <v>65.819999999999993</v>
      </c>
      <c r="U82" s="23" t="e">
        <f>#REF!-$S$16</f>
        <v>#REF!</v>
      </c>
      <c r="V82" s="23" t="e">
        <f>#REF!-$S$16</f>
        <v>#REF!</v>
      </c>
      <c r="W82" s="23" t="e">
        <f>#REF!-$S$16</f>
        <v>#REF!</v>
      </c>
      <c r="X82" s="23" t="e">
        <f>#REF!-$S$16</f>
        <v>#REF!</v>
      </c>
      <c r="Y82" s="23" t="e">
        <f>#REF!-$S$16</f>
        <v>#REF!</v>
      </c>
      <c r="Z82" s="23" t="e">
        <f>#REF!-$S$16</f>
        <v>#REF!</v>
      </c>
      <c r="AA82" s="23" t="e">
        <f>#REF!-$S$16</f>
        <v>#REF!</v>
      </c>
      <c r="AB82" s="23" t="e">
        <f>#REF!-$S$16</f>
        <v>#REF!</v>
      </c>
      <c r="AC82" s="23" t="e">
        <f>#REF!-$S$16</f>
        <v>#REF!</v>
      </c>
      <c r="AD82" s="23" t="e">
        <f>#REF!-$S$16</f>
        <v>#REF!</v>
      </c>
      <c r="AE82" s="23" t="e">
        <f>#REF!-$S$16</f>
        <v>#REF!</v>
      </c>
      <c r="AF82" s="23" t="e">
        <f>#REF!-$S$16</f>
        <v>#REF!</v>
      </c>
      <c r="AG82" s="23" t="e">
        <f>#REF!-$S$16</f>
        <v>#REF!</v>
      </c>
      <c r="AH82" s="23" t="e">
        <f>#REF!-$S$16</f>
        <v>#REF!</v>
      </c>
      <c r="AI82" s="23" t="e">
        <f>#REF!-$S$16</f>
        <v>#REF!</v>
      </c>
      <c r="AJ82" s="23" t="e">
        <f>#REF!-$S$16</f>
        <v>#REF!</v>
      </c>
      <c r="AK82" s="23" t="e">
        <f>#REF!-$S$16</f>
        <v>#REF!</v>
      </c>
      <c r="AL82" s="23" t="e">
        <f>#REF!-$S$16</f>
        <v>#REF!</v>
      </c>
      <c r="AM82" s="23" t="e">
        <f>#REF!-$S$16</f>
        <v>#REF!</v>
      </c>
      <c r="AP82" s="23" t="e">
        <f>AVERAGEIF(#REF!,#REF!,#REF!)</f>
        <v>#REF!</v>
      </c>
      <c r="AQ82" s="23" t="e">
        <f>AVERAGEIF(#REF!,#REF!,#REF!)</f>
        <v>#REF!</v>
      </c>
      <c r="AR82" s="23" t="e">
        <f>AVERAGEIF(#REF!,#REF!,#REF!)</f>
        <v>#REF!</v>
      </c>
      <c r="AS82" s="23" t="e">
        <f>AVERAGEIF(#REF!,#REF!,#REF!)</f>
        <v>#REF!</v>
      </c>
      <c r="AT82" s="23" t="e">
        <f>AVERAGEIF(#REF!,#REF!,#REF!)</f>
        <v>#REF!</v>
      </c>
      <c r="AU82" s="23" t="e">
        <f>AVERAGEIF(#REF!,#REF!,#REF!)</f>
        <v>#REF!</v>
      </c>
      <c r="AV82" s="23" t="e">
        <f>AVERAGEIF(#REF!,#REF!,#REF!)</f>
        <v>#REF!</v>
      </c>
      <c r="AW82" s="23" t="e">
        <f>AVERAGEIF(#REF!,#REF!,#REF!)</f>
        <v>#REF!</v>
      </c>
      <c r="AX82" s="23" t="e">
        <f>AVERAGEIF(#REF!,#REF!,#REF!)</f>
        <v>#REF!</v>
      </c>
      <c r="AY82" s="23" t="e">
        <f>AVERAGEIF(#REF!,#REF!,#REF!)</f>
        <v>#REF!</v>
      </c>
      <c r="AZ82" s="23" t="e">
        <f>AVERAGEIF(#REF!,#REF!,#REF!)</f>
        <v>#REF!</v>
      </c>
      <c r="BA82" s="23" t="e">
        <f>AVERAGEIF(#REF!,#REF!,#REF!)</f>
        <v>#REF!</v>
      </c>
      <c r="BB82" s="23" t="e">
        <f>AVERAGEIF(#REF!,#REF!,#REF!)</f>
        <v>#REF!</v>
      </c>
      <c r="BC82" s="23" t="e">
        <f>AVERAGEIF(#REF!,#REF!,#REF!)</f>
        <v>#REF!</v>
      </c>
      <c r="BD82" s="23" t="e">
        <f>AVERAGEIF(#REF!,#REF!,#REF!)</f>
        <v>#REF!</v>
      </c>
      <c r="BE82" s="23" t="e">
        <f>AVERAGEIF(#REF!,#REF!,#REF!)</f>
        <v>#REF!</v>
      </c>
      <c r="BF82" s="23" t="e">
        <f>AVERAGEIF(#REF!,#REF!,#REF!)</f>
        <v>#REF!</v>
      </c>
      <c r="BG82" s="23" t="e">
        <f>AVERAGEIF(#REF!,#REF!,#REF!)</f>
        <v>#REF!</v>
      </c>
      <c r="BH82" s="23" t="e">
        <f>AVERAGEIF(#REF!,#REF!,#REF!)</f>
        <v>#REF!</v>
      </c>
    </row>
    <row r="83" spans="1:60" x14ac:dyDescent="0.25">
      <c r="A83" s="15">
        <v>43090</v>
      </c>
      <c r="E83" s="14">
        <v>96.5</v>
      </c>
      <c r="F83" s="14">
        <v>104.125</v>
      </c>
      <c r="G83">
        <v>162.51</v>
      </c>
      <c r="H83">
        <v>176.51</v>
      </c>
      <c r="I83">
        <v>184.78</v>
      </c>
      <c r="J83">
        <v>194.12</v>
      </c>
      <c r="K83">
        <v>174.52</v>
      </c>
      <c r="L83">
        <v>56.82</v>
      </c>
      <c r="M83">
        <v>55.63</v>
      </c>
      <c r="N83" s="38">
        <v>71.58</v>
      </c>
      <c r="O83" s="38">
        <v>70.73</v>
      </c>
      <c r="P83" s="38">
        <v>64.83</v>
      </c>
      <c r="U83" s="23" t="e">
        <f>#REF!-$S$16</f>
        <v>#REF!</v>
      </c>
      <c r="V83" s="23" t="e">
        <f>#REF!-$S$16</f>
        <v>#REF!</v>
      </c>
      <c r="W83" s="23" t="e">
        <f>#REF!-$S$16</f>
        <v>#REF!</v>
      </c>
      <c r="X83" s="23" t="e">
        <f>#REF!-$S$16</f>
        <v>#REF!</v>
      </c>
      <c r="Y83" s="23" t="e">
        <f>#REF!-$S$16</f>
        <v>#REF!</v>
      </c>
      <c r="Z83" s="23" t="e">
        <f>#REF!-$S$16</f>
        <v>#REF!</v>
      </c>
      <c r="AA83" s="23" t="e">
        <f>#REF!-$S$16</f>
        <v>#REF!</v>
      </c>
      <c r="AB83" s="23" t="e">
        <f>#REF!-$S$16</f>
        <v>#REF!</v>
      </c>
      <c r="AC83" s="23" t="e">
        <f>#REF!-$S$16</f>
        <v>#REF!</v>
      </c>
      <c r="AD83" s="23" t="e">
        <f>#REF!-$S$16</f>
        <v>#REF!</v>
      </c>
      <c r="AE83" s="23" t="e">
        <f>#REF!-$S$16</f>
        <v>#REF!</v>
      </c>
      <c r="AF83" s="23" t="e">
        <f>#REF!-$S$16</f>
        <v>#REF!</v>
      </c>
      <c r="AG83" s="23" t="e">
        <f>#REF!-$S$16</f>
        <v>#REF!</v>
      </c>
      <c r="AH83" s="23" t="e">
        <f>#REF!-$S$16</f>
        <v>#REF!</v>
      </c>
      <c r="AI83" s="23" t="e">
        <f>#REF!-$S$16</f>
        <v>#REF!</v>
      </c>
      <c r="AJ83" s="23" t="e">
        <f>#REF!-$S$16</f>
        <v>#REF!</v>
      </c>
      <c r="AK83" s="23" t="e">
        <f>#REF!-$S$16</f>
        <v>#REF!</v>
      </c>
      <c r="AL83" s="23" t="e">
        <f>#REF!-$S$16</f>
        <v>#REF!</v>
      </c>
      <c r="AM83" s="23" t="e">
        <f>#REF!-$S$16</f>
        <v>#REF!</v>
      </c>
      <c r="AP83" s="23" t="e">
        <f>AVERAGEIF(#REF!,#REF!,#REF!)</f>
        <v>#REF!</v>
      </c>
      <c r="AQ83" s="23" t="e">
        <f>AVERAGEIF(#REF!,#REF!,#REF!)</f>
        <v>#REF!</v>
      </c>
      <c r="AR83" s="23" t="e">
        <f>AVERAGEIF(#REF!,#REF!,#REF!)</f>
        <v>#REF!</v>
      </c>
      <c r="AS83" s="23" t="e">
        <f>AVERAGEIF(#REF!,#REF!,#REF!)</f>
        <v>#REF!</v>
      </c>
      <c r="AT83" s="23" t="e">
        <f>AVERAGEIF(#REF!,#REF!,#REF!)</f>
        <v>#REF!</v>
      </c>
      <c r="AU83" s="23" t="e">
        <f>AVERAGEIF(#REF!,#REF!,#REF!)</f>
        <v>#REF!</v>
      </c>
      <c r="AV83" s="23" t="e">
        <f>AVERAGEIF(#REF!,#REF!,#REF!)</f>
        <v>#REF!</v>
      </c>
      <c r="AW83" s="23" t="e">
        <f>AVERAGEIF(#REF!,#REF!,#REF!)</f>
        <v>#REF!</v>
      </c>
      <c r="AX83" s="23" t="e">
        <f>AVERAGEIF(#REF!,#REF!,#REF!)</f>
        <v>#REF!</v>
      </c>
      <c r="AY83" s="23" t="e">
        <f>AVERAGEIF(#REF!,#REF!,#REF!)</f>
        <v>#REF!</v>
      </c>
      <c r="AZ83" s="23" t="e">
        <f>AVERAGEIF(#REF!,#REF!,#REF!)</f>
        <v>#REF!</v>
      </c>
      <c r="BA83" s="23" t="e">
        <f>AVERAGEIF(#REF!,#REF!,#REF!)</f>
        <v>#REF!</v>
      </c>
      <c r="BB83" s="23" t="e">
        <f>AVERAGEIF(#REF!,#REF!,#REF!)</f>
        <v>#REF!</v>
      </c>
      <c r="BC83" s="23" t="e">
        <f>AVERAGEIF(#REF!,#REF!,#REF!)</f>
        <v>#REF!</v>
      </c>
      <c r="BD83" s="23" t="e">
        <f>AVERAGEIF(#REF!,#REF!,#REF!)</f>
        <v>#REF!</v>
      </c>
      <c r="BE83" s="23" t="e">
        <f>AVERAGEIF(#REF!,#REF!,#REF!)</f>
        <v>#REF!</v>
      </c>
      <c r="BF83" s="23" t="e">
        <f>AVERAGEIF(#REF!,#REF!,#REF!)</f>
        <v>#REF!</v>
      </c>
      <c r="BG83" s="23" t="e">
        <f>AVERAGEIF(#REF!,#REF!,#REF!)</f>
        <v>#REF!</v>
      </c>
      <c r="BH83" s="23" t="e">
        <f>AVERAGEIF(#REF!,#REF!,#REF!)</f>
        <v>#REF!</v>
      </c>
    </row>
    <row r="84" spans="1:60" x14ac:dyDescent="0.25">
      <c r="A84" s="15">
        <v>43089</v>
      </c>
      <c r="E84" s="14">
        <v>95.75</v>
      </c>
      <c r="F84" s="14">
        <v>100.625</v>
      </c>
      <c r="G84">
        <v>160.13</v>
      </c>
      <c r="H84">
        <v>174.98</v>
      </c>
      <c r="I84">
        <v>183.17</v>
      </c>
      <c r="J84">
        <v>193.97</v>
      </c>
      <c r="K84">
        <v>173.42</v>
      </c>
      <c r="L84">
        <v>56.71</v>
      </c>
      <c r="M84">
        <v>55.53</v>
      </c>
      <c r="N84" s="38">
        <v>71.17</v>
      </c>
      <c r="O84" s="38">
        <v>70.319999999999993</v>
      </c>
      <c r="P84" s="38">
        <v>64.42</v>
      </c>
      <c r="U84" s="23" t="e">
        <f>#REF!-$S$16</f>
        <v>#REF!</v>
      </c>
      <c r="V84" s="23" t="e">
        <f>#REF!-$S$16</f>
        <v>#REF!</v>
      </c>
      <c r="W84" s="23" t="e">
        <f>#REF!-$S$16</f>
        <v>#REF!</v>
      </c>
      <c r="X84" s="23" t="e">
        <f>#REF!-$S$16</f>
        <v>#REF!</v>
      </c>
      <c r="Y84" s="23" t="e">
        <f>#REF!-$S$16</f>
        <v>#REF!</v>
      </c>
      <c r="Z84" s="23" t="e">
        <f>#REF!-$S$16</f>
        <v>#REF!</v>
      </c>
      <c r="AA84" s="23" t="e">
        <f>#REF!-$S$16</f>
        <v>#REF!</v>
      </c>
      <c r="AB84" s="23" t="e">
        <f>#REF!-$S$16</f>
        <v>#REF!</v>
      </c>
      <c r="AC84" s="23" t="e">
        <f>#REF!-$S$16</f>
        <v>#REF!</v>
      </c>
      <c r="AD84" s="23" t="e">
        <f>#REF!-$S$16</f>
        <v>#REF!</v>
      </c>
      <c r="AE84" s="23" t="e">
        <f>#REF!-$S$16</f>
        <v>#REF!</v>
      </c>
      <c r="AF84" s="23" t="e">
        <f>#REF!-$S$16</f>
        <v>#REF!</v>
      </c>
      <c r="AG84" s="23" t="e">
        <f>#REF!-$S$16</f>
        <v>#REF!</v>
      </c>
      <c r="AH84" s="23" t="e">
        <f>#REF!-$S$16</f>
        <v>#REF!</v>
      </c>
      <c r="AI84" s="23" t="e">
        <f>#REF!-$S$16</f>
        <v>#REF!</v>
      </c>
      <c r="AJ84" s="23" t="e">
        <f>#REF!-$S$16</f>
        <v>#REF!</v>
      </c>
      <c r="AK84" s="23" t="e">
        <f>#REF!-$S$16</f>
        <v>#REF!</v>
      </c>
      <c r="AL84" s="23" t="e">
        <f>#REF!-$S$16</f>
        <v>#REF!</v>
      </c>
      <c r="AM84" s="23" t="e">
        <f>#REF!-$S$16</f>
        <v>#REF!</v>
      </c>
      <c r="AP84" s="23" t="e">
        <f>AVERAGEIF(#REF!,#REF!,#REF!)</f>
        <v>#REF!</v>
      </c>
      <c r="AQ84" s="23" t="e">
        <f>AVERAGEIF(#REF!,#REF!,#REF!)</f>
        <v>#REF!</v>
      </c>
      <c r="AR84" s="23" t="e">
        <f>AVERAGEIF(#REF!,#REF!,#REF!)</f>
        <v>#REF!</v>
      </c>
      <c r="AS84" s="23" t="e">
        <f>AVERAGEIF(#REF!,#REF!,#REF!)</f>
        <v>#REF!</v>
      </c>
      <c r="AT84" s="23" t="e">
        <f>AVERAGEIF(#REF!,#REF!,#REF!)</f>
        <v>#REF!</v>
      </c>
      <c r="AU84" s="23" t="e">
        <f>AVERAGEIF(#REF!,#REF!,#REF!)</f>
        <v>#REF!</v>
      </c>
      <c r="AV84" s="23" t="e">
        <f>AVERAGEIF(#REF!,#REF!,#REF!)</f>
        <v>#REF!</v>
      </c>
      <c r="AW84" s="23" t="e">
        <f>AVERAGEIF(#REF!,#REF!,#REF!)</f>
        <v>#REF!</v>
      </c>
      <c r="AX84" s="23" t="e">
        <f>AVERAGEIF(#REF!,#REF!,#REF!)</f>
        <v>#REF!</v>
      </c>
      <c r="AY84" s="23" t="e">
        <f>AVERAGEIF(#REF!,#REF!,#REF!)</f>
        <v>#REF!</v>
      </c>
      <c r="AZ84" s="23" t="e">
        <f>AVERAGEIF(#REF!,#REF!,#REF!)</f>
        <v>#REF!</v>
      </c>
      <c r="BA84" s="23" t="e">
        <f>AVERAGEIF(#REF!,#REF!,#REF!)</f>
        <v>#REF!</v>
      </c>
      <c r="BB84" s="23" t="e">
        <f>AVERAGEIF(#REF!,#REF!,#REF!)</f>
        <v>#REF!</v>
      </c>
      <c r="BC84" s="23" t="e">
        <f>AVERAGEIF(#REF!,#REF!,#REF!)</f>
        <v>#REF!</v>
      </c>
      <c r="BD84" s="23" t="e">
        <f>AVERAGEIF(#REF!,#REF!,#REF!)</f>
        <v>#REF!</v>
      </c>
      <c r="BE84" s="23" t="e">
        <f>AVERAGEIF(#REF!,#REF!,#REF!)</f>
        <v>#REF!</v>
      </c>
      <c r="BF84" s="23" t="e">
        <f>AVERAGEIF(#REF!,#REF!,#REF!)</f>
        <v>#REF!</v>
      </c>
      <c r="BG84" s="23" t="e">
        <f>AVERAGEIF(#REF!,#REF!,#REF!)</f>
        <v>#REF!</v>
      </c>
      <c r="BH84" s="23" t="e">
        <f>AVERAGEIF(#REF!,#REF!,#REF!)</f>
        <v>#REF!</v>
      </c>
    </row>
    <row r="85" spans="1:60" x14ac:dyDescent="0.25">
      <c r="A85" s="15">
        <v>43088</v>
      </c>
      <c r="E85" s="14">
        <v>93.125</v>
      </c>
      <c r="F85" s="14">
        <v>98.125</v>
      </c>
      <c r="G85">
        <v>157.46</v>
      </c>
      <c r="H85">
        <v>170.96</v>
      </c>
      <c r="I85">
        <v>183.24</v>
      </c>
      <c r="J85">
        <v>193.54</v>
      </c>
      <c r="K85">
        <v>171.99</v>
      </c>
      <c r="L85">
        <v>55.96</v>
      </c>
      <c r="M85">
        <v>54.88</v>
      </c>
      <c r="N85" s="38">
        <v>70.459999999999994</v>
      </c>
      <c r="O85" s="38">
        <v>69.209999999999994</v>
      </c>
      <c r="P85" s="38">
        <v>63.71</v>
      </c>
      <c r="U85" s="23" t="e">
        <f>#REF!-$S$16</f>
        <v>#REF!</v>
      </c>
      <c r="V85" s="23" t="e">
        <f>#REF!-$S$16</f>
        <v>#REF!</v>
      </c>
      <c r="W85" s="23" t="e">
        <f>#REF!-$S$16</f>
        <v>#REF!</v>
      </c>
      <c r="X85" s="23" t="e">
        <f>#REF!-$S$16</f>
        <v>#REF!</v>
      </c>
      <c r="Y85" s="23" t="e">
        <f>#REF!-$S$16</f>
        <v>#REF!</v>
      </c>
      <c r="Z85" s="23" t="e">
        <f>#REF!-$S$16</f>
        <v>#REF!</v>
      </c>
      <c r="AA85" s="23" t="e">
        <f>#REF!-$S$16</f>
        <v>#REF!</v>
      </c>
      <c r="AB85" s="23" t="e">
        <f>#REF!-$S$16</f>
        <v>#REF!</v>
      </c>
      <c r="AC85" s="23" t="e">
        <f>#REF!-$S$16</f>
        <v>#REF!</v>
      </c>
      <c r="AD85" s="23" t="e">
        <f>#REF!-$S$16</f>
        <v>#REF!</v>
      </c>
      <c r="AE85" s="23" t="e">
        <f>#REF!-$S$16</f>
        <v>#REF!</v>
      </c>
      <c r="AF85" s="23" t="e">
        <f>#REF!-$S$16</f>
        <v>#REF!</v>
      </c>
      <c r="AG85" s="23" t="e">
        <f>#REF!-$S$16</f>
        <v>#REF!</v>
      </c>
      <c r="AH85" s="23" t="e">
        <f>#REF!-$S$16</f>
        <v>#REF!</v>
      </c>
      <c r="AI85" s="23" t="e">
        <f>#REF!-$S$16</f>
        <v>#REF!</v>
      </c>
      <c r="AJ85" s="23" t="e">
        <f>#REF!-$S$16</f>
        <v>#REF!</v>
      </c>
      <c r="AK85" s="23" t="e">
        <f>#REF!-$S$16</f>
        <v>#REF!</v>
      </c>
      <c r="AL85" s="23" t="e">
        <f>#REF!-$S$16</f>
        <v>#REF!</v>
      </c>
      <c r="AM85" s="23" t="e">
        <f>#REF!-$S$16</f>
        <v>#REF!</v>
      </c>
      <c r="AP85" s="23" t="e">
        <f>AVERAGEIF(#REF!,#REF!,#REF!)</f>
        <v>#REF!</v>
      </c>
      <c r="AQ85" s="23" t="e">
        <f>AVERAGEIF(#REF!,#REF!,#REF!)</f>
        <v>#REF!</v>
      </c>
      <c r="AR85" s="23" t="e">
        <f>AVERAGEIF(#REF!,#REF!,#REF!)</f>
        <v>#REF!</v>
      </c>
      <c r="AS85" s="23" t="e">
        <f>AVERAGEIF(#REF!,#REF!,#REF!)</f>
        <v>#REF!</v>
      </c>
      <c r="AT85" s="23" t="e">
        <f>AVERAGEIF(#REF!,#REF!,#REF!)</f>
        <v>#REF!</v>
      </c>
      <c r="AU85" s="23" t="e">
        <f>AVERAGEIF(#REF!,#REF!,#REF!)</f>
        <v>#REF!</v>
      </c>
      <c r="AV85" s="23" t="e">
        <f>AVERAGEIF(#REF!,#REF!,#REF!)</f>
        <v>#REF!</v>
      </c>
      <c r="AW85" s="23" t="e">
        <f>AVERAGEIF(#REF!,#REF!,#REF!)</f>
        <v>#REF!</v>
      </c>
      <c r="AX85" s="23" t="e">
        <f>AVERAGEIF(#REF!,#REF!,#REF!)</f>
        <v>#REF!</v>
      </c>
      <c r="AY85" s="23" t="e">
        <f>AVERAGEIF(#REF!,#REF!,#REF!)</f>
        <v>#REF!</v>
      </c>
      <c r="AZ85" s="23" t="e">
        <f>AVERAGEIF(#REF!,#REF!,#REF!)</f>
        <v>#REF!</v>
      </c>
      <c r="BA85" s="23" t="e">
        <f>AVERAGEIF(#REF!,#REF!,#REF!)</f>
        <v>#REF!</v>
      </c>
      <c r="BB85" s="23" t="e">
        <f>AVERAGEIF(#REF!,#REF!,#REF!)</f>
        <v>#REF!</v>
      </c>
      <c r="BC85" s="23" t="e">
        <f>AVERAGEIF(#REF!,#REF!,#REF!)</f>
        <v>#REF!</v>
      </c>
      <c r="BD85" s="23" t="e">
        <f>AVERAGEIF(#REF!,#REF!,#REF!)</f>
        <v>#REF!</v>
      </c>
      <c r="BE85" s="23" t="e">
        <f>AVERAGEIF(#REF!,#REF!,#REF!)</f>
        <v>#REF!</v>
      </c>
      <c r="BF85" s="23" t="e">
        <f>AVERAGEIF(#REF!,#REF!,#REF!)</f>
        <v>#REF!</v>
      </c>
      <c r="BG85" s="23" t="e">
        <f>AVERAGEIF(#REF!,#REF!,#REF!)</f>
        <v>#REF!</v>
      </c>
      <c r="BH85" s="23" t="e">
        <f>AVERAGEIF(#REF!,#REF!,#REF!)</f>
        <v>#REF!</v>
      </c>
    </row>
    <row r="86" spans="1:60" x14ac:dyDescent="0.25">
      <c r="A86" s="15">
        <v>43087</v>
      </c>
      <c r="E86" s="14">
        <v>92.125</v>
      </c>
      <c r="F86" s="14">
        <v>98</v>
      </c>
      <c r="G86">
        <v>153.1</v>
      </c>
      <c r="H86">
        <v>168.5</v>
      </c>
      <c r="I86">
        <v>182.42</v>
      </c>
      <c r="J86">
        <v>192.07</v>
      </c>
      <c r="K86">
        <v>171.02</v>
      </c>
      <c r="L86">
        <v>55.65</v>
      </c>
      <c r="M86">
        <v>54.45</v>
      </c>
      <c r="N86" s="38">
        <v>70.16</v>
      </c>
      <c r="O86" s="38">
        <v>68.91</v>
      </c>
      <c r="P86" s="38">
        <v>63.41</v>
      </c>
      <c r="U86" s="23" t="e">
        <f>#REF!-$S$16</f>
        <v>#REF!</v>
      </c>
      <c r="V86" s="23" t="e">
        <f>#REF!-$S$16</f>
        <v>#REF!</v>
      </c>
      <c r="W86" s="23" t="e">
        <f>#REF!-$S$16</f>
        <v>#REF!</v>
      </c>
      <c r="X86" s="23" t="e">
        <f>#REF!-$S$16</f>
        <v>#REF!</v>
      </c>
      <c r="Y86" s="23" t="e">
        <f>#REF!-$S$16</f>
        <v>#REF!</v>
      </c>
      <c r="Z86" s="23" t="e">
        <f>#REF!-$S$16</f>
        <v>#REF!</v>
      </c>
      <c r="AA86" s="23" t="e">
        <f>#REF!-$S$16</f>
        <v>#REF!</v>
      </c>
      <c r="AB86" s="23" t="e">
        <f>#REF!-$S$16</f>
        <v>#REF!</v>
      </c>
      <c r="AC86" s="23" t="e">
        <f>#REF!-$S$16</f>
        <v>#REF!</v>
      </c>
      <c r="AD86" s="23" t="e">
        <f>#REF!-$S$16</f>
        <v>#REF!</v>
      </c>
      <c r="AE86" s="23" t="e">
        <f>#REF!-$S$16</f>
        <v>#REF!</v>
      </c>
      <c r="AF86" s="23" t="e">
        <f>#REF!-$S$16</f>
        <v>#REF!</v>
      </c>
      <c r="AG86" s="23" t="e">
        <f>#REF!-$S$16</f>
        <v>#REF!</v>
      </c>
      <c r="AH86" s="23" t="e">
        <f>#REF!-$S$16</f>
        <v>#REF!</v>
      </c>
      <c r="AI86" s="23" t="e">
        <f>#REF!-$S$16</f>
        <v>#REF!</v>
      </c>
      <c r="AJ86" s="23" t="e">
        <f>#REF!-$S$16</f>
        <v>#REF!</v>
      </c>
      <c r="AK86" s="23" t="e">
        <f>#REF!-$S$16</f>
        <v>#REF!</v>
      </c>
      <c r="AL86" s="23" t="e">
        <f>#REF!-$S$16</f>
        <v>#REF!</v>
      </c>
      <c r="AM86" s="23" t="e">
        <f>#REF!-$S$16</f>
        <v>#REF!</v>
      </c>
      <c r="AP86" s="23" t="e">
        <f>AVERAGEIF(#REF!,#REF!,#REF!)</f>
        <v>#REF!</v>
      </c>
      <c r="AQ86" s="23" t="e">
        <f>AVERAGEIF(#REF!,#REF!,#REF!)</f>
        <v>#REF!</v>
      </c>
      <c r="AR86" s="23" t="e">
        <f>AVERAGEIF(#REF!,#REF!,#REF!)</f>
        <v>#REF!</v>
      </c>
      <c r="AS86" s="23" t="e">
        <f>AVERAGEIF(#REF!,#REF!,#REF!)</f>
        <v>#REF!</v>
      </c>
      <c r="AT86" s="23" t="e">
        <f>AVERAGEIF(#REF!,#REF!,#REF!)</f>
        <v>#REF!</v>
      </c>
      <c r="AU86" s="23" t="e">
        <f>AVERAGEIF(#REF!,#REF!,#REF!)</f>
        <v>#REF!</v>
      </c>
      <c r="AV86" s="23" t="e">
        <f>AVERAGEIF(#REF!,#REF!,#REF!)</f>
        <v>#REF!</v>
      </c>
      <c r="AW86" s="23" t="e">
        <f>AVERAGEIF(#REF!,#REF!,#REF!)</f>
        <v>#REF!</v>
      </c>
      <c r="AX86" s="23" t="e">
        <f>AVERAGEIF(#REF!,#REF!,#REF!)</f>
        <v>#REF!</v>
      </c>
      <c r="AY86" s="23" t="e">
        <f>AVERAGEIF(#REF!,#REF!,#REF!)</f>
        <v>#REF!</v>
      </c>
      <c r="AZ86" s="23" t="e">
        <f>AVERAGEIF(#REF!,#REF!,#REF!)</f>
        <v>#REF!</v>
      </c>
      <c r="BA86" s="23" t="e">
        <f>AVERAGEIF(#REF!,#REF!,#REF!)</f>
        <v>#REF!</v>
      </c>
      <c r="BB86" s="23" t="e">
        <f>AVERAGEIF(#REF!,#REF!,#REF!)</f>
        <v>#REF!</v>
      </c>
      <c r="BC86" s="23" t="e">
        <f>AVERAGEIF(#REF!,#REF!,#REF!)</f>
        <v>#REF!</v>
      </c>
      <c r="BD86" s="23" t="e">
        <f>AVERAGEIF(#REF!,#REF!,#REF!)</f>
        <v>#REF!</v>
      </c>
      <c r="BE86" s="23" t="e">
        <f>AVERAGEIF(#REF!,#REF!,#REF!)</f>
        <v>#REF!</v>
      </c>
      <c r="BF86" s="23" t="e">
        <f>AVERAGEIF(#REF!,#REF!,#REF!)</f>
        <v>#REF!</v>
      </c>
      <c r="BG86" s="23" t="e">
        <f>AVERAGEIF(#REF!,#REF!,#REF!)</f>
        <v>#REF!</v>
      </c>
      <c r="BH86" s="23" t="e">
        <f>AVERAGEIF(#REF!,#REF!,#REF!)</f>
        <v>#REF!</v>
      </c>
    </row>
    <row r="87" spans="1:60" x14ac:dyDescent="0.25">
      <c r="A87" s="15">
        <v>43084</v>
      </c>
      <c r="E87" s="14">
        <v>90.75</v>
      </c>
      <c r="F87" s="14">
        <v>97.875</v>
      </c>
      <c r="G87">
        <v>150.58000000000001</v>
      </c>
      <c r="H87">
        <v>166.83</v>
      </c>
      <c r="I87">
        <v>181.35</v>
      </c>
      <c r="J87">
        <v>189.65</v>
      </c>
      <c r="K87">
        <v>170.85</v>
      </c>
      <c r="L87">
        <v>55.05</v>
      </c>
      <c r="M87">
        <v>54.27</v>
      </c>
      <c r="N87" s="38">
        <v>70.3</v>
      </c>
      <c r="O87" s="38">
        <v>69.05</v>
      </c>
      <c r="P87" s="38">
        <v>63.55</v>
      </c>
      <c r="U87" s="23" t="e">
        <f>#REF!-$S$16</f>
        <v>#REF!</v>
      </c>
      <c r="V87" s="23" t="e">
        <f>#REF!-$S$16</f>
        <v>#REF!</v>
      </c>
      <c r="W87" s="23" t="e">
        <f>#REF!-$S$16</f>
        <v>#REF!</v>
      </c>
      <c r="X87" s="23" t="e">
        <f>#REF!-$S$16</f>
        <v>#REF!</v>
      </c>
      <c r="Y87" s="23" t="e">
        <f>#REF!-$S$16</f>
        <v>#REF!</v>
      </c>
      <c r="Z87" s="23" t="e">
        <f>#REF!-$S$16</f>
        <v>#REF!</v>
      </c>
      <c r="AA87" s="23" t="e">
        <f>#REF!-$S$16</f>
        <v>#REF!</v>
      </c>
      <c r="AB87" s="23" t="e">
        <f>#REF!-$S$16</f>
        <v>#REF!</v>
      </c>
      <c r="AC87" s="23" t="e">
        <f>#REF!-$S$16</f>
        <v>#REF!</v>
      </c>
      <c r="AD87" s="23" t="e">
        <f>#REF!-$S$16</f>
        <v>#REF!</v>
      </c>
      <c r="AE87" s="23" t="e">
        <f>#REF!-$S$16</f>
        <v>#REF!</v>
      </c>
      <c r="AF87" s="23" t="e">
        <f>#REF!-$S$16</f>
        <v>#REF!</v>
      </c>
      <c r="AG87" s="23" t="e">
        <f>#REF!-$S$16</f>
        <v>#REF!</v>
      </c>
      <c r="AH87" s="23" t="e">
        <f>#REF!-$S$16</f>
        <v>#REF!</v>
      </c>
      <c r="AI87" s="23" t="e">
        <f>#REF!-$S$16</f>
        <v>#REF!</v>
      </c>
      <c r="AJ87" s="23" t="e">
        <f>#REF!-$S$16</f>
        <v>#REF!</v>
      </c>
      <c r="AK87" s="23" t="e">
        <f>#REF!-$S$16</f>
        <v>#REF!</v>
      </c>
      <c r="AL87" s="23" t="e">
        <f>#REF!-$S$16</f>
        <v>#REF!</v>
      </c>
      <c r="AM87" s="23" t="e">
        <f>#REF!-$S$16</f>
        <v>#REF!</v>
      </c>
      <c r="AP87" s="23" t="e">
        <f>AVERAGEIF(#REF!,#REF!,#REF!)</f>
        <v>#REF!</v>
      </c>
      <c r="AQ87" s="23" t="e">
        <f>AVERAGEIF(#REF!,#REF!,#REF!)</f>
        <v>#REF!</v>
      </c>
      <c r="AR87" s="23" t="e">
        <f>AVERAGEIF(#REF!,#REF!,#REF!)</f>
        <v>#REF!</v>
      </c>
      <c r="AS87" s="23" t="e">
        <f>AVERAGEIF(#REF!,#REF!,#REF!)</f>
        <v>#REF!</v>
      </c>
      <c r="AT87" s="23" t="e">
        <f>AVERAGEIF(#REF!,#REF!,#REF!)</f>
        <v>#REF!</v>
      </c>
      <c r="AU87" s="23" t="e">
        <f>AVERAGEIF(#REF!,#REF!,#REF!)</f>
        <v>#REF!</v>
      </c>
      <c r="AV87" s="23" t="e">
        <f>AVERAGEIF(#REF!,#REF!,#REF!)</f>
        <v>#REF!</v>
      </c>
      <c r="AW87" s="23" t="e">
        <f>AVERAGEIF(#REF!,#REF!,#REF!)</f>
        <v>#REF!</v>
      </c>
      <c r="AX87" s="23" t="e">
        <f>AVERAGEIF(#REF!,#REF!,#REF!)</f>
        <v>#REF!</v>
      </c>
      <c r="AY87" s="23" t="e">
        <f>AVERAGEIF(#REF!,#REF!,#REF!)</f>
        <v>#REF!</v>
      </c>
      <c r="AZ87" s="23" t="e">
        <f>AVERAGEIF(#REF!,#REF!,#REF!)</f>
        <v>#REF!</v>
      </c>
      <c r="BA87" s="23" t="e">
        <f>AVERAGEIF(#REF!,#REF!,#REF!)</f>
        <v>#REF!</v>
      </c>
      <c r="BB87" s="23" t="e">
        <f>AVERAGEIF(#REF!,#REF!,#REF!)</f>
        <v>#REF!</v>
      </c>
      <c r="BC87" s="23" t="e">
        <f>AVERAGEIF(#REF!,#REF!,#REF!)</f>
        <v>#REF!</v>
      </c>
      <c r="BD87" s="23" t="e">
        <f>AVERAGEIF(#REF!,#REF!,#REF!)</f>
        <v>#REF!</v>
      </c>
      <c r="BE87" s="23" t="e">
        <f>AVERAGEIF(#REF!,#REF!,#REF!)</f>
        <v>#REF!</v>
      </c>
      <c r="BF87" s="23" t="e">
        <f>AVERAGEIF(#REF!,#REF!,#REF!)</f>
        <v>#REF!</v>
      </c>
      <c r="BG87" s="23" t="e">
        <f>AVERAGEIF(#REF!,#REF!,#REF!)</f>
        <v>#REF!</v>
      </c>
      <c r="BH87" s="23" t="e">
        <f>AVERAGEIF(#REF!,#REF!,#REF!)</f>
        <v>#REF!</v>
      </c>
    </row>
    <row r="88" spans="1:60" x14ac:dyDescent="0.25">
      <c r="A88" s="15">
        <v>43083</v>
      </c>
      <c r="E88" s="14">
        <v>89.125</v>
      </c>
      <c r="F88" s="14">
        <v>96.75</v>
      </c>
      <c r="G88">
        <v>152.37</v>
      </c>
      <c r="H88">
        <v>168.57</v>
      </c>
      <c r="I88">
        <v>179.74</v>
      </c>
      <c r="J88">
        <v>190.29</v>
      </c>
      <c r="K88">
        <v>171.99</v>
      </c>
      <c r="L88">
        <v>55.3</v>
      </c>
      <c r="M88">
        <v>54.53</v>
      </c>
      <c r="N88" s="38">
        <v>69.790000000000006</v>
      </c>
      <c r="O88" s="38">
        <v>67.790000000000006</v>
      </c>
      <c r="P88" s="38">
        <v>63.04</v>
      </c>
      <c r="U88" s="23" t="e">
        <f>#REF!-$S$16</f>
        <v>#REF!</v>
      </c>
      <c r="V88" s="23" t="e">
        <f>#REF!-$S$16</f>
        <v>#REF!</v>
      </c>
      <c r="W88" s="23" t="e">
        <f>#REF!-$S$16</f>
        <v>#REF!</v>
      </c>
      <c r="X88" s="23" t="e">
        <f>#REF!-$S$16</f>
        <v>#REF!</v>
      </c>
      <c r="Y88" s="23" t="e">
        <f>#REF!-$S$16</f>
        <v>#REF!</v>
      </c>
      <c r="Z88" s="23" t="e">
        <f>#REF!-$S$16</f>
        <v>#REF!</v>
      </c>
      <c r="AA88" s="23" t="e">
        <f>#REF!-$S$16</f>
        <v>#REF!</v>
      </c>
      <c r="AB88" s="23" t="e">
        <f>#REF!-$S$16</f>
        <v>#REF!</v>
      </c>
      <c r="AC88" s="23" t="e">
        <f>#REF!-$S$16</f>
        <v>#REF!</v>
      </c>
      <c r="AD88" s="23" t="e">
        <f>#REF!-$S$16</f>
        <v>#REF!</v>
      </c>
      <c r="AE88" s="23" t="e">
        <f>#REF!-$S$16</f>
        <v>#REF!</v>
      </c>
      <c r="AF88" s="23" t="e">
        <f>#REF!-$S$16</f>
        <v>#REF!</v>
      </c>
      <c r="AG88" s="23" t="e">
        <f>#REF!-$S$16</f>
        <v>#REF!</v>
      </c>
      <c r="AH88" s="23" t="e">
        <f>#REF!-$S$16</f>
        <v>#REF!</v>
      </c>
      <c r="AI88" s="23" t="e">
        <f>#REF!-$S$16</f>
        <v>#REF!</v>
      </c>
      <c r="AJ88" s="23" t="e">
        <f>#REF!-$S$16</f>
        <v>#REF!</v>
      </c>
      <c r="AK88" s="23" t="e">
        <f>#REF!-$S$16</f>
        <v>#REF!</v>
      </c>
      <c r="AL88" s="23" t="e">
        <f>#REF!-$S$16</f>
        <v>#REF!</v>
      </c>
      <c r="AM88" s="23" t="e">
        <f>#REF!-$S$16</f>
        <v>#REF!</v>
      </c>
      <c r="AP88" s="23" t="e">
        <f>AVERAGEIF(#REF!,#REF!,#REF!)</f>
        <v>#REF!</v>
      </c>
      <c r="AQ88" s="23" t="e">
        <f>AVERAGEIF(#REF!,#REF!,#REF!)</f>
        <v>#REF!</v>
      </c>
      <c r="AR88" s="23" t="e">
        <f>AVERAGEIF(#REF!,#REF!,#REF!)</f>
        <v>#REF!</v>
      </c>
      <c r="AS88" s="23" t="e">
        <f>AVERAGEIF(#REF!,#REF!,#REF!)</f>
        <v>#REF!</v>
      </c>
      <c r="AT88" s="23" t="e">
        <f>AVERAGEIF(#REF!,#REF!,#REF!)</f>
        <v>#REF!</v>
      </c>
      <c r="AU88" s="23" t="e">
        <f>AVERAGEIF(#REF!,#REF!,#REF!)</f>
        <v>#REF!</v>
      </c>
      <c r="AV88" s="23" t="e">
        <f>AVERAGEIF(#REF!,#REF!,#REF!)</f>
        <v>#REF!</v>
      </c>
      <c r="AW88" s="23" t="e">
        <f>AVERAGEIF(#REF!,#REF!,#REF!)</f>
        <v>#REF!</v>
      </c>
      <c r="AX88" s="23" t="e">
        <f>AVERAGEIF(#REF!,#REF!,#REF!)</f>
        <v>#REF!</v>
      </c>
      <c r="AY88" s="23" t="e">
        <f>AVERAGEIF(#REF!,#REF!,#REF!)</f>
        <v>#REF!</v>
      </c>
      <c r="AZ88" s="23" t="e">
        <f>AVERAGEIF(#REF!,#REF!,#REF!)</f>
        <v>#REF!</v>
      </c>
      <c r="BA88" s="23" t="e">
        <f>AVERAGEIF(#REF!,#REF!,#REF!)</f>
        <v>#REF!</v>
      </c>
      <c r="BB88" s="23" t="e">
        <f>AVERAGEIF(#REF!,#REF!,#REF!)</f>
        <v>#REF!</v>
      </c>
      <c r="BC88" s="23" t="e">
        <f>AVERAGEIF(#REF!,#REF!,#REF!)</f>
        <v>#REF!</v>
      </c>
      <c r="BD88" s="23" t="e">
        <f>AVERAGEIF(#REF!,#REF!,#REF!)</f>
        <v>#REF!</v>
      </c>
      <c r="BE88" s="23" t="e">
        <f>AVERAGEIF(#REF!,#REF!,#REF!)</f>
        <v>#REF!</v>
      </c>
      <c r="BF88" s="23" t="e">
        <f>AVERAGEIF(#REF!,#REF!,#REF!)</f>
        <v>#REF!</v>
      </c>
      <c r="BG88" s="23" t="e">
        <f>AVERAGEIF(#REF!,#REF!,#REF!)</f>
        <v>#REF!</v>
      </c>
      <c r="BH88" s="23" t="e">
        <f>AVERAGEIF(#REF!,#REF!,#REF!)</f>
        <v>#REF!</v>
      </c>
    </row>
    <row r="89" spans="1:60" x14ac:dyDescent="0.25">
      <c r="A89" s="15">
        <v>43082</v>
      </c>
      <c r="E89" s="14">
        <v>91.75</v>
      </c>
      <c r="F89" s="14">
        <v>99</v>
      </c>
      <c r="G89">
        <v>149.16999999999999</v>
      </c>
      <c r="H89">
        <v>166.22</v>
      </c>
      <c r="I89">
        <v>179.94</v>
      </c>
      <c r="J89">
        <v>189.74</v>
      </c>
      <c r="K89">
        <v>170.94</v>
      </c>
      <c r="L89">
        <v>54.2</v>
      </c>
      <c r="M89">
        <v>53.54</v>
      </c>
      <c r="N89" s="38">
        <v>69.3</v>
      </c>
      <c r="O89" s="38">
        <v>66.55</v>
      </c>
      <c r="P89" s="38">
        <v>62.55</v>
      </c>
      <c r="U89" s="23" t="e">
        <f>#REF!-$S$16</f>
        <v>#REF!</v>
      </c>
      <c r="V89" s="23" t="e">
        <f>#REF!-$S$16</f>
        <v>#REF!</v>
      </c>
      <c r="W89" s="23" t="e">
        <f>#REF!-$S$16</f>
        <v>#REF!</v>
      </c>
      <c r="X89" s="23" t="e">
        <f>#REF!-$S$16</f>
        <v>#REF!</v>
      </c>
      <c r="Y89" s="23" t="e">
        <f>#REF!-$S$16</f>
        <v>#REF!</v>
      </c>
      <c r="Z89" s="23" t="e">
        <f>#REF!-$S$16</f>
        <v>#REF!</v>
      </c>
      <c r="AA89" s="23" t="e">
        <f>#REF!-$S$16</f>
        <v>#REF!</v>
      </c>
      <c r="AB89" s="23" t="e">
        <f>#REF!-$S$16</f>
        <v>#REF!</v>
      </c>
      <c r="AC89" s="23" t="e">
        <f>#REF!-$S$16</f>
        <v>#REF!</v>
      </c>
      <c r="AD89" s="23" t="e">
        <f>#REF!-$S$16</f>
        <v>#REF!</v>
      </c>
      <c r="AE89" s="23" t="e">
        <f>#REF!-$S$16</f>
        <v>#REF!</v>
      </c>
      <c r="AF89" s="23" t="e">
        <f>#REF!-$S$16</f>
        <v>#REF!</v>
      </c>
      <c r="AG89" s="23" t="e">
        <f>#REF!-$S$16</f>
        <v>#REF!</v>
      </c>
      <c r="AH89" s="23" t="e">
        <f>#REF!-$S$16</f>
        <v>#REF!</v>
      </c>
      <c r="AI89" s="23" t="e">
        <f>#REF!-$S$16</f>
        <v>#REF!</v>
      </c>
      <c r="AJ89" s="23" t="e">
        <f>#REF!-$S$16</f>
        <v>#REF!</v>
      </c>
      <c r="AK89" s="23" t="e">
        <f>#REF!-$S$16</f>
        <v>#REF!</v>
      </c>
      <c r="AL89" s="23" t="e">
        <f>#REF!-$S$16</f>
        <v>#REF!</v>
      </c>
      <c r="AM89" s="23" t="e">
        <f>#REF!-$S$16</f>
        <v>#REF!</v>
      </c>
      <c r="AP89" s="23" t="e">
        <f>AVERAGEIF(#REF!,#REF!,#REF!)</f>
        <v>#REF!</v>
      </c>
      <c r="AQ89" s="23" t="e">
        <f>AVERAGEIF(#REF!,#REF!,#REF!)</f>
        <v>#REF!</v>
      </c>
      <c r="AR89" s="23" t="e">
        <f>AVERAGEIF(#REF!,#REF!,#REF!)</f>
        <v>#REF!</v>
      </c>
      <c r="AS89" s="23" t="e">
        <f>AVERAGEIF(#REF!,#REF!,#REF!)</f>
        <v>#REF!</v>
      </c>
      <c r="AT89" s="23" t="e">
        <f>AVERAGEIF(#REF!,#REF!,#REF!)</f>
        <v>#REF!</v>
      </c>
      <c r="AU89" s="23" t="e">
        <f>AVERAGEIF(#REF!,#REF!,#REF!)</f>
        <v>#REF!</v>
      </c>
      <c r="AV89" s="23" t="e">
        <f>AVERAGEIF(#REF!,#REF!,#REF!)</f>
        <v>#REF!</v>
      </c>
      <c r="AW89" s="23" t="e">
        <f>AVERAGEIF(#REF!,#REF!,#REF!)</f>
        <v>#REF!</v>
      </c>
      <c r="AX89" s="23" t="e">
        <f>AVERAGEIF(#REF!,#REF!,#REF!)</f>
        <v>#REF!</v>
      </c>
      <c r="AY89" s="23" t="e">
        <f>AVERAGEIF(#REF!,#REF!,#REF!)</f>
        <v>#REF!</v>
      </c>
      <c r="AZ89" s="23" t="e">
        <f>AVERAGEIF(#REF!,#REF!,#REF!)</f>
        <v>#REF!</v>
      </c>
      <c r="BA89" s="23" t="e">
        <f>AVERAGEIF(#REF!,#REF!,#REF!)</f>
        <v>#REF!</v>
      </c>
      <c r="BB89" s="23" t="e">
        <f>AVERAGEIF(#REF!,#REF!,#REF!)</f>
        <v>#REF!</v>
      </c>
      <c r="BC89" s="23" t="e">
        <f>AVERAGEIF(#REF!,#REF!,#REF!)</f>
        <v>#REF!</v>
      </c>
      <c r="BD89" s="23" t="e">
        <f>AVERAGEIF(#REF!,#REF!,#REF!)</f>
        <v>#REF!</v>
      </c>
      <c r="BE89" s="23" t="e">
        <f>AVERAGEIF(#REF!,#REF!,#REF!)</f>
        <v>#REF!</v>
      </c>
      <c r="BF89" s="23" t="e">
        <f>AVERAGEIF(#REF!,#REF!,#REF!)</f>
        <v>#REF!</v>
      </c>
      <c r="BG89" s="23" t="e">
        <f>AVERAGEIF(#REF!,#REF!,#REF!)</f>
        <v>#REF!</v>
      </c>
      <c r="BH89" s="23" t="e">
        <f>AVERAGEIF(#REF!,#REF!,#REF!)</f>
        <v>#REF!</v>
      </c>
    </row>
    <row r="90" spans="1:60" x14ac:dyDescent="0.25">
      <c r="A90" s="15">
        <v>43081</v>
      </c>
      <c r="E90" s="14">
        <v>92.875</v>
      </c>
      <c r="F90" s="14">
        <v>101</v>
      </c>
      <c r="G90">
        <v>155.01</v>
      </c>
      <c r="H90">
        <v>171.21</v>
      </c>
      <c r="I90">
        <v>183.36</v>
      </c>
      <c r="J90">
        <v>192.61</v>
      </c>
      <c r="K90">
        <v>173.86</v>
      </c>
      <c r="L90">
        <v>54.95</v>
      </c>
      <c r="M90">
        <v>54.28</v>
      </c>
      <c r="N90" s="38">
        <v>68.64</v>
      </c>
      <c r="O90" s="38">
        <v>65.89</v>
      </c>
      <c r="P90" s="38">
        <v>61.89</v>
      </c>
      <c r="U90" s="23" t="e">
        <f>#REF!-$S$16</f>
        <v>#REF!</v>
      </c>
      <c r="V90" s="23" t="e">
        <f>#REF!-$S$16</f>
        <v>#REF!</v>
      </c>
      <c r="W90" s="23" t="e">
        <f>#REF!-$S$16</f>
        <v>#REF!</v>
      </c>
      <c r="X90" s="23" t="e">
        <f>#REF!-$S$16</f>
        <v>#REF!</v>
      </c>
      <c r="Y90" s="23" t="e">
        <f>#REF!-$S$16</f>
        <v>#REF!</v>
      </c>
      <c r="Z90" s="23" t="e">
        <f>#REF!-$S$16</f>
        <v>#REF!</v>
      </c>
      <c r="AA90" s="23" t="e">
        <f>#REF!-$S$16</f>
        <v>#REF!</v>
      </c>
      <c r="AB90" s="23" t="e">
        <f>#REF!-$S$16</f>
        <v>#REF!</v>
      </c>
      <c r="AC90" s="23" t="e">
        <f>#REF!-$S$16</f>
        <v>#REF!</v>
      </c>
      <c r="AD90" s="23" t="e">
        <f>#REF!-$S$16</f>
        <v>#REF!</v>
      </c>
      <c r="AE90" s="23" t="e">
        <f>#REF!-$S$16</f>
        <v>#REF!</v>
      </c>
      <c r="AF90" s="23" t="e">
        <f>#REF!-$S$16</f>
        <v>#REF!</v>
      </c>
      <c r="AG90" s="23" t="e">
        <f>#REF!-$S$16</f>
        <v>#REF!</v>
      </c>
      <c r="AH90" s="23" t="e">
        <f>#REF!-$S$16</f>
        <v>#REF!</v>
      </c>
      <c r="AI90" s="23" t="e">
        <f>#REF!-$S$16</f>
        <v>#REF!</v>
      </c>
      <c r="AJ90" s="23" t="e">
        <f>#REF!-$S$16</f>
        <v>#REF!</v>
      </c>
      <c r="AK90" s="23" t="e">
        <f>#REF!-$S$16</f>
        <v>#REF!</v>
      </c>
      <c r="AL90" s="23" t="e">
        <f>#REF!-$S$16</f>
        <v>#REF!</v>
      </c>
      <c r="AM90" s="23" t="e">
        <f>#REF!-$S$16</f>
        <v>#REF!</v>
      </c>
      <c r="AP90" s="23" t="e">
        <f>AVERAGEIF(#REF!,#REF!,#REF!)</f>
        <v>#REF!</v>
      </c>
      <c r="AQ90" s="23" t="e">
        <f>AVERAGEIF(#REF!,#REF!,#REF!)</f>
        <v>#REF!</v>
      </c>
      <c r="AR90" s="23" t="e">
        <f>AVERAGEIF(#REF!,#REF!,#REF!)</f>
        <v>#REF!</v>
      </c>
      <c r="AS90" s="23" t="e">
        <f>AVERAGEIF(#REF!,#REF!,#REF!)</f>
        <v>#REF!</v>
      </c>
      <c r="AT90" s="23" t="e">
        <f>AVERAGEIF(#REF!,#REF!,#REF!)</f>
        <v>#REF!</v>
      </c>
      <c r="AU90" s="23" t="e">
        <f>AVERAGEIF(#REF!,#REF!,#REF!)</f>
        <v>#REF!</v>
      </c>
      <c r="AV90" s="23" t="e">
        <f>AVERAGEIF(#REF!,#REF!,#REF!)</f>
        <v>#REF!</v>
      </c>
      <c r="AW90" s="23" t="e">
        <f>AVERAGEIF(#REF!,#REF!,#REF!)</f>
        <v>#REF!</v>
      </c>
      <c r="AX90" s="23" t="e">
        <f>AVERAGEIF(#REF!,#REF!,#REF!)</f>
        <v>#REF!</v>
      </c>
      <c r="AY90" s="23" t="e">
        <f>AVERAGEIF(#REF!,#REF!,#REF!)</f>
        <v>#REF!</v>
      </c>
      <c r="AZ90" s="23" t="e">
        <f>AVERAGEIF(#REF!,#REF!,#REF!)</f>
        <v>#REF!</v>
      </c>
      <c r="BA90" s="23" t="e">
        <f>AVERAGEIF(#REF!,#REF!,#REF!)</f>
        <v>#REF!</v>
      </c>
      <c r="BB90" s="23" t="e">
        <f>AVERAGEIF(#REF!,#REF!,#REF!)</f>
        <v>#REF!</v>
      </c>
      <c r="BC90" s="23" t="e">
        <f>AVERAGEIF(#REF!,#REF!,#REF!)</f>
        <v>#REF!</v>
      </c>
      <c r="BD90" s="23" t="e">
        <f>AVERAGEIF(#REF!,#REF!,#REF!)</f>
        <v>#REF!</v>
      </c>
      <c r="BE90" s="23" t="e">
        <f>AVERAGEIF(#REF!,#REF!,#REF!)</f>
        <v>#REF!</v>
      </c>
      <c r="BF90" s="23" t="e">
        <f>AVERAGEIF(#REF!,#REF!,#REF!)</f>
        <v>#REF!</v>
      </c>
      <c r="BG90" s="23" t="e">
        <f>AVERAGEIF(#REF!,#REF!,#REF!)</f>
        <v>#REF!</v>
      </c>
      <c r="BH90" s="23" t="e">
        <f>AVERAGEIF(#REF!,#REF!,#REF!)</f>
        <v>#REF!</v>
      </c>
    </row>
    <row r="91" spans="1:60" x14ac:dyDescent="0.25">
      <c r="A91" s="15">
        <v>43080</v>
      </c>
      <c r="E91" s="14">
        <v>95.625</v>
      </c>
      <c r="F91" s="14">
        <v>103.625</v>
      </c>
      <c r="G91">
        <v>159.61000000000001</v>
      </c>
      <c r="H91">
        <v>174.11</v>
      </c>
      <c r="I91">
        <v>185.81</v>
      </c>
      <c r="J91">
        <v>194.31</v>
      </c>
      <c r="K91">
        <v>174.31</v>
      </c>
      <c r="L91">
        <v>56.35</v>
      </c>
      <c r="M91">
        <v>55.67</v>
      </c>
      <c r="N91" s="38">
        <v>69.489999999999995</v>
      </c>
      <c r="O91" s="38">
        <v>66.739999999999995</v>
      </c>
      <c r="P91" s="38">
        <v>62.74</v>
      </c>
      <c r="U91" s="23" t="e">
        <f>#REF!-$S$16</f>
        <v>#REF!</v>
      </c>
      <c r="V91" s="23" t="e">
        <f>#REF!-$S$16</f>
        <v>#REF!</v>
      </c>
      <c r="W91" s="23" t="e">
        <f>#REF!-$S$16</f>
        <v>#REF!</v>
      </c>
      <c r="X91" s="23" t="e">
        <f>#REF!-$S$16</f>
        <v>#REF!</v>
      </c>
      <c r="Y91" s="23" t="e">
        <f>#REF!-$S$16</f>
        <v>#REF!</v>
      </c>
      <c r="Z91" s="23" t="e">
        <f>#REF!-$S$16</f>
        <v>#REF!</v>
      </c>
      <c r="AA91" s="23" t="e">
        <f>#REF!-$S$16</f>
        <v>#REF!</v>
      </c>
      <c r="AB91" s="23" t="e">
        <f>#REF!-$S$16</f>
        <v>#REF!</v>
      </c>
      <c r="AC91" s="23" t="e">
        <f>#REF!-$S$16</f>
        <v>#REF!</v>
      </c>
      <c r="AD91" s="23" t="e">
        <f>#REF!-$S$16</f>
        <v>#REF!</v>
      </c>
      <c r="AE91" s="23" t="e">
        <f>#REF!-$S$16</f>
        <v>#REF!</v>
      </c>
      <c r="AF91" s="23" t="e">
        <f>#REF!-$S$16</f>
        <v>#REF!</v>
      </c>
      <c r="AG91" s="23" t="e">
        <f>#REF!-$S$16</f>
        <v>#REF!</v>
      </c>
      <c r="AH91" s="23" t="e">
        <f>#REF!-$S$16</f>
        <v>#REF!</v>
      </c>
      <c r="AI91" s="23" t="e">
        <f>#REF!-$S$16</f>
        <v>#REF!</v>
      </c>
      <c r="AJ91" s="23" t="e">
        <f>#REF!-$S$16</f>
        <v>#REF!</v>
      </c>
      <c r="AK91" s="23" t="e">
        <f>#REF!-$S$16</f>
        <v>#REF!</v>
      </c>
      <c r="AL91" s="23" t="e">
        <f>#REF!-$S$16</f>
        <v>#REF!</v>
      </c>
      <c r="AM91" s="23" t="e">
        <f>#REF!-$S$16</f>
        <v>#REF!</v>
      </c>
      <c r="AP91" s="23" t="e">
        <f>AVERAGEIF(#REF!,#REF!,#REF!)</f>
        <v>#REF!</v>
      </c>
      <c r="AQ91" s="23" t="e">
        <f>AVERAGEIF(#REF!,#REF!,#REF!)</f>
        <v>#REF!</v>
      </c>
      <c r="AR91" s="23" t="e">
        <f>AVERAGEIF(#REF!,#REF!,#REF!)</f>
        <v>#REF!</v>
      </c>
      <c r="AS91" s="23" t="e">
        <f>AVERAGEIF(#REF!,#REF!,#REF!)</f>
        <v>#REF!</v>
      </c>
      <c r="AT91" s="23" t="e">
        <f>AVERAGEIF(#REF!,#REF!,#REF!)</f>
        <v>#REF!</v>
      </c>
      <c r="AU91" s="23" t="e">
        <f>AVERAGEIF(#REF!,#REF!,#REF!)</f>
        <v>#REF!</v>
      </c>
      <c r="AV91" s="23" t="e">
        <f>AVERAGEIF(#REF!,#REF!,#REF!)</f>
        <v>#REF!</v>
      </c>
      <c r="AW91" s="23" t="e">
        <f>AVERAGEIF(#REF!,#REF!,#REF!)</f>
        <v>#REF!</v>
      </c>
      <c r="AX91" s="23" t="e">
        <f>AVERAGEIF(#REF!,#REF!,#REF!)</f>
        <v>#REF!</v>
      </c>
      <c r="AY91" s="23" t="e">
        <f>AVERAGEIF(#REF!,#REF!,#REF!)</f>
        <v>#REF!</v>
      </c>
      <c r="AZ91" s="23" t="e">
        <f>AVERAGEIF(#REF!,#REF!,#REF!)</f>
        <v>#REF!</v>
      </c>
      <c r="BA91" s="23" t="e">
        <f>AVERAGEIF(#REF!,#REF!,#REF!)</f>
        <v>#REF!</v>
      </c>
      <c r="BB91" s="23" t="e">
        <f>AVERAGEIF(#REF!,#REF!,#REF!)</f>
        <v>#REF!</v>
      </c>
      <c r="BC91" s="23" t="e">
        <f>AVERAGEIF(#REF!,#REF!,#REF!)</f>
        <v>#REF!</v>
      </c>
      <c r="BD91" s="23" t="e">
        <f>AVERAGEIF(#REF!,#REF!,#REF!)</f>
        <v>#REF!</v>
      </c>
      <c r="BE91" s="23" t="e">
        <f>AVERAGEIF(#REF!,#REF!,#REF!)</f>
        <v>#REF!</v>
      </c>
      <c r="BF91" s="23" t="e">
        <f>AVERAGEIF(#REF!,#REF!,#REF!)</f>
        <v>#REF!</v>
      </c>
      <c r="BG91" s="23" t="e">
        <f>AVERAGEIF(#REF!,#REF!,#REF!)</f>
        <v>#REF!</v>
      </c>
      <c r="BH91" s="23" t="e">
        <f>AVERAGEIF(#REF!,#REF!,#REF!)</f>
        <v>#REF!</v>
      </c>
    </row>
    <row r="92" spans="1:60" x14ac:dyDescent="0.25">
      <c r="A92" s="15">
        <v>43077</v>
      </c>
      <c r="E92" s="14">
        <v>97.375</v>
      </c>
      <c r="F92" s="14">
        <v>103.375</v>
      </c>
      <c r="G92">
        <v>157.16</v>
      </c>
      <c r="H92">
        <v>173.21</v>
      </c>
      <c r="I92">
        <v>183.78</v>
      </c>
      <c r="J92">
        <v>192.13</v>
      </c>
      <c r="K92">
        <v>172.13</v>
      </c>
      <c r="L92">
        <v>55.36</v>
      </c>
      <c r="M92">
        <v>54.42</v>
      </c>
      <c r="N92" s="38">
        <v>68.86</v>
      </c>
      <c r="O92" s="38">
        <v>66.11</v>
      </c>
      <c r="P92" s="38">
        <v>62.11</v>
      </c>
      <c r="U92" s="23" t="e">
        <f>#REF!-$S$16</f>
        <v>#REF!</v>
      </c>
      <c r="V92" s="23" t="e">
        <f>#REF!-$S$16</f>
        <v>#REF!</v>
      </c>
      <c r="W92" s="23" t="e">
        <f>#REF!-$S$16</f>
        <v>#REF!</v>
      </c>
      <c r="X92" s="23" t="e">
        <f>#REF!-$S$16</f>
        <v>#REF!</v>
      </c>
      <c r="Y92" s="23" t="e">
        <f>#REF!-$S$16</f>
        <v>#REF!</v>
      </c>
      <c r="Z92" s="23" t="e">
        <f>#REF!-$S$16</f>
        <v>#REF!</v>
      </c>
      <c r="AA92" s="23" t="e">
        <f>#REF!-$S$16</f>
        <v>#REF!</v>
      </c>
      <c r="AB92" s="23" t="e">
        <f>#REF!-$S$16</f>
        <v>#REF!</v>
      </c>
      <c r="AC92" s="23" t="e">
        <f>#REF!-$S$16</f>
        <v>#REF!</v>
      </c>
      <c r="AD92" s="23" t="e">
        <f>#REF!-$S$16</f>
        <v>#REF!</v>
      </c>
      <c r="AE92" s="23" t="e">
        <f>#REF!-$S$16</f>
        <v>#REF!</v>
      </c>
      <c r="AF92" s="23" t="e">
        <f>#REF!-$S$16</f>
        <v>#REF!</v>
      </c>
      <c r="AG92" s="23" t="e">
        <f>#REF!-$S$16</f>
        <v>#REF!</v>
      </c>
      <c r="AH92" s="23" t="e">
        <f>#REF!-$S$16</f>
        <v>#REF!</v>
      </c>
      <c r="AI92" s="23" t="e">
        <f>#REF!-$S$16</f>
        <v>#REF!</v>
      </c>
      <c r="AJ92" s="23" t="e">
        <f>#REF!-$S$16</f>
        <v>#REF!</v>
      </c>
      <c r="AK92" s="23" t="e">
        <f>#REF!-$S$16</f>
        <v>#REF!</v>
      </c>
      <c r="AL92" s="23" t="e">
        <f>#REF!-$S$16</f>
        <v>#REF!</v>
      </c>
      <c r="AM92" s="23" t="e">
        <f>#REF!-$S$16</f>
        <v>#REF!</v>
      </c>
      <c r="AP92" s="23" t="e">
        <f>AVERAGEIF(#REF!,#REF!,#REF!)</f>
        <v>#REF!</v>
      </c>
      <c r="AQ92" s="23" t="e">
        <f>AVERAGEIF(#REF!,#REF!,#REF!)</f>
        <v>#REF!</v>
      </c>
      <c r="AR92" s="23" t="e">
        <f>AVERAGEIF(#REF!,#REF!,#REF!)</f>
        <v>#REF!</v>
      </c>
      <c r="AS92" s="23" t="e">
        <f>AVERAGEIF(#REF!,#REF!,#REF!)</f>
        <v>#REF!</v>
      </c>
      <c r="AT92" s="23" t="e">
        <f>AVERAGEIF(#REF!,#REF!,#REF!)</f>
        <v>#REF!</v>
      </c>
      <c r="AU92" s="23" t="e">
        <f>AVERAGEIF(#REF!,#REF!,#REF!)</f>
        <v>#REF!</v>
      </c>
      <c r="AV92" s="23" t="e">
        <f>AVERAGEIF(#REF!,#REF!,#REF!)</f>
        <v>#REF!</v>
      </c>
      <c r="AW92" s="23" t="e">
        <f>AVERAGEIF(#REF!,#REF!,#REF!)</f>
        <v>#REF!</v>
      </c>
      <c r="AX92" s="23" t="e">
        <f>AVERAGEIF(#REF!,#REF!,#REF!)</f>
        <v>#REF!</v>
      </c>
      <c r="AY92" s="23" t="e">
        <f>AVERAGEIF(#REF!,#REF!,#REF!)</f>
        <v>#REF!</v>
      </c>
      <c r="AZ92" s="23" t="e">
        <f>AVERAGEIF(#REF!,#REF!,#REF!)</f>
        <v>#REF!</v>
      </c>
      <c r="BA92" s="23" t="e">
        <f>AVERAGEIF(#REF!,#REF!,#REF!)</f>
        <v>#REF!</v>
      </c>
      <c r="BB92" s="23" t="e">
        <f>AVERAGEIF(#REF!,#REF!,#REF!)</f>
        <v>#REF!</v>
      </c>
      <c r="BC92" s="23" t="e">
        <f>AVERAGEIF(#REF!,#REF!,#REF!)</f>
        <v>#REF!</v>
      </c>
      <c r="BD92" s="23" t="e">
        <f>AVERAGEIF(#REF!,#REF!,#REF!)</f>
        <v>#REF!</v>
      </c>
      <c r="BE92" s="23" t="e">
        <f>AVERAGEIF(#REF!,#REF!,#REF!)</f>
        <v>#REF!</v>
      </c>
      <c r="BF92" s="23" t="e">
        <f>AVERAGEIF(#REF!,#REF!,#REF!)</f>
        <v>#REF!</v>
      </c>
      <c r="BG92" s="23" t="e">
        <f>AVERAGEIF(#REF!,#REF!,#REF!)</f>
        <v>#REF!</v>
      </c>
      <c r="BH92" s="23" t="e">
        <f>AVERAGEIF(#REF!,#REF!,#REF!)</f>
        <v>#REF!</v>
      </c>
    </row>
    <row r="93" spans="1:60" x14ac:dyDescent="0.25">
      <c r="A93" s="15">
        <v>43076</v>
      </c>
      <c r="E93" s="14">
        <v>97.125</v>
      </c>
      <c r="F93" s="14">
        <v>101.875</v>
      </c>
      <c r="G93">
        <v>155.85</v>
      </c>
      <c r="H93">
        <v>171.5</v>
      </c>
      <c r="I93">
        <v>179.45</v>
      </c>
      <c r="J93">
        <v>188.95</v>
      </c>
      <c r="K93">
        <v>168.95</v>
      </c>
      <c r="L93">
        <v>54.46</v>
      </c>
      <c r="M93">
        <v>53.54</v>
      </c>
      <c r="N93" s="38">
        <v>68.19</v>
      </c>
      <c r="O93" s="38">
        <v>65.44</v>
      </c>
      <c r="P93" s="38">
        <v>61.44</v>
      </c>
      <c r="U93" s="23" t="e">
        <f>#REF!-$S$16</f>
        <v>#REF!</v>
      </c>
      <c r="V93" s="23" t="e">
        <f>#REF!-$S$16</f>
        <v>#REF!</v>
      </c>
      <c r="W93" s="23" t="e">
        <f>#REF!-$S$16</f>
        <v>#REF!</v>
      </c>
      <c r="X93" s="23" t="e">
        <f>#REF!-$S$16</f>
        <v>#REF!</v>
      </c>
      <c r="Y93" s="23" t="e">
        <f>#REF!-$S$16</f>
        <v>#REF!</v>
      </c>
      <c r="Z93" s="23" t="e">
        <f>#REF!-$S$16</f>
        <v>#REF!</v>
      </c>
      <c r="AA93" s="23" t="e">
        <f>#REF!-$S$16</f>
        <v>#REF!</v>
      </c>
      <c r="AB93" s="23" t="e">
        <f>#REF!-$S$16</f>
        <v>#REF!</v>
      </c>
      <c r="AC93" s="23" t="e">
        <f>#REF!-$S$16</f>
        <v>#REF!</v>
      </c>
      <c r="AD93" s="23" t="e">
        <f>#REF!-$S$16</f>
        <v>#REF!</v>
      </c>
      <c r="AE93" s="23" t="e">
        <f>#REF!-$S$16</f>
        <v>#REF!</v>
      </c>
      <c r="AF93" s="23" t="e">
        <f>#REF!-$S$16</f>
        <v>#REF!</v>
      </c>
      <c r="AG93" s="23" t="e">
        <f>#REF!-$S$16</f>
        <v>#REF!</v>
      </c>
      <c r="AH93" s="23" t="e">
        <f>#REF!-$S$16</f>
        <v>#REF!</v>
      </c>
      <c r="AI93" s="23" t="e">
        <f>#REF!-$S$16</f>
        <v>#REF!</v>
      </c>
      <c r="AJ93" s="23" t="e">
        <f>#REF!-$S$16</f>
        <v>#REF!</v>
      </c>
      <c r="AK93" s="23" t="e">
        <f>#REF!-$S$16</f>
        <v>#REF!</v>
      </c>
      <c r="AL93" s="23" t="e">
        <f>#REF!-$S$16</f>
        <v>#REF!</v>
      </c>
      <c r="AM93" s="23" t="e">
        <f>#REF!-$S$16</f>
        <v>#REF!</v>
      </c>
      <c r="AP93" s="23" t="e">
        <f>AVERAGEIF(#REF!,#REF!,#REF!)</f>
        <v>#REF!</v>
      </c>
      <c r="AQ93" s="23" t="e">
        <f>AVERAGEIF(#REF!,#REF!,#REF!)</f>
        <v>#REF!</v>
      </c>
      <c r="AR93" s="23" t="e">
        <f>AVERAGEIF(#REF!,#REF!,#REF!)</f>
        <v>#REF!</v>
      </c>
      <c r="AS93" s="23" t="e">
        <f>AVERAGEIF(#REF!,#REF!,#REF!)</f>
        <v>#REF!</v>
      </c>
      <c r="AT93" s="23" t="e">
        <f>AVERAGEIF(#REF!,#REF!,#REF!)</f>
        <v>#REF!</v>
      </c>
      <c r="AU93" s="23" t="e">
        <f>AVERAGEIF(#REF!,#REF!,#REF!)</f>
        <v>#REF!</v>
      </c>
      <c r="AV93" s="23" t="e">
        <f>AVERAGEIF(#REF!,#REF!,#REF!)</f>
        <v>#REF!</v>
      </c>
      <c r="AW93" s="23" t="e">
        <f>AVERAGEIF(#REF!,#REF!,#REF!)</f>
        <v>#REF!</v>
      </c>
      <c r="AX93" s="23" t="e">
        <f>AVERAGEIF(#REF!,#REF!,#REF!)</f>
        <v>#REF!</v>
      </c>
      <c r="AY93" s="23" t="e">
        <f>AVERAGEIF(#REF!,#REF!,#REF!)</f>
        <v>#REF!</v>
      </c>
      <c r="AZ93" s="23" t="e">
        <f>AVERAGEIF(#REF!,#REF!,#REF!)</f>
        <v>#REF!</v>
      </c>
      <c r="BA93" s="23" t="e">
        <f>AVERAGEIF(#REF!,#REF!,#REF!)</f>
        <v>#REF!</v>
      </c>
      <c r="BB93" s="23" t="e">
        <f>AVERAGEIF(#REF!,#REF!,#REF!)</f>
        <v>#REF!</v>
      </c>
      <c r="BC93" s="23" t="e">
        <f>AVERAGEIF(#REF!,#REF!,#REF!)</f>
        <v>#REF!</v>
      </c>
      <c r="BD93" s="23" t="e">
        <f>AVERAGEIF(#REF!,#REF!,#REF!)</f>
        <v>#REF!</v>
      </c>
      <c r="BE93" s="23" t="e">
        <f>AVERAGEIF(#REF!,#REF!,#REF!)</f>
        <v>#REF!</v>
      </c>
      <c r="BF93" s="23" t="e">
        <f>AVERAGEIF(#REF!,#REF!,#REF!)</f>
        <v>#REF!</v>
      </c>
      <c r="BG93" s="23" t="e">
        <f>AVERAGEIF(#REF!,#REF!,#REF!)</f>
        <v>#REF!</v>
      </c>
      <c r="BH93" s="23" t="e">
        <f>AVERAGEIF(#REF!,#REF!,#REF!)</f>
        <v>#REF!</v>
      </c>
    </row>
    <row r="94" spans="1:60" x14ac:dyDescent="0.25">
      <c r="A94" s="15">
        <v>43075</v>
      </c>
      <c r="E94" s="14">
        <v>98</v>
      </c>
      <c r="F94" s="14">
        <v>102.375</v>
      </c>
      <c r="G94">
        <v>148.19</v>
      </c>
      <c r="H94">
        <v>167.59</v>
      </c>
      <c r="I94">
        <v>176.88</v>
      </c>
      <c r="J94">
        <v>185.38</v>
      </c>
      <c r="K94">
        <v>165.63</v>
      </c>
      <c r="L94">
        <v>53.94</v>
      </c>
      <c r="M94">
        <v>53.07</v>
      </c>
      <c r="N94" s="38">
        <v>66.709999999999994</v>
      </c>
      <c r="O94" s="38">
        <v>63.96</v>
      </c>
      <c r="P94" s="38">
        <v>61.46</v>
      </c>
      <c r="U94" s="23" t="e">
        <f>#REF!-$S$16</f>
        <v>#REF!</v>
      </c>
      <c r="V94" s="23" t="e">
        <f>#REF!-$S$16</f>
        <v>#REF!</v>
      </c>
      <c r="W94" s="23" t="e">
        <f>#REF!-$S$16</f>
        <v>#REF!</v>
      </c>
      <c r="X94" s="23" t="e">
        <f>#REF!-$S$16</f>
        <v>#REF!</v>
      </c>
      <c r="Y94" s="23" t="e">
        <f>#REF!-$S$16</f>
        <v>#REF!</v>
      </c>
      <c r="Z94" s="23" t="e">
        <f>#REF!-$S$16</f>
        <v>#REF!</v>
      </c>
      <c r="AA94" s="23" t="e">
        <f>#REF!-$S$16</f>
        <v>#REF!</v>
      </c>
      <c r="AB94" s="23" t="e">
        <f>#REF!-$S$16</f>
        <v>#REF!</v>
      </c>
      <c r="AC94" s="23" t="e">
        <f>#REF!-$S$16</f>
        <v>#REF!</v>
      </c>
      <c r="AD94" s="23" t="e">
        <f>#REF!-$S$16</f>
        <v>#REF!</v>
      </c>
      <c r="AE94" s="23" t="e">
        <f>#REF!-$S$16</f>
        <v>#REF!</v>
      </c>
      <c r="AF94" s="23" t="e">
        <f>#REF!-$S$16</f>
        <v>#REF!</v>
      </c>
      <c r="AG94" s="23" t="e">
        <f>#REF!-$S$16</f>
        <v>#REF!</v>
      </c>
      <c r="AH94" s="23" t="e">
        <f>#REF!-$S$16</f>
        <v>#REF!</v>
      </c>
      <c r="AI94" s="23" t="e">
        <f>#REF!-$S$16</f>
        <v>#REF!</v>
      </c>
      <c r="AJ94" s="23" t="e">
        <f>#REF!-$S$16</f>
        <v>#REF!</v>
      </c>
      <c r="AK94" s="23" t="e">
        <f>#REF!-$S$16</f>
        <v>#REF!</v>
      </c>
      <c r="AL94" s="23" t="e">
        <f>#REF!-$S$16</f>
        <v>#REF!</v>
      </c>
      <c r="AM94" s="23" t="e">
        <f>#REF!-$S$16</f>
        <v>#REF!</v>
      </c>
      <c r="AP94" s="23" t="e">
        <f>AVERAGEIF(#REF!,#REF!,#REF!)</f>
        <v>#REF!</v>
      </c>
      <c r="AQ94" s="23" t="e">
        <f>AVERAGEIF(#REF!,#REF!,#REF!)</f>
        <v>#REF!</v>
      </c>
      <c r="AR94" s="23" t="e">
        <f>AVERAGEIF(#REF!,#REF!,#REF!)</f>
        <v>#REF!</v>
      </c>
      <c r="AS94" s="23" t="e">
        <f>AVERAGEIF(#REF!,#REF!,#REF!)</f>
        <v>#REF!</v>
      </c>
      <c r="AT94" s="23" t="e">
        <f>AVERAGEIF(#REF!,#REF!,#REF!)</f>
        <v>#REF!</v>
      </c>
      <c r="AU94" s="23" t="e">
        <f>AVERAGEIF(#REF!,#REF!,#REF!)</f>
        <v>#REF!</v>
      </c>
      <c r="AV94" s="23" t="e">
        <f>AVERAGEIF(#REF!,#REF!,#REF!)</f>
        <v>#REF!</v>
      </c>
      <c r="AW94" s="23" t="e">
        <f>AVERAGEIF(#REF!,#REF!,#REF!)</f>
        <v>#REF!</v>
      </c>
      <c r="AX94" s="23" t="e">
        <f>AVERAGEIF(#REF!,#REF!,#REF!)</f>
        <v>#REF!</v>
      </c>
      <c r="AY94" s="23" t="e">
        <f>AVERAGEIF(#REF!,#REF!,#REF!)</f>
        <v>#REF!</v>
      </c>
      <c r="AZ94" s="23" t="e">
        <f>AVERAGEIF(#REF!,#REF!,#REF!)</f>
        <v>#REF!</v>
      </c>
      <c r="BA94" s="23" t="e">
        <f>AVERAGEIF(#REF!,#REF!,#REF!)</f>
        <v>#REF!</v>
      </c>
      <c r="BB94" s="23" t="e">
        <f>AVERAGEIF(#REF!,#REF!,#REF!)</f>
        <v>#REF!</v>
      </c>
      <c r="BC94" s="23" t="e">
        <f>AVERAGEIF(#REF!,#REF!,#REF!)</f>
        <v>#REF!</v>
      </c>
      <c r="BD94" s="23" t="e">
        <f>AVERAGEIF(#REF!,#REF!,#REF!)</f>
        <v>#REF!</v>
      </c>
      <c r="BE94" s="23" t="e">
        <f>AVERAGEIF(#REF!,#REF!,#REF!)</f>
        <v>#REF!</v>
      </c>
      <c r="BF94" s="23" t="e">
        <f>AVERAGEIF(#REF!,#REF!,#REF!)</f>
        <v>#REF!</v>
      </c>
      <c r="BG94" s="23" t="e">
        <f>AVERAGEIF(#REF!,#REF!,#REF!)</f>
        <v>#REF!</v>
      </c>
      <c r="BH94" s="23" t="e">
        <f>AVERAGEIF(#REF!,#REF!,#REF!)</f>
        <v>#REF!</v>
      </c>
    </row>
    <row r="95" spans="1:60" x14ac:dyDescent="0.25">
      <c r="A95" s="15">
        <v>43074</v>
      </c>
      <c r="E95" s="14">
        <v>98.625</v>
      </c>
      <c r="F95" s="14">
        <v>104</v>
      </c>
      <c r="G95">
        <v>154.88999999999999</v>
      </c>
      <c r="H95">
        <v>173.59</v>
      </c>
      <c r="I95">
        <v>181.89</v>
      </c>
      <c r="J95">
        <v>190.64</v>
      </c>
      <c r="K95">
        <v>170.89</v>
      </c>
      <c r="L95">
        <v>55.7</v>
      </c>
      <c r="M95">
        <v>55.17</v>
      </c>
      <c r="N95" s="38">
        <v>68.37</v>
      </c>
      <c r="O95" s="38">
        <v>65.62</v>
      </c>
      <c r="P95" s="38">
        <v>63.12</v>
      </c>
      <c r="U95" s="23" t="e">
        <f>#REF!-$S$16</f>
        <v>#REF!</v>
      </c>
      <c r="V95" s="23" t="e">
        <f>#REF!-$S$16</f>
        <v>#REF!</v>
      </c>
      <c r="W95" s="23" t="e">
        <f>#REF!-$S$16</f>
        <v>#REF!</v>
      </c>
      <c r="X95" s="23" t="e">
        <f>#REF!-$S$16</f>
        <v>#REF!</v>
      </c>
      <c r="Y95" s="23" t="e">
        <f>#REF!-$S$16</f>
        <v>#REF!</v>
      </c>
      <c r="Z95" s="23" t="e">
        <f>#REF!-$S$16</f>
        <v>#REF!</v>
      </c>
      <c r="AA95" s="23" t="e">
        <f>#REF!-$S$16</f>
        <v>#REF!</v>
      </c>
      <c r="AB95" s="23" t="e">
        <f>#REF!-$S$16</f>
        <v>#REF!</v>
      </c>
      <c r="AC95" s="23" t="e">
        <f>#REF!-$S$16</f>
        <v>#REF!</v>
      </c>
      <c r="AD95" s="23" t="e">
        <f>#REF!-$S$16</f>
        <v>#REF!</v>
      </c>
      <c r="AE95" s="23" t="e">
        <f>#REF!-$S$16</f>
        <v>#REF!</v>
      </c>
      <c r="AF95" s="23" t="e">
        <f>#REF!-$S$16</f>
        <v>#REF!</v>
      </c>
      <c r="AG95" s="23" t="e">
        <f>#REF!-$S$16</f>
        <v>#REF!</v>
      </c>
      <c r="AH95" s="23" t="e">
        <f>#REF!-$S$16</f>
        <v>#REF!</v>
      </c>
      <c r="AI95" s="23" t="e">
        <f>#REF!-$S$16</f>
        <v>#REF!</v>
      </c>
      <c r="AJ95" s="23" t="e">
        <f>#REF!-$S$16</f>
        <v>#REF!</v>
      </c>
      <c r="AK95" s="23" t="e">
        <f>#REF!-$S$16</f>
        <v>#REF!</v>
      </c>
      <c r="AL95" s="23" t="e">
        <f>#REF!-$S$16</f>
        <v>#REF!</v>
      </c>
      <c r="AM95" s="23" t="e">
        <f>#REF!-$S$16</f>
        <v>#REF!</v>
      </c>
      <c r="AP95" s="23" t="e">
        <f>AVERAGEIF(#REF!,#REF!,#REF!)</f>
        <v>#REF!</v>
      </c>
      <c r="AQ95" s="23" t="e">
        <f>AVERAGEIF(#REF!,#REF!,#REF!)</f>
        <v>#REF!</v>
      </c>
      <c r="AR95" s="23" t="e">
        <f>AVERAGEIF(#REF!,#REF!,#REF!)</f>
        <v>#REF!</v>
      </c>
      <c r="AS95" s="23" t="e">
        <f>AVERAGEIF(#REF!,#REF!,#REF!)</f>
        <v>#REF!</v>
      </c>
      <c r="AT95" s="23" t="e">
        <f>AVERAGEIF(#REF!,#REF!,#REF!)</f>
        <v>#REF!</v>
      </c>
      <c r="AU95" s="23" t="e">
        <f>AVERAGEIF(#REF!,#REF!,#REF!)</f>
        <v>#REF!</v>
      </c>
      <c r="AV95" s="23" t="e">
        <f>AVERAGEIF(#REF!,#REF!,#REF!)</f>
        <v>#REF!</v>
      </c>
      <c r="AW95" s="23" t="e">
        <f>AVERAGEIF(#REF!,#REF!,#REF!)</f>
        <v>#REF!</v>
      </c>
      <c r="AX95" s="23" t="e">
        <f>AVERAGEIF(#REF!,#REF!,#REF!)</f>
        <v>#REF!</v>
      </c>
      <c r="AY95" s="23" t="e">
        <f>AVERAGEIF(#REF!,#REF!,#REF!)</f>
        <v>#REF!</v>
      </c>
      <c r="AZ95" s="23" t="e">
        <f>AVERAGEIF(#REF!,#REF!,#REF!)</f>
        <v>#REF!</v>
      </c>
      <c r="BA95" s="23" t="e">
        <f>AVERAGEIF(#REF!,#REF!,#REF!)</f>
        <v>#REF!</v>
      </c>
      <c r="BB95" s="23" t="e">
        <f>AVERAGEIF(#REF!,#REF!,#REF!)</f>
        <v>#REF!</v>
      </c>
      <c r="BC95" s="23" t="e">
        <f>AVERAGEIF(#REF!,#REF!,#REF!)</f>
        <v>#REF!</v>
      </c>
      <c r="BD95" s="23" t="e">
        <f>AVERAGEIF(#REF!,#REF!,#REF!)</f>
        <v>#REF!</v>
      </c>
      <c r="BE95" s="23" t="e">
        <f>AVERAGEIF(#REF!,#REF!,#REF!)</f>
        <v>#REF!</v>
      </c>
      <c r="BF95" s="23" t="e">
        <f>AVERAGEIF(#REF!,#REF!,#REF!)</f>
        <v>#REF!</v>
      </c>
      <c r="BG95" s="23" t="e">
        <f>AVERAGEIF(#REF!,#REF!,#REF!)</f>
        <v>#REF!</v>
      </c>
      <c r="BH95" s="23" t="e">
        <f>AVERAGEIF(#REF!,#REF!,#REF!)</f>
        <v>#REF!</v>
      </c>
    </row>
    <row r="96" spans="1:60" x14ac:dyDescent="0.25">
      <c r="A96" s="15">
        <v>43073</v>
      </c>
      <c r="E96" s="14">
        <v>97.25</v>
      </c>
      <c r="F96" s="14">
        <v>103.75</v>
      </c>
      <c r="G96">
        <v>152.97</v>
      </c>
      <c r="H96">
        <v>170.62</v>
      </c>
      <c r="I96">
        <v>178.45</v>
      </c>
      <c r="J96">
        <v>189.2</v>
      </c>
      <c r="K96">
        <v>167.55</v>
      </c>
      <c r="L96">
        <v>55.61</v>
      </c>
      <c r="M96">
        <v>55.25</v>
      </c>
      <c r="N96" s="38">
        <v>68.72</v>
      </c>
      <c r="O96" s="38">
        <v>65.97</v>
      </c>
      <c r="P96" s="38">
        <v>63.47</v>
      </c>
      <c r="U96" s="23" t="e">
        <f>#REF!-$S$16</f>
        <v>#REF!</v>
      </c>
      <c r="V96" s="23" t="e">
        <f>#REF!-$S$16</f>
        <v>#REF!</v>
      </c>
      <c r="W96" s="23" t="e">
        <f>#REF!-$S$16</f>
        <v>#REF!</v>
      </c>
      <c r="X96" s="23" t="e">
        <f>#REF!-$S$16</f>
        <v>#REF!</v>
      </c>
      <c r="Y96" s="23" t="e">
        <f>#REF!-$S$16</f>
        <v>#REF!</v>
      </c>
      <c r="Z96" s="23" t="e">
        <f>#REF!-$S$16</f>
        <v>#REF!</v>
      </c>
      <c r="AA96" s="23" t="e">
        <f>#REF!-$S$16</f>
        <v>#REF!</v>
      </c>
      <c r="AB96" s="23" t="e">
        <f>#REF!-$S$16</f>
        <v>#REF!</v>
      </c>
      <c r="AC96" s="23" t="e">
        <f>#REF!-$S$16</f>
        <v>#REF!</v>
      </c>
      <c r="AD96" s="23" t="e">
        <f>#REF!-$S$16</f>
        <v>#REF!</v>
      </c>
      <c r="AE96" s="23" t="e">
        <f>#REF!-$S$16</f>
        <v>#REF!</v>
      </c>
      <c r="AF96" s="23" t="e">
        <f>#REF!-$S$16</f>
        <v>#REF!</v>
      </c>
      <c r="AG96" s="23" t="e">
        <f>#REF!-$S$16</f>
        <v>#REF!</v>
      </c>
      <c r="AH96" s="23" t="e">
        <f>#REF!-$S$16</f>
        <v>#REF!</v>
      </c>
      <c r="AI96" s="23" t="e">
        <f>#REF!-$S$16</f>
        <v>#REF!</v>
      </c>
      <c r="AJ96" s="23" t="e">
        <f>#REF!-$S$16</f>
        <v>#REF!</v>
      </c>
      <c r="AK96" s="23" t="e">
        <f>#REF!-$S$16</f>
        <v>#REF!</v>
      </c>
      <c r="AL96" s="23" t="e">
        <f>#REF!-$S$16</f>
        <v>#REF!</v>
      </c>
      <c r="AM96" s="23" t="e">
        <f>#REF!-$S$16</f>
        <v>#REF!</v>
      </c>
      <c r="AP96" s="23" t="e">
        <f>AVERAGEIF(#REF!,#REF!,#REF!)</f>
        <v>#REF!</v>
      </c>
      <c r="AQ96" s="23" t="e">
        <f>AVERAGEIF(#REF!,#REF!,#REF!)</f>
        <v>#REF!</v>
      </c>
      <c r="AR96" s="23" t="e">
        <f>AVERAGEIF(#REF!,#REF!,#REF!)</f>
        <v>#REF!</v>
      </c>
      <c r="AS96" s="23" t="e">
        <f>AVERAGEIF(#REF!,#REF!,#REF!)</f>
        <v>#REF!</v>
      </c>
      <c r="AT96" s="23" t="e">
        <f>AVERAGEIF(#REF!,#REF!,#REF!)</f>
        <v>#REF!</v>
      </c>
      <c r="AU96" s="23" t="e">
        <f>AVERAGEIF(#REF!,#REF!,#REF!)</f>
        <v>#REF!</v>
      </c>
      <c r="AV96" s="23" t="e">
        <f>AVERAGEIF(#REF!,#REF!,#REF!)</f>
        <v>#REF!</v>
      </c>
      <c r="AW96" s="23" t="e">
        <f>AVERAGEIF(#REF!,#REF!,#REF!)</f>
        <v>#REF!</v>
      </c>
      <c r="AX96" s="23" t="e">
        <f>AVERAGEIF(#REF!,#REF!,#REF!)</f>
        <v>#REF!</v>
      </c>
      <c r="AY96" s="23" t="e">
        <f>AVERAGEIF(#REF!,#REF!,#REF!)</f>
        <v>#REF!</v>
      </c>
      <c r="AZ96" s="23" t="e">
        <f>AVERAGEIF(#REF!,#REF!,#REF!)</f>
        <v>#REF!</v>
      </c>
      <c r="BA96" s="23" t="e">
        <f>AVERAGEIF(#REF!,#REF!,#REF!)</f>
        <v>#REF!</v>
      </c>
      <c r="BB96" s="23" t="e">
        <f>AVERAGEIF(#REF!,#REF!,#REF!)</f>
        <v>#REF!</v>
      </c>
      <c r="BC96" s="23" t="e">
        <f>AVERAGEIF(#REF!,#REF!,#REF!)</f>
        <v>#REF!</v>
      </c>
      <c r="BD96" s="23" t="e">
        <f>AVERAGEIF(#REF!,#REF!,#REF!)</f>
        <v>#REF!</v>
      </c>
      <c r="BE96" s="23" t="e">
        <f>AVERAGEIF(#REF!,#REF!,#REF!)</f>
        <v>#REF!</v>
      </c>
      <c r="BF96" s="23" t="e">
        <f>AVERAGEIF(#REF!,#REF!,#REF!)</f>
        <v>#REF!</v>
      </c>
      <c r="BG96" s="23" t="e">
        <f>AVERAGEIF(#REF!,#REF!,#REF!)</f>
        <v>#REF!</v>
      </c>
      <c r="BH96" s="23" t="e">
        <f>AVERAGEIF(#REF!,#REF!,#REF!)</f>
        <v>#REF!</v>
      </c>
    </row>
    <row r="97" spans="1:60" x14ac:dyDescent="0.25">
      <c r="A97" s="15">
        <v>43070</v>
      </c>
      <c r="E97" s="14">
        <v>98.875</v>
      </c>
      <c r="F97" s="14">
        <v>104.375</v>
      </c>
      <c r="G97">
        <v>156.56</v>
      </c>
      <c r="H97">
        <v>175.71</v>
      </c>
      <c r="I97">
        <v>182.88</v>
      </c>
      <c r="J97">
        <v>193.78</v>
      </c>
      <c r="K97">
        <v>172.23</v>
      </c>
      <c r="L97">
        <v>56.73</v>
      </c>
      <c r="M97">
        <v>56.32</v>
      </c>
      <c r="N97" s="38">
        <v>69.61</v>
      </c>
      <c r="O97" s="38">
        <v>66.86</v>
      </c>
      <c r="P97" s="38">
        <v>64.36</v>
      </c>
      <c r="U97" s="23" t="e">
        <f>#REF!-$S$16</f>
        <v>#REF!</v>
      </c>
      <c r="V97" s="23" t="e">
        <f>#REF!-$S$16</f>
        <v>#REF!</v>
      </c>
      <c r="W97" s="23" t="e">
        <f>#REF!-$S$16</f>
        <v>#REF!</v>
      </c>
      <c r="X97" s="23" t="e">
        <f>#REF!-$S$16</f>
        <v>#REF!</v>
      </c>
      <c r="Y97" s="23" t="e">
        <f>#REF!-$S$16</f>
        <v>#REF!</v>
      </c>
      <c r="Z97" s="23" t="e">
        <f>#REF!-$S$16</f>
        <v>#REF!</v>
      </c>
      <c r="AA97" s="23" t="e">
        <f>#REF!-$S$16</f>
        <v>#REF!</v>
      </c>
      <c r="AB97" s="23" t="e">
        <f>#REF!-$S$16</f>
        <v>#REF!</v>
      </c>
      <c r="AC97" s="23" t="e">
        <f>#REF!-$S$16</f>
        <v>#REF!</v>
      </c>
      <c r="AD97" s="23" t="e">
        <f>#REF!-$S$16</f>
        <v>#REF!</v>
      </c>
      <c r="AE97" s="23" t="e">
        <f>#REF!-$S$16</f>
        <v>#REF!</v>
      </c>
      <c r="AF97" s="23" t="e">
        <f>#REF!-$S$16</f>
        <v>#REF!</v>
      </c>
      <c r="AG97" s="23" t="e">
        <f>#REF!-$S$16</f>
        <v>#REF!</v>
      </c>
      <c r="AH97" s="23" t="e">
        <f>#REF!-$S$16</f>
        <v>#REF!</v>
      </c>
      <c r="AI97" s="23" t="e">
        <f>#REF!-$S$16</f>
        <v>#REF!</v>
      </c>
      <c r="AJ97" s="23" t="e">
        <f>#REF!-$S$16</f>
        <v>#REF!</v>
      </c>
      <c r="AK97" s="23" t="e">
        <f>#REF!-$S$16</f>
        <v>#REF!</v>
      </c>
      <c r="AL97" s="23" t="e">
        <f>#REF!-$S$16</f>
        <v>#REF!</v>
      </c>
      <c r="AM97" s="23" t="e">
        <f>#REF!-$S$16</f>
        <v>#REF!</v>
      </c>
      <c r="AP97" s="23" t="e">
        <f>AVERAGEIF(#REF!,#REF!,#REF!)</f>
        <v>#REF!</v>
      </c>
      <c r="AQ97" s="23" t="e">
        <f>AVERAGEIF(#REF!,#REF!,#REF!)</f>
        <v>#REF!</v>
      </c>
      <c r="AR97" s="23" t="e">
        <f>AVERAGEIF(#REF!,#REF!,#REF!)</f>
        <v>#REF!</v>
      </c>
      <c r="AS97" s="23" t="e">
        <f>AVERAGEIF(#REF!,#REF!,#REF!)</f>
        <v>#REF!</v>
      </c>
      <c r="AT97" s="23" t="e">
        <f>AVERAGEIF(#REF!,#REF!,#REF!)</f>
        <v>#REF!</v>
      </c>
      <c r="AU97" s="23" t="e">
        <f>AVERAGEIF(#REF!,#REF!,#REF!)</f>
        <v>#REF!</v>
      </c>
      <c r="AV97" s="23" t="e">
        <f>AVERAGEIF(#REF!,#REF!,#REF!)</f>
        <v>#REF!</v>
      </c>
      <c r="AW97" s="23" t="e">
        <f>AVERAGEIF(#REF!,#REF!,#REF!)</f>
        <v>#REF!</v>
      </c>
      <c r="AX97" s="23" t="e">
        <f>AVERAGEIF(#REF!,#REF!,#REF!)</f>
        <v>#REF!</v>
      </c>
      <c r="AY97" s="23" t="e">
        <f>AVERAGEIF(#REF!,#REF!,#REF!)</f>
        <v>#REF!</v>
      </c>
      <c r="AZ97" s="23" t="e">
        <f>AVERAGEIF(#REF!,#REF!,#REF!)</f>
        <v>#REF!</v>
      </c>
      <c r="BA97" s="23" t="e">
        <f>AVERAGEIF(#REF!,#REF!,#REF!)</f>
        <v>#REF!</v>
      </c>
      <c r="BB97" s="23" t="e">
        <f>AVERAGEIF(#REF!,#REF!,#REF!)</f>
        <v>#REF!</v>
      </c>
      <c r="BC97" s="23" t="e">
        <f>AVERAGEIF(#REF!,#REF!,#REF!)</f>
        <v>#REF!</v>
      </c>
      <c r="BD97" s="23" t="e">
        <f>AVERAGEIF(#REF!,#REF!,#REF!)</f>
        <v>#REF!</v>
      </c>
      <c r="BE97" s="23" t="e">
        <f>AVERAGEIF(#REF!,#REF!,#REF!)</f>
        <v>#REF!</v>
      </c>
      <c r="BF97" s="23" t="e">
        <f>AVERAGEIF(#REF!,#REF!,#REF!)</f>
        <v>#REF!</v>
      </c>
      <c r="BG97" s="23" t="e">
        <f>AVERAGEIF(#REF!,#REF!,#REF!)</f>
        <v>#REF!</v>
      </c>
      <c r="BH97" s="23" t="e">
        <f>AVERAGEIF(#REF!,#REF!,#REF!)</f>
        <v>#REF!</v>
      </c>
    </row>
    <row r="98" spans="1:60" x14ac:dyDescent="0.25">
      <c r="A98" s="15">
        <v>43069</v>
      </c>
      <c r="E98" s="14">
        <v>98</v>
      </c>
      <c r="F98" s="14">
        <v>102.25</v>
      </c>
      <c r="G98">
        <v>155.5</v>
      </c>
      <c r="H98">
        <v>175.2</v>
      </c>
      <c r="I98">
        <v>176.01</v>
      </c>
      <c r="J98">
        <v>189.51</v>
      </c>
      <c r="K98">
        <v>168.01</v>
      </c>
      <c r="L98">
        <v>55.99</v>
      </c>
      <c r="M98">
        <v>55.49</v>
      </c>
      <c r="N98" s="38">
        <v>68.650000000000006</v>
      </c>
      <c r="O98" s="38">
        <v>65.900000000000006</v>
      </c>
      <c r="P98" s="38">
        <v>63.4</v>
      </c>
      <c r="U98" s="23" t="e">
        <f>#REF!-$S$16</f>
        <v>#REF!</v>
      </c>
      <c r="V98" s="23" t="e">
        <f>#REF!-$S$16</f>
        <v>#REF!</v>
      </c>
      <c r="W98" s="23" t="e">
        <f>#REF!-$S$16</f>
        <v>#REF!</v>
      </c>
      <c r="X98" s="23" t="e">
        <f>#REF!-$S$16</f>
        <v>#REF!</v>
      </c>
      <c r="Y98" s="23" t="e">
        <f>#REF!-$S$16</f>
        <v>#REF!</v>
      </c>
      <c r="Z98" s="23" t="e">
        <f>#REF!-$S$16</f>
        <v>#REF!</v>
      </c>
      <c r="AA98" s="23" t="e">
        <f>#REF!-$S$16</f>
        <v>#REF!</v>
      </c>
      <c r="AB98" s="23" t="e">
        <f>#REF!-$S$16</f>
        <v>#REF!</v>
      </c>
      <c r="AC98" s="23" t="e">
        <f>#REF!-$S$16</f>
        <v>#REF!</v>
      </c>
      <c r="AD98" s="23" t="e">
        <f>#REF!-$S$16</f>
        <v>#REF!</v>
      </c>
      <c r="AE98" s="23" t="e">
        <f>#REF!-$S$16</f>
        <v>#REF!</v>
      </c>
      <c r="AF98" s="23" t="e">
        <f>#REF!-$S$16</f>
        <v>#REF!</v>
      </c>
      <c r="AG98" s="23" t="e">
        <f>#REF!-$S$16</f>
        <v>#REF!</v>
      </c>
      <c r="AH98" s="23" t="e">
        <f>#REF!-$S$16</f>
        <v>#REF!</v>
      </c>
      <c r="AI98" s="23" t="e">
        <f>#REF!-$S$16</f>
        <v>#REF!</v>
      </c>
      <c r="AJ98" s="23" t="e">
        <f>#REF!-$S$16</f>
        <v>#REF!</v>
      </c>
      <c r="AK98" s="23" t="e">
        <f>#REF!-$S$16</f>
        <v>#REF!</v>
      </c>
      <c r="AL98" s="23" t="e">
        <f>#REF!-$S$16</f>
        <v>#REF!</v>
      </c>
      <c r="AM98" s="23" t="e">
        <f>#REF!-$S$16</f>
        <v>#REF!</v>
      </c>
      <c r="AP98" s="23" t="e">
        <f>AVERAGEIF(#REF!,#REF!,#REF!)</f>
        <v>#REF!</v>
      </c>
      <c r="AQ98" s="23" t="e">
        <f>AVERAGEIF(#REF!,#REF!,#REF!)</f>
        <v>#REF!</v>
      </c>
      <c r="AR98" s="23" t="e">
        <f>AVERAGEIF(#REF!,#REF!,#REF!)</f>
        <v>#REF!</v>
      </c>
      <c r="AS98" s="23" t="e">
        <f>AVERAGEIF(#REF!,#REF!,#REF!)</f>
        <v>#REF!</v>
      </c>
      <c r="AT98" s="23" t="e">
        <f>AVERAGEIF(#REF!,#REF!,#REF!)</f>
        <v>#REF!</v>
      </c>
      <c r="AU98" s="23" t="e">
        <f>AVERAGEIF(#REF!,#REF!,#REF!)</f>
        <v>#REF!</v>
      </c>
      <c r="AV98" s="23" t="e">
        <f>AVERAGEIF(#REF!,#REF!,#REF!)</f>
        <v>#REF!</v>
      </c>
      <c r="AW98" s="23" t="e">
        <f>AVERAGEIF(#REF!,#REF!,#REF!)</f>
        <v>#REF!</v>
      </c>
      <c r="AX98" s="23" t="e">
        <f>AVERAGEIF(#REF!,#REF!,#REF!)</f>
        <v>#REF!</v>
      </c>
      <c r="AY98" s="23" t="e">
        <f>AVERAGEIF(#REF!,#REF!,#REF!)</f>
        <v>#REF!</v>
      </c>
      <c r="AZ98" s="23" t="e">
        <f>AVERAGEIF(#REF!,#REF!,#REF!)</f>
        <v>#REF!</v>
      </c>
      <c r="BA98" s="23" t="e">
        <f>AVERAGEIF(#REF!,#REF!,#REF!)</f>
        <v>#REF!</v>
      </c>
      <c r="BB98" s="23" t="e">
        <f>AVERAGEIF(#REF!,#REF!,#REF!)</f>
        <v>#REF!</v>
      </c>
      <c r="BC98" s="23" t="e">
        <f>AVERAGEIF(#REF!,#REF!,#REF!)</f>
        <v>#REF!</v>
      </c>
      <c r="BD98" s="23" t="e">
        <f>AVERAGEIF(#REF!,#REF!,#REF!)</f>
        <v>#REF!</v>
      </c>
      <c r="BE98" s="23" t="e">
        <f>AVERAGEIF(#REF!,#REF!,#REF!)</f>
        <v>#REF!</v>
      </c>
      <c r="BF98" s="23" t="e">
        <f>AVERAGEIF(#REF!,#REF!,#REF!)</f>
        <v>#REF!</v>
      </c>
      <c r="BG98" s="23" t="e">
        <f>AVERAGEIF(#REF!,#REF!,#REF!)</f>
        <v>#REF!</v>
      </c>
      <c r="BH98" s="23" t="e">
        <f>AVERAGEIF(#REF!,#REF!,#REF!)</f>
        <v>#REF!</v>
      </c>
    </row>
    <row r="99" spans="1:60" x14ac:dyDescent="0.25">
      <c r="A99" s="15">
        <v>43068</v>
      </c>
      <c r="E99" s="14">
        <v>99.125</v>
      </c>
      <c r="F99" s="14">
        <v>101.625</v>
      </c>
      <c r="G99">
        <v>155.13999999999999</v>
      </c>
      <c r="H99">
        <v>175.09</v>
      </c>
      <c r="I99">
        <v>178.63</v>
      </c>
      <c r="J99">
        <v>192.11</v>
      </c>
      <c r="K99">
        <v>170.63</v>
      </c>
      <c r="L99">
        <v>55.85</v>
      </c>
      <c r="M99">
        <v>55.36</v>
      </c>
      <c r="N99" s="38">
        <v>68.45</v>
      </c>
      <c r="O99" s="38">
        <v>66.45</v>
      </c>
      <c r="P99" s="38">
        <v>63.2</v>
      </c>
      <c r="U99" s="23" t="e">
        <f>#REF!-$S$16</f>
        <v>#REF!</v>
      </c>
      <c r="V99" s="23" t="e">
        <f>#REF!-$S$16</f>
        <v>#REF!</v>
      </c>
      <c r="W99" s="23" t="e">
        <f>#REF!-$S$16</f>
        <v>#REF!</v>
      </c>
      <c r="X99" s="23" t="e">
        <f>#REF!-$S$16</f>
        <v>#REF!</v>
      </c>
      <c r="Y99" s="23" t="e">
        <f>#REF!-$S$16</f>
        <v>#REF!</v>
      </c>
      <c r="Z99" s="23" t="e">
        <f>#REF!-$S$16</f>
        <v>#REF!</v>
      </c>
      <c r="AA99" s="23" t="e">
        <f>#REF!-$S$16</f>
        <v>#REF!</v>
      </c>
      <c r="AB99" s="23" t="e">
        <f>#REF!-$S$16</f>
        <v>#REF!</v>
      </c>
      <c r="AC99" s="23" t="e">
        <f>#REF!-$S$16</f>
        <v>#REF!</v>
      </c>
      <c r="AD99" s="23" t="e">
        <f>#REF!-$S$16</f>
        <v>#REF!</v>
      </c>
      <c r="AE99" s="23" t="e">
        <f>#REF!-$S$16</f>
        <v>#REF!</v>
      </c>
      <c r="AF99" s="23" t="e">
        <f>#REF!-$S$16</f>
        <v>#REF!</v>
      </c>
      <c r="AG99" s="23" t="e">
        <f>#REF!-$S$16</f>
        <v>#REF!</v>
      </c>
      <c r="AH99" s="23" t="e">
        <f>#REF!-$S$16</f>
        <v>#REF!</v>
      </c>
      <c r="AI99" s="23" t="e">
        <f>#REF!-$S$16</f>
        <v>#REF!</v>
      </c>
      <c r="AJ99" s="23" t="e">
        <f>#REF!-$S$16</f>
        <v>#REF!</v>
      </c>
      <c r="AK99" s="23" t="e">
        <f>#REF!-$S$16</f>
        <v>#REF!</v>
      </c>
      <c r="AL99" s="23" t="e">
        <f>#REF!-$S$16</f>
        <v>#REF!</v>
      </c>
      <c r="AM99" s="23" t="e">
        <f>#REF!-$S$16</f>
        <v>#REF!</v>
      </c>
      <c r="AP99" s="23" t="e">
        <f>AVERAGEIF(#REF!,#REF!,#REF!)</f>
        <v>#REF!</v>
      </c>
      <c r="AQ99" s="23" t="e">
        <f>AVERAGEIF(#REF!,#REF!,#REF!)</f>
        <v>#REF!</v>
      </c>
      <c r="AR99" s="23" t="e">
        <f>AVERAGEIF(#REF!,#REF!,#REF!)</f>
        <v>#REF!</v>
      </c>
      <c r="AS99" s="23" t="e">
        <f>AVERAGEIF(#REF!,#REF!,#REF!)</f>
        <v>#REF!</v>
      </c>
      <c r="AT99" s="23" t="e">
        <f>AVERAGEIF(#REF!,#REF!,#REF!)</f>
        <v>#REF!</v>
      </c>
      <c r="AU99" s="23" t="e">
        <f>AVERAGEIF(#REF!,#REF!,#REF!)</f>
        <v>#REF!</v>
      </c>
      <c r="AV99" s="23" t="e">
        <f>AVERAGEIF(#REF!,#REF!,#REF!)</f>
        <v>#REF!</v>
      </c>
      <c r="AW99" s="23" t="e">
        <f>AVERAGEIF(#REF!,#REF!,#REF!)</f>
        <v>#REF!</v>
      </c>
      <c r="AX99" s="23" t="e">
        <f>AVERAGEIF(#REF!,#REF!,#REF!)</f>
        <v>#REF!</v>
      </c>
      <c r="AY99" s="23" t="e">
        <f>AVERAGEIF(#REF!,#REF!,#REF!)</f>
        <v>#REF!</v>
      </c>
      <c r="AZ99" s="23" t="e">
        <f>AVERAGEIF(#REF!,#REF!,#REF!)</f>
        <v>#REF!</v>
      </c>
      <c r="BA99" s="23" t="e">
        <f>AVERAGEIF(#REF!,#REF!,#REF!)</f>
        <v>#REF!</v>
      </c>
      <c r="BB99" s="23" t="e">
        <f>AVERAGEIF(#REF!,#REF!,#REF!)</f>
        <v>#REF!</v>
      </c>
      <c r="BC99" s="23" t="e">
        <f>AVERAGEIF(#REF!,#REF!,#REF!)</f>
        <v>#REF!</v>
      </c>
      <c r="BD99" s="23" t="e">
        <f>AVERAGEIF(#REF!,#REF!,#REF!)</f>
        <v>#REF!</v>
      </c>
      <c r="BE99" s="23" t="e">
        <f>AVERAGEIF(#REF!,#REF!,#REF!)</f>
        <v>#REF!</v>
      </c>
      <c r="BF99" s="23" t="e">
        <f>AVERAGEIF(#REF!,#REF!,#REF!)</f>
        <v>#REF!</v>
      </c>
      <c r="BG99" s="23" t="e">
        <f>AVERAGEIF(#REF!,#REF!,#REF!)</f>
        <v>#REF!</v>
      </c>
      <c r="BH99" s="23" t="e">
        <f>AVERAGEIF(#REF!,#REF!,#REF!)</f>
        <v>#REF!</v>
      </c>
    </row>
    <row r="100" spans="1:60" x14ac:dyDescent="0.25">
      <c r="A100" s="15">
        <v>43067</v>
      </c>
      <c r="E100" s="14">
        <v>99.875</v>
      </c>
      <c r="F100" s="14">
        <v>102.75</v>
      </c>
      <c r="G100">
        <v>158.31</v>
      </c>
      <c r="H100">
        <v>179.45</v>
      </c>
      <c r="I100">
        <v>182.79</v>
      </c>
      <c r="J100">
        <v>194.97</v>
      </c>
      <c r="K100">
        <v>174.04</v>
      </c>
      <c r="L100">
        <v>56.16</v>
      </c>
      <c r="M100">
        <v>55.67</v>
      </c>
      <c r="N100" s="38">
        <v>69.14</v>
      </c>
      <c r="O100" s="38">
        <v>67.14</v>
      </c>
      <c r="P100" s="38">
        <v>63.89</v>
      </c>
      <c r="U100" s="23" t="e">
        <f>#REF!-$S$16</f>
        <v>#REF!</v>
      </c>
      <c r="V100" s="23" t="e">
        <f>#REF!-$S$16</f>
        <v>#REF!</v>
      </c>
      <c r="W100" s="23" t="e">
        <f>#REF!-$S$16</f>
        <v>#REF!</v>
      </c>
      <c r="X100" s="23" t="e">
        <f>#REF!-$S$16</f>
        <v>#REF!</v>
      </c>
      <c r="Y100" s="23" t="e">
        <f>#REF!-$S$16</f>
        <v>#REF!</v>
      </c>
      <c r="Z100" s="23" t="e">
        <f>#REF!-$S$16</f>
        <v>#REF!</v>
      </c>
      <c r="AA100" s="23" t="e">
        <f>#REF!-$S$16</f>
        <v>#REF!</v>
      </c>
      <c r="AB100" s="23" t="e">
        <f>#REF!-$S$16</f>
        <v>#REF!</v>
      </c>
      <c r="AC100" s="23" t="e">
        <f>#REF!-$S$16</f>
        <v>#REF!</v>
      </c>
      <c r="AD100" s="23" t="e">
        <f>#REF!-$S$16</f>
        <v>#REF!</v>
      </c>
      <c r="AE100" s="23" t="e">
        <f>#REF!-$S$16</f>
        <v>#REF!</v>
      </c>
      <c r="AF100" s="23" t="e">
        <f>#REF!-$S$16</f>
        <v>#REF!</v>
      </c>
      <c r="AG100" s="23" t="e">
        <f>#REF!-$S$16</f>
        <v>#REF!</v>
      </c>
      <c r="AH100" s="23" t="e">
        <f>#REF!-$S$16</f>
        <v>#REF!</v>
      </c>
      <c r="AI100" s="23" t="e">
        <f>#REF!-$S$16</f>
        <v>#REF!</v>
      </c>
      <c r="AJ100" s="23" t="e">
        <f>#REF!-$S$16</f>
        <v>#REF!</v>
      </c>
      <c r="AK100" s="23" t="e">
        <f>#REF!-$S$16</f>
        <v>#REF!</v>
      </c>
      <c r="AL100" s="23" t="e">
        <f>#REF!-$S$16</f>
        <v>#REF!</v>
      </c>
      <c r="AM100" s="23" t="e">
        <f>#REF!-$S$16</f>
        <v>#REF!</v>
      </c>
      <c r="AP100" s="23" t="e">
        <f>AVERAGEIF(#REF!,#REF!,#REF!)</f>
        <v>#REF!</v>
      </c>
      <c r="AQ100" s="23" t="e">
        <f>AVERAGEIF(#REF!,#REF!,#REF!)</f>
        <v>#REF!</v>
      </c>
      <c r="AR100" s="23" t="e">
        <f>AVERAGEIF(#REF!,#REF!,#REF!)</f>
        <v>#REF!</v>
      </c>
      <c r="AS100" s="23" t="e">
        <f>AVERAGEIF(#REF!,#REF!,#REF!)</f>
        <v>#REF!</v>
      </c>
      <c r="AT100" s="23" t="e">
        <f>AVERAGEIF(#REF!,#REF!,#REF!)</f>
        <v>#REF!</v>
      </c>
      <c r="AU100" s="23" t="e">
        <f>AVERAGEIF(#REF!,#REF!,#REF!)</f>
        <v>#REF!</v>
      </c>
      <c r="AV100" s="23" t="e">
        <f>AVERAGEIF(#REF!,#REF!,#REF!)</f>
        <v>#REF!</v>
      </c>
      <c r="AW100" s="23" t="e">
        <f>AVERAGEIF(#REF!,#REF!,#REF!)</f>
        <v>#REF!</v>
      </c>
      <c r="AX100" s="23" t="e">
        <f>AVERAGEIF(#REF!,#REF!,#REF!)</f>
        <v>#REF!</v>
      </c>
      <c r="AY100" s="23" t="e">
        <f>AVERAGEIF(#REF!,#REF!,#REF!)</f>
        <v>#REF!</v>
      </c>
      <c r="AZ100" s="23" t="e">
        <f>AVERAGEIF(#REF!,#REF!,#REF!)</f>
        <v>#REF!</v>
      </c>
      <c r="BA100" s="23" t="e">
        <f>AVERAGEIF(#REF!,#REF!,#REF!)</f>
        <v>#REF!</v>
      </c>
      <c r="BB100" s="23" t="e">
        <f>AVERAGEIF(#REF!,#REF!,#REF!)</f>
        <v>#REF!</v>
      </c>
      <c r="BC100" s="23" t="e">
        <f>AVERAGEIF(#REF!,#REF!,#REF!)</f>
        <v>#REF!</v>
      </c>
      <c r="BD100" s="23" t="e">
        <f>AVERAGEIF(#REF!,#REF!,#REF!)</f>
        <v>#REF!</v>
      </c>
      <c r="BE100" s="23" t="e">
        <f>AVERAGEIF(#REF!,#REF!,#REF!)</f>
        <v>#REF!</v>
      </c>
      <c r="BF100" s="23" t="e">
        <f>AVERAGEIF(#REF!,#REF!,#REF!)</f>
        <v>#REF!</v>
      </c>
      <c r="BG100" s="23" t="e">
        <f>AVERAGEIF(#REF!,#REF!,#REF!)</f>
        <v>#REF!</v>
      </c>
      <c r="BH100" s="23" t="e">
        <f>AVERAGEIF(#REF!,#REF!,#REF!)</f>
        <v>#REF!</v>
      </c>
    </row>
    <row r="101" spans="1:60" x14ac:dyDescent="0.25">
      <c r="A101" s="15">
        <v>43066</v>
      </c>
      <c r="E101" s="14">
        <v>100.875</v>
      </c>
      <c r="F101" s="14">
        <v>103.625</v>
      </c>
      <c r="G101">
        <v>159.93</v>
      </c>
      <c r="H101">
        <v>180.93</v>
      </c>
      <c r="I101">
        <v>183.05</v>
      </c>
      <c r="J101">
        <v>194.68</v>
      </c>
      <c r="K101">
        <v>173.3</v>
      </c>
      <c r="L101">
        <v>56.51</v>
      </c>
      <c r="M101">
        <v>55.84</v>
      </c>
      <c r="N101" s="38">
        <v>69.260000000000005</v>
      </c>
      <c r="O101" s="38">
        <v>67.260000000000005</v>
      </c>
      <c r="P101" s="38">
        <v>64.010000000000005</v>
      </c>
      <c r="U101" s="23" t="e">
        <f>#REF!-$S$16</f>
        <v>#REF!</v>
      </c>
      <c r="V101" s="23" t="e">
        <f>#REF!-$S$16</f>
        <v>#REF!</v>
      </c>
      <c r="W101" s="23" t="e">
        <f>#REF!-$S$16</f>
        <v>#REF!</v>
      </c>
      <c r="X101" s="23" t="e">
        <f>#REF!-$S$16</f>
        <v>#REF!</v>
      </c>
      <c r="Y101" s="23" t="e">
        <f>#REF!-$S$16</f>
        <v>#REF!</v>
      </c>
      <c r="Z101" s="23" t="e">
        <f>#REF!-$S$16</f>
        <v>#REF!</v>
      </c>
      <c r="AA101" s="23" t="e">
        <f>#REF!-$S$16</f>
        <v>#REF!</v>
      </c>
      <c r="AB101" s="23" t="e">
        <f>#REF!-$S$16</f>
        <v>#REF!</v>
      </c>
      <c r="AC101" s="23" t="e">
        <f>#REF!-$S$16</f>
        <v>#REF!</v>
      </c>
      <c r="AD101" s="23" t="e">
        <f>#REF!-$S$16</f>
        <v>#REF!</v>
      </c>
      <c r="AE101" s="23" t="e">
        <f>#REF!-$S$16</f>
        <v>#REF!</v>
      </c>
      <c r="AF101" s="23" t="e">
        <f>#REF!-$S$16</f>
        <v>#REF!</v>
      </c>
      <c r="AG101" s="23" t="e">
        <f>#REF!-$S$16</f>
        <v>#REF!</v>
      </c>
      <c r="AH101" s="23" t="e">
        <f>#REF!-$S$16</f>
        <v>#REF!</v>
      </c>
      <c r="AI101" s="23" t="e">
        <f>#REF!-$S$16</f>
        <v>#REF!</v>
      </c>
      <c r="AJ101" s="23" t="e">
        <f>#REF!-$S$16</f>
        <v>#REF!</v>
      </c>
      <c r="AK101" s="23" t="e">
        <f>#REF!-$S$16</f>
        <v>#REF!</v>
      </c>
      <c r="AL101" s="23" t="e">
        <f>#REF!-$S$16</f>
        <v>#REF!</v>
      </c>
      <c r="AM101" s="23" t="e">
        <f>#REF!-$S$16</f>
        <v>#REF!</v>
      </c>
      <c r="AP101" s="23" t="e">
        <f>AVERAGEIF(#REF!,#REF!,#REF!)</f>
        <v>#REF!</v>
      </c>
      <c r="AQ101" s="23" t="e">
        <f>AVERAGEIF(#REF!,#REF!,#REF!)</f>
        <v>#REF!</v>
      </c>
      <c r="AR101" s="23" t="e">
        <f>AVERAGEIF(#REF!,#REF!,#REF!)</f>
        <v>#REF!</v>
      </c>
      <c r="AS101" s="23" t="e">
        <f>AVERAGEIF(#REF!,#REF!,#REF!)</f>
        <v>#REF!</v>
      </c>
      <c r="AT101" s="23" t="e">
        <f>AVERAGEIF(#REF!,#REF!,#REF!)</f>
        <v>#REF!</v>
      </c>
      <c r="AU101" s="23" t="e">
        <f>AVERAGEIF(#REF!,#REF!,#REF!)</f>
        <v>#REF!</v>
      </c>
      <c r="AV101" s="23" t="e">
        <f>AVERAGEIF(#REF!,#REF!,#REF!)</f>
        <v>#REF!</v>
      </c>
      <c r="AW101" s="23" t="e">
        <f>AVERAGEIF(#REF!,#REF!,#REF!)</f>
        <v>#REF!</v>
      </c>
      <c r="AX101" s="23" t="e">
        <f>AVERAGEIF(#REF!,#REF!,#REF!)</f>
        <v>#REF!</v>
      </c>
      <c r="AY101" s="23" t="e">
        <f>AVERAGEIF(#REF!,#REF!,#REF!)</f>
        <v>#REF!</v>
      </c>
      <c r="AZ101" s="23" t="e">
        <f>AVERAGEIF(#REF!,#REF!,#REF!)</f>
        <v>#REF!</v>
      </c>
      <c r="BA101" s="23" t="e">
        <f>AVERAGEIF(#REF!,#REF!,#REF!)</f>
        <v>#REF!</v>
      </c>
      <c r="BB101" s="23" t="e">
        <f>AVERAGEIF(#REF!,#REF!,#REF!)</f>
        <v>#REF!</v>
      </c>
      <c r="BC101" s="23" t="e">
        <f>AVERAGEIF(#REF!,#REF!,#REF!)</f>
        <v>#REF!</v>
      </c>
      <c r="BD101" s="23" t="e">
        <f>AVERAGEIF(#REF!,#REF!,#REF!)</f>
        <v>#REF!</v>
      </c>
      <c r="BE101" s="23" t="e">
        <f>AVERAGEIF(#REF!,#REF!,#REF!)</f>
        <v>#REF!</v>
      </c>
      <c r="BF101" s="23" t="e">
        <f>AVERAGEIF(#REF!,#REF!,#REF!)</f>
        <v>#REF!</v>
      </c>
      <c r="BG101" s="23" t="e">
        <f>AVERAGEIF(#REF!,#REF!,#REF!)</f>
        <v>#REF!</v>
      </c>
      <c r="BH101" s="23" t="e">
        <f>AVERAGEIF(#REF!,#REF!,#REF!)</f>
        <v>#REF!</v>
      </c>
    </row>
    <row r="102" spans="1:60" x14ac:dyDescent="0.25">
      <c r="A102" s="15">
        <v>43061</v>
      </c>
      <c r="E102" s="14">
        <v>100</v>
      </c>
      <c r="F102" s="14">
        <v>104</v>
      </c>
      <c r="G102">
        <v>158.04</v>
      </c>
      <c r="H102">
        <v>179.54</v>
      </c>
      <c r="I102">
        <v>179.32</v>
      </c>
      <c r="J102">
        <v>192.86</v>
      </c>
      <c r="K102">
        <v>170.01</v>
      </c>
      <c r="L102">
        <v>56.31</v>
      </c>
      <c r="M102">
        <v>55.65</v>
      </c>
      <c r="N102" s="38">
        <v>69.45</v>
      </c>
      <c r="O102" s="38">
        <v>67.45</v>
      </c>
      <c r="P102" s="38">
        <v>64.2</v>
      </c>
      <c r="U102" s="23" t="e">
        <f>#REF!-$S$16</f>
        <v>#REF!</v>
      </c>
      <c r="V102" s="23" t="e">
        <f>#REF!-$S$16</f>
        <v>#REF!</v>
      </c>
      <c r="W102" s="23" t="e">
        <f>#REF!-$S$16</f>
        <v>#REF!</v>
      </c>
      <c r="X102" s="23" t="e">
        <f>#REF!-$S$16</f>
        <v>#REF!</v>
      </c>
      <c r="Y102" s="23" t="e">
        <f>#REF!-$S$16</f>
        <v>#REF!</v>
      </c>
      <c r="Z102" s="23" t="e">
        <f>#REF!-$S$16</f>
        <v>#REF!</v>
      </c>
      <c r="AA102" s="23" t="e">
        <f>#REF!-$S$16</f>
        <v>#REF!</v>
      </c>
      <c r="AB102" s="23" t="e">
        <f>#REF!-$S$16</f>
        <v>#REF!</v>
      </c>
      <c r="AC102" s="23" t="e">
        <f>#REF!-$S$16</f>
        <v>#REF!</v>
      </c>
      <c r="AD102" s="23" t="e">
        <f>#REF!-$S$16</f>
        <v>#REF!</v>
      </c>
      <c r="AE102" s="23" t="e">
        <f>#REF!-$S$16</f>
        <v>#REF!</v>
      </c>
      <c r="AF102" s="23" t="e">
        <f>#REF!-$S$16</f>
        <v>#REF!</v>
      </c>
      <c r="AG102" s="23" t="e">
        <f>#REF!-$S$16</f>
        <v>#REF!</v>
      </c>
      <c r="AH102" s="23" t="e">
        <f>#REF!-$S$16</f>
        <v>#REF!</v>
      </c>
      <c r="AI102" s="23" t="e">
        <f>#REF!-$S$16</f>
        <v>#REF!</v>
      </c>
      <c r="AJ102" s="23" t="e">
        <f>#REF!-$S$16</f>
        <v>#REF!</v>
      </c>
      <c r="AK102" s="23" t="e">
        <f>#REF!-$S$16</f>
        <v>#REF!</v>
      </c>
      <c r="AL102" s="23" t="e">
        <f>#REF!-$S$16</f>
        <v>#REF!</v>
      </c>
      <c r="AM102" s="23" t="e">
        <f>#REF!-$S$16</f>
        <v>#REF!</v>
      </c>
      <c r="AP102" s="23" t="e">
        <f>AVERAGEIF(#REF!,#REF!,#REF!)</f>
        <v>#REF!</v>
      </c>
      <c r="AQ102" s="23" t="e">
        <f>AVERAGEIF(#REF!,#REF!,#REF!)</f>
        <v>#REF!</v>
      </c>
      <c r="AR102" s="23" t="e">
        <f>AVERAGEIF(#REF!,#REF!,#REF!)</f>
        <v>#REF!</v>
      </c>
      <c r="AS102" s="23" t="e">
        <f>AVERAGEIF(#REF!,#REF!,#REF!)</f>
        <v>#REF!</v>
      </c>
      <c r="AT102" s="23" t="e">
        <f>AVERAGEIF(#REF!,#REF!,#REF!)</f>
        <v>#REF!</v>
      </c>
      <c r="AU102" s="23" t="e">
        <f>AVERAGEIF(#REF!,#REF!,#REF!)</f>
        <v>#REF!</v>
      </c>
      <c r="AV102" s="23" t="e">
        <f>AVERAGEIF(#REF!,#REF!,#REF!)</f>
        <v>#REF!</v>
      </c>
      <c r="AW102" s="23" t="e">
        <f>AVERAGEIF(#REF!,#REF!,#REF!)</f>
        <v>#REF!</v>
      </c>
      <c r="AX102" s="23" t="e">
        <f>AVERAGEIF(#REF!,#REF!,#REF!)</f>
        <v>#REF!</v>
      </c>
      <c r="AY102" s="23" t="e">
        <f>AVERAGEIF(#REF!,#REF!,#REF!)</f>
        <v>#REF!</v>
      </c>
      <c r="AZ102" s="23" t="e">
        <f>AVERAGEIF(#REF!,#REF!,#REF!)</f>
        <v>#REF!</v>
      </c>
      <c r="BA102" s="23" t="e">
        <f>AVERAGEIF(#REF!,#REF!,#REF!)</f>
        <v>#REF!</v>
      </c>
      <c r="BB102" s="23" t="e">
        <f>AVERAGEIF(#REF!,#REF!,#REF!)</f>
        <v>#REF!</v>
      </c>
      <c r="BC102" s="23" t="e">
        <f>AVERAGEIF(#REF!,#REF!,#REF!)</f>
        <v>#REF!</v>
      </c>
      <c r="BD102" s="23" t="e">
        <f>AVERAGEIF(#REF!,#REF!,#REF!)</f>
        <v>#REF!</v>
      </c>
      <c r="BE102" s="23" t="e">
        <f>AVERAGEIF(#REF!,#REF!,#REF!)</f>
        <v>#REF!</v>
      </c>
      <c r="BF102" s="23" t="e">
        <f>AVERAGEIF(#REF!,#REF!,#REF!)</f>
        <v>#REF!</v>
      </c>
      <c r="BG102" s="23" t="e">
        <f>AVERAGEIF(#REF!,#REF!,#REF!)</f>
        <v>#REF!</v>
      </c>
      <c r="BH102" s="23" t="e">
        <f>AVERAGEIF(#REF!,#REF!,#REF!)</f>
        <v>#REF!</v>
      </c>
    </row>
    <row r="103" spans="1:60" x14ac:dyDescent="0.25">
      <c r="A103" s="15">
        <v>43060</v>
      </c>
      <c r="E103" s="14">
        <v>98.875</v>
      </c>
      <c r="F103" s="14">
        <v>103.625</v>
      </c>
      <c r="G103">
        <v>159.06</v>
      </c>
      <c r="H103">
        <v>179.91</v>
      </c>
      <c r="I103">
        <v>179.31</v>
      </c>
      <c r="J103">
        <v>193.19</v>
      </c>
      <c r="K103">
        <v>170.34</v>
      </c>
      <c r="L103">
        <v>55.65</v>
      </c>
      <c r="M103">
        <v>55.21</v>
      </c>
      <c r="N103" s="38">
        <v>68.22</v>
      </c>
      <c r="O103" s="38">
        <v>66.22</v>
      </c>
      <c r="P103" s="38">
        <v>62.97</v>
      </c>
      <c r="U103" s="23" t="e">
        <f>#REF!-$S$16</f>
        <v>#REF!</v>
      </c>
      <c r="V103" s="23" t="e">
        <f>#REF!-$S$16</f>
        <v>#REF!</v>
      </c>
      <c r="W103" s="23" t="e">
        <f>#REF!-$S$16</f>
        <v>#REF!</v>
      </c>
      <c r="X103" s="23" t="e">
        <f>#REF!-$S$16</f>
        <v>#REF!</v>
      </c>
      <c r="Y103" s="23" t="e">
        <f>#REF!-$S$16</f>
        <v>#REF!</v>
      </c>
      <c r="Z103" s="23" t="e">
        <f>#REF!-$S$16</f>
        <v>#REF!</v>
      </c>
      <c r="AA103" s="23" t="e">
        <f>#REF!-$S$16</f>
        <v>#REF!</v>
      </c>
      <c r="AB103" s="23" t="e">
        <f>#REF!-$S$16</f>
        <v>#REF!</v>
      </c>
      <c r="AC103" s="23" t="e">
        <f>#REF!-$S$16</f>
        <v>#REF!</v>
      </c>
      <c r="AD103" s="23" t="e">
        <f>#REF!-$S$16</f>
        <v>#REF!</v>
      </c>
      <c r="AE103" s="23" t="e">
        <f>#REF!-$S$16</f>
        <v>#REF!</v>
      </c>
      <c r="AF103" s="23" t="e">
        <f>#REF!-$S$16</f>
        <v>#REF!</v>
      </c>
      <c r="AG103" s="23" t="e">
        <f>#REF!-$S$16</f>
        <v>#REF!</v>
      </c>
      <c r="AH103" s="23" t="e">
        <f>#REF!-$S$16</f>
        <v>#REF!</v>
      </c>
      <c r="AI103" s="23" t="e">
        <f>#REF!-$S$16</f>
        <v>#REF!</v>
      </c>
      <c r="AJ103" s="23" t="e">
        <f>#REF!-$S$16</f>
        <v>#REF!</v>
      </c>
      <c r="AK103" s="23" t="e">
        <f>#REF!-$S$16</f>
        <v>#REF!</v>
      </c>
      <c r="AL103" s="23" t="e">
        <f>#REF!-$S$16</f>
        <v>#REF!</v>
      </c>
      <c r="AM103" s="23" t="e">
        <f>#REF!-$S$16</f>
        <v>#REF!</v>
      </c>
      <c r="AP103" s="23" t="e">
        <f>AVERAGEIF(#REF!,#REF!,#REF!)</f>
        <v>#REF!</v>
      </c>
      <c r="AQ103" s="23" t="e">
        <f>AVERAGEIF(#REF!,#REF!,#REF!)</f>
        <v>#REF!</v>
      </c>
      <c r="AR103" s="23" t="e">
        <f>AVERAGEIF(#REF!,#REF!,#REF!)</f>
        <v>#REF!</v>
      </c>
      <c r="AS103" s="23" t="e">
        <f>AVERAGEIF(#REF!,#REF!,#REF!)</f>
        <v>#REF!</v>
      </c>
      <c r="AT103" s="23" t="e">
        <f>AVERAGEIF(#REF!,#REF!,#REF!)</f>
        <v>#REF!</v>
      </c>
      <c r="AU103" s="23" t="e">
        <f>AVERAGEIF(#REF!,#REF!,#REF!)</f>
        <v>#REF!</v>
      </c>
      <c r="AV103" s="23" t="e">
        <f>AVERAGEIF(#REF!,#REF!,#REF!)</f>
        <v>#REF!</v>
      </c>
      <c r="AW103" s="23" t="e">
        <f>AVERAGEIF(#REF!,#REF!,#REF!)</f>
        <v>#REF!</v>
      </c>
      <c r="AX103" s="23" t="e">
        <f>AVERAGEIF(#REF!,#REF!,#REF!)</f>
        <v>#REF!</v>
      </c>
      <c r="AY103" s="23" t="e">
        <f>AVERAGEIF(#REF!,#REF!,#REF!)</f>
        <v>#REF!</v>
      </c>
      <c r="AZ103" s="23" t="e">
        <f>AVERAGEIF(#REF!,#REF!,#REF!)</f>
        <v>#REF!</v>
      </c>
      <c r="BA103" s="23" t="e">
        <f>AVERAGEIF(#REF!,#REF!,#REF!)</f>
        <v>#REF!</v>
      </c>
      <c r="BB103" s="23" t="e">
        <f>AVERAGEIF(#REF!,#REF!,#REF!)</f>
        <v>#REF!</v>
      </c>
      <c r="BC103" s="23" t="e">
        <f>AVERAGEIF(#REF!,#REF!,#REF!)</f>
        <v>#REF!</v>
      </c>
      <c r="BD103" s="23" t="e">
        <f>AVERAGEIF(#REF!,#REF!,#REF!)</f>
        <v>#REF!</v>
      </c>
      <c r="BE103" s="23" t="e">
        <f>AVERAGEIF(#REF!,#REF!,#REF!)</f>
        <v>#REF!</v>
      </c>
      <c r="BF103" s="23" t="e">
        <f>AVERAGEIF(#REF!,#REF!,#REF!)</f>
        <v>#REF!</v>
      </c>
      <c r="BG103" s="23" t="e">
        <f>AVERAGEIF(#REF!,#REF!,#REF!)</f>
        <v>#REF!</v>
      </c>
      <c r="BH103" s="23" t="e">
        <f>AVERAGEIF(#REF!,#REF!,#REF!)</f>
        <v>#REF!</v>
      </c>
    </row>
    <row r="104" spans="1:60" x14ac:dyDescent="0.25">
      <c r="A104" s="15">
        <v>43059</v>
      </c>
      <c r="E104" s="14">
        <v>98.5</v>
      </c>
      <c r="F104" s="14">
        <v>103.75</v>
      </c>
      <c r="G104">
        <v>155.47999999999999</v>
      </c>
      <c r="H104">
        <v>176.98</v>
      </c>
      <c r="I104">
        <v>177.46</v>
      </c>
      <c r="J104">
        <v>192.81</v>
      </c>
      <c r="K104">
        <v>169.96</v>
      </c>
      <c r="L104">
        <v>55.66</v>
      </c>
      <c r="M104">
        <v>55.16</v>
      </c>
      <c r="N104" s="38">
        <v>67.989999999999995</v>
      </c>
      <c r="O104" s="38">
        <v>65.989999999999995</v>
      </c>
      <c r="P104" s="38">
        <v>62.74</v>
      </c>
      <c r="U104" s="23" t="e">
        <f>#REF!-$S$16</f>
        <v>#REF!</v>
      </c>
      <c r="V104" s="23" t="e">
        <f>#REF!-$S$16</f>
        <v>#REF!</v>
      </c>
      <c r="W104" s="23" t="e">
        <f>#REF!-$S$16</f>
        <v>#REF!</v>
      </c>
      <c r="X104" s="23" t="e">
        <f>#REF!-$S$16</f>
        <v>#REF!</v>
      </c>
      <c r="Y104" s="23" t="e">
        <f>#REF!-$S$16</f>
        <v>#REF!</v>
      </c>
      <c r="Z104" s="23" t="e">
        <f>#REF!-$S$16</f>
        <v>#REF!</v>
      </c>
      <c r="AA104" s="23" t="e">
        <f>#REF!-$S$16</f>
        <v>#REF!</v>
      </c>
      <c r="AB104" s="23" t="e">
        <f>#REF!-$S$16</f>
        <v>#REF!</v>
      </c>
      <c r="AC104" s="23" t="e">
        <f>#REF!-$S$16</f>
        <v>#REF!</v>
      </c>
      <c r="AD104" s="23" t="e">
        <f>#REF!-$S$16</f>
        <v>#REF!</v>
      </c>
      <c r="AE104" s="23" t="e">
        <f>#REF!-$S$16</f>
        <v>#REF!</v>
      </c>
      <c r="AF104" s="23" t="e">
        <f>#REF!-$S$16</f>
        <v>#REF!</v>
      </c>
      <c r="AG104" s="23" t="e">
        <f>#REF!-$S$16</f>
        <v>#REF!</v>
      </c>
      <c r="AH104" s="23" t="e">
        <f>#REF!-$S$16</f>
        <v>#REF!</v>
      </c>
      <c r="AI104" s="23" t="e">
        <f>#REF!-$S$16</f>
        <v>#REF!</v>
      </c>
      <c r="AJ104" s="23" t="e">
        <f>#REF!-$S$16</f>
        <v>#REF!</v>
      </c>
      <c r="AK104" s="23" t="e">
        <f>#REF!-$S$16</f>
        <v>#REF!</v>
      </c>
      <c r="AL104" s="23" t="e">
        <f>#REF!-$S$16</f>
        <v>#REF!</v>
      </c>
      <c r="AM104" s="23" t="e">
        <f>#REF!-$S$16</f>
        <v>#REF!</v>
      </c>
      <c r="AP104" s="23" t="e">
        <f>AVERAGEIF(#REF!,#REF!,#REF!)</f>
        <v>#REF!</v>
      </c>
      <c r="AQ104" s="23" t="e">
        <f>AVERAGEIF(#REF!,#REF!,#REF!)</f>
        <v>#REF!</v>
      </c>
      <c r="AR104" s="23" t="e">
        <f>AVERAGEIF(#REF!,#REF!,#REF!)</f>
        <v>#REF!</v>
      </c>
      <c r="AS104" s="23" t="e">
        <f>AVERAGEIF(#REF!,#REF!,#REF!)</f>
        <v>#REF!</v>
      </c>
      <c r="AT104" s="23" t="e">
        <f>AVERAGEIF(#REF!,#REF!,#REF!)</f>
        <v>#REF!</v>
      </c>
      <c r="AU104" s="23" t="e">
        <f>AVERAGEIF(#REF!,#REF!,#REF!)</f>
        <v>#REF!</v>
      </c>
      <c r="AV104" s="23" t="e">
        <f>AVERAGEIF(#REF!,#REF!,#REF!)</f>
        <v>#REF!</v>
      </c>
      <c r="AW104" s="23" t="e">
        <f>AVERAGEIF(#REF!,#REF!,#REF!)</f>
        <v>#REF!</v>
      </c>
      <c r="AX104" s="23" t="e">
        <f>AVERAGEIF(#REF!,#REF!,#REF!)</f>
        <v>#REF!</v>
      </c>
      <c r="AY104" s="23" t="e">
        <f>AVERAGEIF(#REF!,#REF!,#REF!)</f>
        <v>#REF!</v>
      </c>
      <c r="AZ104" s="23" t="e">
        <f>AVERAGEIF(#REF!,#REF!,#REF!)</f>
        <v>#REF!</v>
      </c>
      <c r="BA104" s="23" t="e">
        <f>AVERAGEIF(#REF!,#REF!,#REF!)</f>
        <v>#REF!</v>
      </c>
      <c r="BB104" s="23" t="e">
        <f>AVERAGEIF(#REF!,#REF!,#REF!)</f>
        <v>#REF!</v>
      </c>
      <c r="BC104" s="23" t="e">
        <f>AVERAGEIF(#REF!,#REF!,#REF!)</f>
        <v>#REF!</v>
      </c>
      <c r="BD104" s="23" t="e">
        <f>AVERAGEIF(#REF!,#REF!,#REF!)</f>
        <v>#REF!</v>
      </c>
      <c r="BE104" s="23" t="e">
        <f>AVERAGEIF(#REF!,#REF!,#REF!)</f>
        <v>#REF!</v>
      </c>
      <c r="BF104" s="23" t="e">
        <f>AVERAGEIF(#REF!,#REF!,#REF!)</f>
        <v>#REF!</v>
      </c>
      <c r="BG104" s="23" t="e">
        <f>AVERAGEIF(#REF!,#REF!,#REF!)</f>
        <v>#REF!</v>
      </c>
      <c r="BH104" s="23" t="e">
        <f>AVERAGEIF(#REF!,#REF!,#REF!)</f>
        <v>#REF!</v>
      </c>
    </row>
    <row r="105" spans="1:60" x14ac:dyDescent="0.25">
      <c r="A105" s="15">
        <v>43056</v>
      </c>
      <c r="E105" s="14">
        <v>99.875</v>
      </c>
      <c r="F105" s="14">
        <v>106</v>
      </c>
      <c r="G105">
        <v>151.72</v>
      </c>
      <c r="H105">
        <v>177.52</v>
      </c>
      <c r="I105">
        <v>179.46</v>
      </c>
      <c r="J105">
        <v>194.41</v>
      </c>
      <c r="K105">
        <v>171.41</v>
      </c>
      <c r="L105">
        <v>56.35</v>
      </c>
      <c r="M105">
        <v>55.54</v>
      </c>
      <c r="N105" s="38">
        <v>68.45</v>
      </c>
      <c r="O105" s="38">
        <v>66.45</v>
      </c>
      <c r="P105" s="38">
        <v>63.2</v>
      </c>
      <c r="U105" s="23" t="e">
        <f>#REF!-$S$16</f>
        <v>#REF!</v>
      </c>
      <c r="V105" s="23" t="e">
        <f>#REF!-$S$16</f>
        <v>#REF!</v>
      </c>
      <c r="W105" s="23" t="e">
        <f>#REF!-$S$16</f>
        <v>#REF!</v>
      </c>
      <c r="X105" s="23" t="e">
        <f>#REF!-$S$16</f>
        <v>#REF!</v>
      </c>
      <c r="Y105" s="23" t="e">
        <f>#REF!-$S$16</f>
        <v>#REF!</v>
      </c>
      <c r="Z105" s="23" t="e">
        <f>#REF!-$S$16</f>
        <v>#REF!</v>
      </c>
      <c r="AA105" s="23" t="e">
        <f>#REF!-$S$16</f>
        <v>#REF!</v>
      </c>
      <c r="AB105" s="23" t="e">
        <f>#REF!-$S$16</f>
        <v>#REF!</v>
      </c>
      <c r="AC105" s="23" t="e">
        <f>#REF!-$S$16</f>
        <v>#REF!</v>
      </c>
      <c r="AD105" s="23" t="e">
        <f>#REF!-$S$16</f>
        <v>#REF!</v>
      </c>
      <c r="AE105" s="23" t="e">
        <f>#REF!-$S$16</f>
        <v>#REF!</v>
      </c>
      <c r="AF105" s="23" t="e">
        <f>#REF!-$S$16</f>
        <v>#REF!</v>
      </c>
      <c r="AG105" s="23" t="e">
        <f>#REF!-$S$16</f>
        <v>#REF!</v>
      </c>
      <c r="AH105" s="23" t="e">
        <f>#REF!-$S$16</f>
        <v>#REF!</v>
      </c>
      <c r="AI105" s="23" t="e">
        <f>#REF!-$S$16</f>
        <v>#REF!</v>
      </c>
      <c r="AJ105" s="23" t="e">
        <f>#REF!-$S$16</f>
        <v>#REF!</v>
      </c>
      <c r="AK105" s="23" t="e">
        <f>#REF!-$S$16</f>
        <v>#REF!</v>
      </c>
      <c r="AL105" s="23" t="e">
        <f>#REF!-$S$16</f>
        <v>#REF!</v>
      </c>
      <c r="AM105" s="23" t="e">
        <f>#REF!-$S$16</f>
        <v>#REF!</v>
      </c>
      <c r="AP105" s="23" t="e">
        <f>AVERAGEIF(#REF!,#REF!,#REF!)</f>
        <v>#REF!</v>
      </c>
      <c r="AQ105" s="23" t="e">
        <f>AVERAGEIF(#REF!,#REF!,#REF!)</f>
        <v>#REF!</v>
      </c>
      <c r="AR105" s="23" t="e">
        <f>AVERAGEIF(#REF!,#REF!,#REF!)</f>
        <v>#REF!</v>
      </c>
      <c r="AS105" s="23" t="e">
        <f>AVERAGEIF(#REF!,#REF!,#REF!)</f>
        <v>#REF!</v>
      </c>
      <c r="AT105" s="23" t="e">
        <f>AVERAGEIF(#REF!,#REF!,#REF!)</f>
        <v>#REF!</v>
      </c>
      <c r="AU105" s="23" t="e">
        <f>AVERAGEIF(#REF!,#REF!,#REF!)</f>
        <v>#REF!</v>
      </c>
      <c r="AV105" s="23" t="e">
        <f>AVERAGEIF(#REF!,#REF!,#REF!)</f>
        <v>#REF!</v>
      </c>
      <c r="AW105" s="23" t="e">
        <f>AVERAGEIF(#REF!,#REF!,#REF!)</f>
        <v>#REF!</v>
      </c>
      <c r="AX105" s="23" t="e">
        <f>AVERAGEIF(#REF!,#REF!,#REF!)</f>
        <v>#REF!</v>
      </c>
      <c r="AY105" s="23" t="e">
        <f>AVERAGEIF(#REF!,#REF!,#REF!)</f>
        <v>#REF!</v>
      </c>
      <c r="AZ105" s="23" t="e">
        <f>AVERAGEIF(#REF!,#REF!,#REF!)</f>
        <v>#REF!</v>
      </c>
      <c r="BA105" s="23" t="e">
        <f>AVERAGEIF(#REF!,#REF!,#REF!)</f>
        <v>#REF!</v>
      </c>
      <c r="BB105" s="23" t="e">
        <f>AVERAGEIF(#REF!,#REF!,#REF!)</f>
        <v>#REF!</v>
      </c>
      <c r="BC105" s="23" t="e">
        <f>AVERAGEIF(#REF!,#REF!,#REF!)</f>
        <v>#REF!</v>
      </c>
      <c r="BD105" s="23" t="e">
        <f>AVERAGEIF(#REF!,#REF!,#REF!)</f>
        <v>#REF!</v>
      </c>
      <c r="BE105" s="23" t="e">
        <f>AVERAGEIF(#REF!,#REF!,#REF!)</f>
        <v>#REF!</v>
      </c>
      <c r="BF105" s="23" t="e">
        <f>AVERAGEIF(#REF!,#REF!,#REF!)</f>
        <v>#REF!</v>
      </c>
      <c r="BG105" s="23" t="e">
        <f>AVERAGEIF(#REF!,#REF!,#REF!)</f>
        <v>#REF!</v>
      </c>
      <c r="BH105" s="23" t="e">
        <f>AVERAGEIF(#REF!,#REF!,#REF!)</f>
        <v>#REF!</v>
      </c>
    </row>
    <row r="106" spans="1:60" x14ac:dyDescent="0.25">
      <c r="A106" s="15">
        <v>43055</v>
      </c>
      <c r="E106" s="14">
        <v>98.375</v>
      </c>
      <c r="F106" s="14">
        <v>105.125</v>
      </c>
      <c r="G106">
        <v>147.87</v>
      </c>
      <c r="H106">
        <v>174.42</v>
      </c>
      <c r="I106">
        <v>174.01</v>
      </c>
      <c r="J106">
        <v>189.86</v>
      </c>
      <c r="K106">
        <v>166.21</v>
      </c>
      <c r="L106">
        <v>55.32</v>
      </c>
      <c r="M106">
        <v>54.6</v>
      </c>
      <c r="N106" s="38">
        <v>67.040000000000006</v>
      </c>
      <c r="O106" s="38">
        <v>65.040000000000006</v>
      </c>
      <c r="P106" s="38">
        <v>61.79</v>
      </c>
      <c r="U106" s="23" t="e">
        <f>#REF!-$S$16</f>
        <v>#REF!</v>
      </c>
      <c r="V106" s="23" t="e">
        <f>#REF!-$S$16</f>
        <v>#REF!</v>
      </c>
      <c r="W106" s="23" t="e">
        <f>#REF!-$S$16</f>
        <v>#REF!</v>
      </c>
      <c r="X106" s="23" t="e">
        <f>#REF!-$S$16</f>
        <v>#REF!</v>
      </c>
      <c r="Y106" s="23" t="e">
        <f>#REF!-$S$16</f>
        <v>#REF!</v>
      </c>
      <c r="Z106" s="23" t="e">
        <f>#REF!-$S$16</f>
        <v>#REF!</v>
      </c>
      <c r="AA106" s="23" t="e">
        <f>#REF!-$S$16</f>
        <v>#REF!</v>
      </c>
      <c r="AB106" s="23" t="e">
        <f>#REF!-$S$16</f>
        <v>#REF!</v>
      </c>
      <c r="AC106" s="23" t="e">
        <f>#REF!-$S$16</f>
        <v>#REF!</v>
      </c>
      <c r="AD106" s="23" t="e">
        <f>#REF!-$S$16</f>
        <v>#REF!</v>
      </c>
      <c r="AE106" s="23" t="e">
        <f>#REF!-$S$16</f>
        <v>#REF!</v>
      </c>
      <c r="AF106" s="23" t="e">
        <f>#REF!-$S$16</f>
        <v>#REF!</v>
      </c>
      <c r="AG106" s="23" t="e">
        <f>#REF!-$S$16</f>
        <v>#REF!</v>
      </c>
      <c r="AH106" s="23" t="e">
        <f>#REF!-$S$16</f>
        <v>#REF!</v>
      </c>
      <c r="AI106" s="23" t="e">
        <f>#REF!-$S$16</f>
        <v>#REF!</v>
      </c>
      <c r="AJ106" s="23" t="e">
        <f>#REF!-$S$16</f>
        <v>#REF!</v>
      </c>
      <c r="AK106" s="23" t="e">
        <f>#REF!-$S$16</f>
        <v>#REF!</v>
      </c>
      <c r="AL106" s="23" t="e">
        <f>#REF!-$S$16</f>
        <v>#REF!</v>
      </c>
      <c r="AM106" s="23" t="e">
        <f>#REF!-$S$16</f>
        <v>#REF!</v>
      </c>
      <c r="AP106" s="23" t="e">
        <f>AVERAGEIF(#REF!,#REF!,#REF!)</f>
        <v>#REF!</v>
      </c>
      <c r="AQ106" s="23" t="e">
        <f>AVERAGEIF(#REF!,#REF!,#REF!)</f>
        <v>#REF!</v>
      </c>
      <c r="AR106" s="23" t="e">
        <f>AVERAGEIF(#REF!,#REF!,#REF!)</f>
        <v>#REF!</v>
      </c>
      <c r="AS106" s="23" t="e">
        <f>AVERAGEIF(#REF!,#REF!,#REF!)</f>
        <v>#REF!</v>
      </c>
      <c r="AT106" s="23" t="e">
        <f>AVERAGEIF(#REF!,#REF!,#REF!)</f>
        <v>#REF!</v>
      </c>
      <c r="AU106" s="23" t="e">
        <f>AVERAGEIF(#REF!,#REF!,#REF!)</f>
        <v>#REF!</v>
      </c>
      <c r="AV106" s="23" t="e">
        <f>AVERAGEIF(#REF!,#REF!,#REF!)</f>
        <v>#REF!</v>
      </c>
      <c r="AW106" s="23" t="e">
        <f>AVERAGEIF(#REF!,#REF!,#REF!)</f>
        <v>#REF!</v>
      </c>
      <c r="AX106" s="23" t="e">
        <f>AVERAGEIF(#REF!,#REF!,#REF!)</f>
        <v>#REF!</v>
      </c>
      <c r="AY106" s="23" t="e">
        <f>AVERAGEIF(#REF!,#REF!,#REF!)</f>
        <v>#REF!</v>
      </c>
      <c r="AZ106" s="23" t="e">
        <f>AVERAGEIF(#REF!,#REF!,#REF!)</f>
        <v>#REF!</v>
      </c>
      <c r="BA106" s="23" t="e">
        <f>AVERAGEIF(#REF!,#REF!,#REF!)</f>
        <v>#REF!</v>
      </c>
      <c r="BB106" s="23" t="e">
        <f>AVERAGEIF(#REF!,#REF!,#REF!)</f>
        <v>#REF!</v>
      </c>
      <c r="BC106" s="23" t="e">
        <f>AVERAGEIF(#REF!,#REF!,#REF!)</f>
        <v>#REF!</v>
      </c>
      <c r="BD106" s="23" t="e">
        <f>AVERAGEIF(#REF!,#REF!,#REF!)</f>
        <v>#REF!</v>
      </c>
      <c r="BE106" s="23" t="e">
        <f>AVERAGEIF(#REF!,#REF!,#REF!)</f>
        <v>#REF!</v>
      </c>
      <c r="BF106" s="23" t="e">
        <f>AVERAGEIF(#REF!,#REF!,#REF!)</f>
        <v>#REF!</v>
      </c>
      <c r="BG106" s="23" t="e">
        <f>AVERAGEIF(#REF!,#REF!,#REF!)</f>
        <v>#REF!</v>
      </c>
      <c r="BH106" s="23" t="e">
        <f>AVERAGEIF(#REF!,#REF!,#REF!)</f>
        <v>#REF!</v>
      </c>
    </row>
    <row r="107" spans="1:60" x14ac:dyDescent="0.25">
      <c r="A107" s="15">
        <v>43054</v>
      </c>
      <c r="E107" s="14">
        <v>98.125</v>
      </c>
      <c r="F107" s="14">
        <v>105.5</v>
      </c>
      <c r="G107">
        <v>149.13</v>
      </c>
      <c r="H107">
        <v>177.13</v>
      </c>
      <c r="I107">
        <v>174.12</v>
      </c>
      <c r="J107">
        <v>190.47</v>
      </c>
      <c r="K107">
        <v>166.87</v>
      </c>
      <c r="L107">
        <v>55.53</v>
      </c>
      <c r="M107">
        <v>54.96</v>
      </c>
      <c r="N107" s="38">
        <v>67.23</v>
      </c>
      <c r="O107" s="38">
        <v>65.23</v>
      </c>
      <c r="P107" s="38">
        <v>61.98</v>
      </c>
      <c r="U107" s="23" t="e">
        <f>#REF!-$S$16</f>
        <v>#REF!</v>
      </c>
      <c r="V107" s="23" t="e">
        <f>#REF!-$S$16</f>
        <v>#REF!</v>
      </c>
      <c r="W107" s="23" t="e">
        <f>#REF!-$S$16</f>
        <v>#REF!</v>
      </c>
      <c r="X107" s="23" t="e">
        <f>#REF!-$S$16</f>
        <v>#REF!</v>
      </c>
      <c r="Y107" s="23" t="e">
        <f>#REF!-$S$16</f>
        <v>#REF!</v>
      </c>
      <c r="Z107" s="23" t="e">
        <f>#REF!-$S$16</f>
        <v>#REF!</v>
      </c>
      <c r="AA107" s="23" t="e">
        <f>#REF!-$S$16</f>
        <v>#REF!</v>
      </c>
      <c r="AB107" s="23" t="e">
        <f>#REF!-$S$16</f>
        <v>#REF!</v>
      </c>
      <c r="AC107" s="23" t="e">
        <f>#REF!-$S$16</f>
        <v>#REF!</v>
      </c>
      <c r="AD107" s="23" t="e">
        <f>#REF!-$S$16</f>
        <v>#REF!</v>
      </c>
      <c r="AE107" s="23" t="e">
        <f>#REF!-$S$16</f>
        <v>#REF!</v>
      </c>
      <c r="AF107" s="23" t="e">
        <f>#REF!-$S$16</f>
        <v>#REF!</v>
      </c>
      <c r="AG107" s="23" t="e">
        <f>#REF!-$S$16</f>
        <v>#REF!</v>
      </c>
      <c r="AH107" s="23" t="e">
        <f>#REF!-$S$16</f>
        <v>#REF!</v>
      </c>
      <c r="AI107" s="23" t="e">
        <f>#REF!-$S$16</f>
        <v>#REF!</v>
      </c>
      <c r="AJ107" s="23" t="e">
        <f>#REF!-$S$16</f>
        <v>#REF!</v>
      </c>
      <c r="AK107" s="23" t="e">
        <f>#REF!-$S$16</f>
        <v>#REF!</v>
      </c>
      <c r="AL107" s="23" t="e">
        <f>#REF!-$S$16</f>
        <v>#REF!</v>
      </c>
      <c r="AM107" s="23" t="e">
        <f>#REF!-$S$16</f>
        <v>#REF!</v>
      </c>
      <c r="AP107" s="23" t="e">
        <f>AVERAGEIF(#REF!,#REF!,#REF!)</f>
        <v>#REF!</v>
      </c>
      <c r="AQ107" s="23" t="e">
        <f>AVERAGEIF(#REF!,#REF!,#REF!)</f>
        <v>#REF!</v>
      </c>
      <c r="AR107" s="23" t="e">
        <f>AVERAGEIF(#REF!,#REF!,#REF!)</f>
        <v>#REF!</v>
      </c>
      <c r="AS107" s="23" t="e">
        <f>AVERAGEIF(#REF!,#REF!,#REF!)</f>
        <v>#REF!</v>
      </c>
      <c r="AT107" s="23" t="e">
        <f>AVERAGEIF(#REF!,#REF!,#REF!)</f>
        <v>#REF!</v>
      </c>
      <c r="AU107" s="23" t="e">
        <f>AVERAGEIF(#REF!,#REF!,#REF!)</f>
        <v>#REF!</v>
      </c>
      <c r="AV107" s="23" t="e">
        <f>AVERAGEIF(#REF!,#REF!,#REF!)</f>
        <v>#REF!</v>
      </c>
      <c r="AW107" s="23" t="e">
        <f>AVERAGEIF(#REF!,#REF!,#REF!)</f>
        <v>#REF!</v>
      </c>
      <c r="AX107" s="23" t="e">
        <f>AVERAGEIF(#REF!,#REF!,#REF!)</f>
        <v>#REF!</v>
      </c>
      <c r="AY107" s="23" t="e">
        <f>AVERAGEIF(#REF!,#REF!,#REF!)</f>
        <v>#REF!</v>
      </c>
      <c r="AZ107" s="23" t="e">
        <f>AVERAGEIF(#REF!,#REF!,#REF!)</f>
        <v>#REF!</v>
      </c>
      <c r="BA107" s="23" t="e">
        <f>AVERAGEIF(#REF!,#REF!,#REF!)</f>
        <v>#REF!</v>
      </c>
      <c r="BB107" s="23" t="e">
        <f>AVERAGEIF(#REF!,#REF!,#REF!)</f>
        <v>#REF!</v>
      </c>
      <c r="BC107" s="23" t="e">
        <f>AVERAGEIF(#REF!,#REF!,#REF!)</f>
        <v>#REF!</v>
      </c>
      <c r="BD107" s="23" t="e">
        <f>AVERAGEIF(#REF!,#REF!,#REF!)</f>
        <v>#REF!</v>
      </c>
      <c r="BE107" s="23" t="e">
        <f>AVERAGEIF(#REF!,#REF!,#REF!)</f>
        <v>#REF!</v>
      </c>
      <c r="BF107" s="23" t="e">
        <f>AVERAGEIF(#REF!,#REF!,#REF!)</f>
        <v>#REF!</v>
      </c>
      <c r="BG107" s="23" t="e">
        <f>AVERAGEIF(#REF!,#REF!,#REF!)</f>
        <v>#REF!</v>
      </c>
      <c r="BH107" s="23" t="e">
        <f>AVERAGEIF(#REF!,#REF!,#REF!)</f>
        <v>#REF!</v>
      </c>
    </row>
    <row r="108" spans="1:60" x14ac:dyDescent="0.25">
      <c r="A108" s="15">
        <v>43053</v>
      </c>
      <c r="E108" s="14">
        <v>96.375</v>
      </c>
      <c r="F108" s="14">
        <v>105.125</v>
      </c>
      <c r="G108">
        <v>152.87</v>
      </c>
      <c r="H108">
        <v>179.47</v>
      </c>
      <c r="I108">
        <v>173.7</v>
      </c>
      <c r="J108">
        <v>190.3</v>
      </c>
      <c r="K108">
        <v>167.7</v>
      </c>
      <c r="L108">
        <v>55.75</v>
      </c>
      <c r="M108">
        <v>55.38</v>
      </c>
      <c r="N108" s="38">
        <v>67.599999999999994</v>
      </c>
      <c r="O108" s="38">
        <v>65.599999999999994</v>
      </c>
      <c r="P108" s="38">
        <v>62.35</v>
      </c>
      <c r="U108" s="23" t="e">
        <f>#REF!-$S$16</f>
        <v>#REF!</v>
      </c>
      <c r="V108" s="23" t="e">
        <f>#REF!-$S$16</f>
        <v>#REF!</v>
      </c>
      <c r="W108" s="23" t="e">
        <f>#REF!-$S$16</f>
        <v>#REF!</v>
      </c>
      <c r="X108" s="23" t="e">
        <f>#REF!-$S$16</f>
        <v>#REF!</v>
      </c>
      <c r="Y108" s="23" t="e">
        <f>#REF!-$S$16</f>
        <v>#REF!</v>
      </c>
      <c r="Z108" s="23" t="e">
        <f>#REF!-$S$16</f>
        <v>#REF!</v>
      </c>
      <c r="AA108" s="23" t="e">
        <f>#REF!-$S$16</f>
        <v>#REF!</v>
      </c>
      <c r="AB108" s="23" t="e">
        <f>#REF!-$S$16</f>
        <v>#REF!</v>
      </c>
      <c r="AC108" s="23" t="e">
        <f>#REF!-$S$16</f>
        <v>#REF!</v>
      </c>
      <c r="AD108" s="23" t="e">
        <f>#REF!-$S$16</f>
        <v>#REF!</v>
      </c>
      <c r="AE108" s="23" t="e">
        <f>#REF!-$S$16</f>
        <v>#REF!</v>
      </c>
      <c r="AF108" s="23" t="e">
        <f>#REF!-$S$16</f>
        <v>#REF!</v>
      </c>
      <c r="AG108" s="23" t="e">
        <f>#REF!-$S$16</f>
        <v>#REF!</v>
      </c>
      <c r="AH108" s="23" t="e">
        <f>#REF!-$S$16</f>
        <v>#REF!</v>
      </c>
      <c r="AI108" s="23" t="e">
        <f>#REF!-$S$16</f>
        <v>#REF!</v>
      </c>
      <c r="AJ108" s="23" t="e">
        <f>#REF!-$S$16</f>
        <v>#REF!</v>
      </c>
      <c r="AK108" s="23" t="e">
        <f>#REF!-$S$16</f>
        <v>#REF!</v>
      </c>
      <c r="AL108" s="23" t="e">
        <f>#REF!-$S$16</f>
        <v>#REF!</v>
      </c>
      <c r="AM108" s="23" t="e">
        <f>#REF!-$S$16</f>
        <v>#REF!</v>
      </c>
      <c r="AP108" s="23" t="e">
        <f>AVERAGEIF(#REF!,#REF!,#REF!)</f>
        <v>#REF!</v>
      </c>
      <c r="AQ108" s="23" t="e">
        <f>AVERAGEIF(#REF!,#REF!,#REF!)</f>
        <v>#REF!</v>
      </c>
      <c r="AR108" s="23" t="e">
        <f>AVERAGEIF(#REF!,#REF!,#REF!)</f>
        <v>#REF!</v>
      </c>
      <c r="AS108" s="23" t="e">
        <f>AVERAGEIF(#REF!,#REF!,#REF!)</f>
        <v>#REF!</v>
      </c>
      <c r="AT108" s="23" t="e">
        <f>AVERAGEIF(#REF!,#REF!,#REF!)</f>
        <v>#REF!</v>
      </c>
      <c r="AU108" s="23" t="e">
        <f>AVERAGEIF(#REF!,#REF!,#REF!)</f>
        <v>#REF!</v>
      </c>
      <c r="AV108" s="23" t="e">
        <f>AVERAGEIF(#REF!,#REF!,#REF!)</f>
        <v>#REF!</v>
      </c>
      <c r="AW108" s="23" t="e">
        <f>AVERAGEIF(#REF!,#REF!,#REF!)</f>
        <v>#REF!</v>
      </c>
      <c r="AX108" s="23" t="e">
        <f>AVERAGEIF(#REF!,#REF!,#REF!)</f>
        <v>#REF!</v>
      </c>
      <c r="AY108" s="23" t="e">
        <f>AVERAGEIF(#REF!,#REF!,#REF!)</f>
        <v>#REF!</v>
      </c>
      <c r="AZ108" s="23" t="e">
        <f>AVERAGEIF(#REF!,#REF!,#REF!)</f>
        <v>#REF!</v>
      </c>
      <c r="BA108" s="23" t="e">
        <f>AVERAGEIF(#REF!,#REF!,#REF!)</f>
        <v>#REF!</v>
      </c>
      <c r="BB108" s="23" t="e">
        <f>AVERAGEIF(#REF!,#REF!,#REF!)</f>
        <v>#REF!</v>
      </c>
      <c r="BC108" s="23" t="e">
        <f>AVERAGEIF(#REF!,#REF!,#REF!)</f>
        <v>#REF!</v>
      </c>
      <c r="BD108" s="23" t="e">
        <f>AVERAGEIF(#REF!,#REF!,#REF!)</f>
        <v>#REF!</v>
      </c>
      <c r="BE108" s="23" t="e">
        <f>AVERAGEIF(#REF!,#REF!,#REF!)</f>
        <v>#REF!</v>
      </c>
      <c r="BF108" s="23" t="e">
        <f>AVERAGEIF(#REF!,#REF!,#REF!)</f>
        <v>#REF!</v>
      </c>
      <c r="BG108" s="23" t="e">
        <f>AVERAGEIF(#REF!,#REF!,#REF!)</f>
        <v>#REF!</v>
      </c>
      <c r="BH108" s="23" t="e">
        <f>AVERAGEIF(#REF!,#REF!,#REF!)</f>
        <v>#REF!</v>
      </c>
    </row>
    <row r="109" spans="1:60" x14ac:dyDescent="0.25">
      <c r="A109" s="15">
        <v>43052</v>
      </c>
      <c r="E109" s="14">
        <v>98</v>
      </c>
      <c r="F109" s="14">
        <v>106.625</v>
      </c>
      <c r="G109">
        <v>157.29</v>
      </c>
      <c r="H109">
        <v>182.19</v>
      </c>
      <c r="I109">
        <v>174.86</v>
      </c>
      <c r="J109">
        <v>192.81</v>
      </c>
      <c r="K109">
        <v>170.21</v>
      </c>
      <c r="L109">
        <v>56.78</v>
      </c>
      <c r="M109">
        <v>56.56</v>
      </c>
      <c r="N109" s="38">
        <v>68.760000000000005</v>
      </c>
      <c r="O109" s="38">
        <v>67.010000000000005</v>
      </c>
      <c r="P109" s="38">
        <v>63.51</v>
      </c>
      <c r="U109" s="23" t="e">
        <f>#REF!-$S$16</f>
        <v>#REF!</v>
      </c>
      <c r="V109" s="23" t="e">
        <f>#REF!-$S$16</f>
        <v>#REF!</v>
      </c>
      <c r="W109" s="23" t="e">
        <f>#REF!-$S$16</f>
        <v>#REF!</v>
      </c>
      <c r="X109" s="23" t="e">
        <f>#REF!-$S$16</f>
        <v>#REF!</v>
      </c>
      <c r="Y109" s="23" t="e">
        <f>#REF!-$S$16</f>
        <v>#REF!</v>
      </c>
      <c r="Z109" s="23" t="e">
        <f>#REF!-$S$16</f>
        <v>#REF!</v>
      </c>
      <c r="AA109" s="23" t="e">
        <f>#REF!-$S$16</f>
        <v>#REF!</v>
      </c>
      <c r="AB109" s="23" t="e">
        <f>#REF!-$S$16</f>
        <v>#REF!</v>
      </c>
      <c r="AC109" s="23" t="e">
        <f>#REF!-$S$16</f>
        <v>#REF!</v>
      </c>
      <c r="AD109" s="23" t="e">
        <f>#REF!-$S$16</f>
        <v>#REF!</v>
      </c>
      <c r="AE109" s="23" t="e">
        <f>#REF!-$S$16</f>
        <v>#REF!</v>
      </c>
      <c r="AF109" s="23" t="e">
        <f>#REF!-$S$16</f>
        <v>#REF!</v>
      </c>
      <c r="AG109" s="23" t="e">
        <f>#REF!-$S$16</f>
        <v>#REF!</v>
      </c>
      <c r="AH109" s="23" t="e">
        <f>#REF!-$S$16</f>
        <v>#REF!</v>
      </c>
      <c r="AI109" s="23" t="e">
        <f>#REF!-$S$16</f>
        <v>#REF!</v>
      </c>
      <c r="AJ109" s="23" t="e">
        <f>#REF!-$S$16</f>
        <v>#REF!</v>
      </c>
      <c r="AK109" s="23" t="e">
        <f>#REF!-$S$16</f>
        <v>#REF!</v>
      </c>
      <c r="AL109" s="23" t="e">
        <f>#REF!-$S$16</f>
        <v>#REF!</v>
      </c>
      <c r="AM109" s="23" t="e">
        <f>#REF!-$S$16</f>
        <v>#REF!</v>
      </c>
      <c r="AP109" s="23" t="e">
        <f>AVERAGEIF(#REF!,#REF!,#REF!)</f>
        <v>#REF!</v>
      </c>
      <c r="AQ109" s="23" t="e">
        <f>AVERAGEIF(#REF!,#REF!,#REF!)</f>
        <v>#REF!</v>
      </c>
      <c r="AR109" s="23" t="e">
        <f>AVERAGEIF(#REF!,#REF!,#REF!)</f>
        <v>#REF!</v>
      </c>
      <c r="AS109" s="23" t="e">
        <f>AVERAGEIF(#REF!,#REF!,#REF!)</f>
        <v>#REF!</v>
      </c>
      <c r="AT109" s="23" t="e">
        <f>AVERAGEIF(#REF!,#REF!,#REF!)</f>
        <v>#REF!</v>
      </c>
      <c r="AU109" s="23" t="e">
        <f>AVERAGEIF(#REF!,#REF!,#REF!)</f>
        <v>#REF!</v>
      </c>
      <c r="AV109" s="23" t="e">
        <f>AVERAGEIF(#REF!,#REF!,#REF!)</f>
        <v>#REF!</v>
      </c>
      <c r="AW109" s="23" t="e">
        <f>AVERAGEIF(#REF!,#REF!,#REF!)</f>
        <v>#REF!</v>
      </c>
      <c r="AX109" s="23" t="e">
        <f>AVERAGEIF(#REF!,#REF!,#REF!)</f>
        <v>#REF!</v>
      </c>
      <c r="AY109" s="23" t="e">
        <f>AVERAGEIF(#REF!,#REF!,#REF!)</f>
        <v>#REF!</v>
      </c>
      <c r="AZ109" s="23" t="e">
        <f>AVERAGEIF(#REF!,#REF!,#REF!)</f>
        <v>#REF!</v>
      </c>
      <c r="BA109" s="23" t="e">
        <f>AVERAGEIF(#REF!,#REF!,#REF!)</f>
        <v>#REF!</v>
      </c>
      <c r="BB109" s="23" t="e">
        <f>AVERAGEIF(#REF!,#REF!,#REF!)</f>
        <v>#REF!</v>
      </c>
      <c r="BC109" s="23" t="e">
        <f>AVERAGEIF(#REF!,#REF!,#REF!)</f>
        <v>#REF!</v>
      </c>
      <c r="BD109" s="23" t="e">
        <f>AVERAGEIF(#REF!,#REF!,#REF!)</f>
        <v>#REF!</v>
      </c>
      <c r="BE109" s="23" t="e">
        <f>AVERAGEIF(#REF!,#REF!,#REF!)</f>
        <v>#REF!</v>
      </c>
      <c r="BF109" s="23" t="e">
        <f>AVERAGEIF(#REF!,#REF!,#REF!)</f>
        <v>#REF!</v>
      </c>
      <c r="BG109" s="23" t="e">
        <f>AVERAGEIF(#REF!,#REF!,#REF!)</f>
        <v>#REF!</v>
      </c>
      <c r="BH109" s="23" t="e">
        <f>AVERAGEIF(#REF!,#REF!,#REF!)</f>
        <v>#REF!</v>
      </c>
    </row>
    <row r="110" spans="1:60" x14ac:dyDescent="0.25">
      <c r="A110" s="15">
        <v>43049</v>
      </c>
      <c r="E110" s="14">
        <v>96.5</v>
      </c>
      <c r="F110" s="14">
        <v>106.25</v>
      </c>
      <c r="G110">
        <v>162.24</v>
      </c>
      <c r="H110">
        <v>186.59</v>
      </c>
      <c r="I110">
        <v>176.94</v>
      </c>
      <c r="J110">
        <v>192.74</v>
      </c>
      <c r="K110">
        <v>170.24</v>
      </c>
      <c r="L110">
        <v>57.51</v>
      </c>
      <c r="M110">
        <v>57.21</v>
      </c>
      <c r="N110" s="38">
        <v>68.739999999999995</v>
      </c>
      <c r="O110" s="38">
        <v>66.989999999999995</v>
      </c>
      <c r="P110" s="38">
        <v>63.49</v>
      </c>
      <c r="U110" s="23" t="e">
        <f>#REF!-$S$16</f>
        <v>#REF!</v>
      </c>
      <c r="V110" s="23" t="e">
        <f>#REF!-$S$16</f>
        <v>#REF!</v>
      </c>
      <c r="W110" s="23" t="e">
        <f>#REF!-$S$16</f>
        <v>#REF!</v>
      </c>
      <c r="X110" s="23" t="e">
        <f>#REF!-$S$16</f>
        <v>#REF!</v>
      </c>
      <c r="Y110" s="23" t="e">
        <f>#REF!-$S$16</f>
        <v>#REF!</v>
      </c>
      <c r="Z110" s="23" t="e">
        <f>#REF!-$S$16</f>
        <v>#REF!</v>
      </c>
      <c r="AA110" s="23" t="e">
        <f>#REF!-$S$16</f>
        <v>#REF!</v>
      </c>
      <c r="AB110" s="23" t="e">
        <f>#REF!-$S$16</f>
        <v>#REF!</v>
      </c>
      <c r="AC110" s="23" t="e">
        <f>#REF!-$S$16</f>
        <v>#REF!</v>
      </c>
      <c r="AD110" s="23" t="e">
        <f>#REF!-$S$16</f>
        <v>#REF!</v>
      </c>
      <c r="AE110" s="23" t="e">
        <f>#REF!-$S$16</f>
        <v>#REF!</v>
      </c>
      <c r="AF110" s="23" t="e">
        <f>#REF!-$S$16</f>
        <v>#REF!</v>
      </c>
      <c r="AG110" s="23" t="e">
        <f>#REF!-$S$16</f>
        <v>#REF!</v>
      </c>
      <c r="AH110" s="23" t="e">
        <f>#REF!-$S$16</f>
        <v>#REF!</v>
      </c>
      <c r="AI110" s="23" t="e">
        <f>#REF!-$S$16</f>
        <v>#REF!</v>
      </c>
      <c r="AJ110" s="23" t="e">
        <f>#REF!-$S$16</f>
        <v>#REF!</v>
      </c>
      <c r="AK110" s="23" t="e">
        <f>#REF!-$S$16</f>
        <v>#REF!</v>
      </c>
      <c r="AL110" s="23" t="e">
        <f>#REF!-$S$16</f>
        <v>#REF!</v>
      </c>
      <c r="AM110" s="23" t="e">
        <f>#REF!-$S$16</f>
        <v>#REF!</v>
      </c>
      <c r="AP110" s="23" t="e">
        <f>AVERAGEIF(#REF!,#REF!,#REF!)</f>
        <v>#REF!</v>
      </c>
      <c r="AQ110" s="23" t="e">
        <f>AVERAGEIF(#REF!,#REF!,#REF!)</f>
        <v>#REF!</v>
      </c>
      <c r="AR110" s="23" t="e">
        <f>AVERAGEIF(#REF!,#REF!,#REF!)</f>
        <v>#REF!</v>
      </c>
      <c r="AS110" s="23" t="e">
        <f>AVERAGEIF(#REF!,#REF!,#REF!)</f>
        <v>#REF!</v>
      </c>
      <c r="AT110" s="23" t="e">
        <f>AVERAGEIF(#REF!,#REF!,#REF!)</f>
        <v>#REF!</v>
      </c>
      <c r="AU110" s="23" t="e">
        <f>AVERAGEIF(#REF!,#REF!,#REF!)</f>
        <v>#REF!</v>
      </c>
      <c r="AV110" s="23" t="e">
        <f>AVERAGEIF(#REF!,#REF!,#REF!)</f>
        <v>#REF!</v>
      </c>
      <c r="AW110" s="23" t="e">
        <f>AVERAGEIF(#REF!,#REF!,#REF!)</f>
        <v>#REF!</v>
      </c>
      <c r="AX110" s="23" t="e">
        <f>AVERAGEIF(#REF!,#REF!,#REF!)</f>
        <v>#REF!</v>
      </c>
      <c r="AY110" s="23" t="e">
        <f>AVERAGEIF(#REF!,#REF!,#REF!)</f>
        <v>#REF!</v>
      </c>
      <c r="AZ110" s="23" t="e">
        <f>AVERAGEIF(#REF!,#REF!,#REF!)</f>
        <v>#REF!</v>
      </c>
      <c r="BA110" s="23" t="e">
        <f>AVERAGEIF(#REF!,#REF!,#REF!)</f>
        <v>#REF!</v>
      </c>
      <c r="BB110" s="23" t="e">
        <f>AVERAGEIF(#REF!,#REF!,#REF!)</f>
        <v>#REF!</v>
      </c>
      <c r="BC110" s="23" t="e">
        <f>AVERAGEIF(#REF!,#REF!,#REF!)</f>
        <v>#REF!</v>
      </c>
      <c r="BD110" s="23" t="e">
        <f>AVERAGEIF(#REF!,#REF!,#REF!)</f>
        <v>#REF!</v>
      </c>
      <c r="BE110" s="23" t="e">
        <f>AVERAGEIF(#REF!,#REF!,#REF!)</f>
        <v>#REF!</v>
      </c>
      <c r="BF110" s="23" t="e">
        <f>AVERAGEIF(#REF!,#REF!,#REF!)</f>
        <v>#REF!</v>
      </c>
      <c r="BG110" s="23" t="e">
        <f>AVERAGEIF(#REF!,#REF!,#REF!)</f>
        <v>#REF!</v>
      </c>
      <c r="BH110" s="23" t="e">
        <f>AVERAGEIF(#REF!,#REF!,#REF!)</f>
        <v>#REF!</v>
      </c>
    </row>
    <row r="111" spans="1:60" x14ac:dyDescent="0.25">
      <c r="A111" s="15">
        <v>43048</v>
      </c>
      <c r="E111" s="14">
        <v>96.25</v>
      </c>
      <c r="F111" s="14">
        <v>104.25</v>
      </c>
      <c r="G111">
        <v>162.47</v>
      </c>
      <c r="H111">
        <v>187.67</v>
      </c>
      <c r="I111">
        <v>179.44</v>
      </c>
      <c r="J111">
        <v>193.94</v>
      </c>
      <c r="K111">
        <v>172.19</v>
      </c>
      <c r="L111">
        <v>57.94</v>
      </c>
      <c r="M111">
        <v>57.89</v>
      </c>
      <c r="N111" s="38">
        <v>69.17</v>
      </c>
      <c r="O111" s="38">
        <v>67.42</v>
      </c>
      <c r="P111" s="38">
        <v>63.92</v>
      </c>
      <c r="U111" s="23" t="e">
        <f>#REF!-$S$16</f>
        <v>#REF!</v>
      </c>
      <c r="V111" s="23" t="e">
        <f>#REF!-$S$16</f>
        <v>#REF!</v>
      </c>
      <c r="W111" s="23" t="e">
        <f>#REF!-$S$16</f>
        <v>#REF!</v>
      </c>
      <c r="X111" s="23" t="e">
        <f>#REF!-$S$16</f>
        <v>#REF!</v>
      </c>
      <c r="Y111" s="23" t="e">
        <f>#REF!-$S$16</f>
        <v>#REF!</v>
      </c>
      <c r="Z111" s="23" t="e">
        <f>#REF!-$S$16</f>
        <v>#REF!</v>
      </c>
      <c r="AA111" s="23" t="e">
        <f>#REF!-$S$16</f>
        <v>#REF!</v>
      </c>
      <c r="AB111" s="23" t="e">
        <f>#REF!-$S$16</f>
        <v>#REF!</v>
      </c>
      <c r="AC111" s="23" t="e">
        <f>#REF!-$S$16</f>
        <v>#REF!</v>
      </c>
      <c r="AD111" s="23" t="e">
        <f>#REF!-$S$16</f>
        <v>#REF!</v>
      </c>
      <c r="AE111" s="23" t="e">
        <f>#REF!-$S$16</f>
        <v>#REF!</v>
      </c>
      <c r="AF111" s="23" t="e">
        <f>#REF!-$S$16</f>
        <v>#REF!</v>
      </c>
      <c r="AG111" s="23" t="e">
        <f>#REF!-$S$16</f>
        <v>#REF!</v>
      </c>
      <c r="AH111" s="23" t="e">
        <f>#REF!-$S$16</f>
        <v>#REF!</v>
      </c>
      <c r="AI111" s="23" t="e">
        <f>#REF!-$S$16</f>
        <v>#REF!</v>
      </c>
      <c r="AJ111" s="23" t="e">
        <f>#REF!-$S$16</f>
        <v>#REF!</v>
      </c>
      <c r="AK111" s="23" t="e">
        <f>#REF!-$S$16</f>
        <v>#REF!</v>
      </c>
      <c r="AL111" s="23" t="e">
        <f>#REF!-$S$16</f>
        <v>#REF!</v>
      </c>
      <c r="AM111" s="23" t="e">
        <f>#REF!-$S$16</f>
        <v>#REF!</v>
      </c>
      <c r="AP111" s="23" t="e">
        <f>AVERAGEIF(#REF!,#REF!,#REF!)</f>
        <v>#REF!</v>
      </c>
      <c r="AQ111" s="23" t="e">
        <f>AVERAGEIF(#REF!,#REF!,#REF!)</f>
        <v>#REF!</v>
      </c>
      <c r="AR111" s="23" t="e">
        <f>AVERAGEIF(#REF!,#REF!,#REF!)</f>
        <v>#REF!</v>
      </c>
      <c r="AS111" s="23" t="e">
        <f>AVERAGEIF(#REF!,#REF!,#REF!)</f>
        <v>#REF!</v>
      </c>
      <c r="AT111" s="23" t="e">
        <f>AVERAGEIF(#REF!,#REF!,#REF!)</f>
        <v>#REF!</v>
      </c>
      <c r="AU111" s="23" t="e">
        <f>AVERAGEIF(#REF!,#REF!,#REF!)</f>
        <v>#REF!</v>
      </c>
      <c r="AV111" s="23" t="e">
        <f>AVERAGEIF(#REF!,#REF!,#REF!)</f>
        <v>#REF!</v>
      </c>
      <c r="AW111" s="23" t="e">
        <f>AVERAGEIF(#REF!,#REF!,#REF!)</f>
        <v>#REF!</v>
      </c>
      <c r="AX111" s="23" t="e">
        <f>AVERAGEIF(#REF!,#REF!,#REF!)</f>
        <v>#REF!</v>
      </c>
      <c r="AY111" s="23" t="e">
        <f>AVERAGEIF(#REF!,#REF!,#REF!)</f>
        <v>#REF!</v>
      </c>
      <c r="AZ111" s="23" t="e">
        <f>AVERAGEIF(#REF!,#REF!,#REF!)</f>
        <v>#REF!</v>
      </c>
      <c r="BA111" s="23" t="e">
        <f>AVERAGEIF(#REF!,#REF!,#REF!)</f>
        <v>#REF!</v>
      </c>
      <c r="BB111" s="23" t="e">
        <f>AVERAGEIF(#REF!,#REF!,#REF!)</f>
        <v>#REF!</v>
      </c>
      <c r="BC111" s="23" t="e">
        <f>AVERAGEIF(#REF!,#REF!,#REF!)</f>
        <v>#REF!</v>
      </c>
      <c r="BD111" s="23" t="e">
        <f>AVERAGEIF(#REF!,#REF!,#REF!)</f>
        <v>#REF!</v>
      </c>
      <c r="BE111" s="23" t="e">
        <f>AVERAGEIF(#REF!,#REF!,#REF!)</f>
        <v>#REF!</v>
      </c>
      <c r="BF111" s="23" t="e">
        <f>AVERAGEIF(#REF!,#REF!,#REF!)</f>
        <v>#REF!</v>
      </c>
      <c r="BG111" s="23" t="e">
        <f>AVERAGEIF(#REF!,#REF!,#REF!)</f>
        <v>#REF!</v>
      </c>
      <c r="BH111" s="23" t="e">
        <f>AVERAGEIF(#REF!,#REF!,#REF!)</f>
        <v>#REF!</v>
      </c>
    </row>
    <row r="112" spans="1:60" x14ac:dyDescent="0.25">
      <c r="A112" s="15">
        <v>43047</v>
      </c>
      <c r="E112" s="14">
        <v>94.25</v>
      </c>
      <c r="F112" s="14">
        <v>100.25</v>
      </c>
      <c r="G112">
        <v>162.88</v>
      </c>
      <c r="H112">
        <v>189.23</v>
      </c>
      <c r="I112">
        <v>178.16</v>
      </c>
      <c r="J112">
        <v>191.41</v>
      </c>
      <c r="K112">
        <v>169.91</v>
      </c>
      <c r="L112">
        <v>58.27</v>
      </c>
      <c r="M112">
        <v>57.55</v>
      </c>
      <c r="N112" s="38">
        <v>69.31</v>
      </c>
      <c r="O112" s="38">
        <v>67.31</v>
      </c>
      <c r="P112" s="38">
        <v>64.06</v>
      </c>
      <c r="U112" s="23" t="e">
        <f>#REF!-$S$16</f>
        <v>#REF!</v>
      </c>
      <c r="V112" s="23" t="e">
        <f>#REF!-$S$16</f>
        <v>#REF!</v>
      </c>
      <c r="W112" s="23" t="e">
        <f>#REF!-$S$16</f>
        <v>#REF!</v>
      </c>
      <c r="X112" s="23" t="e">
        <f>#REF!-$S$16</f>
        <v>#REF!</v>
      </c>
      <c r="Y112" s="23" t="e">
        <f>#REF!-$S$16</f>
        <v>#REF!</v>
      </c>
      <c r="Z112" s="23" t="e">
        <f>#REF!-$S$16</f>
        <v>#REF!</v>
      </c>
      <c r="AA112" s="23" t="e">
        <f>#REF!-$S$16</f>
        <v>#REF!</v>
      </c>
      <c r="AB112" s="23" t="e">
        <f>#REF!-$S$16</f>
        <v>#REF!</v>
      </c>
      <c r="AC112" s="23" t="e">
        <f>#REF!-$S$16</f>
        <v>#REF!</v>
      </c>
      <c r="AD112" s="23" t="e">
        <f>#REF!-$S$16</f>
        <v>#REF!</v>
      </c>
      <c r="AE112" s="23" t="e">
        <f>#REF!-$S$16</f>
        <v>#REF!</v>
      </c>
      <c r="AF112" s="23" t="e">
        <f>#REF!-$S$16</f>
        <v>#REF!</v>
      </c>
      <c r="AG112" s="23" t="e">
        <f>#REF!-$S$16</f>
        <v>#REF!</v>
      </c>
      <c r="AH112" s="23" t="e">
        <f>#REF!-$S$16</f>
        <v>#REF!</v>
      </c>
      <c r="AI112" s="23" t="e">
        <f>#REF!-$S$16</f>
        <v>#REF!</v>
      </c>
      <c r="AJ112" s="23" t="e">
        <f>#REF!-$S$16</f>
        <v>#REF!</v>
      </c>
      <c r="AK112" s="23" t="e">
        <f>#REF!-$S$16</f>
        <v>#REF!</v>
      </c>
      <c r="AL112" s="23" t="e">
        <f>#REF!-$S$16</f>
        <v>#REF!</v>
      </c>
      <c r="AM112" s="23" t="e">
        <f>#REF!-$S$16</f>
        <v>#REF!</v>
      </c>
      <c r="AP112" s="23" t="e">
        <f>AVERAGEIF(#REF!,#REF!,#REF!)</f>
        <v>#REF!</v>
      </c>
      <c r="AQ112" s="23" t="e">
        <f>AVERAGEIF(#REF!,#REF!,#REF!)</f>
        <v>#REF!</v>
      </c>
      <c r="AR112" s="23" t="e">
        <f>AVERAGEIF(#REF!,#REF!,#REF!)</f>
        <v>#REF!</v>
      </c>
      <c r="AS112" s="23" t="e">
        <f>AVERAGEIF(#REF!,#REF!,#REF!)</f>
        <v>#REF!</v>
      </c>
      <c r="AT112" s="23" t="e">
        <f>AVERAGEIF(#REF!,#REF!,#REF!)</f>
        <v>#REF!</v>
      </c>
      <c r="AU112" s="23" t="e">
        <f>AVERAGEIF(#REF!,#REF!,#REF!)</f>
        <v>#REF!</v>
      </c>
      <c r="AV112" s="23" t="e">
        <f>AVERAGEIF(#REF!,#REF!,#REF!)</f>
        <v>#REF!</v>
      </c>
      <c r="AW112" s="23" t="e">
        <f>AVERAGEIF(#REF!,#REF!,#REF!)</f>
        <v>#REF!</v>
      </c>
      <c r="AX112" s="23" t="e">
        <f>AVERAGEIF(#REF!,#REF!,#REF!)</f>
        <v>#REF!</v>
      </c>
      <c r="AY112" s="23" t="e">
        <f>AVERAGEIF(#REF!,#REF!,#REF!)</f>
        <v>#REF!</v>
      </c>
      <c r="AZ112" s="23" t="e">
        <f>AVERAGEIF(#REF!,#REF!,#REF!)</f>
        <v>#REF!</v>
      </c>
      <c r="BA112" s="23" t="e">
        <f>AVERAGEIF(#REF!,#REF!,#REF!)</f>
        <v>#REF!</v>
      </c>
      <c r="BB112" s="23" t="e">
        <f>AVERAGEIF(#REF!,#REF!,#REF!)</f>
        <v>#REF!</v>
      </c>
      <c r="BC112" s="23" t="e">
        <f>AVERAGEIF(#REF!,#REF!,#REF!)</f>
        <v>#REF!</v>
      </c>
      <c r="BD112" s="23" t="e">
        <f>AVERAGEIF(#REF!,#REF!,#REF!)</f>
        <v>#REF!</v>
      </c>
      <c r="BE112" s="23" t="e">
        <f>AVERAGEIF(#REF!,#REF!,#REF!)</f>
        <v>#REF!</v>
      </c>
      <c r="BF112" s="23" t="e">
        <f>AVERAGEIF(#REF!,#REF!,#REF!)</f>
        <v>#REF!</v>
      </c>
      <c r="BG112" s="23" t="e">
        <f>AVERAGEIF(#REF!,#REF!,#REF!)</f>
        <v>#REF!</v>
      </c>
      <c r="BH112" s="23" t="e">
        <f>AVERAGEIF(#REF!,#REF!,#REF!)</f>
        <v>#REF!</v>
      </c>
    </row>
    <row r="113" spans="1:60" x14ac:dyDescent="0.25">
      <c r="A113" s="15">
        <v>43046</v>
      </c>
      <c r="E113" s="14">
        <v>94.375</v>
      </c>
      <c r="F113" s="14">
        <v>101</v>
      </c>
      <c r="G113">
        <v>159.18</v>
      </c>
      <c r="H113">
        <v>189.28</v>
      </c>
      <c r="I113">
        <v>178.34</v>
      </c>
      <c r="J113">
        <v>191.44</v>
      </c>
      <c r="K113">
        <v>169.94</v>
      </c>
      <c r="L113">
        <v>58.26</v>
      </c>
      <c r="M113">
        <v>57.72</v>
      </c>
      <c r="N113" s="38">
        <v>69.7</v>
      </c>
      <c r="O113" s="38">
        <v>67.7</v>
      </c>
      <c r="P113" s="38">
        <v>64.45</v>
      </c>
      <c r="U113" s="23" t="e">
        <f>#REF!-$S$16</f>
        <v>#REF!</v>
      </c>
      <c r="V113" s="23" t="e">
        <f>#REF!-$S$16</f>
        <v>#REF!</v>
      </c>
      <c r="W113" s="23" t="e">
        <f>#REF!-$S$16</f>
        <v>#REF!</v>
      </c>
      <c r="X113" s="23" t="e">
        <f>#REF!-$S$16</f>
        <v>#REF!</v>
      </c>
      <c r="Y113" s="23" t="e">
        <f>#REF!-$S$16</f>
        <v>#REF!</v>
      </c>
      <c r="Z113" s="23" t="e">
        <f>#REF!-$S$16</f>
        <v>#REF!</v>
      </c>
      <c r="AA113" s="23" t="e">
        <f>#REF!-$S$16</f>
        <v>#REF!</v>
      </c>
      <c r="AB113" s="23" t="e">
        <f>#REF!-$S$16</f>
        <v>#REF!</v>
      </c>
      <c r="AC113" s="23" t="e">
        <f>#REF!-$S$16</f>
        <v>#REF!</v>
      </c>
      <c r="AD113" s="23" t="e">
        <f>#REF!-$S$16</f>
        <v>#REF!</v>
      </c>
      <c r="AE113" s="23" t="e">
        <f>#REF!-$S$16</f>
        <v>#REF!</v>
      </c>
      <c r="AF113" s="23" t="e">
        <f>#REF!-$S$16</f>
        <v>#REF!</v>
      </c>
      <c r="AG113" s="23" t="e">
        <f>#REF!-$S$16</f>
        <v>#REF!</v>
      </c>
      <c r="AH113" s="23" t="e">
        <f>#REF!-$S$16</f>
        <v>#REF!</v>
      </c>
      <c r="AI113" s="23" t="e">
        <f>#REF!-$S$16</f>
        <v>#REF!</v>
      </c>
      <c r="AJ113" s="23" t="e">
        <f>#REF!-$S$16</f>
        <v>#REF!</v>
      </c>
      <c r="AK113" s="23" t="e">
        <f>#REF!-$S$16</f>
        <v>#REF!</v>
      </c>
      <c r="AL113" s="23" t="e">
        <f>#REF!-$S$16</f>
        <v>#REF!</v>
      </c>
      <c r="AM113" s="23" t="e">
        <f>#REF!-$S$16</f>
        <v>#REF!</v>
      </c>
      <c r="AP113" s="23" t="e">
        <f>AVERAGEIF(#REF!,#REF!,#REF!)</f>
        <v>#REF!</v>
      </c>
      <c r="AQ113" s="23" t="e">
        <f>AVERAGEIF(#REF!,#REF!,#REF!)</f>
        <v>#REF!</v>
      </c>
      <c r="AR113" s="23" t="e">
        <f>AVERAGEIF(#REF!,#REF!,#REF!)</f>
        <v>#REF!</v>
      </c>
      <c r="AS113" s="23" t="e">
        <f>AVERAGEIF(#REF!,#REF!,#REF!)</f>
        <v>#REF!</v>
      </c>
      <c r="AT113" s="23" t="e">
        <f>AVERAGEIF(#REF!,#REF!,#REF!)</f>
        <v>#REF!</v>
      </c>
      <c r="AU113" s="23" t="e">
        <f>AVERAGEIF(#REF!,#REF!,#REF!)</f>
        <v>#REF!</v>
      </c>
      <c r="AV113" s="23" t="e">
        <f>AVERAGEIF(#REF!,#REF!,#REF!)</f>
        <v>#REF!</v>
      </c>
      <c r="AW113" s="23" t="e">
        <f>AVERAGEIF(#REF!,#REF!,#REF!)</f>
        <v>#REF!</v>
      </c>
      <c r="AX113" s="23" t="e">
        <f>AVERAGEIF(#REF!,#REF!,#REF!)</f>
        <v>#REF!</v>
      </c>
      <c r="AY113" s="23" t="e">
        <f>AVERAGEIF(#REF!,#REF!,#REF!)</f>
        <v>#REF!</v>
      </c>
      <c r="AZ113" s="23" t="e">
        <f>AVERAGEIF(#REF!,#REF!,#REF!)</f>
        <v>#REF!</v>
      </c>
      <c r="BA113" s="23" t="e">
        <f>AVERAGEIF(#REF!,#REF!,#REF!)</f>
        <v>#REF!</v>
      </c>
      <c r="BB113" s="23" t="e">
        <f>AVERAGEIF(#REF!,#REF!,#REF!)</f>
        <v>#REF!</v>
      </c>
      <c r="BC113" s="23" t="e">
        <f>AVERAGEIF(#REF!,#REF!,#REF!)</f>
        <v>#REF!</v>
      </c>
      <c r="BD113" s="23" t="e">
        <f>AVERAGEIF(#REF!,#REF!,#REF!)</f>
        <v>#REF!</v>
      </c>
      <c r="BE113" s="23" t="e">
        <f>AVERAGEIF(#REF!,#REF!,#REF!)</f>
        <v>#REF!</v>
      </c>
      <c r="BF113" s="23" t="e">
        <f>AVERAGEIF(#REF!,#REF!,#REF!)</f>
        <v>#REF!</v>
      </c>
      <c r="BG113" s="23" t="e">
        <f>AVERAGEIF(#REF!,#REF!,#REF!)</f>
        <v>#REF!</v>
      </c>
      <c r="BH113" s="23" t="e">
        <f>AVERAGEIF(#REF!,#REF!,#REF!)</f>
        <v>#REF!</v>
      </c>
    </row>
    <row r="114" spans="1:60" x14ac:dyDescent="0.25">
      <c r="A114" s="15">
        <v>43045</v>
      </c>
      <c r="E114" s="14">
        <v>97.625</v>
      </c>
      <c r="F114" s="14">
        <v>104.5</v>
      </c>
      <c r="G114">
        <v>163</v>
      </c>
      <c r="H114">
        <v>192.1</v>
      </c>
      <c r="I114">
        <v>179.62</v>
      </c>
      <c r="J114">
        <v>193.62</v>
      </c>
      <c r="K114">
        <v>172.47</v>
      </c>
      <c r="L114">
        <v>58.58</v>
      </c>
      <c r="M114">
        <v>58.17</v>
      </c>
      <c r="N114" s="38">
        <v>69.849999999999994</v>
      </c>
      <c r="O114" s="38">
        <v>67.849999999999994</v>
      </c>
      <c r="P114" s="38">
        <v>64.599999999999994</v>
      </c>
      <c r="U114" s="23" t="e">
        <f>#REF!-$S$16</f>
        <v>#REF!</v>
      </c>
      <c r="V114" s="23" t="e">
        <f>#REF!-$S$16</f>
        <v>#REF!</v>
      </c>
      <c r="W114" s="23" t="e">
        <f>#REF!-$S$16</f>
        <v>#REF!</v>
      </c>
      <c r="X114" s="23" t="e">
        <f>#REF!-$S$16</f>
        <v>#REF!</v>
      </c>
      <c r="Y114" s="23" t="e">
        <f>#REF!-$S$16</f>
        <v>#REF!</v>
      </c>
      <c r="Z114" s="23" t="e">
        <f>#REF!-$S$16</f>
        <v>#REF!</v>
      </c>
      <c r="AA114" s="23" t="e">
        <f>#REF!-$S$16</f>
        <v>#REF!</v>
      </c>
      <c r="AB114" s="23" t="e">
        <f>#REF!-$S$16</f>
        <v>#REF!</v>
      </c>
      <c r="AC114" s="23" t="e">
        <f>#REF!-$S$16</f>
        <v>#REF!</v>
      </c>
      <c r="AD114" s="23" t="e">
        <f>#REF!-$S$16</f>
        <v>#REF!</v>
      </c>
      <c r="AE114" s="23" t="e">
        <f>#REF!-$S$16</f>
        <v>#REF!</v>
      </c>
      <c r="AF114" s="23" t="e">
        <f>#REF!-$S$16</f>
        <v>#REF!</v>
      </c>
      <c r="AG114" s="23" t="e">
        <f>#REF!-$S$16</f>
        <v>#REF!</v>
      </c>
      <c r="AH114" s="23" t="e">
        <f>#REF!-$S$16</f>
        <v>#REF!</v>
      </c>
      <c r="AI114" s="23" t="e">
        <f>#REF!-$S$16</f>
        <v>#REF!</v>
      </c>
      <c r="AJ114" s="23" t="e">
        <f>#REF!-$S$16</f>
        <v>#REF!</v>
      </c>
      <c r="AK114" s="23" t="e">
        <f>#REF!-$S$16</f>
        <v>#REF!</v>
      </c>
      <c r="AL114" s="23" t="e">
        <f>#REF!-$S$16</f>
        <v>#REF!</v>
      </c>
      <c r="AM114" s="23" t="e">
        <f>#REF!-$S$16</f>
        <v>#REF!</v>
      </c>
      <c r="AP114" s="23" t="e">
        <f>AVERAGEIF(#REF!,#REF!,#REF!)</f>
        <v>#REF!</v>
      </c>
      <c r="AQ114" s="23" t="e">
        <f>AVERAGEIF(#REF!,#REF!,#REF!)</f>
        <v>#REF!</v>
      </c>
      <c r="AR114" s="23" t="e">
        <f>AVERAGEIF(#REF!,#REF!,#REF!)</f>
        <v>#REF!</v>
      </c>
      <c r="AS114" s="23" t="e">
        <f>AVERAGEIF(#REF!,#REF!,#REF!)</f>
        <v>#REF!</v>
      </c>
      <c r="AT114" s="23" t="e">
        <f>AVERAGEIF(#REF!,#REF!,#REF!)</f>
        <v>#REF!</v>
      </c>
      <c r="AU114" s="23" t="e">
        <f>AVERAGEIF(#REF!,#REF!,#REF!)</f>
        <v>#REF!</v>
      </c>
      <c r="AV114" s="23" t="e">
        <f>AVERAGEIF(#REF!,#REF!,#REF!)</f>
        <v>#REF!</v>
      </c>
      <c r="AW114" s="23" t="e">
        <f>AVERAGEIF(#REF!,#REF!,#REF!)</f>
        <v>#REF!</v>
      </c>
      <c r="AX114" s="23" t="e">
        <f>AVERAGEIF(#REF!,#REF!,#REF!)</f>
        <v>#REF!</v>
      </c>
      <c r="AY114" s="23" t="e">
        <f>AVERAGEIF(#REF!,#REF!,#REF!)</f>
        <v>#REF!</v>
      </c>
      <c r="AZ114" s="23" t="e">
        <f>AVERAGEIF(#REF!,#REF!,#REF!)</f>
        <v>#REF!</v>
      </c>
      <c r="BA114" s="23" t="e">
        <f>AVERAGEIF(#REF!,#REF!,#REF!)</f>
        <v>#REF!</v>
      </c>
      <c r="BB114" s="23" t="e">
        <f>AVERAGEIF(#REF!,#REF!,#REF!)</f>
        <v>#REF!</v>
      </c>
      <c r="BC114" s="23" t="e">
        <f>AVERAGEIF(#REF!,#REF!,#REF!)</f>
        <v>#REF!</v>
      </c>
      <c r="BD114" s="23" t="e">
        <f>AVERAGEIF(#REF!,#REF!,#REF!)</f>
        <v>#REF!</v>
      </c>
      <c r="BE114" s="23" t="e">
        <f>AVERAGEIF(#REF!,#REF!,#REF!)</f>
        <v>#REF!</v>
      </c>
      <c r="BF114" s="23" t="e">
        <f>AVERAGEIF(#REF!,#REF!,#REF!)</f>
        <v>#REF!</v>
      </c>
      <c r="BG114" s="23" t="e">
        <f>AVERAGEIF(#REF!,#REF!,#REF!)</f>
        <v>#REF!</v>
      </c>
      <c r="BH114" s="23" t="e">
        <f>AVERAGEIF(#REF!,#REF!,#REF!)</f>
        <v>#REF!</v>
      </c>
    </row>
    <row r="115" spans="1:60" x14ac:dyDescent="0.25">
      <c r="A115" s="15">
        <v>43042</v>
      </c>
      <c r="E115" s="14">
        <v>96.875</v>
      </c>
      <c r="F115" s="14">
        <v>104.875</v>
      </c>
      <c r="G115">
        <v>162.69</v>
      </c>
      <c r="H115">
        <v>189.64</v>
      </c>
      <c r="I115">
        <v>173.56</v>
      </c>
      <c r="J115">
        <v>188.06</v>
      </c>
      <c r="K115">
        <v>167.41</v>
      </c>
      <c r="L115">
        <v>56.8</v>
      </c>
      <c r="M115">
        <v>56.41</v>
      </c>
      <c r="N115" s="38">
        <v>68.89</v>
      </c>
      <c r="O115" s="38">
        <v>66.89</v>
      </c>
      <c r="P115" s="38">
        <v>63.64</v>
      </c>
      <c r="U115" s="23" t="e">
        <f>#REF!-$S$16</f>
        <v>#REF!</v>
      </c>
      <c r="V115" s="23" t="e">
        <f>#REF!-$S$16</f>
        <v>#REF!</v>
      </c>
      <c r="W115" s="23" t="e">
        <f>#REF!-$S$16</f>
        <v>#REF!</v>
      </c>
      <c r="X115" s="23" t="e">
        <f>#REF!-$S$16</f>
        <v>#REF!</v>
      </c>
      <c r="Y115" s="23" t="e">
        <f>#REF!-$S$16</f>
        <v>#REF!</v>
      </c>
      <c r="Z115" s="23" t="e">
        <f>#REF!-$S$16</f>
        <v>#REF!</v>
      </c>
      <c r="AA115" s="23" t="e">
        <f>#REF!-$S$16</f>
        <v>#REF!</v>
      </c>
      <c r="AB115" s="23" t="e">
        <f>#REF!-$S$16</f>
        <v>#REF!</v>
      </c>
      <c r="AC115" s="23" t="e">
        <f>#REF!-$S$16</f>
        <v>#REF!</v>
      </c>
      <c r="AD115" s="23" t="e">
        <f>#REF!-$S$16</f>
        <v>#REF!</v>
      </c>
      <c r="AE115" s="23" t="e">
        <f>#REF!-$S$16</f>
        <v>#REF!</v>
      </c>
      <c r="AF115" s="23" t="e">
        <f>#REF!-$S$16</f>
        <v>#REF!</v>
      </c>
      <c r="AG115" s="23" t="e">
        <f>#REF!-$S$16</f>
        <v>#REF!</v>
      </c>
      <c r="AH115" s="23" t="e">
        <f>#REF!-$S$16</f>
        <v>#REF!</v>
      </c>
      <c r="AI115" s="23" t="e">
        <f>#REF!-$S$16</f>
        <v>#REF!</v>
      </c>
      <c r="AJ115" s="23" t="e">
        <f>#REF!-$S$16</f>
        <v>#REF!</v>
      </c>
      <c r="AK115" s="23" t="e">
        <f>#REF!-$S$16</f>
        <v>#REF!</v>
      </c>
      <c r="AL115" s="23" t="e">
        <f>#REF!-$S$16</f>
        <v>#REF!</v>
      </c>
      <c r="AM115" s="23" t="e">
        <f>#REF!-$S$16</f>
        <v>#REF!</v>
      </c>
      <c r="AP115" s="23" t="e">
        <f>AVERAGEIF(#REF!,#REF!,#REF!)</f>
        <v>#REF!</v>
      </c>
      <c r="AQ115" s="23" t="e">
        <f>AVERAGEIF(#REF!,#REF!,#REF!)</f>
        <v>#REF!</v>
      </c>
      <c r="AR115" s="23" t="e">
        <f>AVERAGEIF(#REF!,#REF!,#REF!)</f>
        <v>#REF!</v>
      </c>
      <c r="AS115" s="23" t="e">
        <f>AVERAGEIF(#REF!,#REF!,#REF!)</f>
        <v>#REF!</v>
      </c>
      <c r="AT115" s="23" t="e">
        <f>AVERAGEIF(#REF!,#REF!,#REF!)</f>
        <v>#REF!</v>
      </c>
      <c r="AU115" s="23" t="e">
        <f>AVERAGEIF(#REF!,#REF!,#REF!)</f>
        <v>#REF!</v>
      </c>
      <c r="AV115" s="23" t="e">
        <f>AVERAGEIF(#REF!,#REF!,#REF!)</f>
        <v>#REF!</v>
      </c>
      <c r="AW115" s="23" t="e">
        <f>AVERAGEIF(#REF!,#REF!,#REF!)</f>
        <v>#REF!</v>
      </c>
      <c r="AX115" s="23" t="e">
        <f>AVERAGEIF(#REF!,#REF!,#REF!)</f>
        <v>#REF!</v>
      </c>
      <c r="AY115" s="23" t="e">
        <f>AVERAGEIF(#REF!,#REF!,#REF!)</f>
        <v>#REF!</v>
      </c>
      <c r="AZ115" s="23" t="e">
        <f>AVERAGEIF(#REF!,#REF!,#REF!)</f>
        <v>#REF!</v>
      </c>
      <c r="BA115" s="23" t="e">
        <f>AVERAGEIF(#REF!,#REF!,#REF!)</f>
        <v>#REF!</v>
      </c>
      <c r="BB115" s="23" t="e">
        <f>AVERAGEIF(#REF!,#REF!,#REF!)</f>
        <v>#REF!</v>
      </c>
      <c r="BC115" s="23" t="e">
        <f>AVERAGEIF(#REF!,#REF!,#REF!)</f>
        <v>#REF!</v>
      </c>
      <c r="BD115" s="23" t="e">
        <f>AVERAGEIF(#REF!,#REF!,#REF!)</f>
        <v>#REF!</v>
      </c>
      <c r="BE115" s="23" t="e">
        <f>AVERAGEIF(#REF!,#REF!,#REF!)</f>
        <v>#REF!</v>
      </c>
      <c r="BF115" s="23" t="e">
        <f>AVERAGEIF(#REF!,#REF!,#REF!)</f>
        <v>#REF!</v>
      </c>
      <c r="BG115" s="23" t="e">
        <f>AVERAGEIF(#REF!,#REF!,#REF!)</f>
        <v>#REF!</v>
      </c>
      <c r="BH115" s="23" t="e">
        <f>AVERAGEIF(#REF!,#REF!,#REF!)</f>
        <v>#REF!</v>
      </c>
    </row>
    <row r="116" spans="1:60" x14ac:dyDescent="0.25">
      <c r="A116" s="15">
        <v>43041</v>
      </c>
      <c r="E116" s="14">
        <v>94.5</v>
      </c>
      <c r="F116" s="14">
        <v>103.875</v>
      </c>
      <c r="G116">
        <v>154.97</v>
      </c>
      <c r="H116">
        <v>185.92</v>
      </c>
      <c r="I116">
        <v>169.39</v>
      </c>
      <c r="J116">
        <v>185.29</v>
      </c>
      <c r="K116">
        <v>165.64</v>
      </c>
      <c r="L116">
        <v>55.5</v>
      </c>
      <c r="M116">
        <v>54.44</v>
      </c>
      <c r="N116" s="38">
        <v>67.790000000000006</v>
      </c>
      <c r="O116" s="38">
        <v>65.790000000000006</v>
      </c>
      <c r="P116" s="38">
        <v>62.54</v>
      </c>
      <c r="U116" s="23" t="e">
        <f>#REF!-$S$16</f>
        <v>#REF!</v>
      </c>
      <c r="V116" s="23" t="e">
        <f>#REF!-$S$16</f>
        <v>#REF!</v>
      </c>
      <c r="W116" s="23" t="e">
        <f>#REF!-$S$16</f>
        <v>#REF!</v>
      </c>
      <c r="X116" s="23" t="e">
        <f>#REF!-$S$16</f>
        <v>#REF!</v>
      </c>
      <c r="Y116" s="23" t="e">
        <f>#REF!-$S$16</f>
        <v>#REF!</v>
      </c>
      <c r="Z116" s="23" t="e">
        <f>#REF!-$S$16</f>
        <v>#REF!</v>
      </c>
      <c r="AA116" s="23" t="e">
        <f>#REF!-$S$16</f>
        <v>#REF!</v>
      </c>
      <c r="AB116" s="23" t="e">
        <f>#REF!-$S$16</f>
        <v>#REF!</v>
      </c>
      <c r="AC116" s="23" t="e">
        <f>#REF!-$S$16</f>
        <v>#REF!</v>
      </c>
      <c r="AD116" s="23" t="e">
        <f>#REF!-$S$16</f>
        <v>#REF!</v>
      </c>
      <c r="AE116" s="23" t="e">
        <f>#REF!-$S$16</f>
        <v>#REF!</v>
      </c>
      <c r="AF116" s="23" t="e">
        <f>#REF!-$S$16</f>
        <v>#REF!</v>
      </c>
      <c r="AG116" s="23" t="e">
        <f>#REF!-$S$16</f>
        <v>#REF!</v>
      </c>
      <c r="AH116" s="23" t="e">
        <f>#REF!-$S$16</f>
        <v>#REF!</v>
      </c>
      <c r="AI116" s="23" t="e">
        <f>#REF!-$S$16</f>
        <v>#REF!</v>
      </c>
      <c r="AJ116" s="23" t="e">
        <f>#REF!-$S$16</f>
        <v>#REF!</v>
      </c>
      <c r="AK116" s="23" t="e">
        <f>#REF!-$S$16</f>
        <v>#REF!</v>
      </c>
      <c r="AL116" s="23" t="e">
        <f>#REF!-$S$16</f>
        <v>#REF!</v>
      </c>
      <c r="AM116" s="23" t="e">
        <f>#REF!-$S$16</f>
        <v>#REF!</v>
      </c>
      <c r="AP116" s="23" t="e">
        <f>AVERAGEIF(#REF!,#REF!,#REF!)</f>
        <v>#REF!</v>
      </c>
      <c r="AQ116" s="23" t="e">
        <f>AVERAGEIF(#REF!,#REF!,#REF!)</f>
        <v>#REF!</v>
      </c>
      <c r="AR116" s="23" t="e">
        <f>AVERAGEIF(#REF!,#REF!,#REF!)</f>
        <v>#REF!</v>
      </c>
      <c r="AS116" s="23" t="e">
        <f>AVERAGEIF(#REF!,#REF!,#REF!)</f>
        <v>#REF!</v>
      </c>
      <c r="AT116" s="23" t="e">
        <f>AVERAGEIF(#REF!,#REF!,#REF!)</f>
        <v>#REF!</v>
      </c>
      <c r="AU116" s="23" t="e">
        <f>AVERAGEIF(#REF!,#REF!,#REF!)</f>
        <v>#REF!</v>
      </c>
      <c r="AV116" s="23" t="e">
        <f>AVERAGEIF(#REF!,#REF!,#REF!)</f>
        <v>#REF!</v>
      </c>
      <c r="AW116" s="23" t="e">
        <f>AVERAGEIF(#REF!,#REF!,#REF!)</f>
        <v>#REF!</v>
      </c>
      <c r="AX116" s="23" t="e">
        <f>AVERAGEIF(#REF!,#REF!,#REF!)</f>
        <v>#REF!</v>
      </c>
      <c r="AY116" s="23" t="e">
        <f>AVERAGEIF(#REF!,#REF!,#REF!)</f>
        <v>#REF!</v>
      </c>
      <c r="AZ116" s="23" t="e">
        <f>AVERAGEIF(#REF!,#REF!,#REF!)</f>
        <v>#REF!</v>
      </c>
      <c r="BA116" s="23" t="e">
        <f>AVERAGEIF(#REF!,#REF!,#REF!)</f>
        <v>#REF!</v>
      </c>
      <c r="BB116" s="23" t="e">
        <f>AVERAGEIF(#REF!,#REF!,#REF!)</f>
        <v>#REF!</v>
      </c>
      <c r="BC116" s="23" t="e">
        <f>AVERAGEIF(#REF!,#REF!,#REF!)</f>
        <v>#REF!</v>
      </c>
      <c r="BD116" s="23" t="e">
        <f>AVERAGEIF(#REF!,#REF!,#REF!)</f>
        <v>#REF!</v>
      </c>
      <c r="BE116" s="23" t="e">
        <f>AVERAGEIF(#REF!,#REF!,#REF!)</f>
        <v>#REF!</v>
      </c>
      <c r="BF116" s="23" t="e">
        <f>AVERAGEIF(#REF!,#REF!,#REF!)</f>
        <v>#REF!</v>
      </c>
      <c r="BG116" s="23" t="e">
        <f>AVERAGEIF(#REF!,#REF!,#REF!)</f>
        <v>#REF!</v>
      </c>
      <c r="BH116" s="23" t="e">
        <f>AVERAGEIF(#REF!,#REF!,#REF!)</f>
        <v>#REF!</v>
      </c>
    </row>
    <row r="117" spans="1:60" x14ac:dyDescent="0.25">
      <c r="A117" s="15">
        <v>43040</v>
      </c>
      <c r="E117" s="14">
        <v>94.75</v>
      </c>
      <c r="F117" s="14">
        <v>104.625</v>
      </c>
      <c r="G117">
        <v>151.35</v>
      </c>
      <c r="H117">
        <v>181.65</v>
      </c>
      <c r="I117">
        <v>169.75</v>
      </c>
      <c r="J117">
        <v>186.25</v>
      </c>
      <c r="K117">
        <v>165.5</v>
      </c>
      <c r="L117">
        <v>55.3</v>
      </c>
      <c r="M117">
        <v>54.46</v>
      </c>
      <c r="N117" s="38">
        <v>67.55</v>
      </c>
      <c r="O117" s="38">
        <v>65.3</v>
      </c>
      <c r="P117" s="38">
        <v>62.3</v>
      </c>
      <c r="U117" s="23" t="e">
        <f>#REF!-$S$16</f>
        <v>#REF!</v>
      </c>
      <c r="V117" s="23" t="e">
        <f>#REF!-$S$16</f>
        <v>#REF!</v>
      </c>
      <c r="W117" s="23" t="e">
        <f>#REF!-$S$16</f>
        <v>#REF!</v>
      </c>
      <c r="X117" s="23" t="e">
        <f>#REF!-$S$16</f>
        <v>#REF!</v>
      </c>
      <c r="Y117" s="23" t="e">
        <f>#REF!-$S$16</f>
        <v>#REF!</v>
      </c>
      <c r="Z117" s="23" t="e">
        <f>#REF!-$S$16</f>
        <v>#REF!</v>
      </c>
      <c r="AA117" s="23" t="e">
        <f>#REF!-$S$16</f>
        <v>#REF!</v>
      </c>
      <c r="AB117" s="23" t="e">
        <f>#REF!-$S$16</f>
        <v>#REF!</v>
      </c>
      <c r="AC117" s="23" t="e">
        <f>#REF!-$S$16</f>
        <v>#REF!</v>
      </c>
      <c r="AD117" s="23" t="e">
        <f>#REF!-$S$16</f>
        <v>#REF!</v>
      </c>
      <c r="AE117" s="23" t="e">
        <f>#REF!-$S$16</f>
        <v>#REF!</v>
      </c>
      <c r="AF117" s="23" t="e">
        <f>#REF!-$S$16</f>
        <v>#REF!</v>
      </c>
      <c r="AG117" s="23" t="e">
        <f>#REF!-$S$16</f>
        <v>#REF!</v>
      </c>
      <c r="AH117" s="23" t="e">
        <f>#REF!-$S$16</f>
        <v>#REF!</v>
      </c>
      <c r="AI117" s="23" t="e">
        <f>#REF!-$S$16</f>
        <v>#REF!</v>
      </c>
      <c r="AJ117" s="23" t="e">
        <f>#REF!-$S$16</f>
        <v>#REF!</v>
      </c>
      <c r="AK117" s="23" t="e">
        <f>#REF!-$S$16</f>
        <v>#REF!</v>
      </c>
      <c r="AL117" s="23" t="e">
        <f>#REF!-$S$16</f>
        <v>#REF!</v>
      </c>
      <c r="AM117" s="23" t="e">
        <f>#REF!-$S$16</f>
        <v>#REF!</v>
      </c>
      <c r="AP117" s="23" t="e">
        <f>AVERAGEIF(#REF!,#REF!,#REF!)</f>
        <v>#REF!</v>
      </c>
      <c r="AQ117" s="23" t="e">
        <f>AVERAGEIF(#REF!,#REF!,#REF!)</f>
        <v>#REF!</v>
      </c>
      <c r="AR117" s="23" t="e">
        <f>AVERAGEIF(#REF!,#REF!,#REF!)</f>
        <v>#REF!</v>
      </c>
      <c r="AS117" s="23" t="e">
        <f>AVERAGEIF(#REF!,#REF!,#REF!)</f>
        <v>#REF!</v>
      </c>
      <c r="AT117" s="23" t="e">
        <f>AVERAGEIF(#REF!,#REF!,#REF!)</f>
        <v>#REF!</v>
      </c>
      <c r="AU117" s="23" t="e">
        <f>AVERAGEIF(#REF!,#REF!,#REF!)</f>
        <v>#REF!</v>
      </c>
      <c r="AV117" s="23" t="e">
        <f>AVERAGEIF(#REF!,#REF!,#REF!)</f>
        <v>#REF!</v>
      </c>
      <c r="AW117" s="23" t="e">
        <f>AVERAGEIF(#REF!,#REF!,#REF!)</f>
        <v>#REF!</v>
      </c>
      <c r="AX117" s="23" t="e">
        <f>AVERAGEIF(#REF!,#REF!,#REF!)</f>
        <v>#REF!</v>
      </c>
      <c r="AY117" s="23" t="e">
        <f>AVERAGEIF(#REF!,#REF!,#REF!)</f>
        <v>#REF!</v>
      </c>
      <c r="AZ117" s="23" t="e">
        <f>AVERAGEIF(#REF!,#REF!,#REF!)</f>
        <v>#REF!</v>
      </c>
      <c r="BA117" s="23" t="e">
        <f>AVERAGEIF(#REF!,#REF!,#REF!)</f>
        <v>#REF!</v>
      </c>
      <c r="BB117" s="23" t="e">
        <f>AVERAGEIF(#REF!,#REF!,#REF!)</f>
        <v>#REF!</v>
      </c>
      <c r="BC117" s="23" t="e">
        <f>AVERAGEIF(#REF!,#REF!,#REF!)</f>
        <v>#REF!</v>
      </c>
      <c r="BD117" s="23" t="e">
        <f>AVERAGEIF(#REF!,#REF!,#REF!)</f>
        <v>#REF!</v>
      </c>
      <c r="BE117" s="23" t="e">
        <f>AVERAGEIF(#REF!,#REF!,#REF!)</f>
        <v>#REF!</v>
      </c>
      <c r="BF117" s="23" t="e">
        <f>AVERAGEIF(#REF!,#REF!,#REF!)</f>
        <v>#REF!</v>
      </c>
      <c r="BG117" s="23" t="e">
        <f>AVERAGEIF(#REF!,#REF!,#REF!)</f>
        <v>#REF!</v>
      </c>
      <c r="BH117" s="23" t="e">
        <f>AVERAGEIF(#REF!,#REF!,#REF!)</f>
        <v>#REF!</v>
      </c>
    </row>
    <row r="118" spans="1:60" x14ac:dyDescent="0.25">
      <c r="A118" s="15">
        <v>43039</v>
      </c>
      <c r="E118" s="14">
        <v>96.25</v>
      </c>
      <c r="F118" s="14">
        <v>106.5</v>
      </c>
      <c r="G118">
        <v>156.15</v>
      </c>
      <c r="H118">
        <v>181.15</v>
      </c>
      <c r="I118">
        <v>171.6</v>
      </c>
      <c r="J118">
        <v>188.05</v>
      </c>
      <c r="K118">
        <v>169.05</v>
      </c>
      <c r="L118">
        <v>55.58</v>
      </c>
      <c r="M118">
        <v>54.59</v>
      </c>
      <c r="N118" s="38">
        <v>67.63</v>
      </c>
      <c r="O118" s="38">
        <v>65.38</v>
      </c>
      <c r="P118" s="38">
        <v>62.38</v>
      </c>
      <c r="U118" s="23" t="e">
        <f>#REF!-$S$16</f>
        <v>#REF!</v>
      </c>
      <c r="V118" s="23" t="e">
        <f>#REF!-$S$16</f>
        <v>#REF!</v>
      </c>
      <c r="W118" s="23" t="e">
        <f>#REF!-$S$16</f>
        <v>#REF!</v>
      </c>
      <c r="X118" s="23" t="e">
        <f>#REF!-$S$16</f>
        <v>#REF!</v>
      </c>
      <c r="Y118" s="23" t="e">
        <f>#REF!-$S$16</f>
        <v>#REF!</v>
      </c>
      <c r="Z118" s="23" t="e">
        <f>#REF!-$S$16</f>
        <v>#REF!</v>
      </c>
      <c r="AA118" s="23" t="e">
        <f>#REF!-$S$16</f>
        <v>#REF!</v>
      </c>
      <c r="AB118" s="23" t="e">
        <f>#REF!-$S$16</f>
        <v>#REF!</v>
      </c>
      <c r="AC118" s="23" t="e">
        <f>#REF!-$S$16</f>
        <v>#REF!</v>
      </c>
      <c r="AD118" s="23" t="e">
        <f>#REF!-$S$16</f>
        <v>#REF!</v>
      </c>
      <c r="AE118" s="23" t="e">
        <f>#REF!-$S$16</f>
        <v>#REF!</v>
      </c>
      <c r="AF118" s="23" t="e">
        <f>#REF!-$S$16</f>
        <v>#REF!</v>
      </c>
      <c r="AG118" s="23" t="e">
        <f>#REF!-$S$16</f>
        <v>#REF!</v>
      </c>
      <c r="AH118" s="23" t="e">
        <f>#REF!-$S$16</f>
        <v>#REF!</v>
      </c>
      <c r="AI118" s="23" t="e">
        <f>#REF!-$S$16</f>
        <v>#REF!</v>
      </c>
      <c r="AJ118" s="23" t="e">
        <f>#REF!-$S$16</f>
        <v>#REF!</v>
      </c>
      <c r="AK118" s="23" t="e">
        <f>#REF!-$S$16</f>
        <v>#REF!</v>
      </c>
      <c r="AL118" s="23" t="e">
        <f>#REF!-$S$16</f>
        <v>#REF!</v>
      </c>
      <c r="AM118" s="23" t="e">
        <f>#REF!-$S$16</f>
        <v>#REF!</v>
      </c>
      <c r="AP118" s="23" t="e">
        <f>AVERAGEIF(#REF!,#REF!,#REF!)</f>
        <v>#REF!</v>
      </c>
      <c r="AQ118" s="23" t="e">
        <f>AVERAGEIF(#REF!,#REF!,#REF!)</f>
        <v>#REF!</v>
      </c>
      <c r="AR118" s="23" t="e">
        <f>AVERAGEIF(#REF!,#REF!,#REF!)</f>
        <v>#REF!</v>
      </c>
      <c r="AS118" s="23" t="e">
        <f>AVERAGEIF(#REF!,#REF!,#REF!)</f>
        <v>#REF!</v>
      </c>
      <c r="AT118" s="23" t="e">
        <f>AVERAGEIF(#REF!,#REF!,#REF!)</f>
        <v>#REF!</v>
      </c>
      <c r="AU118" s="23" t="e">
        <f>AVERAGEIF(#REF!,#REF!,#REF!)</f>
        <v>#REF!</v>
      </c>
      <c r="AV118" s="23" t="e">
        <f>AVERAGEIF(#REF!,#REF!,#REF!)</f>
        <v>#REF!</v>
      </c>
      <c r="AW118" s="23" t="e">
        <f>AVERAGEIF(#REF!,#REF!,#REF!)</f>
        <v>#REF!</v>
      </c>
      <c r="AX118" s="23" t="e">
        <f>AVERAGEIF(#REF!,#REF!,#REF!)</f>
        <v>#REF!</v>
      </c>
      <c r="AY118" s="23" t="e">
        <f>AVERAGEIF(#REF!,#REF!,#REF!)</f>
        <v>#REF!</v>
      </c>
      <c r="AZ118" s="23" t="e">
        <f>AVERAGEIF(#REF!,#REF!,#REF!)</f>
        <v>#REF!</v>
      </c>
      <c r="BA118" s="23" t="e">
        <f>AVERAGEIF(#REF!,#REF!,#REF!)</f>
        <v>#REF!</v>
      </c>
      <c r="BB118" s="23" t="e">
        <f>AVERAGEIF(#REF!,#REF!,#REF!)</f>
        <v>#REF!</v>
      </c>
      <c r="BC118" s="23" t="e">
        <f>AVERAGEIF(#REF!,#REF!,#REF!)</f>
        <v>#REF!</v>
      </c>
      <c r="BD118" s="23" t="e">
        <f>AVERAGEIF(#REF!,#REF!,#REF!)</f>
        <v>#REF!</v>
      </c>
      <c r="BE118" s="23" t="e">
        <f>AVERAGEIF(#REF!,#REF!,#REF!)</f>
        <v>#REF!</v>
      </c>
      <c r="BF118" s="23" t="e">
        <f>AVERAGEIF(#REF!,#REF!,#REF!)</f>
        <v>#REF!</v>
      </c>
      <c r="BG118" s="23" t="e">
        <f>AVERAGEIF(#REF!,#REF!,#REF!)</f>
        <v>#REF!</v>
      </c>
      <c r="BH118" s="23" t="e">
        <f>AVERAGEIF(#REF!,#REF!,#REF!)</f>
        <v>#REF!</v>
      </c>
    </row>
    <row r="119" spans="1:60" x14ac:dyDescent="0.25">
      <c r="A119" s="15">
        <v>43038</v>
      </c>
      <c r="E119" s="14">
        <v>97.25</v>
      </c>
      <c r="F119" s="14">
        <v>107</v>
      </c>
      <c r="G119">
        <v>155.22</v>
      </c>
      <c r="H119">
        <v>180.91</v>
      </c>
      <c r="I119">
        <v>171.42</v>
      </c>
      <c r="J119">
        <v>187.57</v>
      </c>
      <c r="K119">
        <v>164.37</v>
      </c>
      <c r="L119">
        <v>54.38</v>
      </c>
      <c r="M119">
        <v>53.8</v>
      </c>
      <c r="N119" s="38">
        <v>67.400000000000006</v>
      </c>
      <c r="O119" s="38">
        <v>65.150000000000006</v>
      </c>
      <c r="P119" s="38">
        <v>62.15</v>
      </c>
      <c r="U119" s="23" t="e">
        <f>#REF!-$S$16</f>
        <v>#REF!</v>
      </c>
      <c r="V119" s="23" t="e">
        <f>#REF!-$S$16</f>
        <v>#REF!</v>
      </c>
      <c r="W119" s="23" t="e">
        <f>#REF!-$S$16</f>
        <v>#REF!</v>
      </c>
      <c r="X119" s="23" t="e">
        <f>#REF!-$S$16</f>
        <v>#REF!</v>
      </c>
      <c r="Y119" s="23" t="e">
        <f>#REF!-$S$16</f>
        <v>#REF!</v>
      </c>
      <c r="Z119" s="23" t="e">
        <f>#REF!-$S$16</f>
        <v>#REF!</v>
      </c>
      <c r="AA119" s="23" t="e">
        <f>#REF!-$S$16</f>
        <v>#REF!</v>
      </c>
      <c r="AB119" s="23" t="e">
        <f>#REF!-$S$16</f>
        <v>#REF!</v>
      </c>
      <c r="AC119" s="23" t="e">
        <f>#REF!-$S$16</f>
        <v>#REF!</v>
      </c>
      <c r="AD119" s="23" t="e">
        <f>#REF!-$S$16</f>
        <v>#REF!</v>
      </c>
      <c r="AE119" s="23" t="e">
        <f>#REF!-$S$16</f>
        <v>#REF!</v>
      </c>
      <c r="AF119" s="23" t="e">
        <f>#REF!-$S$16</f>
        <v>#REF!</v>
      </c>
      <c r="AG119" s="23" t="e">
        <f>#REF!-$S$16</f>
        <v>#REF!</v>
      </c>
      <c r="AH119" s="23" t="e">
        <f>#REF!-$S$16</f>
        <v>#REF!</v>
      </c>
      <c r="AI119" s="23" t="e">
        <f>#REF!-$S$16</f>
        <v>#REF!</v>
      </c>
      <c r="AJ119" s="23" t="e">
        <f>#REF!-$S$16</f>
        <v>#REF!</v>
      </c>
      <c r="AK119" s="23" t="e">
        <f>#REF!-$S$16</f>
        <v>#REF!</v>
      </c>
      <c r="AL119" s="23" t="e">
        <f>#REF!-$S$16</f>
        <v>#REF!</v>
      </c>
      <c r="AM119" s="23" t="e">
        <f>#REF!-$S$16</f>
        <v>#REF!</v>
      </c>
      <c r="AP119" s="23" t="e">
        <f>AVERAGEIF(#REF!,#REF!,#REF!)</f>
        <v>#REF!</v>
      </c>
      <c r="AQ119" s="23" t="e">
        <f>AVERAGEIF(#REF!,#REF!,#REF!)</f>
        <v>#REF!</v>
      </c>
      <c r="AR119" s="23" t="e">
        <f>AVERAGEIF(#REF!,#REF!,#REF!)</f>
        <v>#REF!</v>
      </c>
      <c r="AS119" s="23" t="e">
        <f>AVERAGEIF(#REF!,#REF!,#REF!)</f>
        <v>#REF!</v>
      </c>
      <c r="AT119" s="23" t="e">
        <f>AVERAGEIF(#REF!,#REF!,#REF!)</f>
        <v>#REF!</v>
      </c>
      <c r="AU119" s="23" t="e">
        <f>AVERAGEIF(#REF!,#REF!,#REF!)</f>
        <v>#REF!</v>
      </c>
      <c r="AV119" s="23" t="e">
        <f>AVERAGEIF(#REF!,#REF!,#REF!)</f>
        <v>#REF!</v>
      </c>
      <c r="AW119" s="23" t="e">
        <f>AVERAGEIF(#REF!,#REF!,#REF!)</f>
        <v>#REF!</v>
      </c>
      <c r="AX119" s="23" t="e">
        <f>AVERAGEIF(#REF!,#REF!,#REF!)</f>
        <v>#REF!</v>
      </c>
      <c r="AY119" s="23" t="e">
        <f>AVERAGEIF(#REF!,#REF!,#REF!)</f>
        <v>#REF!</v>
      </c>
      <c r="AZ119" s="23" t="e">
        <f>AVERAGEIF(#REF!,#REF!,#REF!)</f>
        <v>#REF!</v>
      </c>
      <c r="BA119" s="23" t="e">
        <f>AVERAGEIF(#REF!,#REF!,#REF!)</f>
        <v>#REF!</v>
      </c>
      <c r="BB119" s="23" t="e">
        <f>AVERAGEIF(#REF!,#REF!,#REF!)</f>
        <v>#REF!</v>
      </c>
      <c r="BC119" s="23" t="e">
        <f>AVERAGEIF(#REF!,#REF!,#REF!)</f>
        <v>#REF!</v>
      </c>
      <c r="BD119" s="23" t="e">
        <f>AVERAGEIF(#REF!,#REF!,#REF!)</f>
        <v>#REF!</v>
      </c>
      <c r="BE119" s="23" t="e">
        <f>AVERAGEIF(#REF!,#REF!,#REF!)</f>
        <v>#REF!</v>
      </c>
      <c r="BF119" s="23" t="e">
        <f>AVERAGEIF(#REF!,#REF!,#REF!)</f>
        <v>#REF!</v>
      </c>
      <c r="BG119" s="23" t="e">
        <f>AVERAGEIF(#REF!,#REF!,#REF!)</f>
        <v>#REF!</v>
      </c>
      <c r="BH119" s="23" t="e">
        <f>AVERAGEIF(#REF!,#REF!,#REF!)</f>
        <v>#REF!</v>
      </c>
    </row>
    <row r="120" spans="1:60" x14ac:dyDescent="0.25">
      <c r="A120" s="15">
        <v>43035</v>
      </c>
      <c r="E120" s="14">
        <v>98.375</v>
      </c>
      <c r="F120" s="14">
        <v>106.875</v>
      </c>
      <c r="G120">
        <v>157.38999999999999</v>
      </c>
      <c r="H120">
        <v>181.51</v>
      </c>
      <c r="I120">
        <v>170.62</v>
      </c>
      <c r="J120">
        <v>186.59</v>
      </c>
      <c r="K120">
        <v>166.37</v>
      </c>
      <c r="L120">
        <v>53.46</v>
      </c>
      <c r="M120">
        <v>52.57</v>
      </c>
      <c r="N120" s="38">
        <v>67.150000000000006</v>
      </c>
      <c r="O120" s="38">
        <v>65.150000000000006</v>
      </c>
      <c r="P120" s="38">
        <v>61.9</v>
      </c>
      <c r="U120" s="23" t="e">
        <f>#REF!-$S$16</f>
        <v>#REF!</v>
      </c>
      <c r="V120" s="23" t="e">
        <f>#REF!-$S$16</f>
        <v>#REF!</v>
      </c>
      <c r="W120" s="23" t="e">
        <f>#REF!-$S$16</f>
        <v>#REF!</v>
      </c>
      <c r="X120" s="23" t="e">
        <f>#REF!-$S$16</f>
        <v>#REF!</v>
      </c>
      <c r="Y120" s="23" t="e">
        <f>#REF!-$S$16</f>
        <v>#REF!</v>
      </c>
      <c r="Z120" s="23" t="e">
        <f>#REF!-$S$16</f>
        <v>#REF!</v>
      </c>
      <c r="AA120" s="23" t="e">
        <f>#REF!-$S$16</f>
        <v>#REF!</v>
      </c>
      <c r="AB120" s="23" t="e">
        <f>#REF!-$S$16</f>
        <v>#REF!</v>
      </c>
      <c r="AC120" s="23" t="e">
        <f>#REF!-$S$16</f>
        <v>#REF!</v>
      </c>
      <c r="AD120" s="23" t="e">
        <f>#REF!-$S$16</f>
        <v>#REF!</v>
      </c>
      <c r="AE120" s="23" t="e">
        <f>#REF!-$S$16</f>
        <v>#REF!</v>
      </c>
      <c r="AF120" s="23" t="e">
        <f>#REF!-$S$16</f>
        <v>#REF!</v>
      </c>
      <c r="AG120" s="23" t="e">
        <f>#REF!-$S$16</f>
        <v>#REF!</v>
      </c>
      <c r="AH120" s="23" t="e">
        <f>#REF!-$S$16</f>
        <v>#REF!</v>
      </c>
      <c r="AI120" s="23" t="e">
        <f>#REF!-$S$16</f>
        <v>#REF!</v>
      </c>
      <c r="AJ120" s="23" t="e">
        <f>#REF!-$S$16</f>
        <v>#REF!</v>
      </c>
      <c r="AK120" s="23" t="e">
        <f>#REF!-$S$16</f>
        <v>#REF!</v>
      </c>
      <c r="AL120" s="23" t="e">
        <f>#REF!-$S$16</f>
        <v>#REF!</v>
      </c>
      <c r="AM120" s="23" t="e">
        <f>#REF!-$S$16</f>
        <v>#REF!</v>
      </c>
      <c r="AP120" s="23" t="e">
        <f>AVERAGEIF(#REF!,#REF!,#REF!)</f>
        <v>#REF!</v>
      </c>
      <c r="AQ120" s="23" t="e">
        <f>AVERAGEIF(#REF!,#REF!,#REF!)</f>
        <v>#REF!</v>
      </c>
      <c r="AR120" s="23" t="e">
        <f>AVERAGEIF(#REF!,#REF!,#REF!)</f>
        <v>#REF!</v>
      </c>
      <c r="AS120" s="23" t="e">
        <f>AVERAGEIF(#REF!,#REF!,#REF!)</f>
        <v>#REF!</v>
      </c>
      <c r="AT120" s="23" t="e">
        <f>AVERAGEIF(#REF!,#REF!,#REF!)</f>
        <v>#REF!</v>
      </c>
      <c r="AU120" s="23" t="e">
        <f>AVERAGEIF(#REF!,#REF!,#REF!)</f>
        <v>#REF!</v>
      </c>
      <c r="AV120" s="23" t="e">
        <f>AVERAGEIF(#REF!,#REF!,#REF!)</f>
        <v>#REF!</v>
      </c>
      <c r="AW120" s="23" t="e">
        <f>AVERAGEIF(#REF!,#REF!,#REF!)</f>
        <v>#REF!</v>
      </c>
      <c r="AX120" s="23" t="e">
        <f>AVERAGEIF(#REF!,#REF!,#REF!)</f>
        <v>#REF!</v>
      </c>
      <c r="AY120" s="23" t="e">
        <f>AVERAGEIF(#REF!,#REF!,#REF!)</f>
        <v>#REF!</v>
      </c>
      <c r="AZ120" s="23" t="e">
        <f>AVERAGEIF(#REF!,#REF!,#REF!)</f>
        <v>#REF!</v>
      </c>
      <c r="BA120" s="23" t="e">
        <f>AVERAGEIF(#REF!,#REF!,#REF!)</f>
        <v>#REF!</v>
      </c>
      <c r="BB120" s="23" t="e">
        <f>AVERAGEIF(#REF!,#REF!,#REF!)</f>
        <v>#REF!</v>
      </c>
      <c r="BC120" s="23" t="e">
        <f>AVERAGEIF(#REF!,#REF!,#REF!)</f>
        <v>#REF!</v>
      </c>
      <c r="BD120" s="23" t="e">
        <f>AVERAGEIF(#REF!,#REF!,#REF!)</f>
        <v>#REF!</v>
      </c>
      <c r="BE120" s="23" t="e">
        <f>AVERAGEIF(#REF!,#REF!,#REF!)</f>
        <v>#REF!</v>
      </c>
      <c r="BF120" s="23" t="e">
        <f>AVERAGEIF(#REF!,#REF!,#REF!)</f>
        <v>#REF!</v>
      </c>
      <c r="BG120" s="23" t="e">
        <f>AVERAGEIF(#REF!,#REF!,#REF!)</f>
        <v>#REF!</v>
      </c>
      <c r="BH120" s="23" t="e">
        <f>AVERAGEIF(#REF!,#REF!,#REF!)</f>
        <v>#REF!</v>
      </c>
    </row>
    <row r="121" spans="1:60" x14ac:dyDescent="0.25">
      <c r="A121" s="15">
        <v>43034</v>
      </c>
      <c r="E121" s="14">
        <v>97.125</v>
      </c>
      <c r="F121" s="14">
        <v>105.75</v>
      </c>
      <c r="G121">
        <v>159.96</v>
      </c>
      <c r="H121">
        <v>179.86</v>
      </c>
      <c r="I121">
        <v>168.78</v>
      </c>
      <c r="J121">
        <v>184.09</v>
      </c>
      <c r="K121">
        <v>164.83</v>
      </c>
      <c r="L121">
        <v>52.47</v>
      </c>
      <c r="M121">
        <v>51.48</v>
      </c>
      <c r="N121" s="38">
        <v>65.89</v>
      </c>
      <c r="O121" s="38">
        <v>63.89</v>
      </c>
      <c r="P121" s="38">
        <v>60.64</v>
      </c>
      <c r="U121" s="23" t="e">
        <f>#REF!-$S$16</f>
        <v>#REF!</v>
      </c>
      <c r="V121" s="23" t="e">
        <f>#REF!-$S$16</f>
        <v>#REF!</v>
      </c>
      <c r="W121" s="23" t="e">
        <f>#REF!-$S$16</f>
        <v>#REF!</v>
      </c>
      <c r="X121" s="23" t="e">
        <f>#REF!-$S$16</f>
        <v>#REF!</v>
      </c>
      <c r="Y121" s="23" t="e">
        <f>#REF!-$S$16</f>
        <v>#REF!</v>
      </c>
      <c r="Z121" s="23" t="e">
        <f>#REF!-$S$16</f>
        <v>#REF!</v>
      </c>
      <c r="AA121" s="23" t="e">
        <f>#REF!-$S$16</f>
        <v>#REF!</v>
      </c>
      <c r="AB121" s="23" t="e">
        <f>#REF!-$S$16</f>
        <v>#REF!</v>
      </c>
      <c r="AC121" s="23" t="e">
        <f>#REF!-$S$16</f>
        <v>#REF!</v>
      </c>
      <c r="AD121" s="23" t="e">
        <f>#REF!-$S$16</f>
        <v>#REF!</v>
      </c>
      <c r="AE121" s="23" t="e">
        <f>#REF!-$S$16</f>
        <v>#REF!</v>
      </c>
      <c r="AF121" s="23" t="e">
        <f>#REF!-$S$16</f>
        <v>#REF!</v>
      </c>
      <c r="AG121" s="23" t="e">
        <f>#REF!-$S$16</f>
        <v>#REF!</v>
      </c>
      <c r="AH121" s="23" t="e">
        <f>#REF!-$S$16</f>
        <v>#REF!</v>
      </c>
      <c r="AI121" s="23" t="e">
        <f>#REF!-$S$16</f>
        <v>#REF!</v>
      </c>
      <c r="AJ121" s="23" t="e">
        <f>#REF!-$S$16</f>
        <v>#REF!</v>
      </c>
      <c r="AK121" s="23" t="e">
        <f>#REF!-$S$16</f>
        <v>#REF!</v>
      </c>
      <c r="AL121" s="23" t="e">
        <f>#REF!-$S$16</f>
        <v>#REF!</v>
      </c>
      <c r="AM121" s="23" t="e">
        <f>#REF!-$S$16</f>
        <v>#REF!</v>
      </c>
      <c r="AP121" s="23" t="e">
        <f>AVERAGEIF(#REF!,#REF!,#REF!)</f>
        <v>#REF!</v>
      </c>
      <c r="AQ121" s="23" t="e">
        <f>AVERAGEIF(#REF!,#REF!,#REF!)</f>
        <v>#REF!</v>
      </c>
      <c r="AR121" s="23" t="e">
        <f>AVERAGEIF(#REF!,#REF!,#REF!)</f>
        <v>#REF!</v>
      </c>
      <c r="AS121" s="23" t="e">
        <f>AVERAGEIF(#REF!,#REF!,#REF!)</f>
        <v>#REF!</v>
      </c>
      <c r="AT121" s="23" t="e">
        <f>AVERAGEIF(#REF!,#REF!,#REF!)</f>
        <v>#REF!</v>
      </c>
      <c r="AU121" s="23" t="e">
        <f>AVERAGEIF(#REF!,#REF!,#REF!)</f>
        <v>#REF!</v>
      </c>
      <c r="AV121" s="23" t="e">
        <f>AVERAGEIF(#REF!,#REF!,#REF!)</f>
        <v>#REF!</v>
      </c>
      <c r="AW121" s="23" t="e">
        <f>AVERAGEIF(#REF!,#REF!,#REF!)</f>
        <v>#REF!</v>
      </c>
      <c r="AX121" s="23" t="e">
        <f>AVERAGEIF(#REF!,#REF!,#REF!)</f>
        <v>#REF!</v>
      </c>
      <c r="AY121" s="23" t="e">
        <f>AVERAGEIF(#REF!,#REF!,#REF!)</f>
        <v>#REF!</v>
      </c>
      <c r="AZ121" s="23" t="e">
        <f>AVERAGEIF(#REF!,#REF!,#REF!)</f>
        <v>#REF!</v>
      </c>
      <c r="BA121" s="23" t="e">
        <f>AVERAGEIF(#REF!,#REF!,#REF!)</f>
        <v>#REF!</v>
      </c>
      <c r="BB121" s="23" t="e">
        <f>AVERAGEIF(#REF!,#REF!,#REF!)</f>
        <v>#REF!</v>
      </c>
      <c r="BC121" s="23" t="e">
        <f>AVERAGEIF(#REF!,#REF!,#REF!)</f>
        <v>#REF!</v>
      </c>
      <c r="BD121" s="23" t="e">
        <f>AVERAGEIF(#REF!,#REF!,#REF!)</f>
        <v>#REF!</v>
      </c>
      <c r="BE121" s="23" t="e">
        <f>AVERAGEIF(#REF!,#REF!,#REF!)</f>
        <v>#REF!</v>
      </c>
      <c r="BF121" s="23" t="e">
        <f>AVERAGEIF(#REF!,#REF!,#REF!)</f>
        <v>#REF!</v>
      </c>
      <c r="BG121" s="23" t="e">
        <f>AVERAGEIF(#REF!,#REF!,#REF!)</f>
        <v>#REF!</v>
      </c>
      <c r="BH121" s="23" t="e">
        <f>AVERAGEIF(#REF!,#REF!,#REF!)</f>
        <v>#REF!</v>
      </c>
    </row>
    <row r="122" spans="1:60" x14ac:dyDescent="0.25">
      <c r="A122" s="15">
        <v>43033</v>
      </c>
      <c r="E122" s="14">
        <v>96.25</v>
      </c>
      <c r="F122" s="14">
        <v>105.75</v>
      </c>
      <c r="G122">
        <v>159.72999999999999</v>
      </c>
      <c r="H122">
        <v>178.58</v>
      </c>
      <c r="I122">
        <v>167.33</v>
      </c>
      <c r="J122">
        <v>181.72</v>
      </c>
      <c r="K122">
        <v>159.08000000000001</v>
      </c>
      <c r="L122">
        <v>51.5</v>
      </c>
      <c r="M122">
        <v>50.89</v>
      </c>
      <c r="N122" s="38">
        <v>65.37</v>
      </c>
      <c r="O122" s="38">
        <v>63.12</v>
      </c>
      <c r="P122" s="38">
        <v>60.12</v>
      </c>
      <c r="U122" s="23" t="e">
        <f>#REF!-$S$16</f>
        <v>#REF!</v>
      </c>
      <c r="V122" s="23" t="e">
        <f>#REF!-$S$16</f>
        <v>#REF!</v>
      </c>
      <c r="W122" s="23" t="e">
        <f>#REF!-$S$16</f>
        <v>#REF!</v>
      </c>
      <c r="X122" s="23" t="e">
        <f>#REF!-$S$16</f>
        <v>#REF!</v>
      </c>
      <c r="Y122" s="23" t="e">
        <f>#REF!-$S$16</f>
        <v>#REF!</v>
      </c>
      <c r="Z122" s="23" t="e">
        <f>#REF!-$S$16</f>
        <v>#REF!</v>
      </c>
      <c r="AA122" s="23" t="e">
        <f>#REF!-$S$16</f>
        <v>#REF!</v>
      </c>
      <c r="AB122" s="23" t="e">
        <f>#REF!-$S$16</f>
        <v>#REF!</v>
      </c>
      <c r="AC122" s="23" t="e">
        <f>#REF!-$S$16</f>
        <v>#REF!</v>
      </c>
      <c r="AD122" s="23" t="e">
        <f>#REF!-$S$16</f>
        <v>#REF!</v>
      </c>
      <c r="AE122" s="23" t="e">
        <f>#REF!-$S$16</f>
        <v>#REF!</v>
      </c>
      <c r="AF122" s="23" t="e">
        <f>#REF!-$S$16</f>
        <v>#REF!</v>
      </c>
      <c r="AG122" s="23" t="e">
        <f>#REF!-$S$16</f>
        <v>#REF!</v>
      </c>
      <c r="AH122" s="23" t="e">
        <f>#REF!-$S$16</f>
        <v>#REF!</v>
      </c>
      <c r="AI122" s="23" t="e">
        <f>#REF!-$S$16</f>
        <v>#REF!</v>
      </c>
      <c r="AJ122" s="23" t="e">
        <f>#REF!-$S$16</f>
        <v>#REF!</v>
      </c>
      <c r="AK122" s="23" t="e">
        <f>#REF!-$S$16</f>
        <v>#REF!</v>
      </c>
      <c r="AL122" s="23" t="e">
        <f>#REF!-$S$16</f>
        <v>#REF!</v>
      </c>
      <c r="AM122" s="23" t="e">
        <f>#REF!-$S$16</f>
        <v>#REF!</v>
      </c>
      <c r="AP122" s="23" t="e">
        <f>AVERAGEIF(#REF!,#REF!,#REF!)</f>
        <v>#REF!</v>
      </c>
      <c r="AQ122" s="23" t="e">
        <f>AVERAGEIF(#REF!,#REF!,#REF!)</f>
        <v>#REF!</v>
      </c>
      <c r="AR122" s="23" t="e">
        <f>AVERAGEIF(#REF!,#REF!,#REF!)</f>
        <v>#REF!</v>
      </c>
      <c r="AS122" s="23" t="e">
        <f>AVERAGEIF(#REF!,#REF!,#REF!)</f>
        <v>#REF!</v>
      </c>
      <c r="AT122" s="23" t="e">
        <f>AVERAGEIF(#REF!,#REF!,#REF!)</f>
        <v>#REF!</v>
      </c>
      <c r="AU122" s="23" t="e">
        <f>AVERAGEIF(#REF!,#REF!,#REF!)</f>
        <v>#REF!</v>
      </c>
      <c r="AV122" s="23" t="e">
        <f>AVERAGEIF(#REF!,#REF!,#REF!)</f>
        <v>#REF!</v>
      </c>
      <c r="AW122" s="23" t="e">
        <f>AVERAGEIF(#REF!,#REF!,#REF!)</f>
        <v>#REF!</v>
      </c>
      <c r="AX122" s="23" t="e">
        <f>AVERAGEIF(#REF!,#REF!,#REF!)</f>
        <v>#REF!</v>
      </c>
      <c r="AY122" s="23" t="e">
        <f>AVERAGEIF(#REF!,#REF!,#REF!)</f>
        <v>#REF!</v>
      </c>
      <c r="AZ122" s="23" t="e">
        <f>AVERAGEIF(#REF!,#REF!,#REF!)</f>
        <v>#REF!</v>
      </c>
      <c r="BA122" s="23" t="e">
        <f>AVERAGEIF(#REF!,#REF!,#REF!)</f>
        <v>#REF!</v>
      </c>
      <c r="BB122" s="23" t="e">
        <f>AVERAGEIF(#REF!,#REF!,#REF!)</f>
        <v>#REF!</v>
      </c>
      <c r="BC122" s="23" t="e">
        <f>AVERAGEIF(#REF!,#REF!,#REF!)</f>
        <v>#REF!</v>
      </c>
      <c r="BD122" s="23" t="e">
        <f>AVERAGEIF(#REF!,#REF!,#REF!)</f>
        <v>#REF!</v>
      </c>
      <c r="BE122" s="23" t="e">
        <f>AVERAGEIF(#REF!,#REF!,#REF!)</f>
        <v>#REF!</v>
      </c>
      <c r="BF122" s="23" t="e">
        <f>AVERAGEIF(#REF!,#REF!,#REF!)</f>
        <v>#REF!</v>
      </c>
      <c r="BG122" s="23" t="e">
        <f>AVERAGEIF(#REF!,#REF!,#REF!)</f>
        <v>#REF!</v>
      </c>
      <c r="BH122" s="23" t="e">
        <f>AVERAGEIF(#REF!,#REF!,#REF!)</f>
        <v>#REF!</v>
      </c>
    </row>
    <row r="123" spans="1:60" x14ac:dyDescent="0.25">
      <c r="A123" s="15">
        <v>43032</v>
      </c>
      <c r="E123" s="14">
        <v>94.875</v>
      </c>
      <c r="F123" s="14">
        <v>106.375</v>
      </c>
      <c r="G123">
        <v>157.55000000000001</v>
      </c>
      <c r="H123">
        <v>177.3</v>
      </c>
      <c r="I123">
        <v>167.51</v>
      </c>
      <c r="J123">
        <v>182.11</v>
      </c>
      <c r="K123">
        <v>159.51</v>
      </c>
      <c r="L123">
        <v>51.34</v>
      </c>
      <c r="M123">
        <v>50.92</v>
      </c>
      <c r="N123" s="38">
        <v>65.77</v>
      </c>
      <c r="O123" s="38">
        <v>63.52</v>
      </c>
      <c r="P123" s="38">
        <v>60.52</v>
      </c>
      <c r="U123" s="23" t="e">
        <f>#REF!-$S$16</f>
        <v>#REF!</v>
      </c>
      <c r="V123" s="23" t="e">
        <f>#REF!-$S$16</f>
        <v>#REF!</v>
      </c>
      <c r="W123" s="23" t="e">
        <f>#REF!-$S$16</f>
        <v>#REF!</v>
      </c>
      <c r="X123" s="23" t="e">
        <f>#REF!-$S$16</f>
        <v>#REF!</v>
      </c>
      <c r="Y123" s="23" t="e">
        <f>#REF!-$S$16</f>
        <v>#REF!</v>
      </c>
      <c r="Z123" s="23" t="e">
        <f>#REF!-$S$16</f>
        <v>#REF!</v>
      </c>
      <c r="AA123" s="23" t="e">
        <f>#REF!-$S$16</f>
        <v>#REF!</v>
      </c>
      <c r="AB123" s="23" t="e">
        <f>#REF!-$S$16</f>
        <v>#REF!</v>
      </c>
      <c r="AC123" s="23" t="e">
        <f>#REF!-$S$16</f>
        <v>#REF!</v>
      </c>
      <c r="AD123" s="23" t="e">
        <f>#REF!-$S$16</f>
        <v>#REF!</v>
      </c>
      <c r="AE123" s="23" t="e">
        <f>#REF!-$S$16</f>
        <v>#REF!</v>
      </c>
      <c r="AF123" s="23" t="e">
        <f>#REF!-$S$16</f>
        <v>#REF!</v>
      </c>
      <c r="AG123" s="23" t="e">
        <f>#REF!-$S$16</f>
        <v>#REF!</v>
      </c>
      <c r="AH123" s="23" t="e">
        <f>#REF!-$S$16</f>
        <v>#REF!</v>
      </c>
      <c r="AI123" s="23" t="e">
        <f>#REF!-$S$16</f>
        <v>#REF!</v>
      </c>
      <c r="AJ123" s="23" t="e">
        <f>#REF!-$S$16</f>
        <v>#REF!</v>
      </c>
      <c r="AK123" s="23" t="e">
        <f>#REF!-$S$16</f>
        <v>#REF!</v>
      </c>
      <c r="AL123" s="23" t="e">
        <f>#REF!-$S$16</f>
        <v>#REF!</v>
      </c>
      <c r="AM123" s="23" t="e">
        <f>#REF!-$S$16</f>
        <v>#REF!</v>
      </c>
      <c r="AP123" s="23" t="e">
        <f>AVERAGEIF(#REF!,#REF!,#REF!)</f>
        <v>#REF!</v>
      </c>
      <c r="AQ123" s="23" t="e">
        <f>AVERAGEIF(#REF!,#REF!,#REF!)</f>
        <v>#REF!</v>
      </c>
      <c r="AR123" s="23" t="e">
        <f>AVERAGEIF(#REF!,#REF!,#REF!)</f>
        <v>#REF!</v>
      </c>
      <c r="AS123" s="23" t="e">
        <f>AVERAGEIF(#REF!,#REF!,#REF!)</f>
        <v>#REF!</v>
      </c>
      <c r="AT123" s="23" t="e">
        <f>AVERAGEIF(#REF!,#REF!,#REF!)</f>
        <v>#REF!</v>
      </c>
      <c r="AU123" s="23" t="e">
        <f>AVERAGEIF(#REF!,#REF!,#REF!)</f>
        <v>#REF!</v>
      </c>
      <c r="AV123" s="23" t="e">
        <f>AVERAGEIF(#REF!,#REF!,#REF!)</f>
        <v>#REF!</v>
      </c>
      <c r="AW123" s="23" t="e">
        <f>AVERAGEIF(#REF!,#REF!,#REF!)</f>
        <v>#REF!</v>
      </c>
      <c r="AX123" s="23" t="e">
        <f>AVERAGEIF(#REF!,#REF!,#REF!)</f>
        <v>#REF!</v>
      </c>
      <c r="AY123" s="23" t="e">
        <f>AVERAGEIF(#REF!,#REF!,#REF!)</f>
        <v>#REF!</v>
      </c>
      <c r="AZ123" s="23" t="e">
        <f>AVERAGEIF(#REF!,#REF!,#REF!)</f>
        <v>#REF!</v>
      </c>
      <c r="BA123" s="23" t="e">
        <f>AVERAGEIF(#REF!,#REF!,#REF!)</f>
        <v>#REF!</v>
      </c>
      <c r="BB123" s="23" t="e">
        <f>AVERAGEIF(#REF!,#REF!,#REF!)</f>
        <v>#REF!</v>
      </c>
      <c r="BC123" s="23" t="e">
        <f>AVERAGEIF(#REF!,#REF!,#REF!)</f>
        <v>#REF!</v>
      </c>
      <c r="BD123" s="23" t="e">
        <f>AVERAGEIF(#REF!,#REF!,#REF!)</f>
        <v>#REF!</v>
      </c>
      <c r="BE123" s="23" t="e">
        <f>AVERAGEIF(#REF!,#REF!,#REF!)</f>
        <v>#REF!</v>
      </c>
      <c r="BF123" s="23" t="e">
        <f>AVERAGEIF(#REF!,#REF!,#REF!)</f>
        <v>#REF!</v>
      </c>
      <c r="BG123" s="23" t="e">
        <f>AVERAGEIF(#REF!,#REF!,#REF!)</f>
        <v>#REF!</v>
      </c>
      <c r="BH123" s="23" t="e">
        <f>AVERAGEIF(#REF!,#REF!,#REF!)</f>
        <v>#REF!</v>
      </c>
    </row>
    <row r="124" spans="1:60" x14ac:dyDescent="0.25">
      <c r="A124" s="15">
        <v>43031</v>
      </c>
      <c r="E124" s="14">
        <v>92.375</v>
      </c>
      <c r="F124" s="14">
        <v>105.25</v>
      </c>
      <c r="G124">
        <v>154.58000000000001</v>
      </c>
      <c r="H124">
        <v>173.58</v>
      </c>
      <c r="I124">
        <v>163.71</v>
      </c>
      <c r="J124">
        <v>178.78</v>
      </c>
      <c r="K124">
        <v>156.21</v>
      </c>
      <c r="L124">
        <v>50.95</v>
      </c>
      <c r="M124">
        <v>50.4</v>
      </c>
      <c r="N124" s="38">
        <v>65.22</v>
      </c>
      <c r="O124" s="38">
        <v>62.97</v>
      </c>
      <c r="P124" s="38">
        <v>59.97</v>
      </c>
      <c r="U124" s="23" t="e">
        <f>#REF!-$S$16</f>
        <v>#REF!</v>
      </c>
      <c r="V124" s="23" t="e">
        <f>#REF!-$S$16</f>
        <v>#REF!</v>
      </c>
      <c r="W124" s="23" t="e">
        <f>#REF!-$S$16</f>
        <v>#REF!</v>
      </c>
      <c r="X124" s="23" t="e">
        <f>#REF!-$S$16</f>
        <v>#REF!</v>
      </c>
      <c r="Y124" s="23" t="e">
        <f>#REF!-$S$16</f>
        <v>#REF!</v>
      </c>
      <c r="Z124" s="23" t="e">
        <f>#REF!-$S$16</f>
        <v>#REF!</v>
      </c>
      <c r="AA124" s="23" t="e">
        <f>#REF!-$S$16</f>
        <v>#REF!</v>
      </c>
      <c r="AB124" s="23" t="e">
        <f>#REF!-$S$16</f>
        <v>#REF!</v>
      </c>
      <c r="AC124" s="23" t="e">
        <f>#REF!-$S$16</f>
        <v>#REF!</v>
      </c>
      <c r="AD124" s="23" t="e">
        <f>#REF!-$S$16</f>
        <v>#REF!</v>
      </c>
      <c r="AE124" s="23" t="e">
        <f>#REF!-$S$16</f>
        <v>#REF!</v>
      </c>
      <c r="AF124" s="23" t="e">
        <f>#REF!-$S$16</f>
        <v>#REF!</v>
      </c>
      <c r="AG124" s="23" t="e">
        <f>#REF!-$S$16</f>
        <v>#REF!</v>
      </c>
      <c r="AH124" s="23" t="e">
        <f>#REF!-$S$16</f>
        <v>#REF!</v>
      </c>
      <c r="AI124" s="23" t="e">
        <f>#REF!-$S$16</f>
        <v>#REF!</v>
      </c>
      <c r="AJ124" s="23" t="e">
        <f>#REF!-$S$16</f>
        <v>#REF!</v>
      </c>
      <c r="AK124" s="23" t="e">
        <f>#REF!-$S$16</f>
        <v>#REF!</v>
      </c>
      <c r="AL124" s="23" t="e">
        <f>#REF!-$S$16</f>
        <v>#REF!</v>
      </c>
      <c r="AM124" s="23" t="e">
        <f>#REF!-$S$16</f>
        <v>#REF!</v>
      </c>
      <c r="AP124" s="23" t="e">
        <f>AVERAGEIF(#REF!,#REF!,#REF!)</f>
        <v>#REF!</v>
      </c>
      <c r="AQ124" s="23" t="e">
        <f>AVERAGEIF(#REF!,#REF!,#REF!)</f>
        <v>#REF!</v>
      </c>
      <c r="AR124" s="23" t="e">
        <f>AVERAGEIF(#REF!,#REF!,#REF!)</f>
        <v>#REF!</v>
      </c>
      <c r="AS124" s="23" t="e">
        <f>AVERAGEIF(#REF!,#REF!,#REF!)</f>
        <v>#REF!</v>
      </c>
      <c r="AT124" s="23" t="e">
        <f>AVERAGEIF(#REF!,#REF!,#REF!)</f>
        <v>#REF!</v>
      </c>
      <c r="AU124" s="23" t="e">
        <f>AVERAGEIF(#REF!,#REF!,#REF!)</f>
        <v>#REF!</v>
      </c>
      <c r="AV124" s="23" t="e">
        <f>AVERAGEIF(#REF!,#REF!,#REF!)</f>
        <v>#REF!</v>
      </c>
      <c r="AW124" s="23" t="e">
        <f>AVERAGEIF(#REF!,#REF!,#REF!)</f>
        <v>#REF!</v>
      </c>
      <c r="AX124" s="23" t="e">
        <f>AVERAGEIF(#REF!,#REF!,#REF!)</f>
        <v>#REF!</v>
      </c>
      <c r="AY124" s="23" t="e">
        <f>AVERAGEIF(#REF!,#REF!,#REF!)</f>
        <v>#REF!</v>
      </c>
      <c r="AZ124" s="23" t="e">
        <f>AVERAGEIF(#REF!,#REF!,#REF!)</f>
        <v>#REF!</v>
      </c>
      <c r="BA124" s="23" t="e">
        <f>AVERAGEIF(#REF!,#REF!,#REF!)</f>
        <v>#REF!</v>
      </c>
      <c r="BB124" s="23" t="e">
        <f>AVERAGEIF(#REF!,#REF!,#REF!)</f>
        <v>#REF!</v>
      </c>
      <c r="BC124" s="23" t="e">
        <f>AVERAGEIF(#REF!,#REF!,#REF!)</f>
        <v>#REF!</v>
      </c>
      <c r="BD124" s="23" t="e">
        <f>AVERAGEIF(#REF!,#REF!,#REF!)</f>
        <v>#REF!</v>
      </c>
      <c r="BE124" s="23" t="e">
        <f>AVERAGEIF(#REF!,#REF!,#REF!)</f>
        <v>#REF!</v>
      </c>
      <c r="BF124" s="23" t="e">
        <f>AVERAGEIF(#REF!,#REF!,#REF!)</f>
        <v>#REF!</v>
      </c>
      <c r="BG124" s="23" t="e">
        <f>AVERAGEIF(#REF!,#REF!,#REF!)</f>
        <v>#REF!</v>
      </c>
      <c r="BH124" s="23" t="e">
        <f>AVERAGEIF(#REF!,#REF!,#REF!)</f>
        <v>#REF!</v>
      </c>
    </row>
    <row r="125" spans="1:60" x14ac:dyDescent="0.25">
      <c r="A125" s="15">
        <v>43028</v>
      </c>
      <c r="E125" s="14">
        <v>90.375</v>
      </c>
      <c r="F125" s="14">
        <v>104.875</v>
      </c>
      <c r="G125">
        <v>145.46</v>
      </c>
      <c r="H125">
        <v>173.91</v>
      </c>
      <c r="I125">
        <v>167.64</v>
      </c>
      <c r="J125">
        <v>180.42</v>
      </c>
      <c r="K125">
        <v>156.77000000000001</v>
      </c>
      <c r="L125">
        <v>51.3</v>
      </c>
      <c r="M125">
        <v>50.75</v>
      </c>
      <c r="N125" s="38">
        <v>64.97</v>
      </c>
      <c r="O125" s="38">
        <v>62.72</v>
      </c>
      <c r="P125" s="38">
        <v>59.72</v>
      </c>
      <c r="U125" s="23" t="e">
        <f>#REF!-$S$16</f>
        <v>#REF!</v>
      </c>
      <c r="V125" s="23" t="e">
        <f>#REF!-$S$16</f>
        <v>#REF!</v>
      </c>
      <c r="W125" s="23" t="e">
        <f>#REF!-$S$16</f>
        <v>#REF!</v>
      </c>
      <c r="X125" s="23" t="e">
        <f>#REF!-$S$16</f>
        <v>#REF!</v>
      </c>
      <c r="Y125" s="23" t="e">
        <f>#REF!-$S$16</f>
        <v>#REF!</v>
      </c>
      <c r="Z125" s="23" t="e">
        <f>#REF!-$S$16</f>
        <v>#REF!</v>
      </c>
      <c r="AA125" s="23" t="e">
        <f>#REF!-$S$16</f>
        <v>#REF!</v>
      </c>
      <c r="AB125" s="23" t="e">
        <f>#REF!-$S$16</f>
        <v>#REF!</v>
      </c>
      <c r="AC125" s="23" t="e">
        <f>#REF!-$S$16</f>
        <v>#REF!</v>
      </c>
      <c r="AD125" s="23" t="e">
        <f>#REF!-$S$16</f>
        <v>#REF!</v>
      </c>
      <c r="AE125" s="23" t="e">
        <f>#REF!-$S$16</f>
        <v>#REF!</v>
      </c>
      <c r="AF125" s="23" t="e">
        <f>#REF!-$S$16</f>
        <v>#REF!</v>
      </c>
      <c r="AG125" s="23" t="e">
        <f>#REF!-$S$16</f>
        <v>#REF!</v>
      </c>
      <c r="AH125" s="23" t="e">
        <f>#REF!-$S$16</f>
        <v>#REF!</v>
      </c>
      <c r="AI125" s="23" t="e">
        <f>#REF!-$S$16</f>
        <v>#REF!</v>
      </c>
      <c r="AJ125" s="23" t="e">
        <f>#REF!-$S$16</f>
        <v>#REF!</v>
      </c>
      <c r="AK125" s="23" t="e">
        <f>#REF!-$S$16</f>
        <v>#REF!</v>
      </c>
      <c r="AL125" s="23" t="e">
        <f>#REF!-$S$16</f>
        <v>#REF!</v>
      </c>
      <c r="AM125" s="23" t="e">
        <f>#REF!-$S$16</f>
        <v>#REF!</v>
      </c>
      <c r="AP125" s="23" t="e">
        <f>AVERAGEIF(#REF!,#REF!,#REF!)</f>
        <v>#REF!</v>
      </c>
      <c r="AQ125" s="23" t="e">
        <f>AVERAGEIF(#REF!,#REF!,#REF!)</f>
        <v>#REF!</v>
      </c>
      <c r="AR125" s="23" t="e">
        <f>AVERAGEIF(#REF!,#REF!,#REF!)</f>
        <v>#REF!</v>
      </c>
      <c r="AS125" s="23" t="e">
        <f>AVERAGEIF(#REF!,#REF!,#REF!)</f>
        <v>#REF!</v>
      </c>
      <c r="AT125" s="23" t="e">
        <f>AVERAGEIF(#REF!,#REF!,#REF!)</f>
        <v>#REF!</v>
      </c>
      <c r="AU125" s="23" t="e">
        <f>AVERAGEIF(#REF!,#REF!,#REF!)</f>
        <v>#REF!</v>
      </c>
      <c r="AV125" s="23" t="e">
        <f>AVERAGEIF(#REF!,#REF!,#REF!)</f>
        <v>#REF!</v>
      </c>
      <c r="AW125" s="23" t="e">
        <f>AVERAGEIF(#REF!,#REF!,#REF!)</f>
        <v>#REF!</v>
      </c>
      <c r="AX125" s="23" t="e">
        <f>AVERAGEIF(#REF!,#REF!,#REF!)</f>
        <v>#REF!</v>
      </c>
      <c r="AY125" s="23" t="e">
        <f>AVERAGEIF(#REF!,#REF!,#REF!)</f>
        <v>#REF!</v>
      </c>
      <c r="AZ125" s="23" t="e">
        <f>AVERAGEIF(#REF!,#REF!,#REF!)</f>
        <v>#REF!</v>
      </c>
      <c r="BA125" s="23" t="e">
        <f>AVERAGEIF(#REF!,#REF!,#REF!)</f>
        <v>#REF!</v>
      </c>
      <c r="BB125" s="23" t="e">
        <f>AVERAGEIF(#REF!,#REF!,#REF!)</f>
        <v>#REF!</v>
      </c>
      <c r="BC125" s="23" t="e">
        <f>AVERAGEIF(#REF!,#REF!,#REF!)</f>
        <v>#REF!</v>
      </c>
      <c r="BD125" s="23" t="e">
        <f>AVERAGEIF(#REF!,#REF!,#REF!)</f>
        <v>#REF!</v>
      </c>
      <c r="BE125" s="23" t="e">
        <f>AVERAGEIF(#REF!,#REF!,#REF!)</f>
        <v>#REF!</v>
      </c>
      <c r="BF125" s="23" t="e">
        <f>AVERAGEIF(#REF!,#REF!,#REF!)</f>
        <v>#REF!</v>
      </c>
      <c r="BG125" s="23" t="e">
        <f>AVERAGEIF(#REF!,#REF!,#REF!)</f>
        <v>#REF!</v>
      </c>
      <c r="BH125" s="23" t="e">
        <f>AVERAGEIF(#REF!,#REF!,#REF!)</f>
        <v>#REF!</v>
      </c>
    </row>
    <row r="126" spans="1:60" x14ac:dyDescent="0.25">
      <c r="A126" s="15">
        <v>43027</v>
      </c>
      <c r="E126" s="14">
        <v>89.625</v>
      </c>
      <c r="F126" s="14">
        <v>103.875</v>
      </c>
      <c r="G126">
        <v>142.66999999999999</v>
      </c>
      <c r="H126">
        <v>169.82</v>
      </c>
      <c r="I126">
        <v>165.03</v>
      </c>
      <c r="J126">
        <v>177.57</v>
      </c>
      <c r="K126">
        <v>153.66999999999999</v>
      </c>
      <c r="L126">
        <v>50.5</v>
      </c>
      <c r="M126">
        <v>50.04</v>
      </c>
      <c r="N126" s="38">
        <v>64.790000000000006</v>
      </c>
      <c r="O126" s="38">
        <v>62.54</v>
      </c>
      <c r="P126" s="38">
        <v>59.54</v>
      </c>
      <c r="U126" s="23" t="e">
        <f>#REF!-$S$16</f>
        <v>#REF!</v>
      </c>
      <c r="V126" s="23" t="e">
        <f>#REF!-$S$16</f>
        <v>#REF!</v>
      </c>
      <c r="W126" s="23" t="e">
        <f>#REF!-$S$16</f>
        <v>#REF!</v>
      </c>
      <c r="X126" s="23" t="e">
        <f>#REF!-$S$16</f>
        <v>#REF!</v>
      </c>
      <c r="Y126" s="23" t="e">
        <f>#REF!-$S$16</f>
        <v>#REF!</v>
      </c>
      <c r="Z126" s="23" t="e">
        <f>#REF!-$S$16</f>
        <v>#REF!</v>
      </c>
      <c r="AA126" s="23" t="e">
        <f>#REF!-$S$16</f>
        <v>#REF!</v>
      </c>
      <c r="AB126" s="23" t="e">
        <f>#REF!-$S$16</f>
        <v>#REF!</v>
      </c>
      <c r="AC126" s="23" t="e">
        <f>#REF!-$S$16</f>
        <v>#REF!</v>
      </c>
      <c r="AD126" s="23" t="e">
        <f>#REF!-$S$16</f>
        <v>#REF!</v>
      </c>
      <c r="AE126" s="23" t="e">
        <f>#REF!-$S$16</f>
        <v>#REF!</v>
      </c>
      <c r="AF126" s="23" t="e">
        <f>#REF!-$S$16</f>
        <v>#REF!</v>
      </c>
      <c r="AG126" s="23" t="e">
        <f>#REF!-$S$16</f>
        <v>#REF!</v>
      </c>
      <c r="AH126" s="23" t="e">
        <f>#REF!-$S$16</f>
        <v>#REF!</v>
      </c>
      <c r="AI126" s="23" t="e">
        <f>#REF!-$S$16</f>
        <v>#REF!</v>
      </c>
      <c r="AJ126" s="23" t="e">
        <f>#REF!-$S$16</f>
        <v>#REF!</v>
      </c>
      <c r="AK126" s="23" t="e">
        <f>#REF!-$S$16</f>
        <v>#REF!</v>
      </c>
      <c r="AL126" s="23" t="e">
        <f>#REF!-$S$16</f>
        <v>#REF!</v>
      </c>
      <c r="AM126" s="23" t="e">
        <f>#REF!-$S$16</f>
        <v>#REF!</v>
      </c>
      <c r="AP126" s="23" t="e">
        <f>AVERAGEIF(#REF!,#REF!,#REF!)</f>
        <v>#REF!</v>
      </c>
      <c r="AQ126" s="23" t="e">
        <f>AVERAGEIF(#REF!,#REF!,#REF!)</f>
        <v>#REF!</v>
      </c>
      <c r="AR126" s="23" t="e">
        <f>AVERAGEIF(#REF!,#REF!,#REF!)</f>
        <v>#REF!</v>
      </c>
      <c r="AS126" s="23" t="e">
        <f>AVERAGEIF(#REF!,#REF!,#REF!)</f>
        <v>#REF!</v>
      </c>
      <c r="AT126" s="23" t="e">
        <f>AVERAGEIF(#REF!,#REF!,#REF!)</f>
        <v>#REF!</v>
      </c>
      <c r="AU126" s="23" t="e">
        <f>AVERAGEIF(#REF!,#REF!,#REF!)</f>
        <v>#REF!</v>
      </c>
      <c r="AV126" s="23" t="e">
        <f>AVERAGEIF(#REF!,#REF!,#REF!)</f>
        <v>#REF!</v>
      </c>
      <c r="AW126" s="23" t="e">
        <f>AVERAGEIF(#REF!,#REF!,#REF!)</f>
        <v>#REF!</v>
      </c>
      <c r="AX126" s="23" t="e">
        <f>AVERAGEIF(#REF!,#REF!,#REF!)</f>
        <v>#REF!</v>
      </c>
      <c r="AY126" s="23" t="e">
        <f>AVERAGEIF(#REF!,#REF!,#REF!)</f>
        <v>#REF!</v>
      </c>
      <c r="AZ126" s="23" t="e">
        <f>AVERAGEIF(#REF!,#REF!,#REF!)</f>
        <v>#REF!</v>
      </c>
      <c r="BA126" s="23" t="e">
        <f>AVERAGEIF(#REF!,#REF!,#REF!)</f>
        <v>#REF!</v>
      </c>
      <c r="BB126" s="23" t="e">
        <f>AVERAGEIF(#REF!,#REF!,#REF!)</f>
        <v>#REF!</v>
      </c>
      <c r="BC126" s="23" t="e">
        <f>AVERAGEIF(#REF!,#REF!,#REF!)</f>
        <v>#REF!</v>
      </c>
      <c r="BD126" s="23" t="e">
        <f>AVERAGEIF(#REF!,#REF!,#REF!)</f>
        <v>#REF!</v>
      </c>
      <c r="BE126" s="23" t="e">
        <f>AVERAGEIF(#REF!,#REF!,#REF!)</f>
        <v>#REF!</v>
      </c>
      <c r="BF126" s="23" t="e">
        <f>AVERAGEIF(#REF!,#REF!,#REF!)</f>
        <v>#REF!</v>
      </c>
      <c r="BG126" s="23" t="e">
        <f>AVERAGEIF(#REF!,#REF!,#REF!)</f>
        <v>#REF!</v>
      </c>
      <c r="BH126" s="23" t="e">
        <f>AVERAGEIF(#REF!,#REF!,#REF!)</f>
        <v>#REF!</v>
      </c>
    </row>
    <row r="127" spans="1:60" x14ac:dyDescent="0.25">
      <c r="A127" s="15">
        <v>43026</v>
      </c>
      <c r="E127" s="14">
        <v>91</v>
      </c>
      <c r="F127" s="14">
        <v>104.875</v>
      </c>
      <c r="G127">
        <v>143.54</v>
      </c>
      <c r="H127">
        <v>168.79</v>
      </c>
      <c r="I127">
        <v>167.53</v>
      </c>
      <c r="J127">
        <v>180.18</v>
      </c>
      <c r="K127">
        <v>156.03</v>
      </c>
      <c r="L127">
        <v>50.99</v>
      </c>
      <c r="M127">
        <v>50.65</v>
      </c>
      <c r="N127" s="38">
        <v>65.540000000000006</v>
      </c>
      <c r="O127" s="38">
        <v>63.29</v>
      </c>
      <c r="P127" s="38">
        <v>60.29</v>
      </c>
      <c r="U127" s="23" t="e">
        <f>#REF!-$S$16</f>
        <v>#REF!</v>
      </c>
      <c r="V127" s="23" t="e">
        <f>#REF!-$S$16</f>
        <v>#REF!</v>
      </c>
      <c r="W127" s="23" t="e">
        <f>#REF!-$S$16</f>
        <v>#REF!</v>
      </c>
      <c r="X127" s="23" t="e">
        <f>#REF!-$S$16</f>
        <v>#REF!</v>
      </c>
      <c r="Y127" s="23" t="e">
        <f>#REF!-$S$16</f>
        <v>#REF!</v>
      </c>
      <c r="Z127" s="23" t="e">
        <f>#REF!-$S$16</f>
        <v>#REF!</v>
      </c>
      <c r="AA127" s="23" t="e">
        <f>#REF!-$S$16</f>
        <v>#REF!</v>
      </c>
      <c r="AB127" s="23" t="e">
        <f>#REF!-$S$16</f>
        <v>#REF!</v>
      </c>
      <c r="AC127" s="23" t="e">
        <f>#REF!-$S$16</f>
        <v>#REF!</v>
      </c>
      <c r="AD127" s="23" t="e">
        <f>#REF!-$S$16</f>
        <v>#REF!</v>
      </c>
      <c r="AE127" s="23" t="e">
        <f>#REF!-$S$16</f>
        <v>#REF!</v>
      </c>
      <c r="AF127" s="23" t="e">
        <f>#REF!-$S$16</f>
        <v>#REF!</v>
      </c>
      <c r="AG127" s="23" t="e">
        <f>#REF!-$S$16</f>
        <v>#REF!</v>
      </c>
      <c r="AH127" s="23" t="e">
        <f>#REF!-$S$16</f>
        <v>#REF!</v>
      </c>
      <c r="AI127" s="23" t="e">
        <f>#REF!-$S$16</f>
        <v>#REF!</v>
      </c>
      <c r="AJ127" s="23" t="e">
        <f>#REF!-$S$16</f>
        <v>#REF!</v>
      </c>
      <c r="AK127" s="23" t="e">
        <f>#REF!-$S$16</f>
        <v>#REF!</v>
      </c>
      <c r="AL127" s="23" t="e">
        <f>#REF!-$S$16</f>
        <v>#REF!</v>
      </c>
      <c r="AM127" s="23" t="e">
        <f>#REF!-$S$16</f>
        <v>#REF!</v>
      </c>
      <c r="AP127" s="23" t="e">
        <f>AVERAGEIF(#REF!,#REF!,#REF!)</f>
        <v>#REF!</v>
      </c>
      <c r="AQ127" s="23" t="e">
        <f>AVERAGEIF(#REF!,#REF!,#REF!)</f>
        <v>#REF!</v>
      </c>
      <c r="AR127" s="23" t="e">
        <f>AVERAGEIF(#REF!,#REF!,#REF!)</f>
        <v>#REF!</v>
      </c>
      <c r="AS127" s="23" t="e">
        <f>AVERAGEIF(#REF!,#REF!,#REF!)</f>
        <v>#REF!</v>
      </c>
      <c r="AT127" s="23" t="e">
        <f>AVERAGEIF(#REF!,#REF!,#REF!)</f>
        <v>#REF!</v>
      </c>
      <c r="AU127" s="23" t="e">
        <f>AVERAGEIF(#REF!,#REF!,#REF!)</f>
        <v>#REF!</v>
      </c>
      <c r="AV127" s="23" t="e">
        <f>AVERAGEIF(#REF!,#REF!,#REF!)</f>
        <v>#REF!</v>
      </c>
      <c r="AW127" s="23" t="e">
        <f>AVERAGEIF(#REF!,#REF!,#REF!)</f>
        <v>#REF!</v>
      </c>
      <c r="AX127" s="23" t="e">
        <f>AVERAGEIF(#REF!,#REF!,#REF!)</f>
        <v>#REF!</v>
      </c>
      <c r="AY127" s="23" t="e">
        <f>AVERAGEIF(#REF!,#REF!,#REF!)</f>
        <v>#REF!</v>
      </c>
      <c r="AZ127" s="23" t="e">
        <f>AVERAGEIF(#REF!,#REF!,#REF!)</f>
        <v>#REF!</v>
      </c>
      <c r="BA127" s="23" t="e">
        <f>AVERAGEIF(#REF!,#REF!,#REF!)</f>
        <v>#REF!</v>
      </c>
      <c r="BB127" s="23" t="e">
        <f>AVERAGEIF(#REF!,#REF!,#REF!)</f>
        <v>#REF!</v>
      </c>
      <c r="BC127" s="23" t="e">
        <f>AVERAGEIF(#REF!,#REF!,#REF!)</f>
        <v>#REF!</v>
      </c>
      <c r="BD127" s="23" t="e">
        <f>AVERAGEIF(#REF!,#REF!,#REF!)</f>
        <v>#REF!</v>
      </c>
      <c r="BE127" s="23" t="e">
        <f>AVERAGEIF(#REF!,#REF!,#REF!)</f>
        <v>#REF!</v>
      </c>
      <c r="BF127" s="23" t="e">
        <f>AVERAGEIF(#REF!,#REF!,#REF!)</f>
        <v>#REF!</v>
      </c>
      <c r="BG127" s="23" t="e">
        <f>AVERAGEIF(#REF!,#REF!,#REF!)</f>
        <v>#REF!</v>
      </c>
      <c r="BH127" s="23" t="e">
        <f>AVERAGEIF(#REF!,#REF!,#REF!)</f>
        <v>#REF!</v>
      </c>
    </row>
    <row r="128" spans="1:60" x14ac:dyDescent="0.25">
      <c r="A128" s="15">
        <v>43025</v>
      </c>
      <c r="E128" s="14">
        <v>92</v>
      </c>
      <c r="F128" s="14">
        <v>105.625</v>
      </c>
      <c r="G128">
        <v>143.46</v>
      </c>
      <c r="H128">
        <v>166.96</v>
      </c>
      <c r="I128">
        <v>167.13</v>
      </c>
      <c r="J128">
        <v>180.98</v>
      </c>
      <c r="K128">
        <v>156.22999999999999</v>
      </c>
      <c r="L128">
        <v>50.64</v>
      </c>
      <c r="M128">
        <v>50.59</v>
      </c>
      <c r="N128" s="38">
        <v>65.63</v>
      </c>
      <c r="O128" s="38">
        <v>63.38</v>
      </c>
      <c r="P128" s="38">
        <v>60.38</v>
      </c>
      <c r="U128" s="23" t="e">
        <f>#REF!-$S$16</f>
        <v>#REF!</v>
      </c>
      <c r="V128" s="23" t="e">
        <f>#REF!-$S$16</f>
        <v>#REF!</v>
      </c>
      <c r="W128" s="23" t="e">
        <f>#REF!-$S$16</f>
        <v>#REF!</v>
      </c>
      <c r="X128" s="23" t="e">
        <f>#REF!-$S$16</f>
        <v>#REF!</v>
      </c>
      <c r="Y128" s="23" t="e">
        <f>#REF!-$S$16</f>
        <v>#REF!</v>
      </c>
      <c r="Z128" s="23" t="e">
        <f>#REF!-$S$16</f>
        <v>#REF!</v>
      </c>
      <c r="AA128" s="23" t="e">
        <f>#REF!-$S$16</f>
        <v>#REF!</v>
      </c>
      <c r="AB128" s="23" t="e">
        <f>#REF!-$S$16</f>
        <v>#REF!</v>
      </c>
      <c r="AC128" s="23" t="e">
        <f>#REF!-$S$16</f>
        <v>#REF!</v>
      </c>
      <c r="AD128" s="23" t="e">
        <f>#REF!-$S$16</f>
        <v>#REF!</v>
      </c>
      <c r="AE128" s="23" t="e">
        <f>#REF!-$S$16</f>
        <v>#REF!</v>
      </c>
      <c r="AF128" s="23" t="e">
        <f>#REF!-$S$16</f>
        <v>#REF!</v>
      </c>
      <c r="AG128" s="23" t="e">
        <f>#REF!-$S$16</f>
        <v>#REF!</v>
      </c>
      <c r="AH128" s="23" t="e">
        <f>#REF!-$S$16</f>
        <v>#REF!</v>
      </c>
      <c r="AI128" s="23" t="e">
        <f>#REF!-$S$16</f>
        <v>#REF!</v>
      </c>
      <c r="AJ128" s="23" t="e">
        <f>#REF!-$S$16</f>
        <v>#REF!</v>
      </c>
      <c r="AK128" s="23" t="e">
        <f>#REF!-$S$16</f>
        <v>#REF!</v>
      </c>
      <c r="AL128" s="23" t="e">
        <f>#REF!-$S$16</f>
        <v>#REF!</v>
      </c>
      <c r="AM128" s="23" t="e">
        <f>#REF!-$S$16</f>
        <v>#REF!</v>
      </c>
      <c r="AP128" s="23" t="e">
        <f>AVERAGEIF(#REF!,#REF!,#REF!)</f>
        <v>#REF!</v>
      </c>
      <c r="AQ128" s="23" t="e">
        <f>AVERAGEIF(#REF!,#REF!,#REF!)</f>
        <v>#REF!</v>
      </c>
      <c r="AR128" s="23" t="e">
        <f>AVERAGEIF(#REF!,#REF!,#REF!)</f>
        <v>#REF!</v>
      </c>
      <c r="AS128" s="23" t="e">
        <f>AVERAGEIF(#REF!,#REF!,#REF!)</f>
        <v>#REF!</v>
      </c>
      <c r="AT128" s="23" t="e">
        <f>AVERAGEIF(#REF!,#REF!,#REF!)</f>
        <v>#REF!</v>
      </c>
      <c r="AU128" s="23" t="e">
        <f>AVERAGEIF(#REF!,#REF!,#REF!)</f>
        <v>#REF!</v>
      </c>
      <c r="AV128" s="23" t="e">
        <f>AVERAGEIF(#REF!,#REF!,#REF!)</f>
        <v>#REF!</v>
      </c>
      <c r="AW128" s="23" t="e">
        <f>AVERAGEIF(#REF!,#REF!,#REF!)</f>
        <v>#REF!</v>
      </c>
      <c r="AX128" s="23" t="e">
        <f>AVERAGEIF(#REF!,#REF!,#REF!)</f>
        <v>#REF!</v>
      </c>
      <c r="AY128" s="23" t="e">
        <f>AVERAGEIF(#REF!,#REF!,#REF!)</f>
        <v>#REF!</v>
      </c>
      <c r="AZ128" s="23" t="e">
        <f>AVERAGEIF(#REF!,#REF!,#REF!)</f>
        <v>#REF!</v>
      </c>
      <c r="BA128" s="23" t="e">
        <f>AVERAGEIF(#REF!,#REF!,#REF!)</f>
        <v>#REF!</v>
      </c>
      <c r="BB128" s="23" t="e">
        <f>AVERAGEIF(#REF!,#REF!,#REF!)</f>
        <v>#REF!</v>
      </c>
      <c r="BC128" s="23" t="e">
        <f>AVERAGEIF(#REF!,#REF!,#REF!)</f>
        <v>#REF!</v>
      </c>
      <c r="BD128" s="23" t="e">
        <f>AVERAGEIF(#REF!,#REF!,#REF!)</f>
        <v>#REF!</v>
      </c>
      <c r="BE128" s="23" t="e">
        <f>AVERAGEIF(#REF!,#REF!,#REF!)</f>
        <v>#REF!</v>
      </c>
      <c r="BF128" s="23" t="e">
        <f>AVERAGEIF(#REF!,#REF!,#REF!)</f>
        <v>#REF!</v>
      </c>
      <c r="BG128" s="23" t="e">
        <f>AVERAGEIF(#REF!,#REF!,#REF!)</f>
        <v>#REF!</v>
      </c>
      <c r="BH128" s="23" t="e">
        <f>AVERAGEIF(#REF!,#REF!,#REF!)</f>
        <v>#REF!</v>
      </c>
    </row>
    <row r="129" spans="1:60" x14ac:dyDescent="0.25">
      <c r="A129" s="15">
        <v>43024</v>
      </c>
      <c r="E129" s="14">
        <v>93.125</v>
      </c>
      <c r="F129" s="14">
        <v>107</v>
      </c>
      <c r="G129">
        <v>146.24</v>
      </c>
      <c r="H129">
        <v>165.89</v>
      </c>
      <c r="I129">
        <v>166.54</v>
      </c>
      <c r="J129">
        <v>181.29</v>
      </c>
      <c r="K129">
        <v>156.54</v>
      </c>
      <c r="L129">
        <v>50.8</v>
      </c>
      <c r="M129">
        <v>50.75</v>
      </c>
      <c r="N129" s="38">
        <v>65.62</v>
      </c>
      <c r="O129" s="38">
        <v>63.37</v>
      </c>
      <c r="P129" s="38">
        <v>60.37</v>
      </c>
      <c r="U129" s="23" t="e">
        <f>#REF!-$S$16</f>
        <v>#REF!</v>
      </c>
      <c r="V129" s="23" t="e">
        <f>#REF!-$S$16</f>
        <v>#REF!</v>
      </c>
      <c r="W129" s="23" t="e">
        <f>#REF!-$S$16</f>
        <v>#REF!</v>
      </c>
      <c r="X129" s="23" t="e">
        <f>#REF!-$S$16</f>
        <v>#REF!</v>
      </c>
      <c r="Y129" s="23" t="e">
        <f>#REF!-$S$16</f>
        <v>#REF!</v>
      </c>
      <c r="Z129" s="23" t="e">
        <f>#REF!-$S$16</f>
        <v>#REF!</v>
      </c>
      <c r="AA129" s="23" t="e">
        <f>#REF!-$S$16</f>
        <v>#REF!</v>
      </c>
      <c r="AB129" s="23" t="e">
        <f>#REF!-$S$16</f>
        <v>#REF!</v>
      </c>
      <c r="AC129" s="23" t="e">
        <f>#REF!-$S$16</f>
        <v>#REF!</v>
      </c>
      <c r="AD129" s="23" t="e">
        <f>#REF!-$S$16</f>
        <v>#REF!</v>
      </c>
      <c r="AE129" s="23" t="e">
        <f>#REF!-$S$16</f>
        <v>#REF!</v>
      </c>
      <c r="AF129" s="23" t="e">
        <f>#REF!-$S$16</f>
        <v>#REF!</v>
      </c>
      <c r="AG129" s="23" t="e">
        <f>#REF!-$S$16</f>
        <v>#REF!</v>
      </c>
      <c r="AH129" s="23" t="e">
        <f>#REF!-$S$16</f>
        <v>#REF!</v>
      </c>
      <c r="AI129" s="23" t="e">
        <f>#REF!-$S$16</f>
        <v>#REF!</v>
      </c>
      <c r="AJ129" s="23" t="e">
        <f>#REF!-$S$16</f>
        <v>#REF!</v>
      </c>
      <c r="AK129" s="23" t="e">
        <f>#REF!-$S$16</f>
        <v>#REF!</v>
      </c>
      <c r="AL129" s="23" t="e">
        <f>#REF!-$S$16</f>
        <v>#REF!</v>
      </c>
      <c r="AM129" s="23" t="e">
        <f>#REF!-$S$16</f>
        <v>#REF!</v>
      </c>
      <c r="AP129" s="23" t="e">
        <f>AVERAGEIF(#REF!,#REF!,#REF!)</f>
        <v>#REF!</v>
      </c>
      <c r="AQ129" s="23" t="e">
        <f>AVERAGEIF(#REF!,#REF!,#REF!)</f>
        <v>#REF!</v>
      </c>
      <c r="AR129" s="23" t="e">
        <f>AVERAGEIF(#REF!,#REF!,#REF!)</f>
        <v>#REF!</v>
      </c>
      <c r="AS129" s="23" t="e">
        <f>AVERAGEIF(#REF!,#REF!,#REF!)</f>
        <v>#REF!</v>
      </c>
      <c r="AT129" s="23" t="e">
        <f>AVERAGEIF(#REF!,#REF!,#REF!)</f>
        <v>#REF!</v>
      </c>
      <c r="AU129" s="23" t="e">
        <f>AVERAGEIF(#REF!,#REF!,#REF!)</f>
        <v>#REF!</v>
      </c>
      <c r="AV129" s="23" t="e">
        <f>AVERAGEIF(#REF!,#REF!,#REF!)</f>
        <v>#REF!</v>
      </c>
      <c r="AW129" s="23" t="e">
        <f>AVERAGEIF(#REF!,#REF!,#REF!)</f>
        <v>#REF!</v>
      </c>
      <c r="AX129" s="23" t="e">
        <f>AVERAGEIF(#REF!,#REF!,#REF!)</f>
        <v>#REF!</v>
      </c>
      <c r="AY129" s="23" t="e">
        <f>AVERAGEIF(#REF!,#REF!,#REF!)</f>
        <v>#REF!</v>
      </c>
      <c r="AZ129" s="23" t="e">
        <f>AVERAGEIF(#REF!,#REF!,#REF!)</f>
        <v>#REF!</v>
      </c>
      <c r="BA129" s="23" t="e">
        <f>AVERAGEIF(#REF!,#REF!,#REF!)</f>
        <v>#REF!</v>
      </c>
      <c r="BB129" s="23" t="e">
        <f>AVERAGEIF(#REF!,#REF!,#REF!)</f>
        <v>#REF!</v>
      </c>
      <c r="BC129" s="23" t="e">
        <f>AVERAGEIF(#REF!,#REF!,#REF!)</f>
        <v>#REF!</v>
      </c>
      <c r="BD129" s="23" t="e">
        <f>AVERAGEIF(#REF!,#REF!,#REF!)</f>
        <v>#REF!</v>
      </c>
      <c r="BE129" s="23" t="e">
        <f>AVERAGEIF(#REF!,#REF!,#REF!)</f>
        <v>#REF!</v>
      </c>
      <c r="BF129" s="23" t="e">
        <f>AVERAGEIF(#REF!,#REF!,#REF!)</f>
        <v>#REF!</v>
      </c>
      <c r="BG129" s="23" t="e">
        <f>AVERAGEIF(#REF!,#REF!,#REF!)</f>
        <v>#REF!</v>
      </c>
      <c r="BH129" s="23" t="e">
        <f>AVERAGEIF(#REF!,#REF!,#REF!)</f>
        <v>#REF!</v>
      </c>
    </row>
    <row r="130" spans="1:60" x14ac:dyDescent="0.25">
      <c r="A130" s="15">
        <v>43021</v>
      </c>
      <c r="E130" s="14">
        <v>94.125</v>
      </c>
      <c r="F130" s="14">
        <v>107.625</v>
      </c>
      <c r="G130">
        <v>148.02000000000001</v>
      </c>
      <c r="H130">
        <v>166.72</v>
      </c>
      <c r="I130">
        <v>165.95</v>
      </c>
      <c r="J130">
        <v>179.7</v>
      </c>
      <c r="K130">
        <v>154.94999999999999</v>
      </c>
      <c r="L130">
        <v>50.35</v>
      </c>
      <c r="M130">
        <v>50.25</v>
      </c>
      <c r="N130" s="38">
        <v>65.2</v>
      </c>
      <c r="O130" s="38">
        <v>62.95</v>
      </c>
      <c r="P130" s="38">
        <v>59.95</v>
      </c>
      <c r="U130" s="23" t="e">
        <f>#REF!-$S$16</f>
        <v>#REF!</v>
      </c>
      <c r="V130" s="23" t="e">
        <f>#REF!-$S$16</f>
        <v>#REF!</v>
      </c>
      <c r="W130" s="23" t="e">
        <f>#REF!-$S$16</f>
        <v>#REF!</v>
      </c>
      <c r="X130" s="23" t="e">
        <f>#REF!-$S$16</f>
        <v>#REF!</v>
      </c>
      <c r="Y130" s="23" t="e">
        <f>#REF!-$S$16</f>
        <v>#REF!</v>
      </c>
      <c r="Z130" s="23" t="e">
        <f>#REF!-$S$16</f>
        <v>#REF!</v>
      </c>
      <c r="AA130" s="23" t="e">
        <f>#REF!-$S$16</f>
        <v>#REF!</v>
      </c>
      <c r="AB130" s="23" t="e">
        <f>#REF!-$S$16</f>
        <v>#REF!</v>
      </c>
      <c r="AC130" s="23" t="e">
        <f>#REF!-$S$16</f>
        <v>#REF!</v>
      </c>
      <c r="AD130" s="23" t="e">
        <f>#REF!-$S$16</f>
        <v>#REF!</v>
      </c>
      <c r="AE130" s="23" t="e">
        <f>#REF!-$S$16</f>
        <v>#REF!</v>
      </c>
      <c r="AF130" s="23" t="e">
        <f>#REF!-$S$16</f>
        <v>#REF!</v>
      </c>
      <c r="AG130" s="23" t="e">
        <f>#REF!-$S$16</f>
        <v>#REF!</v>
      </c>
      <c r="AH130" s="23" t="e">
        <f>#REF!-$S$16</f>
        <v>#REF!</v>
      </c>
      <c r="AI130" s="23" t="e">
        <f>#REF!-$S$16</f>
        <v>#REF!</v>
      </c>
      <c r="AJ130" s="23" t="e">
        <f>#REF!-$S$16</f>
        <v>#REF!</v>
      </c>
      <c r="AK130" s="23" t="e">
        <f>#REF!-$S$16</f>
        <v>#REF!</v>
      </c>
      <c r="AL130" s="23" t="e">
        <f>#REF!-$S$16</f>
        <v>#REF!</v>
      </c>
      <c r="AM130" s="23" t="e">
        <f>#REF!-$S$16</f>
        <v>#REF!</v>
      </c>
      <c r="AP130" s="23" t="e">
        <f>AVERAGEIF(#REF!,#REF!,#REF!)</f>
        <v>#REF!</v>
      </c>
      <c r="AQ130" s="23" t="e">
        <f>AVERAGEIF(#REF!,#REF!,#REF!)</f>
        <v>#REF!</v>
      </c>
      <c r="AR130" s="23" t="e">
        <f>AVERAGEIF(#REF!,#REF!,#REF!)</f>
        <v>#REF!</v>
      </c>
      <c r="AS130" s="23" t="e">
        <f>AVERAGEIF(#REF!,#REF!,#REF!)</f>
        <v>#REF!</v>
      </c>
      <c r="AT130" s="23" t="e">
        <f>AVERAGEIF(#REF!,#REF!,#REF!)</f>
        <v>#REF!</v>
      </c>
      <c r="AU130" s="23" t="e">
        <f>AVERAGEIF(#REF!,#REF!,#REF!)</f>
        <v>#REF!</v>
      </c>
      <c r="AV130" s="23" t="e">
        <f>AVERAGEIF(#REF!,#REF!,#REF!)</f>
        <v>#REF!</v>
      </c>
      <c r="AW130" s="23" t="e">
        <f>AVERAGEIF(#REF!,#REF!,#REF!)</f>
        <v>#REF!</v>
      </c>
      <c r="AX130" s="23" t="e">
        <f>AVERAGEIF(#REF!,#REF!,#REF!)</f>
        <v>#REF!</v>
      </c>
      <c r="AY130" s="23" t="e">
        <f>AVERAGEIF(#REF!,#REF!,#REF!)</f>
        <v>#REF!</v>
      </c>
      <c r="AZ130" s="23" t="e">
        <f>AVERAGEIF(#REF!,#REF!,#REF!)</f>
        <v>#REF!</v>
      </c>
      <c r="BA130" s="23" t="e">
        <f>AVERAGEIF(#REF!,#REF!,#REF!)</f>
        <v>#REF!</v>
      </c>
      <c r="BB130" s="23" t="e">
        <f>AVERAGEIF(#REF!,#REF!,#REF!)</f>
        <v>#REF!</v>
      </c>
      <c r="BC130" s="23" t="e">
        <f>AVERAGEIF(#REF!,#REF!,#REF!)</f>
        <v>#REF!</v>
      </c>
      <c r="BD130" s="23" t="e">
        <f>AVERAGEIF(#REF!,#REF!,#REF!)</f>
        <v>#REF!</v>
      </c>
      <c r="BE130" s="23" t="e">
        <f>AVERAGEIF(#REF!,#REF!,#REF!)</f>
        <v>#REF!</v>
      </c>
      <c r="BF130" s="23" t="e">
        <f>AVERAGEIF(#REF!,#REF!,#REF!)</f>
        <v>#REF!</v>
      </c>
      <c r="BG130" s="23" t="e">
        <f>AVERAGEIF(#REF!,#REF!,#REF!)</f>
        <v>#REF!</v>
      </c>
      <c r="BH130" s="23" t="e">
        <f>AVERAGEIF(#REF!,#REF!,#REF!)</f>
        <v>#REF!</v>
      </c>
    </row>
    <row r="131" spans="1:60" x14ac:dyDescent="0.25">
      <c r="A131" s="15">
        <v>43020</v>
      </c>
      <c r="E131" s="14">
        <v>93.25</v>
      </c>
      <c r="F131" s="14">
        <v>106.375</v>
      </c>
      <c r="G131">
        <v>144.32</v>
      </c>
      <c r="H131">
        <v>162.52000000000001</v>
      </c>
      <c r="I131">
        <v>162.30000000000001</v>
      </c>
      <c r="J131">
        <v>176.45</v>
      </c>
      <c r="K131">
        <v>151.80000000000001</v>
      </c>
      <c r="L131">
        <v>49.61</v>
      </c>
      <c r="M131">
        <v>49.56</v>
      </c>
      <c r="N131" s="38">
        <v>64.349999999999994</v>
      </c>
      <c r="O131" s="38">
        <v>62.1</v>
      </c>
      <c r="P131" s="38">
        <v>59.1</v>
      </c>
      <c r="U131" s="23" t="e">
        <f>#REF!-$S$16</f>
        <v>#REF!</v>
      </c>
      <c r="V131" s="23" t="e">
        <f>#REF!-$S$16</f>
        <v>#REF!</v>
      </c>
      <c r="W131" s="23" t="e">
        <f>#REF!-$S$16</f>
        <v>#REF!</v>
      </c>
      <c r="X131" s="23" t="e">
        <f>#REF!-$S$16</f>
        <v>#REF!</v>
      </c>
      <c r="Y131" s="23" t="e">
        <f>#REF!-$S$16</f>
        <v>#REF!</v>
      </c>
      <c r="Z131" s="23" t="e">
        <f>#REF!-$S$16</f>
        <v>#REF!</v>
      </c>
      <c r="AA131" s="23" t="e">
        <f>#REF!-$S$16</f>
        <v>#REF!</v>
      </c>
      <c r="AB131" s="23" t="e">
        <f>#REF!-$S$16</f>
        <v>#REF!</v>
      </c>
      <c r="AC131" s="23" t="e">
        <f>#REF!-$S$16</f>
        <v>#REF!</v>
      </c>
      <c r="AD131" s="23" t="e">
        <f>#REF!-$S$16</f>
        <v>#REF!</v>
      </c>
      <c r="AE131" s="23" t="e">
        <f>#REF!-$S$16</f>
        <v>#REF!</v>
      </c>
      <c r="AF131" s="23" t="e">
        <f>#REF!-$S$16</f>
        <v>#REF!</v>
      </c>
      <c r="AG131" s="23" t="e">
        <f>#REF!-$S$16</f>
        <v>#REF!</v>
      </c>
      <c r="AH131" s="23" t="e">
        <f>#REF!-$S$16</f>
        <v>#REF!</v>
      </c>
      <c r="AI131" s="23" t="e">
        <f>#REF!-$S$16</f>
        <v>#REF!</v>
      </c>
      <c r="AJ131" s="23" t="e">
        <f>#REF!-$S$16</f>
        <v>#REF!</v>
      </c>
      <c r="AK131" s="23" t="e">
        <f>#REF!-$S$16</f>
        <v>#REF!</v>
      </c>
      <c r="AL131" s="23" t="e">
        <f>#REF!-$S$16</f>
        <v>#REF!</v>
      </c>
      <c r="AM131" s="23" t="e">
        <f>#REF!-$S$16</f>
        <v>#REF!</v>
      </c>
      <c r="AP131" s="23" t="e">
        <f>AVERAGEIF(#REF!,#REF!,#REF!)</f>
        <v>#REF!</v>
      </c>
      <c r="AQ131" s="23" t="e">
        <f>AVERAGEIF(#REF!,#REF!,#REF!)</f>
        <v>#REF!</v>
      </c>
      <c r="AR131" s="23" t="e">
        <f>AVERAGEIF(#REF!,#REF!,#REF!)</f>
        <v>#REF!</v>
      </c>
      <c r="AS131" s="23" t="e">
        <f>AVERAGEIF(#REF!,#REF!,#REF!)</f>
        <v>#REF!</v>
      </c>
      <c r="AT131" s="23" t="e">
        <f>AVERAGEIF(#REF!,#REF!,#REF!)</f>
        <v>#REF!</v>
      </c>
      <c r="AU131" s="23" t="e">
        <f>AVERAGEIF(#REF!,#REF!,#REF!)</f>
        <v>#REF!</v>
      </c>
      <c r="AV131" s="23" t="e">
        <f>AVERAGEIF(#REF!,#REF!,#REF!)</f>
        <v>#REF!</v>
      </c>
      <c r="AW131" s="23" t="e">
        <f>AVERAGEIF(#REF!,#REF!,#REF!)</f>
        <v>#REF!</v>
      </c>
      <c r="AX131" s="23" t="e">
        <f>AVERAGEIF(#REF!,#REF!,#REF!)</f>
        <v>#REF!</v>
      </c>
      <c r="AY131" s="23" t="e">
        <f>AVERAGEIF(#REF!,#REF!,#REF!)</f>
        <v>#REF!</v>
      </c>
      <c r="AZ131" s="23" t="e">
        <f>AVERAGEIF(#REF!,#REF!,#REF!)</f>
        <v>#REF!</v>
      </c>
      <c r="BA131" s="23" t="e">
        <f>AVERAGEIF(#REF!,#REF!,#REF!)</f>
        <v>#REF!</v>
      </c>
      <c r="BB131" s="23" t="e">
        <f>AVERAGEIF(#REF!,#REF!,#REF!)</f>
        <v>#REF!</v>
      </c>
      <c r="BC131" s="23" t="e">
        <f>AVERAGEIF(#REF!,#REF!,#REF!)</f>
        <v>#REF!</v>
      </c>
      <c r="BD131" s="23" t="e">
        <f>AVERAGEIF(#REF!,#REF!,#REF!)</f>
        <v>#REF!</v>
      </c>
      <c r="BE131" s="23" t="e">
        <f>AVERAGEIF(#REF!,#REF!,#REF!)</f>
        <v>#REF!</v>
      </c>
      <c r="BF131" s="23" t="e">
        <f>AVERAGEIF(#REF!,#REF!,#REF!)</f>
        <v>#REF!</v>
      </c>
      <c r="BG131" s="23" t="e">
        <f>AVERAGEIF(#REF!,#REF!,#REF!)</f>
        <v>#REF!</v>
      </c>
      <c r="BH131" s="23" t="e">
        <f>AVERAGEIF(#REF!,#REF!,#REF!)</f>
        <v>#REF!</v>
      </c>
    </row>
    <row r="132" spans="1:60" x14ac:dyDescent="0.25">
      <c r="A132" s="15">
        <v>43019</v>
      </c>
      <c r="E132" s="14">
        <v>94.5</v>
      </c>
      <c r="F132" s="14">
        <v>106.5</v>
      </c>
      <c r="G132">
        <v>146.97</v>
      </c>
      <c r="H132">
        <v>166.17</v>
      </c>
      <c r="I132">
        <v>164.76</v>
      </c>
      <c r="J132">
        <v>178.71</v>
      </c>
      <c r="K132">
        <v>153.11000000000001</v>
      </c>
      <c r="L132">
        <v>50</v>
      </c>
      <c r="M132">
        <v>49.82</v>
      </c>
      <c r="N132" s="38">
        <v>65.05</v>
      </c>
      <c r="O132" s="38">
        <v>62.8</v>
      </c>
      <c r="P132" s="38">
        <v>59.8</v>
      </c>
      <c r="U132" s="23" t="e">
        <f>#REF!-$S$16</f>
        <v>#REF!</v>
      </c>
      <c r="V132" s="23" t="e">
        <f>#REF!-$S$16</f>
        <v>#REF!</v>
      </c>
      <c r="W132" s="23" t="e">
        <f>#REF!-$S$16</f>
        <v>#REF!</v>
      </c>
      <c r="X132" s="23" t="e">
        <f>#REF!-$S$16</f>
        <v>#REF!</v>
      </c>
      <c r="Y132" s="23" t="e">
        <f>#REF!-$S$16</f>
        <v>#REF!</v>
      </c>
      <c r="Z132" s="23" t="e">
        <f>#REF!-$S$16</f>
        <v>#REF!</v>
      </c>
      <c r="AA132" s="23" t="e">
        <f>#REF!-$S$16</f>
        <v>#REF!</v>
      </c>
      <c r="AB132" s="23" t="e">
        <f>#REF!-$S$16</f>
        <v>#REF!</v>
      </c>
      <c r="AC132" s="23" t="e">
        <f>#REF!-$S$16</f>
        <v>#REF!</v>
      </c>
      <c r="AD132" s="23" t="e">
        <f>#REF!-$S$16</f>
        <v>#REF!</v>
      </c>
      <c r="AE132" s="23" t="e">
        <f>#REF!-$S$16</f>
        <v>#REF!</v>
      </c>
      <c r="AF132" s="23" t="e">
        <f>#REF!-$S$16</f>
        <v>#REF!</v>
      </c>
      <c r="AG132" s="23" t="e">
        <f>#REF!-$S$16</f>
        <v>#REF!</v>
      </c>
      <c r="AH132" s="23" t="e">
        <f>#REF!-$S$16</f>
        <v>#REF!</v>
      </c>
      <c r="AI132" s="23" t="e">
        <f>#REF!-$S$16</f>
        <v>#REF!</v>
      </c>
      <c r="AJ132" s="23" t="e">
        <f>#REF!-$S$16</f>
        <v>#REF!</v>
      </c>
      <c r="AK132" s="23" t="e">
        <f>#REF!-$S$16</f>
        <v>#REF!</v>
      </c>
      <c r="AL132" s="23" t="e">
        <f>#REF!-$S$16</f>
        <v>#REF!</v>
      </c>
      <c r="AM132" s="23" t="e">
        <f>#REF!-$S$16</f>
        <v>#REF!</v>
      </c>
      <c r="AP132" s="23" t="e">
        <f>AVERAGEIF(#REF!,#REF!,#REF!)</f>
        <v>#REF!</v>
      </c>
      <c r="AQ132" s="23" t="e">
        <f>AVERAGEIF(#REF!,#REF!,#REF!)</f>
        <v>#REF!</v>
      </c>
      <c r="AR132" s="23" t="e">
        <f>AVERAGEIF(#REF!,#REF!,#REF!)</f>
        <v>#REF!</v>
      </c>
      <c r="AS132" s="23" t="e">
        <f>AVERAGEIF(#REF!,#REF!,#REF!)</f>
        <v>#REF!</v>
      </c>
      <c r="AT132" s="23" t="e">
        <f>AVERAGEIF(#REF!,#REF!,#REF!)</f>
        <v>#REF!</v>
      </c>
      <c r="AU132" s="23" t="e">
        <f>AVERAGEIF(#REF!,#REF!,#REF!)</f>
        <v>#REF!</v>
      </c>
      <c r="AV132" s="23" t="e">
        <f>AVERAGEIF(#REF!,#REF!,#REF!)</f>
        <v>#REF!</v>
      </c>
      <c r="AW132" s="23" t="e">
        <f>AVERAGEIF(#REF!,#REF!,#REF!)</f>
        <v>#REF!</v>
      </c>
      <c r="AX132" s="23" t="e">
        <f>AVERAGEIF(#REF!,#REF!,#REF!)</f>
        <v>#REF!</v>
      </c>
      <c r="AY132" s="23" t="e">
        <f>AVERAGEIF(#REF!,#REF!,#REF!)</f>
        <v>#REF!</v>
      </c>
      <c r="AZ132" s="23" t="e">
        <f>AVERAGEIF(#REF!,#REF!,#REF!)</f>
        <v>#REF!</v>
      </c>
      <c r="BA132" s="23" t="e">
        <f>AVERAGEIF(#REF!,#REF!,#REF!)</f>
        <v>#REF!</v>
      </c>
      <c r="BB132" s="23" t="e">
        <f>AVERAGEIF(#REF!,#REF!,#REF!)</f>
        <v>#REF!</v>
      </c>
      <c r="BC132" s="23" t="e">
        <f>AVERAGEIF(#REF!,#REF!,#REF!)</f>
        <v>#REF!</v>
      </c>
      <c r="BD132" s="23" t="e">
        <f>AVERAGEIF(#REF!,#REF!,#REF!)</f>
        <v>#REF!</v>
      </c>
      <c r="BE132" s="23" t="e">
        <f>AVERAGEIF(#REF!,#REF!,#REF!)</f>
        <v>#REF!</v>
      </c>
      <c r="BF132" s="23" t="e">
        <f>AVERAGEIF(#REF!,#REF!,#REF!)</f>
        <v>#REF!</v>
      </c>
      <c r="BG132" s="23" t="e">
        <f>AVERAGEIF(#REF!,#REF!,#REF!)</f>
        <v>#REF!</v>
      </c>
      <c r="BH132" s="23" t="e">
        <f>AVERAGEIF(#REF!,#REF!,#REF!)</f>
        <v>#REF!</v>
      </c>
    </row>
    <row r="133" spans="1:60" x14ac:dyDescent="0.25">
      <c r="A133" s="15">
        <v>43018</v>
      </c>
      <c r="E133" s="14">
        <v>96</v>
      </c>
      <c r="F133" s="14">
        <v>106.375</v>
      </c>
      <c r="G133">
        <v>145.15</v>
      </c>
      <c r="H133">
        <v>163.15</v>
      </c>
      <c r="I133">
        <v>163.44</v>
      </c>
      <c r="J133">
        <v>176.59</v>
      </c>
      <c r="K133">
        <v>150.74</v>
      </c>
      <c r="L133">
        <v>49.31</v>
      </c>
      <c r="M133">
        <v>49.26</v>
      </c>
      <c r="N133" s="38">
        <v>64.92</v>
      </c>
      <c r="O133" s="38">
        <v>62.67</v>
      </c>
      <c r="P133" s="38">
        <v>59.67</v>
      </c>
      <c r="U133" s="23" t="e">
        <f>#REF!-$S$16</f>
        <v>#REF!</v>
      </c>
      <c r="V133" s="23" t="e">
        <f>#REF!-$S$16</f>
        <v>#REF!</v>
      </c>
      <c r="W133" s="23" t="e">
        <f>#REF!-$S$16</f>
        <v>#REF!</v>
      </c>
      <c r="X133" s="23" t="e">
        <f>#REF!-$S$16</f>
        <v>#REF!</v>
      </c>
      <c r="Y133" s="23" t="e">
        <f>#REF!-$S$16</f>
        <v>#REF!</v>
      </c>
      <c r="Z133" s="23" t="e">
        <f>#REF!-$S$16</f>
        <v>#REF!</v>
      </c>
      <c r="AA133" s="23" t="e">
        <f>#REF!-$S$16</f>
        <v>#REF!</v>
      </c>
      <c r="AB133" s="23" t="e">
        <f>#REF!-$S$16</f>
        <v>#REF!</v>
      </c>
      <c r="AC133" s="23" t="e">
        <f>#REF!-$S$16</f>
        <v>#REF!</v>
      </c>
      <c r="AD133" s="23" t="e">
        <f>#REF!-$S$16</f>
        <v>#REF!</v>
      </c>
      <c r="AE133" s="23" t="e">
        <f>#REF!-$S$16</f>
        <v>#REF!</v>
      </c>
      <c r="AF133" s="23" t="e">
        <f>#REF!-$S$16</f>
        <v>#REF!</v>
      </c>
      <c r="AG133" s="23" t="e">
        <f>#REF!-$S$16</f>
        <v>#REF!</v>
      </c>
      <c r="AH133" s="23" t="e">
        <f>#REF!-$S$16</f>
        <v>#REF!</v>
      </c>
      <c r="AI133" s="23" t="e">
        <f>#REF!-$S$16</f>
        <v>#REF!</v>
      </c>
      <c r="AJ133" s="23" t="e">
        <f>#REF!-$S$16</f>
        <v>#REF!</v>
      </c>
      <c r="AK133" s="23" t="e">
        <f>#REF!-$S$16</f>
        <v>#REF!</v>
      </c>
      <c r="AL133" s="23" t="e">
        <f>#REF!-$S$16</f>
        <v>#REF!</v>
      </c>
      <c r="AM133" s="23" t="e">
        <f>#REF!-$S$16</f>
        <v>#REF!</v>
      </c>
      <c r="AP133" s="23" t="e">
        <f>AVERAGEIF(#REF!,#REF!,#REF!)</f>
        <v>#REF!</v>
      </c>
      <c r="AQ133" s="23" t="e">
        <f>AVERAGEIF(#REF!,#REF!,#REF!)</f>
        <v>#REF!</v>
      </c>
      <c r="AR133" s="23" t="e">
        <f>AVERAGEIF(#REF!,#REF!,#REF!)</f>
        <v>#REF!</v>
      </c>
      <c r="AS133" s="23" t="e">
        <f>AVERAGEIF(#REF!,#REF!,#REF!)</f>
        <v>#REF!</v>
      </c>
      <c r="AT133" s="23" t="e">
        <f>AVERAGEIF(#REF!,#REF!,#REF!)</f>
        <v>#REF!</v>
      </c>
      <c r="AU133" s="23" t="e">
        <f>AVERAGEIF(#REF!,#REF!,#REF!)</f>
        <v>#REF!</v>
      </c>
      <c r="AV133" s="23" t="e">
        <f>AVERAGEIF(#REF!,#REF!,#REF!)</f>
        <v>#REF!</v>
      </c>
      <c r="AW133" s="23" t="e">
        <f>AVERAGEIF(#REF!,#REF!,#REF!)</f>
        <v>#REF!</v>
      </c>
      <c r="AX133" s="23" t="e">
        <f>AVERAGEIF(#REF!,#REF!,#REF!)</f>
        <v>#REF!</v>
      </c>
      <c r="AY133" s="23" t="e">
        <f>AVERAGEIF(#REF!,#REF!,#REF!)</f>
        <v>#REF!</v>
      </c>
      <c r="AZ133" s="23" t="e">
        <f>AVERAGEIF(#REF!,#REF!,#REF!)</f>
        <v>#REF!</v>
      </c>
      <c r="BA133" s="23" t="e">
        <f>AVERAGEIF(#REF!,#REF!,#REF!)</f>
        <v>#REF!</v>
      </c>
      <c r="BB133" s="23" t="e">
        <f>AVERAGEIF(#REF!,#REF!,#REF!)</f>
        <v>#REF!</v>
      </c>
      <c r="BC133" s="23" t="e">
        <f>AVERAGEIF(#REF!,#REF!,#REF!)</f>
        <v>#REF!</v>
      </c>
      <c r="BD133" s="23" t="e">
        <f>AVERAGEIF(#REF!,#REF!,#REF!)</f>
        <v>#REF!</v>
      </c>
      <c r="BE133" s="23" t="e">
        <f>AVERAGEIF(#REF!,#REF!,#REF!)</f>
        <v>#REF!</v>
      </c>
      <c r="BF133" s="23" t="e">
        <f>AVERAGEIF(#REF!,#REF!,#REF!)</f>
        <v>#REF!</v>
      </c>
      <c r="BG133" s="23" t="e">
        <f>AVERAGEIF(#REF!,#REF!,#REF!)</f>
        <v>#REF!</v>
      </c>
      <c r="BH133" s="23" t="e">
        <f>AVERAGEIF(#REF!,#REF!,#REF!)</f>
        <v>#REF!</v>
      </c>
    </row>
    <row r="134" spans="1:60" x14ac:dyDescent="0.25">
      <c r="A134" s="15">
        <v>43017</v>
      </c>
      <c r="E134" s="14">
        <v>94</v>
      </c>
      <c r="F134" s="14">
        <v>105.75</v>
      </c>
      <c r="G134">
        <v>143.69</v>
      </c>
      <c r="H134">
        <v>159.69</v>
      </c>
      <c r="I134">
        <v>162.77000000000001</v>
      </c>
      <c r="J134">
        <v>173.62</v>
      </c>
      <c r="K134">
        <v>149.27000000000001</v>
      </c>
      <c r="L134">
        <v>48.3</v>
      </c>
      <c r="M134">
        <v>48.25</v>
      </c>
      <c r="N134" s="38">
        <v>63.58</v>
      </c>
      <c r="O134" s="38">
        <v>61.33</v>
      </c>
      <c r="P134" s="38">
        <v>58.33</v>
      </c>
      <c r="U134" s="23" t="e">
        <f>#REF!-$S$16</f>
        <v>#REF!</v>
      </c>
      <c r="V134" s="23" t="e">
        <f>#REF!-$S$16</f>
        <v>#REF!</v>
      </c>
      <c r="W134" s="23" t="e">
        <f>#REF!-$S$16</f>
        <v>#REF!</v>
      </c>
      <c r="X134" s="23" t="e">
        <f>#REF!-$S$16</f>
        <v>#REF!</v>
      </c>
      <c r="Y134" s="23" t="e">
        <f>#REF!-$S$16</f>
        <v>#REF!</v>
      </c>
      <c r="Z134" s="23" t="e">
        <f>#REF!-$S$16</f>
        <v>#REF!</v>
      </c>
      <c r="AA134" s="23" t="e">
        <f>#REF!-$S$16</f>
        <v>#REF!</v>
      </c>
      <c r="AB134" s="23" t="e">
        <f>#REF!-$S$16</f>
        <v>#REF!</v>
      </c>
      <c r="AC134" s="23" t="e">
        <f>#REF!-$S$16</f>
        <v>#REF!</v>
      </c>
      <c r="AD134" s="23" t="e">
        <f>#REF!-$S$16</f>
        <v>#REF!</v>
      </c>
      <c r="AE134" s="23" t="e">
        <f>#REF!-$S$16</f>
        <v>#REF!</v>
      </c>
      <c r="AF134" s="23" t="e">
        <f>#REF!-$S$16</f>
        <v>#REF!</v>
      </c>
      <c r="AG134" s="23" t="e">
        <f>#REF!-$S$16</f>
        <v>#REF!</v>
      </c>
      <c r="AH134" s="23" t="e">
        <f>#REF!-$S$16</f>
        <v>#REF!</v>
      </c>
      <c r="AI134" s="23" t="e">
        <f>#REF!-$S$16</f>
        <v>#REF!</v>
      </c>
      <c r="AJ134" s="23" t="e">
        <f>#REF!-$S$16</f>
        <v>#REF!</v>
      </c>
      <c r="AK134" s="23" t="e">
        <f>#REF!-$S$16</f>
        <v>#REF!</v>
      </c>
      <c r="AL134" s="23" t="e">
        <f>#REF!-$S$16</f>
        <v>#REF!</v>
      </c>
      <c r="AM134" s="23" t="e">
        <f>#REF!-$S$16</f>
        <v>#REF!</v>
      </c>
      <c r="AP134" s="23" t="e">
        <f>AVERAGEIF(#REF!,#REF!,#REF!)</f>
        <v>#REF!</v>
      </c>
      <c r="AQ134" s="23" t="e">
        <f>AVERAGEIF(#REF!,#REF!,#REF!)</f>
        <v>#REF!</v>
      </c>
      <c r="AR134" s="23" t="e">
        <f>AVERAGEIF(#REF!,#REF!,#REF!)</f>
        <v>#REF!</v>
      </c>
      <c r="AS134" s="23" t="e">
        <f>AVERAGEIF(#REF!,#REF!,#REF!)</f>
        <v>#REF!</v>
      </c>
      <c r="AT134" s="23" t="e">
        <f>AVERAGEIF(#REF!,#REF!,#REF!)</f>
        <v>#REF!</v>
      </c>
      <c r="AU134" s="23" t="e">
        <f>AVERAGEIF(#REF!,#REF!,#REF!)</f>
        <v>#REF!</v>
      </c>
      <c r="AV134" s="23" t="e">
        <f>AVERAGEIF(#REF!,#REF!,#REF!)</f>
        <v>#REF!</v>
      </c>
      <c r="AW134" s="23" t="e">
        <f>AVERAGEIF(#REF!,#REF!,#REF!)</f>
        <v>#REF!</v>
      </c>
      <c r="AX134" s="23" t="e">
        <f>AVERAGEIF(#REF!,#REF!,#REF!)</f>
        <v>#REF!</v>
      </c>
      <c r="AY134" s="23" t="e">
        <f>AVERAGEIF(#REF!,#REF!,#REF!)</f>
        <v>#REF!</v>
      </c>
      <c r="AZ134" s="23" t="e">
        <f>AVERAGEIF(#REF!,#REF!,#REF!)</f>
        <v>#REF!</v>
      </c>
      <c r="BA134" s="23" t="e">
        <f>AVERAGEIF(#REF!,#REF!,#REF!)</f>
        <v>#REF!</v>
      </c>
      <c r="BB134" s="23" t="e">
        <f>AVERAGEIF(#REF!,#REF!,#REF!)</f>
        <v>#REF!</v>
      </c>
      <c r="BC134" s="23" t="e">
        <f>AVERAGEIF(#REF!,#REF!,#REF!)</f>
        <v>#REF!</v>
      </c>
      <c r="BD134" s="23" t="e">
        <f>AVERAGEIF(#REF!,#REF!,#REF!)</f>
        <v>#REF!</v>
      </c>
      <c r="BE134" s="23" t="e">
        <f>AVERAGEIF(#REF!,#REF!,#REF!)</f>
        <v>#REF!</v>
      </c>
      <c r="BF134" s="23" t="e">
        <f>AVERAGEIF(#REF!,#REF!,#REF!)</f>
        <v>#REF!</v>
      </c>
      <c r="BG134" s="23" t="e">
        <f>AVERAGEIF(#REF!,#REF!,#REF!)</f>
        <v>#REF!</v>
      </c>
      <c r="BH134" s="23" t="e">
        <f>AVERAGEIF(#REF!,#REF!,#REF!)</f>
        <v>#REF!</v>
      </c>
    </row>
    <row r="135" spans="1:60" x14ac:dyDescent="0.25">
      <c r="A135" s="15">
        <v>43014</v>
      </c>
      <c r="E135" s="14">
        <v>92.75</v>
      </c>
      <c r="F135" s="14">
        <v>105.75</v>
      </c>
      <c r="G135">
        <v>141.38</v>
      </c>
      <c r="H135">
        <v>159.72999999999999</v>
      </c>
      <c r="I135">
        <v>163.89</v>
      </c>
      <c r="J135">
        <v>174.49</v>
      </c>
      <c r="K135">
        <v>150.13999999999999</v>
      </c>
      <c r="L135">
        <v>48.27</v>
      </c>
      <c r="M135">
        <v>48.11</v>
      </c>
      <c r="N135" s="38">
        <v>63.29</v>
      </c>
      <c r="O135" s="38">
        <v>61.04</v>
      </c>
      <c r="P135" s="38">
        <v>58.04</v>
      </c>
      <c r="U135" s="23" t="e">
        <f>#REF!-$S$16</f>
        <v>#REF!</v>
      </c>
      <c r="V135" s="23" t="e">
        <f>#REF!-$S$16</f>
        <v>#REF!</v>
      </c>
      <c r="W135" s="23" t="e">
        <f>#REF!-$S$16</f>
        <v>#REF!</v>
      </c>
      <c r="X135" s="23" t="e">
        <f>#REF!-$S$16</f>
        <v>#REF!</v>
      </c>
      <c r="Y135" s="23" t="e">
        <f>#REF!-$S$16</f>
        <v>#REF!</v>
      </c>
      <c r="Z135" s="23" t="e">
        <f>#REF!-$S$16</f>
        <v>#REF!</v>
      </c>
      <c r="AA135" s="23" t="e">
        <f>#REF!-$S$16</f>
        <v>#REF!</v>
      </c>
      <c r="AB135" s="23" t="e">
        <f>#REF!-$S$16</f>
        <v>#REF!</v>
      </c>
      <c r="AC135" s="23" t="e">
        <f>#REF!-$S$16</f>
        <v>#REF!</v>
      </c>
      <c r="AD135" s="23" t="e">
        <f>#REF!-$S$16</f>
        <v>#REF!</v>
      </c>
      <c r="AE135" s="23" t="e">
        <f>#REF!-$S$16</f>
        <v>#REF!</v>
      </c>
      <c r="AF135" s="23" t="e">
        <f>#REF!-$S$16</f>
        <v>#REF!</v>
      </c>
      <c r="AG135" s="23" t="e">
        <f>#REF!-$S$16</f>
        <v>#REF!</v>
      </c>
      <c r="AH135" s="23" t="e">
        <f>#REF!-$S$16</f>
        <v>#REF!</v>
      </c>
      <c r="AI135" s="23" t="e">
        <f>#REF!-$S$16</f>
        <v>#REF!</v>
      </c>
      <c r="AJ135" s="23" t="e">
        <f>#REF!-$S$16</f>
        <v>#REF!</v>
      </c>
      <c r="AK135" s="23" t="e">
        <f>#REF!-$S$16</f>
        <v>#REF!</v>
      </c>
      <c r="AL135" s="23" t="e">
        <f>#REF!-$S$16</f>
        <v>#REF!</v>
      </c>
      <c r="AM135" s="23" t="e">
        <f>#REF!-$S$16</f>
        <v>#REF!</v>
      </c>
      <c r="AP135" s="23" t="e">
        <f>AVERAGEIF(#REF!,#REF!,#REF!)</f>
        <v>#REF!</v>
      </c>
      <c r="AQ135" s="23" t="e">
        <f>AVERAGEIF(#REF!,#REF!,#REF!)</f>
        <v>#REF!</v>
      </c>
      <c r="AR135" s="23" t="e">
        <f>AVERAGEIF(#REF!,#REF!,#REF!)</f>
        <v>#REF!</v>
      </c>
      <c r="AS135" s="23" t="e">
        <f>AVERAGEIF(#REF!,#REF!,#REF!)</f>
        <v>#REF!</v>
      </c>
      <c r="AT135" s="23" t="e">
        <f>AVERAGEIF(#REF!,#REF!,#REF!)</f>
        <v>#REF!</v>
      </c>
      <c r="AU135" s="23" t="e">
        <f>AVERAGEIF(#REF!,#REF!,#REF!)</f>
        <v>#REF!</v>
      </c>
      <c r="AV135" s="23" t="e">
        <f>AVERAGEIF(#REF!,#REF!,#REF!)</f>
        <v>#REF!</v>
      </c>
      <c r="AW135" s="23" t="e">
        <f>AVERAGEIF(#REF!,#REF!,#REF!)</f>
        <v>#REF!</v>
      </c>
      <c r="AX135" s="23" t="e">
        <f>AVERAGEIF(#REF!,#REF!,#REF!)</f>
        <v>#REF!</v>
      </c>
      <c r="AY135" s="23" t="e">
        <f>AVERAGEIF(#REF!,#REF!,#REF!)</f>
        <v>#REF!</v>
      </c>
      <c r="AZ135" s="23" t="e">
        <f>AVERAGEIF(#REF!,#REF!,#REF!)</f>
        <v>#REF!</v>
      </c>
      <c r="BA135" s="23" t="e">
        <f>AVERAGEIF(#REF!,#REF!,#REF!)</f>
        <v>#REF!</v>
      </c>
      <c r="BB135" s="23" t="e">
        <f>AVERAGEIF(#REF!,#REF!,#REF!)</f>
        <v>#REF!</v>
      </c>
      <c r="BC135" s="23" t="e">
        <f>AVERAGEIF(#REF!,#REF!,#REF!)</f>
        <v>#REF!</v>
      </c>
      <c r="BD135" s="23" t="e">
        <f>AVERAGEIF(#REF!,#REF!,#REF!)</f>
        <v>#REF!</v>
      </c>
      <c r="BE135" s="23" t="e">
        <f>AVERAGEIF(#REF!,#REF!,#REF!)</f>
        <v>#REF!</v>
      </c>
      <c r="BF135" s="23" t="e">
        <f>AVERAGEIF(#REF!,#REF!,#REF!)</f>
        <v>#REF!</v>
      </c>
      <c r="BG135" s="23" t="e">
        <f>AVERAGEIF(#REF!,#REF!,#REF!)</f>
        <v>#REF!</v>
      </c>
      <c r="BH135" s="23" t="e">
        <f>AVERAGEIF(#REF!,#REF!,#REF!)</f>
        <v>#REF!</v>
      </c>
    </row>
    <row r="136" spans="1:60" x14ac:dyDescent="0.25">
      <c r="A136" s="15">
        <v>43013</v>
      </c>
      <c r="E136" s="14">
        <v>93.75</v>
      </c>
      <c r="F136" s="14">
        <v>107.125</v>
      </c>
      <c r="G136">
        <v>141.88999999999999</v>
      </c>
      <c r="H136">
        <v>165.14</v>
      </c>
      <c r="I136">
        <v>167.93</v>
      </c>
      <c r="J136">
        <v>178.38</v>
      </c>
      <c r="K136">
        <v>154.38</v>
      </c>
      <c r="L136">
        <v>49.53</v>
      </c>
      <c r="M136">
        <v>49.48</v>
      </c>
      <c r="N136" s="38">
        <v>64.790000000000006</v>
      </c>
      <c r="O136" s="38">
        <v>63.24</v>
      </c>
      <c r="P136" s="38">
        <v>59.54</v>
      </c>
      <c r="U136" s="23" t="e">
        <f>#REF!-$S$16</f>
        <v>#REF!</v>
      </c>
      <c r="V136" s="23" t="e">
        <f>#REF!-$S$16</f>
        <v>#REF!</v>
      </c>
      <c r="W136" s="23" t="e">
        <f>#REF!-$S$16</f>
        <v>#REF!</v>
      </c>
      <c r="X136" s="23" t="e">
        <f>#REF!-$S$16</f>
        <v>#REF!</v>
      </c>
      <c r="Y136" s="23" t="e">
        <f>#REF!-$S$16</f>
        <v>#REF!</v>
      </c>
      <c r="Z136" s="23" t="e">
        <f>#REF!-$S$16</f>
        <v>#REF!</v>
      </c>
      <c r="AA136" s="23" t="e">
        <f>#REF!-$S$16</f>
        <v>#REF!</v>
      </c>
      <c r="AB136" s="23" t="e">
        <f>#REF!-$S$16</f>
        <v>#REF!</v>
      </c>
      <c r="AC136" s="23" t="e">
        <f>#REF!-$S$16</f>
        <v>#REF!</v>
      </c>
      <c r="AD136" s="23" t="e">
        <f>#REF!-$S$16</f>
        <v>#REF!</v>
      </c>
      <c r="AE136" s="23" t="e">
        <f>#REF!-$S$16</f>
        <v>#REF!</v>
      </c>
      <c r="AF136" s="23" t="e">
        <f>#REF!-$S$16</f>
        <v>#REF!</v>
      </c>
      <c r="AG136" s="23" t="e">
        <f>#REF!-$S$16</f>
        <v>#REF!</v>
      </c>
      <c r="AH136" s="23" t="e">
        <f>#REF!-$S$16</f>
        <v>#REF!</v>
      </c>
      <c r="AI136" s="23" t="e">
        <f>#REF!-$S$16</f>
        <v>#REF!</v>
      </c>
      <c r="AJ136" s="23" t="e">
        <f>#REF!-$S$16</f>
        <v>#REF!</v>
      </c>
      <c r="AK136" s="23" t="e">
        <f>#REF!-$S$16</f>
        <v>#REF!</v>
      </c>
      <c r="AL136" s="23" t="e">
        <f>#REF!-$S$16</f>
        <v>#REF!</v>
      </c>
      <c r="AM136" s="23" t="e">
        <f>#REF!-$S$16</f>
        <v>#REF!</v>
      </c>
      <c r="AP136" s="23" t="e">
        <f>AVERAGEIF(#REF!,#REF!,#REF!)</f>
        <v>#REF!</v>
      </c>
      <c r="AQ136" s="23" t="e">
        <f>AVERAGEIF(#REF!,#REF!,#REF!)</f>
        <v>#REF!</v>
      </c>
      <c r="AR136" s="23" t="e">
        <f>AVERAGEIF(#REF!,#REF!,#REF!)</f>
        <v>#REF!</v>
      </c>
      <c r="AS136" s="23" t="e">
        <f>AVERAGEIF(#REF!,#REF!,#REF!)</f>
        <v>#REF!</v>
      </c>
      <c r="AT136" s="23" t="e">
        <f>AVERAGEIF(#REF!,#REF!,#REF!)</f>
        <v>#REF!</v>
      </c>
      <c r="AU136" s="23" t="e">
        <f>AVERAGEIF(#REF!,#REF!,#REF!)</f>
        <v>#REF!</v>
      </c>
      <c r="AV136" s="23" t="e">
        <f>AVERAGEIF(#REF!,#REF!,#REF!)</f>
        <v>#REF!</v>
      </c>
      <c r="AW136" s="23" t="e">
        <f>AVERAGEIF(#REF!,#REF!,#REF!)</f>
        <v>#REF!</v>
      </c>
      <c r="AX136" s="23" t="e">
        <f>AVERAGEIF(#REF!,#REF!,#REF!)</f>
        <v>#REF!</v>
      </c>
      <c r="AY136" s="23" t="e">
        <f>AVERAGEIF(#REF!,#REF!,#REF!)</f>
        <v>#REF!</v>
      </c>
      <c r="AZ136" s="23" t="e">
        <f>AVERAGEIF(#REF!,#REF!,#REF!)</f>
        <v>#REF!</v>
      </c>
      <c r="BA136" s="23" t="e">
        <f>AVERAGEIF(#REF!,#REF!,#REF!)</f>
        <v>#REF!</v>
      </c>
      <c r="BB136" s="23" t="e">
        <f>AVERAGEIF(#REF!,#REF!,#REF!)</f>
        <v>#REF!</v>
      </c>
      <c r="BC136" s="23" t="e">
        <f>AVERAGEIF(#REF!,#REF!,#REF!)</f>
        <v>#REF!</v>
      </c>
      <c r="BD136" s="23" t="e">
        <f>AVERAGEIF(#REF!,#REF!,#REF!)</f>
        <v>#REF!</v>
      </c>
      <c r="BE136" s="23" t="e">
        <f>AVERAGEIF(#REF!,#REF!,#REF!)</f>
        <v>#REF!</v>
      </c>
      <c r="BF136" s="23" t="e">
        <f>AVERAGEIF(#REF!,#REF!,#REF!)</f>
        <v>#REF!</v>
      </c>
      <c r="BG136" s="23" t="e">
        <f>AVERAGEIF(#REF!,#REF!,#REF!)</f>
        <v>#REF!</v>
      </c>
      <c r="BH136" s="23" t="e">
        <f>AVERAGEIF(#REF!,#REF!,#REF!)</f>
        <v>#REF!</v>
      </c>
    </row>
    <row r="137" spans="1:60" x14ac:dyDescent="0.25">
      <c r="A137" s="15">
        <v>43012</v>
      </c>
      <c r="E137" s="14">
        <v>91</v>
      </c>
      <c r="F137" s="14">
        <v>104.375</v>
      </c>
      <c r="G137">
        <v>138.05000000000001</v>
      </c>
      <c r="H137">
        <v>161.30000000000001</v>
      </c>
      <c r="I137">
        <v>164.89</v>
      </c>
      <c r="J137">
        <v>177.14</v>
      </c>
      <c r="K137">
        <v>152.38999999999999</v>
      </c>
      <c r="L137">
        <v>48.54</v>
      </c>
      <c r="M137">
        <v>48.4</v>
      </c>
      <c r="N137" s="38">
        <v>64.73</v>
      </c>
      <c r="O137" s="38">
        <v>62.43</v>
      </c>
      <c r="P137" s="38">
        <v>59.48</v>
      </c>
      <c r="U137" s="23" t="e">
        <f>#REF!-$S$16</f>
        <v>#REF!</v>
      </c>
      <c r="V137" s="23" t="e">
        <f>#REF!-$S$16</f>
        <v>#REF!</v>
      </c>
      <c r="W137" s="23" t="e">
        <f>#REF!-$S$16</f>
        <v>#REF!</v>
      </c>
      <c r="X137" s="23" t="e">
        <f>#REF!-$S$16</f>
        <v>#REF!</v>
      </c>
      <c r="Y137" s="23" t="e">
        <f>#REF!-$S$16</f>
        <v>#REF!</v>
      </c>
      <c r="Z137" s="23" t="e">
        <f>#REF!-$S$16</f>
        <v>#REF!</v>
      </c>
      <c r="AA137" s="23" t="e">
        <f>#REF!-$S$16</f>
        <v>#REF!</v>
      </c>
      <c r="AB137" s="23" t="e">
        <f>#REF!-$S$16</f>
        <v>#REF!</v>
      </c>
      <c r="AC137" s="23" t="e">
        <f>#REF!-$S$16</f>
        <v>#REF!</v>
      </c>
      <c r="AD137" s="23" t="e">
        <f>#REF!-$S$16</f>
        <v>#REF!</v>
      </c>
      <c r="AE137" s="23" t="e">
        <f>#REF!-$S$16</f>
        <v>#REF!</v>
      </c>
      <c r="AF137" s="23" t="e">
        <f>#REF!-$S$16</f>
        <v>#REF!</v>
      </c>
      <c r="AG137" s="23" t="e">
        <f>#REF!-$S$16</f>
        <v>#REF!</v>
      </c>
      <c r="AH137" s="23" t="e">
        <f>#REF!-$S$16</f>
        <v>#REF!</v>
      </c>
      <c r="AI137" s="23" t="e">
        <f>#REF!-$S$16</f>
        <v>#REF!</v>
      </c>
      <c r="AJ137" s="23" t="e">
        <f>#REF!-$S$16</f>
        <v>#REF!</v>
      </c>
      <c r="AK137" s="23" t="e">
        <f>#REF!-$S$16</f>
        <v>#REF!</v>
      </c>
      <c r="AL137" s="23" t="e">
        <f>#REF!-$S$16</f>
        <v>#REF!</v>
      </c>
      <c r="AM137" s="23" t="e">
        <f>#REF!-$S$16</f>
        <v>#REF!</v>
      </c>
      <c r="AP137" s="23" t="e">
        <f>AVERAGEIF(#REF!,#REF!,#REF!)</f>
        <v>#REF!</v>
      </c>
      <c r="AQ137" s="23" t="e">
        <f>AVERAGEIF(#REF!,#REF!,#REF!)</f>
        <v>#REF!</v>
      </c>
      <c r="AR137" s="23" t="e">
        <f>AVERAGEIF(#REF!,#REF!,#REF!)</f>
        <v>#REF!</v>
      </c>
      <c r="AS137" s="23" t="e">
        <f>AVERAGEIF(#REF!,#REF!,#REF!)</f>
        <v>#REF!</v>
      </c>
      <c r="AT137" s="23" t="e">
        <f>AVERAGEIF(#REF!,#REF!,#REF!)</f>
        <v>#REF!</v>
      </c>
      <c r="AU137" s="23" t="e">
        <f>AVERAGEIF(#REF!,#REF!,#REF!)</f>
        <v>#REF!</v>
      </c>
      <c r="AV137" s="23" t="e">
        <f>AVERAGEIF(#REF!,#REF!,#REF!)</f>
        <v>#REF!</v>
      </c>
      <c r="AW137" s="23" t="e">
        <f>AVERAGEIF(#REF!,#REF!,#REF!)</f>
        <v>#REF!</v>
      </c>
      <c r="AX137" s="23" t="e">
        <f>AVERAGEIF(#REF!,#REF!,#REF!)</f>
        <v>#REF!</v>
      </c>
      <c r="AY137" s="23" t="e">
        <f>AVERAGEIF(#REF!,#REF!,#REF!)</f>
        <v>#REF!</v>
      </c>
      <c r="AZ137" s="23" t="e">
        <f>AVERAGEIF(#REF!,#REF!,#REF!)</f>
        <v>#REF!</v>
      </c>
      <c r="BA137" s="23" t="e">
        <f>AVERAGEIF(#REF!,#REF!,#REF!)</f>
        <v>#REF!</v>
      </c>
      <c r="BB137" s="23" t="e">
        <f>AVERAGEIF(#REF!,#REF!,#REF!)</f>
        <v>#REF!</v>
      </c>
      <c r="BC137" s="23" t="e">
        <f>AVERAGEIF(#REF!,#REF!,#REF!)</f>
        <v>#REF!</v>
      </c>
      <c r="BD137" s="23" t="e">
        <f>AVERAGEIF(#REF!,#REF!,#REF!)</f>
        <v>#REF!</v>
      </c>
      <c r="BE137" s="23" t="e">
        <f>AVERAGEIF(#REF!,#REF!,#REF!)</f>
        <v>#REF!</v>
      </c>
      <c r="BF137" s="23" t="e">
        <f>AVERAGEIF(#REF!,#REF!,#REF!)</f>
        <v>#REF!</v>
      </c>
      <c r="BG137" s="23" t="e">
        <f>AVERAGEIF(#REF!,#REF!,#REF!)</f>
        <v>#REF!</v>
      </c>
      <c r="BH137" s="23" t="e">
        <f>AVERAGEIF(#REF!,#REF!,#REF!)</f>
        <v>#REF!</v>
      </c>
    </row>
    <row r="138" spans="1:60" x14ac:dyDescent="0.25">
      <c r="A138" s="15">
        <v>43011</v>
      </c>
      <c r="E138" s="14">
        <v>86.5</v>
      </c>
      <c r="F138" s="14">
        <v>101.25</v>
      </c>
      <c r="G138">
        <v>135.55000000000001</v>
      </c>
      <c r="H138">
        <v>159.55000000000001</v>
      </c>
      <c r="I138">
        <v>163.05000000000001</v>
      </c>
      <c r="J138">
        <v>174.3</v>
      </c>
      <c r="K138">
        <v>150.05000000000001</v>
      </c>
      <c r="L138">
        <v>48.5</v>
      </c>
      <c r="M138">
        <v>47.92</v>
      </c>
      <c r="N138" s="38">
        <v>64.22</v>
      </c>
      <c r="O138" s="38">
        <v>61.92</v>
      </c>
      <c r="P138" s="38">
        <v>58.97</v>
      </c>
      <c r="U138" s="23" t="e">
        <f>#REF!-$S$16</f>
        <v>#REF!</v>
      </c>
      <c r="V138" s="23" t="e">
        <f>#REF!-$S$16</f>
        <v>#REF!</v>
      </c>
      <c r="W138" s="23" t="e">
        <f>#REF!-$S$16</f>
        <v>#REF!</v>
      </c>
      <c r="X138" s="23" t="e">
        <f>#REF!-$S$16</f>
        <v>#REF!</v>
      </c>
      <c r="Y138" s="23" t="e">
        <f>#REF!-$S$16</f>
        <v>#REF!</v>
      </c>
      <c r="Z138" s="23" t="e">
        <f>#REF!-$S$16</f>
        <v>#REF!</v>
      </c>
      <c r="AA138" s="23" t="e">
        <f>#REF!-$S$16</f>
        <v>#REF!</v>
      </c>
      <c r="AB138" s="23" t="e">
        <f>#REF!-$S$16</f>
        <v>#REF!</v>
      </c>
      <c r="AC138" s="23" t="e">
        <f>#REF!-$S$16</f>
        <v>#REF!</v>
      </c>
      <c r="AD138" s="23" t="e">
        <f>#REF!-$S$16</f>
        <v>#REF!</v>
      </c>
      <c r="AE138" s="23" t="e">
        <f>#REF!-$S$16</f>
        <v>#REF!</v>
      </c>
      <c r="AF138" s="23" t="e">
        <f>#REF!-$S$16</f>
        <v>#REF!</v>
      </c>
      <c r="AG138" s="23" t="e">
        <f>#REF!-$S$16</f>
        <v>#REF!</v>
      </c>
      <c r="AH138" s="23" t="e">
        <f>#REF!-$S$16</f>
        <v>#REF!</v>
      </c>
      <c r="AI138" s="23" t="e">
        <f>#REF!-$S$16</f>
        <v>#REF!</v>
      </c>
      <c r="AJ138" s="23" t="e">
        <f>#REF!-$S$16</f>
        <v>#REF!</v>
      </c>
      <c r="AK138" s="23" t="e">
        <f>#REF!-$S$16</f>
        <v>#REF!</v>
      </c>
      <c r="AL138" s="23" t="e">
        <f>#REF!-$S$16</f>
        <v>#REF!</v>
      </c>
      <c r="AM138" s="23" t="e">
        <f>#REF!-$S$16</f>
        <v>#REF!</v>
      </c>
      <c r="AP138" s="23" t="e">
        <f>AVERAGEIF(#REF!,#REF!,#REF!)</f>
        <v>#REF!</v>
      </c>
      <c r="AQ138" s="23" t="e">
        <f>AVERAGEIF(#REF!,#REF!,#REF!)</f>
        <v>#REF!</v>
      </c>
      <c r="AR138" s="23" t="e">
        <f>AVERAGEIF(#REF!,#REF!,#REF!)</f>
        <v>#REF!</v>
      </c>
      <c r="AS138" s="23" t="e">
        <f>AVERAGEIF(#REF!,#REF!,#REF!)</f>
        <v>#REF!</v>
      </c>
      <c r="AT138" s="23" t="e">
        <f>AVERAGEIF(#REF!,#REF!,#REF!)</f>
        <v>#REF!</v>
      </c>
      <c r="AU138" s="23" t="e">
        <f>AVERAGEIF(#REF!,#REF!,#REF!)</f>
        <v>#REF!</v>
      </c>
      <c r="AV138" s="23" t="e">
        <f>AVERAGEIF(#REF!,#REF!,#REF!)</f>
        <v>#REF!</v>
      </c>
      <c r="AW138" s="23" t="e">
        <f>AVERAGEIF(#REF!,#REF!,#REF!)</f>
        <v>#REF!</v>
      </c>
      <c r="AX138" s="23" t="e">
        <f>AVERAGEIF(#REF!,#REF!,#REF!)</f>
        <v>#REF!</v>
      </c>
      <c r="AY138" s="23" t="e">
        <f>AVERAGEIF(#REF!,#REF!,#REF!)</f>
        <v>#REF!</v>
      </c>
      <c r="AZ138" s="23" t="e">
        <f>AVERAGEIF(#REF!,#REF!,#REF!)</f>
        <v>#REF!</v>
      </c>
      <c r="BA138" s="23" t="e">
        <f>AVERAGEIF(#REF!,#REF!,#REF!)</f>
        <v>#REF!</v>
      </c>
      <c r="BB138" s="23" t="e">
        <f>AVERAGEIF(#REF!,#REF!,#REF!)</f>
        <v>#REF!</v>
      </c>
      <c r="BC138" s="23" t="e">
        <f>AVERAGEIF(#REF!,#REF!,#REF!)</f>
        <v>#REF!</v>
      </c>
      <c r="BD138" s="23" t="e">
        <f>AVERAGEIF(#REF!,#REF!,#REF!)</f>
        <v>#REF!</v>
      </c>
      <c r="BE138" s="23" t="e">
        <f>AVERAGEIF(#REF!,#REF!,#REF!)</f>
        <v>#REF!</v>
      </c>
      <c r="BF138" s="23" t="e">
        <f>AVERAGEIF(#REF!,#REF!,#REF!)</f>
        <v>#REF!</v>
      </c>
      <c r="BG138" s="23" t="e">
        <f>AVERAGEIF(#REF!,#REF!,#REF!)</f>
        <v>#REF!</v>
      </c>
      <c r="BH138" s="23" t="e">
        <f>AVERAGEIF(#REF!,#REF!,#REF!)</f>
        <v>#REF!</v>
      </c>
    </row>
    <row r="139" spans="1:60" x14ac:dyDescent="0.25">
      <c r="A139" s="15">
        <v>43010</v>
      </c>
      <c r="E139" s="14">
        <v>86.75</v>
      </c>
      <c r="F139" s="14">
        <v>101.75</v>
      </c>
      <c r="G139">
        <v>134.53</v>
      </c>
      <c r="H139">
        <v>159.03</v>
      </c>
      <c r="I139">
        <v>164.25</v>
      </c>
      <c r="J139">
        <v>176.15</v>
      </c>
      <c r="K139">
        <v>152.9</v>
      </c>
      <c r="L139">
        <v>48.81</v>
      </c>
      <c r="M139">
        <v>48.04</v>
      </c>
      <c r="N139" s="38">
        <v>64.38</v>
      </c>
      <c r="O139" s="38">
        <v>62.08</v>
      </c>
      <c r="P139" s="38">
        <v>59.13</v>
      </c>
      <c r="U139" s="23" t="e">
        <f>#REF!-$S$16</f>
        <v>#REF!</v>
      </c>
      <c r="V139" s="23" t="e">
        <f>#REF!-$S$16</f>
        <v>#REF!</v>
      </c>
      <c r="W139" s="23" t="e">
        <f>#REF!-$S$16</f>
        <v>#REF!</v>
      </c>
      <c r="X139" s="23" t="e">
        <f>#REF!-$S$16</f>
        <v>#REF!</v>
      </c>
      <c r="Y139" s="23" t="e">
        <f>#REF!-$S$16</f>
        <v>#REF!</v>
      </c>
      <c r="Z139" s="23" t="e">
        <f>#REF!-$S$16</f>
        <v>#REF!</v>
      </c>
      <c r="AA139" s="23" t="e">
        <f>#REF!-$S$16</f>
        <v>#REF!</v>
      </c>
      <c r="AB139" s="23" t="e">
        <f>#REF!-$S$16</f>
        <v>#REF!</v>
      </c>
      <c r="AC139" s="23" t="e">
        <f>#REF!-$S$16</f>
        <v>#REF!</v>
      </c>
      <c r="AD139" s="23" t="e">
        <f>#REF!-$S$16</f>
        <v>#REF!</v>
      </c>
      <c r="AE139" s="23" t="e">
        <f>#REF!-$S$16</f>
        <v>#REF!</v>
      </c>
      <c r="AF139" s="23" t="e">
        <f>#REF!-$S$16</f>
        <v>#REF!</v>
      </c>
      <c r="AG139" s="23" t="e">
        <f>#REF!-$S$16</f>
        <v>#REF!</v>
      </c>
      <c r="AH139" s="23" t="e">
        <f>#REF!-$S$16</f>
        <v>#REF!</v>
      </c>
      <c r="AI139" s="23" t="e">
        <f>#REF!-$S$16</f>
        <v>#REF!</v>
      </c>
      <c r="AJ139" s="23" t="e">
        <f>#REF!-$S$16</f>
        <v>#REF!</v>
      </c>
      <c r="AK139" s="23" t="e">
        <f>#REF!-$S$16</f>
        <v>#REF!</v>
      </c>
      <c r="AL139" s="23" t="e">
        <f>#REF!-$S$16</f>
        <v>#REF!</v>
      </c>
      <c r="AM139" s="23" t="e">
        <f>#REF!-$S$16</f>
        <v>#REF!</v>
      </c>
      <c r="AP139" s="23" t="e">
        <f>AVERAGEIF(#REF!,#REF!,#REF!)</f>
        <v>#REF!</v>
      </c>
      <c r="AQ139" s="23" t="e">
        <f>AVERAGEIF(#REF!,#REF!,#REF!)</f>
        <v>#REF!</v>
      </c>
      <c r="AR139" s="23" t="e">
        <f>AVERAGEIF(#REF!,#REF!,#REF!)</f>
        <v>#REF!</v>
      </c>
      <c r="AS139" s="23" t="e">
        <f>AVERAGEIF(#REF!,#REF!,#REF!)</f>
        <v>#REF!</v>
      </c>
      <c r="AT139" s="23" t="e">
        <f>AVERAGEIF(#REF!,#REF!,#REF!)</f>
        <v>#REF!</v>
      </c>
      <c r="AU139" s="23" t="e">
        <f>AVERAGEIF(#REF!,#REF!,#REF!)</f>
        <v>#REF!</v>
      </c>
      <c r="AV139" s="23" t="e">
        <f>AVERAGEIF(#REF!,#REF!,#REF!)</f>
        <v>#REF!</v>
      </c>
      <c r="AW139" s="23" t="e">
        <f>AVERAGEIF(#REF!,#REF!,#REF!)</f>
        <v>#REF!</v>
      </c>
      <c r="AX139" s="23" t="e">
        <f>AVERAGEIF(#REF!,#REF!,#REF!)</f>
        <v>#REF!</v>
      </c>
      <c r="AY139" s="23" t="e">
        <f>AVERAGEIF(#REF!,#REF!,#REF!)</f>
        <v>#REF!</v>
      </c>
      <c r="AZ139" s="23" t="e">
        <f>AVERAGEIF(#REF!,#REF!,#REF!)</f>
        <v>#REF!</v>
      </c>
      <c r="BA139" s="23" t="e">
        <f>AVERAGEIF(#REF!,#REF!,#REF!)</f>
        <v>#REF!</v>
      </c>
      <c r="BB139" s="23" t="e">
        <f>AVERAGEIF(#REF!,#REF!,#REF!)</f>
        <v>#REF!</v>
      </c>
      <c r="BC139" s="23" t="e">
        <f>AVERAGEIF(#REF!,#REF!,#REF!)</f>
        <v>#REF!</v>
      </c>
      <c r="BD139" s="23" t="e">
        <f>AVERAGEIF(#REF!,#REF!,#REF!)</f>
        <v>#REF!</v>
      </c>
      <c r="BE139" s="23" t="e">
        <f>AVERAGEIF(#REF!,#REF!,#REF!)</f>
        <v>#REF!</v>
      </c>
      <c r="BF139" s="23" t="e">
        <f>AVERAGEIF(#REF!,#REF!,#REF!)</f>
        <v>#REF!</v>
      </c>
      <c r="BG139" s="23" t="e">
        <f>AVERAGEIF(#REF!,#REF!,#REF!)</f>
        <v>#REF!</v>
      </c>
      <c r="BH139" s="23" t="e">
        <f>AVERAGEIF(#REF!,#REF!,#REF!)</f>
        <v>#REF!</v>
      </c>
    </row>
    <row r="140" spans="1:60" x14ac:dyDescent="0.25">
      <c r="A140" s="15">
        <v>43007</v>
      </c>
      <c r="E140" s="14">
        <v>92.625</v>
      </c>
      <c r="F140" s="14">
        <v>104.75</v>
      </c>
      <c r="G140">
        <v>136.30000000000001</v>
      </c>
      <c r="H140">
        <v>162.35</v>
      </c>
      <c r="I140">
        <v>168.75</v>
      </c>
      <c r="J140">
        <v>181.5</v>
      </c>
      <c r="K140">
        <v>157.25</v>
      </c>
      <c r="L140">
        <v>49.58</v>
      </c>
      <c r="M140">
        <v>48.76</v>
      </c>
      <c r="N140" s="38">
        <v>65.47</v>
      </c>
      <c r="O140" s="38">
        <v>63.17</v>
      </c>
      <c r="P140" s="38">
        <v>60.22</v>
      </c>
      <c r="U140" s="23" t="e">
        <f>#REF!-$S$16</f>
        <v>#REF!</v>
      </c>
      <c r="V140" s="23" t="e">
        <f>#REF!-$S$16</f>
        <v>#REF!</v>
      </c>
      <c r="W140" s="23" t="e">
        <f>#REF!-$S$16</f>
        <v>#REF!</v>
      </c>
      <c r="X140" s="23" t="e">
        <f>#REF!-$S$16</f>
        <v>#REF!</v>
      </c>
      <c r="Y140" s="23" t="e">
        <f>#REF!-$S$16</f>
        <v>#REF!</v>
      </c>
      <c r="Z140" s="23" t="e">
        <f>#REF!-$S$16</f>
        <v>#REF!</v>
      </c>
      <c r="AA140" s="23" t="e">
        <f>#REF!-$S$16</f>
        <v>#REF!</v>
      </c>
      <c r="AB140" s="23" t="e">
        <f>#REF!-$S$16</f>
        <v>#REF!</v>
      </c>
      <c r="AC140" s="23" t="e">
        <f>#REF!-$S$16</f>
        <v>#REF!</v>
      </c>
      <c r="AD140" s="23" t="e">
        <f>#REF!-$S$16</f>
        <v>#REF!</v>
      </c>
      <c r="AE140" s="23" t="e">
        <f>#REF!-$S$16</f>
        <v>#REF!</v>
      </c>
      <c r="AF140" s="23" t="e">
        <f>#REF!-$S$16</f>
        <v>#REF!</v>
      </c>
      <c r="AG140" s="23" t="e">
        <f>#REF!-$S$16</f>
        <v>#REF!</v>
      </c>
      <c r="AH140" s="23" t="e">
        <f>#REF!-$S$16</f>
        <v>#REF!</v>
      </c>
      <c r="AI140" s="23" t="e">
        <f>#REF!-$S$16</f>
        <v>#REF!</v>
      </c>
      <c r="AJ140" s="23" t="e">
        <f>#REF!-$S$16</f>
        <v>#REF!</v>
      </c>
      <c r="AK140" s="23" t="e">
        <f>#REF!-$S$16</f>
        <v>#REF!</v>
      </c>
      <c r="AL140" s="23" t="e">
        <f>#REF!-$S$16</f>
        <v>#REF!</v>
      </c>
      <c r="AM140" s="23" t="e">
        <f>#REF!-$S$16</f>
        <v>#REF!</v>
      </c>
      <c r="AP140" s="23" t="e">
        <f>AVERAGEIF(#REF!,#REF!,#REF!)</f>
        <v>#REF!</v>
      </c>
      <c r="AQ140" s="23" t="e">
        <f>AVERAGEIF(#REF!,#REF!,#REF!)</f>
        <v>#REF!</v>
      </c>
      <c r="AR140" s="23" t="e">
        <f>AVERAGEIF(#REF!,#REF!,#REF!)</f>
        <v>#REF!</v>
      </c>
      <c r="AS140" s="23" t="e">
        <f>AVERAGEIF(#REF!,#REF!,#REF!)</f>
        <v>#REF!</v>
      </c>
      <c r="AT140" s="23" t="e">
        <f>AVERAGEIF(#REF!,#REF!,#REF!)</f>
        <v>#REF!</v>
      </c>
      <c r="AU140" s="23" t="e">
        <f>AVERAGEIF(#REF!,#REF!,#REF!)</f>
        <v>#REF!</v>
      </c>
      <c r="AV140" s="23" t="e">
        <f>AVERAGEIF(#REF!,#REF!,#REF!)</f>
        <v>#REF!</v>
      </c>
      <c r="AW140" s="23" t="e">
        <f>AVERAGEIF(#REF!,#REF!,#REF!)</f>
        <v>#REF!</v>
      </c>
      <c r="AX140" s="23" t="e">
        <f>AVERAGEIF(#REF!,#REF!,#REF!)</f>
        <v>#REF!</v>
      </c>
      <c r="AY140" s="23" t="e">
        <f>AVERAGEIF(#REF!,#REF!,#REF!)</f>
        <v>#REF!</v>
      </c>
      <c r="AZ140" s="23" t="e">
        <f>AVERAGEIF(#REF!,#REF!,#REF!)</f>
        <v>#REF!</v>
      </c>
      <c r="BA140" s="23" t="e">
        <f>AVERAGEIF(#REF!,#REF!,#REF!)</f>
        <v>#REF!</v>
      </c>
      <c r="BB140" s="23" t="e">
        <f>AVERAGEIF(#REF!,#REF!,#REF!)</f>
        <v>#REF!</v>
      </c>
      <c r="BC140" s="23" t="e">
        <f>AVERAGEIF(#REF!,#REF!,#REF!)</f>
        <v>#REF!</v>
      </c>
      <c r="BD140" s="23" t="e">
        <f>AVERAGEIF(#REF!,#REF!,#REF!)</f>
        <v>#REF!</v>
      </c>
      <c r="BE140" s="23" t="e">
        <f>AVERAGEIF(#REF!,#REF!,#REF!)</f>
        <v>#REF!</v>
      </c>
      <c r="BF140" s="23" t="e">
        <f>AVERAGEIF(#REF!,#REF!,#REF!)</f>
        <v>#REF!</v>
      </c>
      <c r="BG140" s="23" t="e">
        <f>AVERAGEIF(#REF!,#REF!,#REF!)</f>
        <v>#REF!</v>
      </c>
      <c r="BH140" s="23" t="e">
        <f>AVERAGEIF(#REF!,#REF!,#REF!)</f>
        <v>#REF!</v>
      </c>
    </row>
    <row r="141" spans="1:60" x14ac:dyDescent="0.25">
      <c r="A141" s="15">
        <v>43006</v>
      </c>
      <c r="E141" s="14">
        <v>93.5</v>
      </c>
      <c r="F141" s="14">
        <v>106.75</v>
      </c>
      <c r="G141">
        <v>140.47999999999999</v>
      </c>
      <c r="H141">
        <v>165.08</v>
      </c>
      <c r="I141">
        <v>171.93</v>
      </c>
      <c r="J141">
        <v>182.45</v>
      </c>
      <c r="K141">
        <v>158.68</v>
      </c>
      <c r="L141">
        <v>50.09</v>
      </c>
      <c r="M141">
        <v>49.42</v>
      </c>
      <c r="N141" s="38">
        <v>65.36</v>
      </c>
      <c r="O141" s="38">
        <v>63.06</v>
      </c>
      <c r="P141" s="38">
        <v>60.11</v>
      </c>
      <c r="U141" s="23" t="e">
        <f>#REF!-$S$16</f>
        <v>#REF!</v>
      </c>
      <c r="V141" s="23" t="e">
        <f>#REF!-$S$16</f>
        <v>#REF!</v>
      </c>
      <c r="W141" s="23" t="e">
        <f>#REF!-$S$16</f>
        <v>#REF!</v>
      </c>
      <c r="X141" s="23" t="e">
        <f>#REF!-$S$16</f>
        <v>#REF!</v>
      </c>
      <c r="Y141" s="23" t="e">
        <f>#REF!-$S$16</f>
        <v>#REF!</v>
      </c>
      <c r="Z141" s="23" t="e">
        <f>#REF!-$S$16</f>
        <v>#REF!</v>
      </c>
      <c r="AA141" s="23" t="e">
        <f>#REF!-$S$16</f>
        <v>#REF!</v>
      </c>
      <c r="AB141" s="23" t="e">
        <f>#REF!-$S$16</f>
        <v>#REF!</v>
      </c>
      <c r="AC141" s="23" t="e">
        <f>#REF!-$S$16</f>
        <v>#REF!</v>
      </c>
      <c r="AD141" s="23" t="e">
        <f>#REF!-$S$16</f>
        <v>#REF!</v>
      </c>
      <c r="AE141" s="23" t="e">
        <f>#REF!-$S$16</f>
        <v>#REF!</v>
      </c>
      <c r="AF141" s="23" t="e">
        <f>#REF!-$S$16</f>
        <v>#REF!</v>
      </c>
      <c r="AG141" s="23" t="e">
        <f>#REF!-$S$16</f>
        <v>#REF!</v>
      </c>
      <c r="AH141" s="23" t="e">
        <f>#REF!-$S$16</f>
        <v>#REF!</v>
      </c>
      <c r="AI141" s="23" t="e">
        <f>#REF!-$S$16</f>
        <v>#REF!</v>
      </c>
      <c r="AJ141" s="23" t="e">
        <f>#REF!-$S$16</f>
        <v>#REF!</v>
      </c>
      <c r="AK141" s="23" t="e">
        <f>#REF!-$S$16</f>
        <v>#REF!</v>
      </c>
      <c r="AL141" s="23" t="e">
        <f>#REF!-$S$16</f>
        <v>#REF!</v>
      </c>
      <c r="AM141" s="23" t="e">
        <f>#REF!-$S$16</f>
        <v>#REF!</v>
      </c>
      <c r="AP141" s="23" t="e">
        <f>AVERAGEIF(#REF!,#REF!,#REF!)</f>
        <v>#REF!</v>
      </c>
      <c r="AQ141" s="23" t="e">
        <f>AVERAGEIF(#REF!,#REF!,#REF!)</f>
        <v>#REF!</v>
      </c>
      <c r="AR141" s="23" t="e">
        <f>AVERAGEIF(#REF!,#REF!,#REF!)</f>
        <v>#REF!</v>
      </c>
      <c r="AS141" s="23" t="e">
        <f>AVERAGEIF(#REF!,#REF!,#REF!)</f>
        <v>#REF!</v>
      </c>
      <c r="AT141" s="23" t="e">
        <f>AVERAGEIF(#REF!,#REF!,#REF!)</f>
        <v>#REF!</v>
      </c>
      <c r="AU141" s="23" t="e">
        <f>AVERAGEIF(#REF!,#REF!,#REF!)</f>
        <v>#REF!</v>
      </c>
      <c r="AV141" s="23" t="e">
        <f>AVERAGEIF(#REF!,#REF!,#REF!)</f>
        <v>#REF!</v>
      </c>
      <c r="AW141" s="23" t="e">
        <f>AVERAGEIF(#REF!,#REF!,#REF!)</f>
        <v>#REF!</v>
      </c>
      <c r="AX141" s="23" t="e">
        <f>AVERAGEIF(#REF!,#REF!,#REF!)</f>
        <v>#REF!</v>
      </c>
      <c r="AY141" s="23" t="e">
        <f>AVERAGEIF(#REF!,#REF!,#REF!)</f>
        <v>#REF!</v>
      </c>
      <c r="AZ141" s="23" t="e">
        <f>AVERAGEIF(#REF!,#REF!,#REF!)</f>
        <v>#REF!</v>
      </c>
      <c r="BA141" s="23" t="e">
        <f>AVERAGEIF(#REF!,#REF!,#REF!)</f>
        <v>#REF!</v>
      </c>
      <c r="BB141" s="23" t="e">
        <f>AVERAGEIF(#REF!,#REF!,#REF!)</f>
        <v>#REF!</v>
      </c>
      <c r="BC141" s="23" t="e">
        <f>AVERAGEIF(#REF!,#REF!,#REF!)</f>
        <v>#REF!</v>
      </c>
      <c r="BD141" s="23" t="e">
        <f>AVERAGEIF(#REF!,#REF!,#REF!)</f>
        <v>#REF!</v>
      </c>
      <c r="BE141" s="23" t="e">
        <f>AVERAGEIF(#REF!,#REF!,#REF!)</f>
        <v>#REF!</v>
      </c>
      <c r="BF141" s="23" t="e">
        <f>AVERAGEIF(#REF!,#REF!,#REF!)</f>
        <v>#REF!</v>
      </c>
      <c r="BG141" s="23" t="e">
        <f>AVERAGEIF(#REF!,#REF!,#REF!)</f>
        <v>#REF!</v>
      </c>
      <c r="BH141" s="23" t="e">
        <f>AVERAGEIF(#REF!,#REF!,#REF!)</f>
        <v>#REF!</v>
      </c>
    </row>
    <row r="142" spans="1:60" x14ac:dyDescent="0.25">
      <c r="A142" s="15">
        <v>43005</v>
      </c>
      <c r="E142" s="14">
        <v>96.125</v>
      </c>
      <c r="F142" s="14">
        <v>108.875</v>
      </c>
      <c r="G142">
        <v>141.69999999999999</v>
      </c>
      <c r="H142">
        <v>167.15</v>
      </c>
      <c r="I142">
        <v>172.4</v>
      </c>
      <c r="J142">
        <v>183.88</v>
      </c>
      <c r="K142">
        <v>159.15</v>
      </c>
      <c r="L142">
        <v>49.94</v>
      </c>
      <c r="M142">
        <v>49.41</v>
      </c>
      <c r="N142" s="38">
        <v>65.94</v>
      </c>
      <c r="O142" s="38">
        <v>63.64</v>
      </c>
      <c r="P142" s="38">
        <v>60.69</v>
      </c>
      <c r="U142" s="23" t="e">
        <f>#REF!-$S$16</f>
        <v>#REF!</v>
      </c>
      <c r="V142" s="23" t="e">
        <f>#REF!-$S$16</f>
        <v>#REF!</v>
      </c>
      <c r="W142" s="23" t="e">
        <f>#REF!-$S$16</f>
        <v>#REF!</v>
      </c>
      <c r="X142" s="23" t="e">
        <f>#REF!-$S$16</f>
        <v>#REF!</v>
      </c>
      <c r="Y142" s="23" t="e">
        <f>#REF!-$S$16</f>
        <v>#REF!</v>
      </c>
      <c r="Z142" s="23" t="e">
        <f>#REF!-$S$16</f>
        <v>#REF!</v>
      </c>
      <c r="AA142" s="23" t="e">
        <f>#REF!-$S$16</f>
        <v>#REF!</v>
      </c>
      <c r="AB142" s="23" t="e">
        <f>#REF!-$S$16</f>
        <v>#REF!</v>
      </c>
      <c r="AC142" s="23" t="e">
        <f>#REF!-$S$16</f>
        <v>#REF!</v>
      </c>
      <c r="AD142" s="23" t="e">
        <f>#REF!-$S$16</f>
        <v>#REF!</v>
      </c>
      <c r="AE142" s="23" t="e">
        <f>#REF!-$S$16</f>
        <v>#REF!</v>
      </c>
      <c r="AF142" s="23" t="e">
        <f>#REF!-$S$16</f>
        <v>#REF!</v>
      </c>
      <c r="AG142" s="23" t="e">
        <f>#REF!-$S$16</f>
        <v>#REF!</v>
      </c>
      <c r="AH142" s="23" t="e">
        <f>#REF!-$S$16</f>
        <v>#REF!</v>
      </c>
      <c r="AI142" s="23" t="e">
        <f>#REF!-$S$16</f>
        <v>#REF!</v>
      </c>
      <c r="AJ142" s="23" t="e">
        <f>#REF!-$S$16</f>
        <v>#REF!</v>
      </c>
      <c r="AK142" s="23" t="e">
        <f>#REF!-$S$16</f>
        <v>#REF!</v>
      </c>
      <c r="AL142" s="23" t="e">
        <f>#REF!-$S$16</f>
        <v>#REF!</v>
      </c>
      <c r="AM142" s="23" t="e">
        <f>#REF!-$S$16</f>
        <v>#REF!</v>
      </c>
      <c r="AP142" s="23" t="e">
        <f>AVERAGEIF(#REF!,#REF!,#REF!)</f>
        <v>#REF!</v>
      </c>
      <c r="AQ142" s="23" t="e">
        <f>AVERAGEIF(#REF!,#REF!,#REF!)</f>
        <v>#REF!</v>
      </c>
      <c r="AR142" s="23" t="e">
        <f>AVERAGEIF(#REF!,#REF!,#REF!)</f>
        <v>#REF!</v>
      </c>
      <c r="AS142" s="23" t="e">
        <f>AVERAGEIF(#REF!,#REF!,#REF!)</f>
        <v>#REF!</v>
      </c>
      <c r="AT142" s="23" t="e">
        <f>AVERAGEIF(#REF!,#REF!,#REF!)</f>
        <v>#REF!</v>
      </c>
      <c r="AU142" s="23" t="e">
        <f>AVERAGEIF(#REF!,#REF!,#REF!)</f>
        <v>#REF!</v>
      </c>
      <c r="AV142" s="23" t="e">
        <f>AVERAGEIF(#REF!,#REF!,#REF!)</f>
        <v>#REF!</v>
      </c>
      <c r="AW142" s="23" t="e">
        <f>AVERAGEIF(#REF!,#REF!,#REF!)</f>
        <v>#REF!</v>
      </c>
      <c r="AX142" s="23" t="e">
        <f>AVERAGEIF(#REF!,#REF!,#REF!)</f>
        <v>#REF!</v>
      </c>
      <c r="AY142" s="23" t="e">
        <f>AVERAGEIF(#REF!,#REF!,#REF!)</f>
        <v>#REF!</v>
      </c>
      <c r="AZ142" s="23" t="e">
        <f>AVERAGEIF(#REF!,#REF!,#REF!)</f>
        <v>#REF!</v>
      </c>
      <c r="BA142" s="23" t="e">
        <f>AVERAGEIF(#REF!,#REF!,#REF!)</f>
        <v>#REF!</v>
      </c>
      <c r="BB142" s="23" t="e">
        <f>AVERAGEIF(#REF!,#REF!,#REF!)</f>
        <v>#REF!</v>
      </c>
      <c r="BC142" s="23" t="e">
        <f>AVERAGEIF(#REF!,#REF!,#REF!)</f>
        <v>#REF!</v>
      </c>
      <c r="BD142" s="23" t="e">
        <f>AVERAGEIF(#REF!,#REF!,#REF!)</f>
        <v>#REF!</v>
      </c>
      <c r="BE142" s="23" t="e">
        <f>AVERAGEIF(#REF!,#REF!,#REF!)</f>
        <v>#REF!</v>
      </c>
      <c r="BF142" s="23" t="e">
        <f>AVERAGEIF(#REF!,#REF!,#REF!)</f>
        <v>#REF!</v>
      </c>
      <c r="BG142" s="23" t="e">
        <f>AVERAGEIF(#REF!,#REF!,#REF!)</f>
        <v>#REF!</v>
      </c>
      <c r="BH142" s="23" t="e">
        <f>AVERAGEIF(#REF!,#REF!,#REF!)</f>
        <v>#REF!</v>
      </c>
    </row>
    <row r="143" spans="1:60" x14ac:dyDescent="0.25">
      <c r="A143" s="15">
        <v>43004</v>
      </c>
      <c r="E143" s="14">
        <v>96.5</v>
      </c>
      <c r="F143" s="14">
        <v>108.5</v>
      </c>
      <c r="G143">
        <v>145.66</v>
      </c>
      <c r="H143">
        <v>171.38</v>
      </c>
      <c r="I143">
        <v>171.34</v>
      </c>
      <c r="J143">
        <v>183.73</v>
      </c>
      <c r="K143">
        <v>160.59</v>
      </c>
      <c r="L143">
        <v>49.46</v>
      </c>
      <c r="M143">
        <v>49.16</v>
      </c>
      <c r="N143" s="38">
        <v>65.680000000000007</v>
      </c>
      <c r="O143" s="38">
        <v>63.38</v>
      </c>
      <c r="P143" s="38">
        <v>60.43</v>
      </c>
      <c r="U143" s="23" t="e">
        <f>#REF!-$S$16</f>
        <v>#REF!</v>
      </c>
      <c r="V143" s="23" t="e">
        <f>#REF!-$S$16</f>
        <v>#REF!</v>
      </c>
      <c r="W143" s="23" t="e">
        <f>#REF!-$S$16</f>
        <v>#REF!</v>
      </c>
      <c r="X143" s="23" t="e">
        <f>#REF!-$S$16</f>
        <v>#REF!</v>
      </c>
      <c r="Y143" s="23" t="e">
        <f>#REF!-$S$16</f>
        <v>#REF!</v>
      </c>
      <c r="Z143" s="23" t="e">
        <f>#REF!-$S$16</f>
        <v>#REF!</v>
      </c>
      <c r="AA143" s="23" t="e">
        <f>#REF!-$S$16</f>
        <v>#REF!</v>
      </c>
      <c r="AB143" s="23" t="e">
        <f>#REF!-$S$16</f>
        <v>#REF!</v>
      </c>
      <c r="AC143" s="23" t="e">
        <f>#REF!-$S$16</f>
        <v>#REF!</v>
      </c>
      <c r="AD143" s="23" t="e">
        <f>#REF!-$S$16</f>
        <v>#REF!</v>
      </c>
      <c r="AE143" s="23" t="e">
        <f>#REF!-$S$16</f>
        <v>#REF!</v>
      </c>
      <c r="AF143" s="23" t="e">
        <f>#REF!-$S$16</f>
        <v>#REF!</v>
      </c>
      <c r="AG143" s="23" t="e">
        <f>#REF!-$S$16</f>
        <v>#REF!</v>
      </c>
      <c r="AH143" s="23" t="e">
        <f>#REF!-$S$16</f>
        <v>#REF!</v>
      </c>
      <c r="AI143" s="23" t="e">
        <f>#REF!-$S$16</f>
        <v>#REF!</v>
      </c>
      <c r="AJ143" s="23" t="e">
        <f>#REF!-$S$16</f>
        <v>#REF!</v>
      </c>
      <c r="AK143" s="23" t="e">
        <f>#REF!-$S$16</f>
        <v>#REF!</v>
      </c>
      <c r="AL143" s="23" t="e">
        <f>#REF!-$S$16</f>
        <v>#REF!</v>
      </c>
      <c r="AM143" s="23" t="e">
        <f>#REF!-$S$16</f>
        <v>#REF!</v>
      </c>
      <c r="AP143" s="23" t="e">
        <f>AVERAGEIF(#REF!,#REF!,#REF!)</f>
        <v>#REF!</v>
      </c>
      <c r="AQ143" s="23" t="e">
        <f>AVERAGEIF(#REF!,#REF!,#REF!)</f>
        <v>#REF!</v>
      </c>
      <c r="AR143" s="23" t="e">
        <f>AVERAGEIF(#REF!,#REF!,#REF!)</f>
        <v>#REF!</v>
      </c>
      <c r="AS143" s="23" t="e">
        <f>AVERAGEIF(#REF!,#REF!,#REF!)</f>
        <v>#REF!</v>
      </c>
      <c r="AT143" s="23" t="e">
        <f>AVERAGEIF(#REF!,#REF!,#REF!)</f>
        <v>#REF!</v>
      </c>
      <c r="AU143" s="23" t="e">
        <f>AVERAGEIF(#REF!,#REF!,#REF!)</f>
        <v>#REF!</v>
      </c>
      <c r="AV143" s="23" t="e">
        <f>AVERAGEIF(#REF!,#REF!,#REF!)</f>
        <v>#REF!</v>
      </c>
      <c r="AW143" s="23" t="e">
        <f>AVERAGEIF(#REF!,#REF!,#REF!)</f>
        <v>#REF!</v>
      </c>
      <c r="AX143" s="23" t="e">
        <f>AVERAGEIF(#REF!,#REF!,#REF!)</f>
        <v>#REF!</v>
      </c>
      <c r="AY143" s="23" t="e">
        <f>AVERAGEIF(#REF!,#REF!,#REF!)</f>
        <v>#REF!</v>
      </c>
      <c r="AZ143" s="23" t="e">
        <f>AVERAGEIF(#REF!,#REF!,#REF!)</f>
        <v>#REF!</v>
      </c>
      <c r="BA143" s="23" t="e">
        <f>AVERAGEIF(#REF!,#REF!,#REF!)</f>
        <v>#REF!</v>
      </c>
      <c r="BB143" s="23" t="e">
        <f>AVERAGEIF(#REF!,#REF!,#REF!)</f>
        <v>#REF!</v>
      </c>
      <c r="BC143" s="23" t="e">
        <f>AVERAGEIF(#REF!,#REF!,#REF!)</f>
        <v>#REF!</v>
      </c>
      <c r="BD143" s="23" t="e">
        <f>AVERAGEIF(#REF!,#REF!,#REF!)</f>
        <v>#REF!</v>
      </c>
      <c r="BE143" s="23" t="e">
        <f>AVERAGEIF(#REF!,#REF!,#REF!)</f>
        <v>#REF!</v>
      </c>
      <c r="BF143" s="23" t="e">
        <f>AVERAGEIF(#REF!,#REF!,#REF!)</f>
        <v>#REF!</v>
      </c>
      <c r="BG143" s="23" t="e">
        <f>AVERAGEIF(#REF!,#REF!,#REF!)</f>
        <v>#REF!</v>
      </c>
      <c r="BH143" s="23" t="e">
        <f>AVERAGEIF(#REF!,#REF!,#REF!)</f>
        <v>#REF!</v>
      </c>
    </row>
    <row r="144" spans="1:60" x14ac:dyDescent="0.25">
      <c r="A144" s="15">
        <v>43003</v>
      </c>
      <c r="E144" s="14">
        <v>97</v>
      </c>
      <c r="F144" s="14">
        <v>108.5</v>
      </c>
      <c r="G144">
        <v>146.74</v>
      </c>
      <c r="H144">
        <v>174.2</v>
      </c>
      <c r="I144">
        <v>170.4</v>
      </c>
      <c r="J144">
        <v>185.58</v>
      </c>
      <c r="K144">
        <v>161.94999999999999</v>
      </c>
      <c r="L144">
        <v>50.12</v>
      </c>
      <c r="M144">
        <v>49.82</v>
      </c>
      <c r="N144" s="38">
        <v>65.72</v>
      </c>
      <c r="O144" s="38">
        <v>63.42</v>
      </c>
      <c r="P144" s="38">
        <v>60.47</v>
      </c>
      <c r="U144" s="23" t="e">
        <f>#REF!-$S$16</f>
        <v>#REF!</v>
      </c>
      <c r="V144" s="23" t="e">
        <f>#REF!-$S$16</f>
        <v>#REF!</v>
      </c>
      <c r="W144" s="23" t="e">
        <f>#REF!-$S$16</f>
        <v>#REF!</v>
      </c>
      <c r="X144" s="23" t="e">
        <f>#REF!-$S$16</f>
        <v>#REF!</v>
      </c>
      <c r="Y144" s="23" t="e">
        <f>#REF!-$S$16</f>
        <v>#REF!</v>
      </c>
      <c r="Z144" s="23" t="e">
        <f>#REF!-$S$16</f>
        <v>#REF!</v>
      </c>
      <c r="AA144" s="23" t="e">
        <f>#REF!-$S$16</f>
        <v>#REF!</v>
      </c>
      <c r="AB144" s="23" t="e">
        <f>#REF!-$S$16</f>
        <v>#REF!</v>
      </c>
      <c r="AC144" s="23" t="e">
        <f>#REF!-$S$16</f>
        <v>#REF!</v>
      </c>
      <c r="AD144" s="23" t="e">
        <f>#REF!-$S$16</f>
        <v>#REF!</v>
      </c>
      <c r="AE144" s="23" t="e">
        <f>#REF!-$S$16</f>
        <v>#REF!</v>
      </c>
      <c r="AF144" s="23" t="e">
        <f>#REF!-$S$16</f>
        <v>#REF!</v>
      </c>
      <c r="AG144" s="23" t="e">
        <f>#REF!-$S$16</f>
        <v>#REF!</v>
      </c>
      <c r="AH144" s="23" t="e">
        <f>#REF!-$S$16</f>
        <v>#REF!</v>
      </c>
      <c r="AI144" s="23" t="e">
        <f>#REF!-$S$16</f>
        <v>#REF!</v>
      </c>
      <c r="AJ144" s="23" t="e">
        <f>#REF!-$S$16</f>
        <v>#REF!</v>
      </c>
      <c r="AK144" s="23" t="e">
        <f>#REF!-$S$16</f>
        <v>#REF!</v>
      </c>
      <c r="AL144" s="23" t="e">
        <f>#REF!-$S$16</f>
        <v>#REF!</v>
      </c>
      <c r="AM144" s="23" t="e">
        <f>#REF!-$S$16</f>
        <v>#REF!</v>
      </c>
      <c r="AP144" s="23" t="e">
        <f>AVERAGEIF(#REF!,#REF!,#REF!)</f>
        <v>#REF!</v>
      </c>
      <c r="AQ144" s="23" t="e">
        <f>AVERAGEIF(#REF!,#REF!,#REF!)</f>
        <v>#REF!</v>
      </c>
      <c r="AR144" s="23" t="e">
        <f>AVERAGEIF(#REF!,#REF!,#REF!)</f>
        <v>#REF!</v>
      </c>
      <c r="AS144" s="23" t="e">
        <f>AVERAGEIF(#REF!,#REF!,#REF!)</f>
        <v>#REF!</v>
      </c>
      <c r="AT144" s="23" t="e">
        <f>AVERAGEIF(#REF!,#REF!,#REF!)</f>
        <v>#REF!</v>
      </c>
      <c r="AU144" s="23" t="e">
        <f>AVERAGEIF(#REF!,#REF!,#REF!)</f>
        <v>#REF!</v>
      </c>
      <c r="AV144" s="23" t="e">
        <f>AVERAGEIF(#REF!,#REF!,#REF!)</f>
        <v>#REF!</v>
      </c>
      <c r="AW144" s="23" t="e">
        <f>AVERAGEIF(#REF!,#REF!,#REF!)</f>
        <v>#REF!</v>
      </c>
      <c r="AX144" s="23" t="e">
        <f>AVERAGEIF(#REF!,#REF!,#REF!)</f>
        <v>#REF!</v>
      </c>
      <c r="AY144" s="23" t="e">
        <f>AVERAGEIF(#REF!,#REF!,#REF!)</f>
        <v>#REF!</v>
      </c>
      <c r="AZ144" s="23" t="e">
        <f>AVERAGEIF(#REF!,#REF!,#REF!)</f>
        <v>#REF!</v>
      </c>
      <c r="BA144" s="23" t="e">
        <f>AVERAGEIF(#REF!,#REF!,#REF!)</f>
        <v>#REF!</v>
      </c>
      <c r="BB144" s="23" t="e">
        <f>AVERAGEIF(#REF!,#REF!,#REF!)</f>
        <v>#REF!</v>
      </c>
      <c r="BC144" s="23" t="e">
        <f>AVERAGEIF(#REF!,#REF!,#REF!)</f>
        <v>#REF!</v>
      </c>
      <c r="BD144" s="23" t="e">
        <f>AVERAGEIF(#REF!,#REF!,#REF!)</f>
        <v>#REF!</v>
      </c>
      <c r="BE144" s="23" t="e">
        <f>AVERAGEIF(#REF!,#REF!,#REF!)</f>
        <v>#REF!</v>
      </c>
      <c r="BF144" s="23" t="e">
        <f>AVERAGEIF(#REF!,#REF!,#REF!)</f>
        <v>#REF!</v>
      </c>
      <c r="BG144" s="23" t="e">
        <f>AVERAGEIF(#REF!,#REF!,#REF!)</f>
        <v>#REF!</v>
      </c>
      <c r="BH144" s="23" t="e">
        <f>AVERAGEIF(#REF!,#REF!,#REF!)</f>
        <v>#REF!</v>
      </c>
    </row>
    <row r="145" spans="1:60" x14ac:dyDescent="0.25">
      <c r="A145" s="15">
        <v>43000</v>
      </c>
      <c r="E145" s="14">
        <v>93</v>
      </c>
      <c r="F145" s="14">
        <v>105.75</v>
      </c>
      <c r="G145">
        <v>142.36000000000001</v>
      </c>
      <c r="H145">
        <v>169.94</v>
      </c>
      <c r="I145">
        <v>168.11</v>
      </c>
      <c r="J145">
        <v>181.63</v>
      </c>
      <c r="K145">
        <v>158.36000000000001</v>
      </c>
      <c r="L145">
        <v>49.21</v>
      </c>
      <c r="M145">
        <v>48.95</v>
      </c>
      <c r="N145" s="38">
        <v>64.11</v>
      </c>
      <c r="O145" s="38">
        <v>61.81</v>
      </c>
      <c r="P145" s="38">
        <v>58.86</v>
      </c>
      <c r="U145" s="23" t="e">
        <f>#REF!-$S$16</f>
        <v>#REF!</v>
      </c>
      <c r="V145" s="23" t="e">
        <f>#REF!-$S$16</f>
        <v>#REF!</v>
      </c>
      <c r="W145" s="23" t="e">
        <f>#REF!-$S$16</f>
        <v>#REF!</v>
      </c>
      <c r="X145" s="23" t="e">
        <f>#REF!-$S$16</f>
        <v>#REF!</v>
      </c>
      <c r="Y145" s="23" t="e">
        <f>#REF!-$S$16</f>
        <v>#REF!</v>
      </c>
      <c r="Z145" s="23" t="e">
        <f>#REF!-$S$16</f>
        <v>#REF!</v>
      </c>
      <c r="AA145" s="23" t="e">
        <f>#REF!-$S$16</f>
        <v>#REF!</v>
      </c>
      <c r="AB145" s="23" t="e">
        <f>#REF!-$S$16</f>
        <v>#REF!</v>
      </c>
      <c r="AC145" s="23" t="e">
        <f>#REF!-$S$16</f>
        <v>#REF!</v>
      </c>
      <c r="AD145" s="23" t="e">
        <f>#REF!-$S$16</f>
        <v>#REF!</v>
      </c>
      <c r="AE145" s="23" t="e">
        <f>#REF!-$S$16</f>
        <v>#REF!</v>
      </c>
      <c r="AF145" s="23" t="e">
        <f>#REF!-$S$16</f>
        <v>#REF!</v>
      </c>
      <c r="AG145" s="23" t="e">
        <f>#REF!-$S$16</f>
        <v>#REF!</v>
      </c>
      <c r="AH145" s="23" t="e">
        <f>#REF!-$S$16</f>
        <v>#REF!</v>
      </c>
      <c r="AI145" s="23" t="e">
        <f>#REF!-$S$16</f>
        <v>#REF!</v>
      </c>
      <c r="AJ145" s="23" t="e">
        <f>#REF!-$S$16</f>
        <v>#REF!</v>
      </c>
      <c r="AK145" s="23" t="e">
        <f>#REF!-$S$16</f>
        <v>#REF!</v>
      </c>
      <c r="AL145" s="23" t="e">
        <f>#REF!-$S$16</f>
        <v>#REF!</v>
      </c>
      <c r="AM145" s="23" t="e">
        <f>#REF!-$S$16</f>
        <v>#REF!</v>
      </c>
      <c r="AP145" s="23" t="e">
        <f>AVERAGEIF(#REF!,#REF!,#REF!)</f>
        <v>#REF!</v>
      </c>
      <c r="AQ145" s="23" t="e">
        <f>AVERAGEIF(#REF!,#REF!,#REF!)</f>
        <v>#REF!</v>
      </c>
      <c r="AR145" s="23" t="e">
        <f>AVERAGEIF(#REF!,#REF!,#REF!)</f>
        <v>#REF!</v>
      </c>
      <c r="AS145" s="23" t="e">
        <f>AVERAGEIF(#REF!,#REF!,#REF!)</f>
        <v>#REF!</v>
      </c>
      <c r="AT145" s="23" t="e">
        <f>AVERAGEIF(#REF!,#REF!,#REF!)</f>
        <v>#REF!</v>
      </c>
      <c r="AU145" s="23" t="e">
        <f>AVERAGEIF(#REF!,#REF!,#REF!)</f>
        <v>#REF!</v>
      </c>
      <c r="AV145" s="23" t="e">
        <f>AVERAGEIF(#REF!,#REF!,#REF!)</f>
        <v>#REF!</v>
      </c>
      <c r="AW145" s="23" t="e">
        <f>AVERAGEIF(#REF!,#REF!,#REF!)</f>
        <v>#REF!</v>
      </c>
      <c r="AX145" s="23" t="e">
        <f>AVERAGEIF(#REF!,#REF!,#REF!)</f>
        <v>#REF!</v>
      </c>
      <c r="AY145" s="23" t="e">
        <f>AVERAGEIF(#REF!,#REF!,#REF!)</f>
        <v>#REF!</v>
      </c>
      <c r="AZ145" s="23" t="e">
        <f>AVERAGEIF(#REF!,#REF!,#REF!)</f>
        <v>#REF!</v>
      </c>
      <c r="BA145" s="23" t="e">
        <f>AVERAGEIF(#REF!,#REF!,#REF!)</f>
        <v>#REF!</v>
      </c>
      <c r="BB145" s="23" t="e">
        <f>AVERAGEIF(#REF!,#REF!,#REF!)</f>
        <v>#REF!</v>
      </c>
      <c r="BC145" s="23" t="e">
        <f>AVERAGEIF(#REF!,#REF!,#REF!)</f>
        <v>#REF!</v>
      </c>
      <c r="BD145" s="23" t="e">
        <f>AVERAGEIF(#REF!,#REF!,#REF!)</f>
        <v>#REF!</v>
      </c>
      <c r="BE145" s="23" t="e">
        <f>AVERAGEIF(#REF!,#REF!,#REF!)</f>
        <v>#REF!</v>
      </c>
      <c r="BF145" s="23" t="e">
        <f>AVERAGEIF(#REF!,#REF!,#REF!)</f>
        <v>#REF!</v>
      </c>
      <c r="BG145" s="23" t="e">
        <f>AVERAGEIF(#REF!,#REF!,#REF!)</f>
        <v>#REF!</v>
      </c>
      <c r="BH145" s="23" t="e">
        <f>AVERAGEIF(#REF!,#REF!,#REF!)</f>
        <v>#REF!</v>
      </c>
    </row>
    <row r="146" spans="1:60" x14ac:dyDescent="0.25">
      <c r="A146" s="15">
        <v>42999</v>
      </c>
      <c r="E146" s="14">
        <v>92.625</v>
      </c>
      <c r="F146" s="14">
        <v>103.75</v>
      </c>
      <c r="G146">
        <v>142.08000000000001</v>
      </c>
      <c r="H146">
        <v>167.78</v>
      </c>
      <c r="I146">
        <v>170.24</v>
      </c>
      <c r="J146">
        <v>180.98</v>
      </c>
      <c r="K146">
        <v>158.24</v>
      </c>
      <c r="L146">
        <v>49.11</v>
      </c>
      <c r="M146">
        <v>48.91</v>
      </c>
      <c r="N146" s="38">
        <v>64</v>
      </c>
      <c r="O146" s="38">
        <v>62.6</v>
      </c>
      <c r="P146" s="38">
        <v>58.75</v>
      </c>
      <c r="U146" s="23" t="e">
        <f>#REF!-$S$16</f>
        <v>#REF!</v>
      </c>
      <c r="V146" s="23" t="e">
        <f>#REF!-$S$16</f>
        <v>#REF!</v>
      </c>
      <c r="W146" s="23" t="e">
        <f>#REF!-$S$16</f>
        <v>#REF!</v>
      </c>
      <c r="X146" s="23" t="e">
        <f>#REF!-$S$16</f>
        <v>#REF!</v>
      </c>
      <c r="Y146" s="23" t="e">
        <f>#REF!-$S$16</f>
        <v>#REF!</v>
      </c>
      <c r="Z146" s="23" t="e">
        <f>#REF!-$S$16</f>
        <v>#REF!</v>
      </c>
      <c r="AA146" s="23" t="e">
        <f>#REF!-$S$16</f>
        <v>#REF!</v>
      </c>
      <c r="AB146" s="23" t="e">
        <f>#REF!-$S$16</f>
        <v>#REF!</v>
      </c>
      <c r="AC146" s="23" t="e">
        <f>#REF!-$S$16</f>
        <v>#REF!</v>
      </c>
      <c r="AD146" s="23" t="e">
        <f>#REF!-$S$16</f>
        <v>#REF!</v>
      </c>
      <c r="AE146" s="23" t="e">
        <f>#REF!-$S$16</f>
        <v>#REF!</v>
      </c>
      <c r="AF146" s="23" t="e">
        <f>#REF!-$S$16</f>
        <v>#REF!</v>
      </c>
      <c r="AG146" s="23" t="e">
        <f>#REF!-$S$16</f>
        <v>#REF!</v>
      </c>
      <c r="AH146" s="23" t="e">
        <f>#REF!-$S$16</f>
        <v>#REF!</v>
      </c>
      <c r="AI146" s="23" t="e">
        <f>#REF!-$S$16</f>
        <v>#REF!</v>
      </c>
      <c r="AJ146" s="23" t="e">
        <f>#REF!-$S$16</f>
        <v>#REF!</v>
      </c>
      <c r="AK146" s="23" t="e">
        <f>#REF!-$S$16</f>
        <v>#REF!</v>
      </c>
      <c r="AL146" s="23" t="e">
        <f>#REF!-$S$16</f>
        <v>#REF!</v>
      </c>
      <c r="AM146" s="23" t="e">
        <f>#REF!-$S$16</f>
        <v>#REF!</v>
      </c>
      <c r="AP146" s="23" t="e">
        <f>AVERAGEIF(#REF!,#REF!,#REF!)</f>
        <v>#REF!</v>
      </c>
      <c r="AQ146" s="23" t="e">
        <f>AVERAGEIF(#REF!,#REF!,#REF!)</f>
        <v>#REF!</v>
      </c>
      <c r="AR146" s="23" t="e">
        <f>AVERAGEIF(#REF!,#REF!,#REF!)</f>
        <v>#REF!</v>
      </c>
      <c r="AS146" s="23" t="e">
        <f>AVERAGEIF(#REF!,#REF!,#REF!)</f>
        <v>#REF!</v>
      </c>
      <c r="AT146" s="23" t="e">
        <f>AVERAGEIF(#REF!,#REF!,#REF!)</f>
        <v>#REF!</v>
      </c>
      <c r="AU146" s="23" t="e">
        <f>AVERAGEIF(#REF!,#REF!,#REF!)</f>
        <v>#REF!</v>
      </c>
      <c r="AV146" s="23" t="e">
        <f>AVERAGEIF(#REF!,#REF!,#REF!)</f>
        <v>#REF!</v>
      </c>
      <c r="AW146" s="23" t="e">
        <f>AVERAGEIF(#REF!,#REF!,#REF!)</f>
        <v>#REF!</v>
      </c>
      <c r="AX146" s="23" t="e">
        <f>AVERAGEIF(#REF!,#REF!,#REF!)</f>
        <v>#REF!</v>
      </c>
      <c r="AY146" s="23" t="e">
        <f>AVERAGEIF(#REF!,#REF!,#REF!)</f>
        <v>#REF!</v>
      </c>
      <c r="AZ146" s="23" t="e">
        <f>AVERAGEIF(#REF!,#REF!,#REF!)</f>
        <v>#REF!</v>
      </c>
      <c r="BA146" s="23" t="e">
        <f>AVERAGEIF(#REF!,#REF!,#REF!)</f>
        <v>#REF!</v>
      </c>
      <c r="BB146" s="23" t="e">
        <f>AVERAGEIF(#REF!,#REF!,#REF!)</f>
        <v>#REF!</v>
      </c>
      <c r="BC146" s="23" t="e">
        <f>AVERAGEIF(#REF!,#REF!,#REF!)</f>
        <v>#REF!</v>
      </c>
      <c r="BD146" s="23" t="e">
        <f>AVERAGEIF(#REF!,#REF!,#REF!)</f>
        <v>#REF!</v>
      </c>
      <c r="BE146" s="23" t="e">
        <f>AVERAGEIF(#REF!,#REF!,#REF!)</f>
        <v>#REF!</v>
      </c>
      <c r="BF146" s="23" t="e">
        <f>AVERAGEIF(#REF!,#REF!,#REF!)</f>
        <v>#REF!</v>
      </c>
      <c r="BG146" s="23" t="e">
        <f>AVERAGEIF(#REF!,#REF!,#REF!)</f>
        <v>#REF!</v>
      </c>
      <c r="BH146" s="23" t="e">
        <f>AVERAGEIF(#REF!,#REF!,#REF!)</f>
        <v>#REF!</v>
      </c>
    </row>
    <row r="147" spans="1:60" x14ac:dyDescent="0.25">
      <c r="A147" s="15">
        <v>42998</v>
      </c>
      <c r="E147" s="14">
        <v>90.625</v>
      </c>
      <c r="F147" s="14">
        <v>102.375</v>
      </c>
      <c r="G147">
        <v>144.26</v>
      </c>
      <c r="H147">
        <v>170.31</v>
      </c>
      <c r="I147">
        <v>172.91</v>
      </c>
      <c r="J147">
        <v>180.15</v>
      </c>
      <c r="K147">
        <v>158.16</v>
      </c>
      <c r="L147">
        <v>49.24</v>
      </c>
      <c r="M147">
        <v>49.08</v>
      </c>
      <c r="N147" s="38">
        <v>64.209999999999994</v>
      </c>
      <c r="O147" s="38">
        <v>62.81</v>
      </c>
      <c r="P147" s="38">
        <v>58.96</v>
      </c>
      <c r="U147" s="23" t="e">
        <f>#REF!-$S$16</f>
        <v>#REF!</v>
      </c>
      <c r="V147" s="23" t="e">
        <f>#REF!-$S$16</f>
        <v>#REF!</v>
      </c>
      <c r="W147" s="23" t="e">
        <f>#REF!-$S$16</f>
        <v>#REF!</v>
      </c>
      <c r="X147" s="23" t="e">
        <f>#REF!-$S$16</f>
        <v>#REF!</v>
      </c>
      <c r="Y147" s="23" t="e">
        <f>#REF!-$S$16</f>
        <v>#REF!</v>
      </c>
      <c r="Z147" s="23" t="e">
        <f>#REF!-$S$16</f>
        <v>#REF!</v>
      </c>
      <c r="AA147" s="23" t="e">
        <f>#REF!-$S$16</f>
        <v>#REF!</v>
      </c>
      <c r="AB147" s="23" t="e">
        <f>#REF!-$S$16</f>
        <v>#REF!</v>
      </c>
      <c r="AC147" s="23" t="e">
        <f>#REF!-$S$16</f>
        <v>#REF!</v>
      </c>
      <c r="AD147" s="23" t="e">
        <f>#REF!-$S$16</f>
        <v>#REF!</v>
      </c>
      <c r="AE147" s="23" t="e">
        <f>#REF!-$S$16</f>
        <v>#REF!</v>
      </c>
      <c r="AF147" s="23" t="e">
        <f>#REF!-$S$16</f>
        <v>#REF!</v>
      </c>
      <c r="AG147" s="23" t="e">
        <f>#REF!-$S$16</f>
        <v>#REF!</v>
      </c>
      <c r="AH147" s="23" t="e">
        <f>#REF!-$S$16</f>
        <v>#REF!</v>
      </c>
      <c r="AI147" s="23" t="e">
        <f>#REF!-$S$16</f>
        <v>#REF!</v>
      </c>
      <c r="AJ147" s="23" t="e">
        <f>#REF!-$S$16</f>
        <v>#REF!</v>
      </c>
      <c r="AK147" s="23" t="e">
        <f>#REF!-$S$16</f>
        <v>#REF!</v>
      </c>
      <c r="AL147" s="23" t="e">
        <f>#REF!-$S$16</f>
        <v>#REF!</v>
      </c>
      <c r="AM147" s="23" t="e">
        <f>#REF!-$S$16</f>
        <v>#REF!</v>
      </c>
      <c r="AP147" s="23" t="e">
        <f>AVERAGEIF(#REF!,#REF!,#REF!)</f>
        <v>#REF!</v>
      </c>
      <c r="AQ147" s="23" t="e">
        <f>AVERAGEIF(#REF!,#REF!,#REF!)</f>
        <v>#REF!</v>
      </c>
      <c r="AR147" s="23" t="e">
        <f>AVERAGEIF(#REF!,#REF!,#REF!)</f>
        <v>#REF!</v>
      </c>
      <c r="AS147" s="23" t="e">
        <f>AVERAGEIF(#REF!,#REF!,#REF!)</f>
        <v>#REF!</v>
      </c>
      <c r="AT147" s="23" t="e">
        <f>AVERAGEIF(#REF!,#REF!,#REF!)</f>
        <v>#REF!</v>
      </c>
      <c r="AU147" s="23" t="e">
        <f>AVERAGEIF(#REF!,#REF!,#REF!)</f>
        <v>#REF!</v>
      </c>
      <c r="AV147" s="23" t="e">
        <f>AVERAGEIF(#REF!,#REF!,#REF!)</f>
        <v>#REF!</v>
      </c>
      <c r="AW147" s="23" t="e">
        <f>AVERAGEIF(#REF!,#REF!,#REF!)</f>
        <v>#REF!</v>
      </c>
      <c r="AX147" s="23" t="e">
        <f>AVERAGEIF(#REF!,#REF!,#REF!)</f>
        <v>#REF!</v>
      </c>
      <c r="AY147" s="23" t="e">
        <f>AVERAGEIF(#REF!,#REF!,#REF!)</f>
        <v>#REF!</v>
      </c>
      <c r="AZ147" s="23" t="e">
        <f>AVERAGEIF(#REF!,#REF!,#REF!)</f>
        <v>#REF!</v>
      </c>
      <c r="BA147" s="23" t="e">
        <f>AVERAGEIF(#REF!,#REF!,#REF!)</f>
        <v>#REF!</v>
      </c>
      <c r="BB147" s="23" t="e">
        <f>AVERAGEIF(#REF!,#REF!,#REF!)</f>
        <v>#REF!</v>
      </c>
      <c r="BC147" s="23" t="e">
        <f>AVERAGEIF(#REF!,#REF!,#REF!)</f>
        <v>#REF!</v>
      </c>
      <c r="BD147" s="23" t="e">
        <f>AVERAGEIF(#REF!,#REF!,#REF!)</f>
        <v>#REF!</v>
      </c>
      <c r="BE147" s="23" t="e">
        <f>AVERAGEIF(#REF!,#REF!,#REF!)</f>
        <v>#REF!</v>
      </c>
      <c r="BF147" s="23" t="e">
        <f>AVERAGEIF(#REF!,#REF!,#REF!)</f>
        <v>#REF!</v>
      </c>
      <c r="BG147" s="23" t="e">
        <f>AVERAGEIF(#REF!,#REF!,#REF!)</f>
        <v>#REF!</v>
      </c>
      <c r="BH147" s="23" t="e">
        <f>AVERAGEIF(#REF!,#REF!,#REF!)</f>
        <v>#REF!</v>
      </c>
    </row>
    <row r="148" spans="1:60" x14ac:dyDescent="0.25">
      <c r="A148" s="15">
        <v>42997</v>
      </c>
      <c r="E148" s="14">
        <v>87.875</v>
      </c>
      <c r="F148" s="14">
        <v>101.5</v>
      </c>
      <c r="G148">
        <v>142.25</v>
      </c>
      <c r="H148">
        <v>171</v>
      </c>
      <c r="I148">
        <v>170.55</v>
      </c>
      <c r="J148">
        <v>177.76</v>
      </c>
      <c r="K148">
        <v>154.51</v>
      </c>
      <c r="L148">
        <v>49.08</v>
      </c>
      <c r="M148">
        <v>48.93</v>
      </c>
      <c r="N148" s="38">
        <v>63.28</v>
      </c>
      <c r="O148" s="38">
        <v>61.88</v>
      </c>
      <c r="P148" s="38">
        <v>58.03</v>
      </c>
      <c r="U148" s="23" t="e">
        <f>#REF!-$S$16</f>
        <v>#REF!</v>
      </c>
      <c r="V148" s="23" t="e">
        <f>#REF!-$S$16</f>
        <v>#REF!</v>
      </c>
      <c r="W148" s="23" t="e">
        <f>#REF!-$S$16</f>
        <v>#REF!</v>
      </c>
      <c r="X148" s="23" t="e">
        <f>#REF!-$S$16</f>
        <v>#REF!</v>
      </c>
      <c r="Y148" s="23" t="e">
        <f>#REF!-$S$16</f>
        <v>#REF!</v>
      </c>
      <c r="Z148" s="23" t="e">
        <f>#REF!-$S$16</f>
        <v>#REF!</v>
      </c>
      <c r="AA148" s="23" t="e">
        <f>#REF!-$S$16</f>
        <v>#REF!</v>
      </c>
      <c r="AB148" s="23" t="e">
        <f>#REF!-$S$16</f>
        <v>#REF!</v>
      </c>
      <c r="AC148" s="23" t="e">
        <f>#REF!-$S$16</f>
        <v>#REF!</v>
      </c>
      <c r="AD148" s="23" t="e">
        <f>#REF!-$S$16</f>
        <v>#REF!</v>
      </c>
      <c r="AE148" s="23" t="e">
        <f>#REF!-$S$16</f>
        <v>#REF!</v>
      </c>
      <c r="AF148" s="23" t="e">
        <f>#REF!-$S$16</f>
        <v>#REF!</v>
      </c>
      <c r="AG148" s="23" t="e">
        <f>#REF!-$S$16</f>
        <v>#REF!</v>
      </c>
      <c r="AH148" s="23" t="e">
        <f>#REF!-$S$16</f>
        <v>#REF!</v>
      </c>
      <c r="AI148" s="23" t="e">
        <f>#REF!-$S$16</f>
        <v>#REF!</v>
      </c>
      <c r="AJ148" s="23" t="e">
        <f>#REF!-$S$16</f>
        <v>#REF!</v>
      </c>
      <c r="AK148" s="23" t="e">
        <f>#REF!-$S$16</f>
        <v>#REF!</v>
      </c>
      <c r="AL148" s="23" t="e">
        <f>#REF!-$S$16</f>
        <v>#REF!</v>
      </c>
      <c r="AM148" s="23" t="e">
        <f>#REF!-$S$16</f>
        <v>#REF!</v>
      </c>
      <c r="AP148" s="23" t="e">
        <f>AVERAGEIF(#REF!,#REF!,#REF!)</f>
        <v>#REF!</v>
      </c>
      <c r="AQ148" s="23" t="e">
        <f>AVERAGEIF(#REF!,#REF!,#REF!)</f>
        <v>#REF!</v>
      </c>
      <c r="AR148" s="23" t="e">
        <f>AVERAGEIF(#REF!,#REF!,#REF!)</f>
        <v>#REF!</v>
      </c>
      <c r="AS148" s="23" t="e">
        <f>AVERAGEIF(#REF!,#REF!,#REF!)</f>
        <v>#REF!</v>
      </c>
      <c r="AT148" s="23" t="e">
        <f>AVERAGEIF(#REF!,#REF!,#REF!)</f>
        <v>#REF!</v>
      </c>
      <c r="AU148" s="23" t="e">
        <f>AVERAGEIF(#REF!,#REF!,#REF!)</f>
        <v>#REF!</v>
      </c>
      <c r="AV148" s="23" t="e">
        <f>AVERAGEIF(#REF!,#REF!,#REF!)</f>
        <v>#REF!</v>
      </c>
      <c r="AW148" s="23" t="e">
        <f>AVERAGEIF(#REF!,#REF!,#REF!)</f>
        <v>#REF!</v>
      </c>
      <c r="AX148" s="23" t="e">
        <f>AVERAGEIF(#REF!,#REF!,#REF!)</f>
        <v>#REF!</v>
      </c>
      <c r="AY148" s="23" t="e">
        <f>AVERAGEIF(#REF!,#REF!,#REF!)</f>
        <v>#REF!</v>
      </c>
      <c r="AZ148" s="23" t="e">
        <f>AVERAGEIF(#REF!,#REF!,#REF!)</f>
        <v>#REF!</v>
      </c>
      <c r="BA148" s="23" t="e">
        <f>AVERAGEIF(#REF!,#REF!,#REF!)</f>
        <v>#REF!</v>
      </c>
      <c r="BB148" s="23" t="e">
        <f>AVERAGEIF(#REF!,#REF!,#REF!)</f>
        <v>#REF!</v>
      </c>
      <c r="BC148" s="23" t="e">
        <f>AVERAGEIF(#REF!,#REF!,#REF!)</f>
        <v>#REF!</v>
      </c>
      <c r="BD148" s="23" t="e">
        <f>AVERAGEIF(#REF!,#REF!,#REF!)</f>
        <v>#REF!</v>
      </c>
      <c r="BE148" s="23" t="e">
        <f>AVERAGEIF(#REF!,#REF!,#REF!)</f>
        <v>#REF!</v>
      </c>
      <c r="BF148" s="23" t="e">
        <f>AVERAGEIF(#REF!,#REF!,#REF!)</f>
        <v>#REF!</v>
      </c>
      <c r="BG148" s="23" t="e">
        <f>AVERAGEIF(#REF!,#REF!,#REF!)</f>
        <v>#REF!</v>
      </c>
      <c r="BH148" s="23" t="e">
        <f>AVERAGEIF(#REF!,#REF!,#REF!)</f>
        <v>#REF!</v>
      </c>
    </row>
    <row r="149" spans="1:60" x14ac:dyDescent="0.25">
      <c r="A149" s="15">
        <v>42996</v>
      </c>
      <c r="E149" s="14">
        <v>87.875</v>
      </c>
      <c r="F149" s="14">
        <v>101.5</v>
      </c>
      <c r="G149">
        <v>142.66</v>
      </c>
      <c r="H149">
        <v>174.26</v>
      </c>
      <c r="I149">
        <v>171.48</v>
      </c>
      <c r="J149">
        <v>178.41</v>
      </c>
      <c r="K149">
        <v>155.21</v>
      </c>
      <c r="L149">
        <v>49.43</v>
      </c>
      <c r="M149">
        <v>49.38</v>
      </c>
      <c r="N149" s="38">
        <v>60.91</v>
      </c>
      <c r="O149" s="38">
        <v>59.51</v>
      </c>
      <c r="P149" s="38">
        <v>55.66</v>
      </c>
      <c r="U149" s="23" t="e">
        <f>#REF!-$S$16</f>
        <v>#REF!</v>
      </c>
      <c r="V149" s="23" t="e">
        <f>#REF!-$S$16</f>
        <v>#REF!</v>
      </c>
      <c r="W149" s="23" t="e">
        <f>#REF!-$S$16</f>
        <v>#REF!</v>
      </c>
      <c r="X149" s="23" t="e">
        <f>#REF!-$S$16</f>
        <v>#REF!</v>
      </c>
      <c r="Y149" s="23" t="e">
        <f>#REF!-$S$16</f>
        <v>#REF!</v>
      </c>
      <c r="Z149" s="23" t="e">
        <f>#REF!-$S$16</f>
        <v>#REF!</v>
      </c>
      <c r="AA149" s="23" t="e">
        <f>#REF!-$S$16</f>
        <v>#REF!</v>
      </c>
      <c r="AB149" s="23" t="e">
        <f>#REF!-$S$16</f>
        <v>#REF!</v>
      </c>
      <c r="AC149" s="23" t="e">
        <f>#REF!-$S$16</f>
        <v>#REF!</v>
      </c>
      <c r="AD149" s="23" t="e">
        <f>#REF!-$S$16</f>
        <v>#REF!</v>
      </c>
      <c r="AE149" s="23" t="e">
        <f>#REF!-$S$16</f>
        <v>#REF!</v>
      </c>
      <c r="AF149" s="23" t="e">
        <f>#REF!-$S$16</f>
        <v>#REF!</v>
      </c>
      <c r="AG149" s="23" t="e">
        <f>#REF!-$S$16</f>
        <v>#REF!</v>
      </c>
      <c r="AH149" s="23" t="e">
        <f>#REF!-$S$16</f>
        <v>#REF!</v>
      </c>
      <c r="AI149" s="23" t="e">
        <f>#REF!-$S$16</f>
        <v>#REF!</v>
      </c>
      <c r="AJ149" s="23" t="e">
        <f>#REF!-$S$16</f>
        <v>#REF!</v>
      </c>
      <c r="AK149" s="23" t="e">
        <f>#REF!-$S$16</f>
        <v>#REF!</v>
      </c>
      <c r="AL149" s="23" t="e">
        <f>#REF!-$S$16</f>
        <v>#REF!</v>
      </c>
      <c r="AM149" s="23" t="e">
        <f>#REF!-$S$16</f>
        <v>#REF!</v>
      </c>
      <c r="AP149" s="23" t="e">
        <f>AVERAGEIF(#REF!,#REF!,#REF!)</f>
        <v>#REF!</v>
      </c>
      <c r="AQ149" s="23" t="e">
        <f>AVERAGEIF(#REF!,#REF!,#REF!)</f>
        <v>#REF!</v>
      </c>
      <c r="AR149" s="23" t="e">
        <f>AVERAGEIF(#REF!,#REF!,#REF!)</f>
        <v>#REF!</v>
      </c>
      <c r="AS149" s="23" t="e">
        <f>AVERAGEIF(#REF!,#REF!,#REF!)</f>
        <v>#REF!</v>
      </c>
      <c r="AT149" s="23" t="e">
        <f>AVERAGEIF(#REF!,#REF!,#REF!)</f>
        <v>#REF!</v>
      </c>
      <c r="AU149" s="23" t="e">
        <f>AVERAGEIF(#REF!,#REF!,#REF!)</f>
        <v>#REF!</v>
      </c>
      <c r="AV149" s="23" t="e">
        <f>AVERAGEIF(#REF!,#REF!,#REF!)</f>
        <v>#REF!</v>
      </c>
      <c r="AW149" s="23" t="e">
        <f>AVERAGEIF(#REF!,#REF!,#REF!)</f>
        <v>#REF!</v>
      </c>
      <c r="AX149" s="23" t="e">
        <f>AVERAGEIF(#REF!,#REF!,#REF!)</f>
        <v>#REF!</v>
      </c>
      <c r="AY149" s="23" t="e">
        <f>AVERAGEIF(#REF!,#REF!,#REF!)</f>
        <v>#REF!</v>
      </c>
      <c r="AZ149" s="23" t="e">
        <f>AVERAGEIF(#REF!,#REF!,#REF!)</f>
        <v>#REF!</v>
      </c>
      <c r="BA149" s="23" t="e">
        <f>AVERAGEIF(#REF!,#REF!,#REF!)</f>
        <v>#REF!</v>
      </c>
      <c r="BB149" s="23" t="e">
        <f>AVERAGEIF(#REF!,#REF!,#REF!)</f>
        <v>#REF!</v>
      </c>
      <c r="BC149" s="23" t="e">
        <f>AVERAGEIF(#REF!,#REF!,#REF!)</f>
        <v>#REF!</v>
      </c>
      <c r="BD149" s="23" t="e">
        <f>AVERAGEIF(#REF!,#REF!,#REF!)</f>
        <v>#REF!</v>
      </c>
      <c r="BE149" s="23" t="e">
        <f>AVERAGEIF(#REF!,#REF!,#REF!)</f>
        <v>#REF!</v>
      </c>
      <c r="BF149" s="23" t="e">
        <f>AVERAGEIF(#REF!,#REF!,#REF!)</f>
        <v>#REF!</v>
      </c>
      <c r="BG149" s="23" t="e">
        <f>AVERAGEIF(#REF!,#REF!,#REF!)</f>
        <v>#REF!</v>
      </c>
      <c r="BH149" s="23" t="e">
        <f>AVERAGEIF(#REF!,#REF!,#REF!)</f>
        <v>#REF!</v>
      </c>
    </row>
    <row r="150" spans="1:60" x14ac:dyDescent="0.25">
      <c r="A150" s="15">
        <v>42993</v>
      </c>
      <c r="E150" s="14">
        <v>87.5</v>
      </c>
      <c r="F150" s="14">
        <v>101.25</v>
      </c>
      <c r="G150">
        <v>137.91999999999999</v>
      </c>
      <c r="H150">
        <v>189.42</v>
      </c>
      <c r="I150">
        <v>173.63</v>
      </c>
      <c r="J150">
        <v>180.13</v>
      </c>
      <c r="K150">
        <v>157.13</v>
      </c>
      <c r="L150">
        <v>49.93</v>
      </c>
      <c r="M150">
        <v>49.6</v>
      </c>
      <c r="N150" s="38">
        <v>60.89</v>
      </c>
      <c r="O150" s="38">
        <v>59.49</v>
      </c>
      <c r="P150" s="38">
        <v>55.64</v>
      </c>
      <c r="U150" s="23" t="e">
        <f>#REF!-$S$16</f>
        <v>#REF!</v>
      </c>
      <c r="V150" s="23" t="e">
        <f>#REF!-$S$16</f>
        <v>#REF!</v>
      </c>
      <c r="W150" s="23" t="e">
        <f>#REF!-$S$16</f>
        <v>#REF!</v>
      </c>
      <c r="X150" s="23" t="e">
        <f>#REF!-$S$16</f>
        <v>#REF!</v>
      </c>
      <c r="Y150" s="23" t="e">
        <f>#REF!-$S$16</f>
        <v>#REF!</v>
      </c>
      <c r="Z150" s="23" t="e">
        <f>#REF!-$S$16</f>
        <v>#REF!</v>
      </c>
      <c r="AA150" s="23" t="e">
        <f>#REF!-$S$16</f>
        <v>#REF!</v>
      </c>
      <c r="AB150" s="23" t="e">
        <f>#REF!-$S$16</f>
        <v>#REF!</v>
      </c>
      <c r="AC150" s="23" t="e">
        <f>#REF!-$S$16</f>
        <v>#REF!</v>
      </c>
      <c r="AD150" s="23" t="e">
        <f>#REF!-$S$16</f>
        <v>#REF!</v>
      </c>
      <c r="AE150" s="23" t="e">
        <f>#REF!-$S$16</f>
        <v>#REF!</v>
      </c>
      <c r="AF150" s="23" t="e">
        <f>#REF!-$S$16</f>
        <v>#REF!</v>
      </c>
      <c r="AG150" s="23" t="e">
        <f>#REF!-$S$16</f>
        <v>#REF!</v>
      </c>
      <c r="AH150" s="23" t="e">
        <f>#REF!-$S$16</f>
        <v>#REF!</v>
      </c>
      <c r="AI150" s="23" t="e">
        <f>#REF!-$S$16</f>
        <v>#REF!</v>
      </c>
      <c r="AJ150" s="23" t="e">
        <f>#REF!-$S$16</f>
        <v>#REF!</v>
      </c>
      <c r="AK150" s="23" t="e">
        <f>#REF!-$S$16</f>
        <v>#REF!</v>
      </c>
      <c r="AL150" s="23" t="e">
        <f>#REF!-$S$16</f>
        <v>#REF!</v>
      </c>
      <c r="AM150" s="23" t="e">
        <f>#REF!-$S$16</f>
        <v>#REF!</v>
      </c>
      <c r="AP150" s="23" t="e">
        <f>AVERAGEIF(#REF!,#REF!,#REF!)</f>
        <v>#REF!</v>
      </c>
      <c r="AQ150" s="23" t="e">
        <f>AVERAGEIF(#REF!,#REF!,#REF!)</f>
        <v>#REF!</v>
      </c>
      <c r="AR150" s="23" t="e">
        <f>AVERAGEIF(#REF!,#REF!,#REF!)</f>
        <v>#REF!</v>
      </c>
      <c r="AS150" s="23" t="e">
        <f>AVERAGEIF(#REF!,#REF!,#REF!)</f>
        <v>#REF!</v>
      </c>
      <c r="AT150" s="23" t="e">
        <f>AVERAGEIF(#REF!,#REF!,#REF!)</f>
        <v>#REF!</v>
      </c>
      <c r="AU150" s="23" t="e">
        <f>AVERAGEIF(#REF!,#REF!,#REF!)</f>
        <v>#REF!</v>
      </c>
      <c r="AV150" s="23" t="e">
        <f>AVERAGEIF(#REF!,#REF!,#REF!)</f>
        <v>#REF!</v>
      </c>
      <c r="AW150" s="23" t="e">
        <f>AVERAGEIF(#REF!,#REF!,#REF!)</f>
        <v>#REF!</v>
      </c>
      <c r="AX150" s="23" t="e">
        <f>AVERAGEIF(#REF!,#REF!,#REF!)</f>
        <v>#REF!</v>
      </c>
      <c r="AY150" s="23" t="e">
        <f>AVERAGEIF(#REF!,#REF!,#REF!)</f>
        <v>#REF!</v>
      </c>
      <c r="AZ150" s="23" t="e">
        <f>AVERAGEIF(#REF!,#REF!,#REF!)</f>
        <v>#REF!</v>
      </c>
      <c r="BA150" s="23" t="e">
        <f>AVERAGEIF(#REF!,#REF!,#REF!)</f>
        <v>#REF!</v>
      </c>
      <c r="BB150" s="23" t="e">
        <f>AVERAGEIF(#REF!,#REF!,#REF!)</f>
        <v>#REF!</v>
      </c>
      <c r="BC150" s="23" t="e">
        <f>AVERAGEIF(#REF!,#REF!,#REF!)</f>
        <v>#REF!</v>
      </c>
      <c r="BD150" s="23" t="e">
        <f>AVERAGEIF(#REF!,#REF!,#REF!)</f>
        <v>#REF!</v>
      </c>
      <c r="BE150" s="23" t="e">
        <f>AVERAGEIF(#REF!,#REF!,#REF!)</f>
        <v>#REF!</v>
      </c>
      <c r="BF150" s="23" t="e">
        <f>AVERAGEIF(#REF!,#REF!,#REF!)</f>
        <v>#REF!</v>
      </c>
      <c r="BG150" s="23" t="e">
        <f>AVERAGEIF(#REF!,#REF!,#REF!)</f>
        <v>#REF!</v>
      </c>
      <c r="BH150" s="23" t="e">
        <f>AVERAGEIF(#REF!,#REF!,#REF!)</f>
        <v>#REF!</v>
      </c>
    </row>
    <row r="151" spans="1:60" x14ac:dyDescent="0.25">
      <c r="A151" s="15">
        <v>42992</v>
      </c>
      <c r="E151" s="14">
        <v>87.625</v>
      </c>
      <c r="F151" s="14">
        <v>100.625</v>
      </c>
      <c r="G151">
        <v>132.87</v>
      </c>
      <c r="H151">
        <v>187.87</v>
      </c>
      <c r="I151">
        <v>170.7</v>
      </c>
      <c r="J151">
        <v>177.9</v>
      </c>
      <c r="K151">
        <v>155.5</v>
      </c>
      <c r="L151">
        <v>49.86</v>
      </c>
      <c r="M151">
        <v>49.39</v>
      </c>
      <c r="N151" s="38">
        <v>60.89</v>
      </c>
      <c r="O151" s="38">
        <v>59.49</v>
      </c>
      <c r="P151" s="38">
        <v>55.64</v>
      </c>
      <c r="U151" s="23" t="e">
        <f>#REF!-$S$16</f>
        <v>#REF!</v>
      </c>
      <c r="V151" s="23" t="e">
        <f>#REF!-$S$16</f>
        <v>#REF!</v>
      </c>
      <c r="W151" s="23" t="e">
        <f>#REF!-$S$16</f>
        <v>#REF!</v>
      </c>
      <c r="X151" s="23" t="e">
        <f>#REF!-$S$16</f>
        <v>#REF!</v>
      </c>
      <c r="Y151" s="23" t="e">
        <f>#REF!-$S$16</f>
        <v>#REF!</v>
      </c>
      <c r="Z151" s="23" t="e">
        <f>#REF!-$S$16</f>
        <v>#REF!</v>
      </c>
      <c r="AA151" s="23" t="e">
        <f>#REF!-$S$16</f>
        <v>#REF!</v>
      </c>
      <c r="AB151" s="23" t="e">
        <f>#REF!-$S$16</f>
        <v>#REF!</v>
      </c>
      <c r="AC151" s="23" t="e">
        <f>#REF!-$S$16</f>
        <v>#REF!</v>
      </c>
      <c r="AD151" s="23" t="e">
        <f>#REF!-$S$16</f>
        <v>#REF!</v>
      </c>
      <c r="AE151" s="23" t="e">
        <f>#REF!-$S$16</f>
        <v>#REF!</v>
      </c>
      <c r="AF151" s="23" t="e">
        <f>#REF!-$S$16</f>
        <v>#REF!</v>
      </c>
      <c r="AG151" s="23" t="e">
        <f>#REF!-$S$16</f>
        <v>#REF!</v>
      </c>
      <c r="AH151" s="23" t="e">
        <f>#REF!-$S$16</f>
        <v>#REF!</v>
      </c>
      <c r="AI151" s="23" t="e">
        <f>#REF!-$S$16</f>
        <v>#REF!</v>
      </c>
      <c r="AJ151" s="23" t="e">
        <f>#REF!-$S$16</f>
        <v>#REF!</v>
      </c>
      <c r="AK151" s="23" t="e">
        <f>#REF!-$S$16</f>
        <v>#REF!</v>
      </c>
      <c r="AL151" s="23" t="e">
        <f>#REF!-$S$16</f>
        <v>#REF!</v>
      </c>
      <c r="AM151" s="23" t="e">
        <f>#REF!-$S$16</f>
        <v>#REF!</v>
      </c>
      <c r="AP151" s="23" t="e">
        <f>AVERAGEIF(#REF!,#REF!,#REF!)</f>
        <v>#REF!</v>
      </c>
      <c r="AQ151" s="23" t="e">
        <f>AVERAGEIF(#REF!,#REF!,#REF!)</f>
        <v>#REF!</v>
      </c>
      <c r="AR151" s="23" t="e">
        <f>AVERAGEIF(#REF!,#REF!,#REF!)</f>
        <v>#REF!</v>
      </c>
      <c r="AS151" s="23" t="e">
        <f>AVERAGEIF(#REF!,#REF!,#REF!)</f>
        <v>#REF!</v>
      </c>
      <c r="AT151" s="23" t="e">
        <f>AVERAGEIF(#REF!,#REF!,#REF!)</f>
        <v>#REF!</v>
      </c>
      <c r="AU151" s="23" t="e">
        <f>AVERAGEIF(#REF!,#REF!,#REF!)</f>
        <v>#REF!</v>
      </c>
      <c r="AV151" s="23" t="e">
        <f>AVERAGEIF(#REF!,#REF!,#REF!)</f>
        <v>#REF!</v>
      </c>
      <c r="AW151" s="23" t="e">
        <f>AVERAGEIF(#REF!,#REF!,#REF!)</f>
        <v>#REF!</v>
      </c>
      <c r="AX151" s="23" t="e">
        <f>AVERAGEIF(#REF!,#REF!,#REF!)</f>
        <v>#REF!</v>
      </c>
      <c r="AY151" s="23" t="e">
        <f>AVERAGEIF(#REF!,#REF!,#REF!)</f>
        <v>#REF!</v>
      </c>
      <c r="AZ151" s="23" t="e">
        <f>AVERAGEIF(#REF!,#REF!,#REF!)</f>
        <v>#REF!</v>
      </c>
      <c r="BA151" s="23" t="e">
        <f>AVERAGEIF(#REF!,#REF!,#REF!)</f>
        <v>#REF!</v>
      </c>
      <c r="BB151" s="23" t="e">
        <f>AVERAGEIF(#REF!,#REF!,#REF!)</f>
        <v>#REF!</v>
      </c>
      <c r="BC151" s="23" t="e">
        <f>AVERAGEIF(#REF!,#REF!,#REF!)</f>
        <v>#REF!</v>
      </c>
      <c r="BD151" s="23" t="e">
        <f>AVERAGEIF(#REF!,#REF!,#REF!)</f>
        <v>#REF!</v>
      </c>
      <c r="BE151" s="23" t="e">
        <f>AVERAGEIF(#REF!,#REF!,#REF!)</f>
        <v>#REF!</v>
      </c>
      <c r="BF151" s="23" t="e">
        <f>AVERAGEIF(#REF!,#REF!,#REF!)</f>
        <v>#REF!</v>
      </c>
      <c r="BG151" s="23" t="e">
        <f>AVERAGEIF(#REF!,#REF!,#REF!)</f>
        <v>#REF!</v>
      </c>
      <c r="BH151" s="23" t="e">
        <f>AVERAGEIF(#REF!,#REF!,#REF!)</f>
        <v>#REF!</v>
      </c>
    </row>
    <row r="152" spans="1:60" x14ac:dyDescent="0.25">
      <c r="A152" s="15">
        <v>42991</v>
      </c>
      <c r="E152" s="14">
        <v>87.75</v>
      </c>
      <c r="F152" s="14">
        <v>100.375</v>
      </c>
      <c r="G152">
        <v>133.22999999999999</v>
      </c>
      <c r="H152">
        <v>193.78</v>
      </c>
      <c r="I152">
        <v>170.05</v>
      </c>
      <c r="J152">
        <v>177.1</v>
      </c>
      <c r="K152">
        <v>154.35</v>
      </c>
      <c r="L152">
        <v>49.62</v>
      </c>
      <c r="M152">
        <v>48.95</v>
      </c>
      <c r="N152" s="38">
        <v>62.05</v>
      </c>
      <c r="O152" s="38">
        <v>60.65</v>
      </c>
      <c r="P152" s="38">
        <v>56.8</v>
      </c>
      <c r="U152" s="23" t="e">
        <f>#REF!-$S$16</f>
        <v>#REF!</v>
      </c>
      <c r="V152" s="23" t="e">
        <f>#REF!-$S$16</f>
        <v>#REF!</v>
      </c>
      <c r="W152" s="23" t="e">
        <f>#REF!-$S$16</f>
        <v>#REF!</v>
      </c>
      <c r="X152" s="23" t="e">
        <f>#REF!-$S$16</f>
        <v>#REF!</v>
      </c>
      <c r="Y152" s="23" t="e">
        <f>#REF!-$S$16</f>
        <v>#REF!</v>
      </c>
      <c r="Z152" s="23" t="e">
        <f>#REF!-$S$16</f>
        <v>#REF!</v>
      </c>
      <c r="AA152" s="23" t="e">
        <f>#REF!-$S$16</f>
        <v>#REF!</v>
      </c>
      <c r="AB152" s="23" t="e">
        <f>#REF!-$S$16</f>
        <v>#REF!</v>
      </c>
      <c r="AC152" s="23" t="e">
        <f>#REF!-$S$16</f>
        <v>#REF!</v>
      </c>
      <c r="AD152" s="23" t="e">
        <f>#REF!-$S$16</f>
        <v>#REF!</v>
      </c>
      <c r="AE152" s="23" t="e">
        <f>#REF!-$S$16</f>
        <v>#REF!</v>
      </c>
      <c r="AF152" s="23" t="e">
        <f>#REF!-$S$16</f>
        <v>#REF!</v>
      </c>
      <c r="AG152" s="23" t="e">
        <f>#REF!-$S$16</f>
        <v>#REF!</v>
      </c>
      <c r="AH152" s="23" t="e">
        <f>#REF!-$S$16</f>
        <v>#REF!</v>
      </c>
      <c r="AI152" s="23" t="e">
        <f>#REF!-$S$16</f>
        <v>#REF!</v>
      </c>
      <c r="AJ152" s="23" t="e">
        <f>#REF!-$S$16</f>
        <v>#REF!</v>
      </c>
      <c r="AK152" s="23" t="e">
        <f>#REF!-$S$16</f>
        <v>#REF!</v>
      </c>
      <c r="AL152" s="23" t="e">
        <f>#REF!-$S$16</f>
        <v>#REF!</v>
      </c>
      <c r="AM152" s="23" t="e">
        <f>#REF!-$S$16</f>
        <v>#REF!</v>
      </c>
      <c r="AP152" s="23" t="e">
        <f>AVERAGEIF(#REF!,#REF!,#REF!)</f>
        <v>#REF!</v>
      </c>
      <c r="AQ152" s="23" t="e">
        <f>AVERAGEIF(#REF!,#REF!,#REF!)</f>
        <v>#REF!</v>
      </c>
      <c r="AR152" s="23" t="e">
        <f>AVERAGEIF(#REF!,#REF!,#REF!)</f>
        <v>#REF!</v>
      </c>
      <c r="AS152" s="23" t="e">
        <f>AVERAGEIF(#REF!,#REF!,#REF!)</f>
        <v>#REF!</v>
      </c>
      <c r="AT152" s="23" t="e">
        <f>AVERAGEIF(#REF!,#REF!,#REF!)</f>
        <v>#REF!</v>
      </c>
      <c r="AU152" s="23" t="e">
        <f>AVERAGEIF(#REF!,#REF!,#REF!)</f>
        <v>#REF!</v>
      </c>
      <c r="AV152" s="23" t="e">
        <f>AVERAGEIF(#REF!,#REF!,#REF!)</f>
        <v>#REF!</v>
      </c>
      <c r="AW152" s="23" t="e">
        <f>AVERAGEIF(#REF!,#REF!,#REF!)</f>
        <v>#REF!</v>
      </c>
      <c r="AX152" s="23" t="e">
        <f>AVERAGEIF(#REF!,#REF!,#REF!)</f>
        <v>#REF!</v>
      </c>
      <c r="AY152" s="23" t="e">
        <f>AVERAGEIF(#REF!,#REF!,#REF!)</f>
        <v>#REF!</v>
      </c>
      <c r="AZ152" s="23" t="e">
        <f>AVERAGEIF(#REF!,#REF!,#REF!)</f>
        <v>#REF!</v>
      </c>
      <c r="BA152" s="23" t="e">
        <f>AVERAGEIF(#REF!,#REF!,#REF!)</f>
        <v>#REF!</v>
      </c>
      <c r="BB152" s="23" t="e">
        <f>AVERAGEIF(#REF!,#REF!,#REF!)</f>
        <v>#REF!</v>
      </c>
      <c r="BC152" s="23" t="e">
        <f>AVERAGEIF(#REF!,#REF!,#REF!)</f>
        <v>#REF!</v>
      </c>
      <c r="BD152" s="23" t="e">
        <f>AVERAGEIF(#REF!,#REF!,#REF!)</f>
        <v>#REF!</v>
      </c>
      <c r="BE152" s="23" t="e">
        <f>AVERAGEIF(#REF!,#REF!,#REF!)</f>
        <v>#REF!</v>
      </c>
      <c r="BF152" s="23" t="e">
        <f>AVERAGEIF(#REF!,#REF!,#REF!)</f>
        <v>#REF!</v>
      </c>
      <c r="BG152" s="23" t="e">
        <f>AVERAGEIF(#REF!,#REF!,#REF!)</f>
        <v>#REF!</v>
      </c>
      <c r="BH152" s="23" t="e">
        <f>AVERAGEIF(#REF!,#REF!,#REF!)</f>
        <v>#REF!</v>
      </c>
    </row>
    <row r="153" spans="1:60" x14ac:dyDescent="0.25">
      <c r="A153" s="15">
        <v>42990</v>
      </c>
      <c r="E153" s="14">
        <v>85.875</v>
      </c>
      <c r="F153" s="14">
        <v>98.875</v>
      </c>
      <c r="G153">
        <v>136.88</v>
      </c>
      <c r="H153">
        <v>197.63</v>
      </c>
      <c r="I153">
        <v>167.31</v>
      </c>
      <c r="J153">
        <v>174.21</v>
      </c>
      <c r="K153">
        <v>152.81</v>
      </c>
      <c r="L153">
        <v>49.03</v>
      </c>
      <c r="M153">
        <v>48.51</v>
      </c>
      <c r="N153" s="38">
        <v>60.98</v>
      </c>
      <c r="O153" s="38">
        <v>59.58</v>
      </c>
      <c r="P153" s="38">
        <v>55.73</v>
      </c>
      <c r="U153" s="23" t="e">
        <f>#REF!-$S$16</f>
        <v>#REF!</v>
      </c>
      <c r="V153" s="23" t="e">
        <f>#REF!-$S$16</f>
        <v>#REF!</v>
      </c>
      <c r="W153" s="23" t="e">
        <f>#REF!-$S$16</f>
        <v>#REF!</v>
      </c>
      <c r="X153" s="23" t="e">
        <f>#REF!-$S$16</f>
        <v>#REF!</v>
      </c>
      <c r="Y153" s="23" t="e">
        <f>#REF!-$S$16</f>
        <v>#REF!</v>
      </c>
      <c r="Z153" s="23" t="e">
        <f>#REF!-$S$16</f>
        <v>#REF!</v>
      </c>
      <c r="AA153" s="23" t="e">
        <f>#REF!-$S$16</f>
        <v>#REF!</v>
      </c>
      <c r="AB153" s="23" t="e">
        <f>#REF!-$S$16</f>
        <v>#REF!</v>
      </c>
      <c r="AC153" s="23" t="e">
        <f>#REF!-$S$16</f>
        <v>#REF!</v>
      </c>
      <c r="AD153" s="23" t="e">
        <f>#REF!-$S$16</f>
        <v>#REF!</v>
      </c>
      <c r="AE153" s="23" t="e">
        <f>#REF!-$S$16</f>
        <v>#REF!</v>
      </c>
      <c r="AF153" s="23" t="e">
        <f>#REF!-$S$16</f>
        <v>#REF!</v>
      </c>
      <c r="AG153" s="23" t="e">
        <f>#REF!-$S$16</f>
        <v>#REF!</v>
      </c>
      <c r="AH153" s="23" t="e">
        <f>#REF!-$S$16</f>
        <v>#REF!</v>
      </c>
      <c r="AI153" s="23" t="e">
        <f>#REF!-$S$16</f>
        <v>#REF!</v>
      </c>
      <c r="AJ153" s="23" t="e">
        <f>#REF!-$S$16</f>
        <v>#REF!</v>
      </c>
      <c r="AK153" s="23" t="e">
        <f>#REF!-$S$16</f>
        <v>#REF!</v>
      </c>
      <c r="AL153" s="23" t="e">
        <f>#REF!-$S$16</f>
        <v>#REF!</v>
      </c>
      <c r="AM153" s="23" t="e">
        <f>#REF!-$S$16</f>
        <v>#REF!</v>
      </c>
      <c r="AP153" s="23" t="e">
        <f>AVERAGEIF(#REF!,#REF!,#REF!)</f>
        <v>#REF!</v>
      </c>
      <c r="AQ153" s="23" t="e">
        <f>AVERAGEIF(#REF!,#REF!,#REF!)</f>
        <v>#REF!</v>
      </c>
      <c r="AR153" s="23" t="e">
        <f>AVERAGEIF(#REF!,#REF!,#REF!)</f>
        <v>#REF!</v>
      </c>
      <c r="AS153" s="23" t="e">
        <f>AVERAGEIF(#REF!,#REF!,#REF!)</f>
        <v>#REF!</v>
      </c>
      <c r="AT153" s="23" t="e">
        <f>AVERAGEIF(#REF!,#REF!,#REF!)</f>
        <v>#REF!</v>
      </c>
      <c r="AU153" s="23" t="e">
        <f>AVERAGEIF(#REF!,#REF!,#REF!)</f>
        <v>#REF!</v>
      </c>
      <c r="AV153" s="23" t="e">
        <f>AVERAGEIF(#REF!,#REF!,#REF!)</f>
        <v>#REF!</v>
      </c>
      <c r="AW153" s="23" t="e">
        <f>AVERAGEIF(#REF!,#REF!,#REF!)</f>
        <v>#REF!</v>
      </c>
      <c r="AX153" s="23" t="e">
        <f>AVERAGEIF(#REF!,#REF!,#REF!)</f>
        <v>#REF!</v>
      </c>
      <c r="AY153" s="23" t="e">
        <f>AVERAGEIF(#REF!,#REF!,#REF!)</f>
        <v>#REF!</v>
      </c>
      <c r="AZ153" s="23" t="e">
        <f>AVERAGEIF(#REF!,#REF!,#REF!)</f>
        <v>#REF!</v>
      </c>
      <c r="BA153" s="23" t="e">
        <f>AVERAGEIF(#REF!,#REF!,#REF!)</f>
        <v>#REF!</v>
      </c>
      <c r="BB153" s="23" t="e">
        <f>AVERAGEIF(#REF!,#REF!,#REF!)</f>
        <v>#REF!</v>
      </c>
      <c r="BC153" s="23" t="e">
        <f>AVERAGEIF(#REF!,#REF!,#REF!)</f>
        <v>#REF!</v>
      </c>
      <c r="BD153" s="23" t="e">
        <f>AVERAGEIF(#REF!,#REF!,#REF!)</f>
        <v>#REF!</v>
      </c>
      <c r="BE153" s="23" t="e">
        <f>AVERAGEIF(#REF!,#REF!,#REF!)</f>
        <v>#REF!</v>
      </c>
      <c r="BF153" s="23" t="e">
        <f>AVERAGEIF(#REF!,#REF!,#REF!)</f>
        <v>#REF!</v>
      </c>
      <c r="BG153" s="23" t="e">
        <f>AVERAGEIF(#REF!,#REF!,#REF!)</f>
        <v>#REF!</v>
      </c>
      <c r="BH153" s="23" t="e">
        <f>AVERAGEIF(#REF!,#REF!,#REF!)</f>
        <v>#REF!</v>
      </c>
    </row>
    <row r="154" spans="1:60" x14ac:dyDescent="0.25">
      <c r="A154" s="15">
        <v>42989</v>
      </c>
      <c r="E154" s="14">
        <v>84.375</v>
      </c>
      <c r="F154" s="14">
        <v>98</v>
      </c>
      <c r="G154">
        <v>141.19999999999999</v>
      </c>
      <c r="H154">
        <v>195.45</v>
      </c>
      <c r="I154">
        <v>171.27</v>
      </c>
      <c r="J154">
        <v>174.47</v>
      </c>
      <c r="K154">
        <v>152.02000000000001</v>
      </c>
      <c r="L154">
        <v>48.69</v>
      </c>
      <c r="M154">
        <v>48.39</v>
      </c>
      <c r="N154" s="38">
        <v>60.82</v>
      </c>
      <c r="O154" s="38">
        <v>59.42</v>
      </c>
      <c r="P154" s="38">
        <v>55.57</v>
      </c>
      <c r="U154" s="23" t="e">
        <f>#REF!-$S$16</f>
        <v>#REF!</v>
      </c>
      <c r="V154" s="23" t="e">
        <f>#REF!-$S$16</f>
        <v>#REF!</v>
      </c>
      <c r="W154" s="23" t="e">
        <f>#REF!-$S$16</f>
        <v>#REF!</v>
      </c>
      <c r="X154" s="23" t="e">
        <f>#REF!-$S$16</f>
        <v>#REF!</v>
      </c>
      <c r="Y154" s="23" t="e">
        <f>#REF!-$S$16</f>
        <v>#REF!</v>
      </c>
      <c r="Z154" s="23" t="e">
        <f>#REF!-$S$16</f>
        <v>#REF!</v>
      </c>
      <c r="AA154" s="23" t="e">
        <f>#REF!-$S$16</f>
        <v>#REF!</v>
      </c>
      <c r="AB154" s="23" t="e">
        <f>#REF!-$S$16</f>
        <v>#REF!</v>
      </c>
      <c r="AC154" s="23" t="e">
        <f>#REF!-$S$16</f>
        <v>#REF!</v>
      </c>
      <c r="AD154" s="23" t="e">
        <f>#REF!-$S$16</f>
        <v>#REF!</v>
      </c>
      <c r="AE154" s="23" t="e">
        <f>#REF!-$S$16</f>
        <v>#REF!</v>
      </c>
      <c r="AF154" s="23" t="e">
        <f>#REF!-$S$16</f>
        <v>#REF!</v>
      </c>
      <c r="AG154" s="23" t="e">
        <f>#REF!-$S$16</f>
        <v>#REF!</v>
      </c>
      <c r="AH154" s="23" t="e">
        <f>#REF!-$S$16</f>
        <v>#REF!</v>
      </c>
      <c r="AI154" s="23" t="e">
        <f>#REF!-$S$16</f>
        <v>#REF!</v>
      </c>
      <c r="AJ154" s="23" t="e">
        <f>#REF!-$S$16</f>
        <v>#REF!</v>
      </c>
      <c r="AK154" s="23" t="e">
        <f>#REF!-$S$16</f>
        <v>#REF!</v>
      </c>
      <c r="AL154" s="23" t="e">
        <f>#REF!-$S$16</f>
        <v>#REF!</v>
      </c>
      <c r="AM154" s="23" t="e">
        <f>#REF!-$S$16</f>
        <v>#REF!</v>
      </c>
      <c r="AP154" s="23" t="e">
        <f>AVERAGEIF(#REF!,#REF!,#REF!)</f>
        <v>#REF!</v>
      </c>
      <c r="AQ154" s="23" t="e">
        <f>AVERAGEIF(#REF!,#REF!,#REF!)</f>
        <v>#REF!</v>
      </c>
      <c r="AR154" s="23" t="e">
        <f>AVERAGEIF(#REF!,#REF!,#REF!)</f>
        <v>#REF!</v>
      </c>
      <c r="AS154" s="23" t="e">
        <f>AVERAGEIF(#REF!,#REF!,#REF!)</f>
        <v>#REF!</v>
      </c>
      <c r="AT154" s="23" t="e">
        <f>AVERAGEIF(#REF!,#REF!,#REF!)</f>
        <v>#REF!</v>
      </c>
      <c r="AU154" s="23" t="e">
        <f>AVERAGEIF(#REF!,#REF!,#REF!)</f>
        <v>#REF!</v>
      </c>
      <c r="AV154" s="23" t="e">
        <f>AVERAGEIF(#REF!,#REF!,#REF!)</f>
        <v>#REF!</v>
      </c>
      <c r="AW154" s="23" t="e">
        <f>AVERAGEIF(#REF!,#REF!,#REF!)</f>
        <v>#REF!</v>
      </c>
      <c r="AX154" s="23" t="e">
        <f>AVERAGEIF(#REF!,#REF!,#REF!)</f>
        <v>#REF!</v>
      </c>
      <c r="AY154" s="23" t="e">
        <f>AVERAGEIF(#REF!,#REF!,#REF!)</f>
        <v>#REF!</v>
      </c>
      <c r="AZ154" s="23" t="e">
        <f>AVERAGEIF(#REF!,#REF!,#REF!)</f>
        <v>#REF!</v>
      </c>
      <c r="BA154" s="23" t="e">
        <f>AVERAGEIF(#REF!,#REF!,#REF!)</f>
        <v>#REF!</v>
      </c>
      <c r="BB154" s="23" t="e">
        <f>AVERAGEIF(#REF!,#REF!,#REF!)</f>
        <v>#REF!</v>
      </c>
      <c r="BC154" s="23" t="e">
        <f>AVERAGEIF(#REF!,#REF!,#REF!)</f>
        <v>#REF!</v>
      </c>
      <c r="BD154" s="23" t="e">
        <f>AVERAGEIF(#REF!,#REF!,#REF!)</f>
        <v>#REF!</v>
      </c>
      <c r="BE154" s="23" t="e">
        <f>AVERAGEIF(#REF!,#REF!,#REF!)</f>
        <v>#REF!</v>
      </c>
      <c r="BF154" s="23" t="e">
        <f>AVERAGEIF(#REF!,#REF!,#REF!)</f>
        <v>#REF!</v>
      </c>
      <c r="BG154" s="23" t="e">
        <f>AVERAGEIF(#REF!,#REF!,#REF!)</f>
        <v>#REF!</v>
      </c>
      <c r="BH154" s="23" t="e">
        <f>AVERAGEIF(#REF!,#REF!,#REF!)</f>
        <v>#REF!</v>
      </c>
    </row>
    <row r="155" spans="1:60" x14ac:dyDescent="0.25">
      <c r="A155" s="15">
        <v>42986</v>
      </c>
      <c r="E155" s="14">
        <v>83.5</v>
      </c>
      <c r="F155" s="14">
        <v>98</v>
      </c>
      <c r="G155">
        <v>149.06</v>
      </c>
      <c r="H155">
        <v>198.01</v>
      </c>
      <c r="I155">
        <v>179.72</v>
      </c>
      <c r="J155">
        <v>177.02</v>
      </c>
      <c r="K155">
        <v>156.32</v>
      </c>
      <c r="L155">
        <v>48.76</v>
      </c>
      <c r="M155">
        <v>48.71</v>
      </c>
      <c r="N155" s="38">
        <v>58.28</v>
      </c>
      <c r="O155" s="38">
        <v>56.88</v>
      </c>
      <c r="P155" s="38">
        <v>53.03</v>
      </c>
      <c r="U155" s="23" t="e">
        <f>#REF!-$S$16</f>
        <v>#REF!</v>
      </c>
      <c r="V155" s="23" t="e">
        <f>#REF!-$S$16</f>
        <v>#REF!</v>
      </c>
      <c r="W155" s="23" t="e">
        <f>#REF!-$S$16</f>
        <v>#REF!</v>
      </c>
      <c r="X155" s="23" t="e">
        <f>#REF!-$S$16</f>
        <v>#REF!</v>
      </c>
      <c r="Y155" s="23" t="e">
        <f>#REF!-$S$16</f>
        <v>#REF!</v>
      </c>
      <c r="Z155" s="23" t="e">
        <f>#REF!-$S$16</f>
        <v>#REF!</v>
      </c>
      <c r="AA155" s="23" t="e">
        <f>#REF!-$S$16</f>
        <v>#REF!</v>
      </c>
      <c r="AB155" s="23" t="e">
        <f>#REF!-$S$16</f>
        <v>#REF!</v>
      </c>
      <c r="AC155" s="23" t="e">
        <f>#REF!-$S$16</f>
        <v>#REF!</v>
      </c>
      <c r="AD155" s="23" t="e">
        <f>#REF!-$S$16</f>
        <v>#REF!</v>
      </c>
      <c r="AE155" s="23" t="e">
        <f>#REF!-$S$16</f>
        <v>#REF!</v>
      </c>
      <c r="AF155" s="23" t="e">
        <f>#REF!-$S$16</f>
        <v>#REF!</v>
      </c>
      <c r="AG155" s="23" t="e">
        <f>#REF!-$S$16</f>
        <v>#REF!</v>
      </c>
      <c r="AH155" s="23" t="e">
        <f>#REF!-$S$16</f>
        <v>#REF!</v>
      </c>
      <c r="AI155" s="23" t="e">
        <f>#REF!-$S$16</f>
        <v>#REF!</v>
      </c>
      <c r="AJ155" s="23" t="e">
        <f>#REF!-$S$16</f>
        <v>#REF!</v>
      </c>
      <c r="AK155" s="23" t="e">
        <f>#REF!-$S$16</f>
        <v>#REF!</v>
      </c>
      <c r="AL155" s="23" t="e">
        <f>#REF!-$S$16</f>
        <v>#REF!</v>
      </c>
      <c r="AM155" s="23" t="e">
        <f>#REF!-$S$16</f>
        <v>#REF!</v>
      </c>
      <c r="AP155" s="23" t="e">
        <f>AVERAGEIF(#REF!,#REF!,#REF!)</f>
        <v>#REF!</v>
      </c>
      <c r="AQ155" s="23" t="e">
        <f>AVERAGEIF(#REF!,#REF!,#REF!)</f>
        <v>#REF!</v>
      </c>
      <c r="AR155" s="23" t="e">
        <f>AVERAGEIF(#REF!,#REF!,#REF!)</f>
        <v>#REF!</v>
      </c>
      <c r="AS155" s="23" t="e">
        <f>AVERAGEIF(#REF!,#REF!,#REF!)</f>
        <v>#REF!</v>
      </c>
      <c r="AT155" s="23" t="e">
        <f>AVERAGEIF(#REF!,#REF!,#REF!)</f>
        <v>#REF!</v>
      </c>
      <c r="AU155" s="23" t="e">
        <f>AVERAGEIF(#REF!,#REF!,#REF!)</f>
        <v>#REF!</v>
      </c>
      <c r="AV155" s="23" t="e">
        <f>AVERAGEIF(#REF!,#REF!,#REF!)</f>
        <v>#REF!</v>
      </c>
      <c r="AW155" s="23" t="e">
        <f>AVERAGEIF(#REF!,#REF!,#REF!)</f>
        <v>#REF!</v>
      </c>
      <c r="AX155" s="23" t="e">
        <f>AVERAGEIF(#REF!,#REF!,#REF!)</f>
        <v>#REF!</v>
      </c>
      <c r="AY155" s="23" t="e">
        <f>AVERAGEIF(#REF!,#REF!,#REF!)</f>
        <v>#REF!</v>
      </c>
      <c r="AZ155" s="23" t="e">
        <f>AVERAGEIF(#REF!,#REF!,#REF!)</f>
        <v>#REF!</v>
      </c>
      <c r="BA155" s="23" t="e">
        <f>AVERAGEIF(#REF!,#REF!,#REF!)</f>
        <v>#REF!</v>
      </c>
      <c r="BB155" s="23" t="e">
        <f>AVERAGEIF(#REF!,#REF!,#REF!)</f>
        <v>#REF!</v>
      </c>
      <c r="BC155" s="23" t="e">
        <f>AVERAGEIF(#REF!,#REF!,#REF!)</f>
        <v>#REF!</v>
      </c>
      <c r="BD155" s="23" t="e">
        <f>AVERAGEIF(#REF!,#REF!,#REF!)</f>
        <v>#REF!</v>
      </c>
      <c r="BE155" s="23" t="e">
        <f>AVERAGEIF(#REF!,#REF!,#REF!)</f>
        <v>#REF!</v>
      </c>
      <c r="BF155" s="23" t="e">
        <f>AVERAGEIF(#REF!,#REF!,#REF!)</f>
        <v>#REF!</v>
      </c>
      <c r="BG155" s="23" t="e">
        <f>AVERAGEIF(#REF!,#REF!,#REF!)</f>
        <v>#REF!</v>
      </c>
      <c r="BH155" s="23" t="e">
        <f>AVERAGEIF(#REF!,#REF!,#REF!)</f>
        <v>#REF!</v>
      </c>
    </row>
    <row r="156" spans="1:60" x14ac:dyDescent="0.25">
      <c r="A156" s="15">
        <v>42985</v>
      </c>
      <c r="E156" s="14">
        <v>83</v>
      </c>
      <c r="F156" s="14">
        <v>98</v>
      </c>
      <c r="G156">
        <v>152.9</v>
      </c>
      <c r="H156">
        <v>196.5</v>
      </c>
      <c r="I156">
        <v>188.61</v>
      </c>
      <c r="J156">
        <v>179.06</v>
      </c>
      <c r="K156">
        <v>158.86000000000001</v>
      </c>
      <c r="L156">
        <v>49.29</v>
      </c>
      <c r="M156">
        <v>49.24</v>
      </c>
      <c r="N156" s="38">
        <v>59.89</v>
      </c>
      <c r="O156" s="38">
        <v>58.49</v>
      </c>
      <c r="P156" s="38">
        <v>54.64</v>
      </c>
      <c r="U156" s="23" t="e">
        <f>#REF!-$S$16</f>
        <v>#REF!</v>
      </c>
      <c r="V156" s="23" t="e">
        <f>#REF!-$S$16</f>
        <v>#REF!</v>
      </c>
      <c r="W156" s="23" t="e">
        <f>#REF!-$S$16</f>
        <v>#REF!</v>
      </c>
      <c r="X156" s="23" t="e">
        <f>#REF!-$S$16</f>
        <v>#REF!</v>
      </c>
      <c r="Y156" s="23" t="e">
        <f>#REF!-$S$16</f>
        <v>#REF!</v>
      </c>
      <c r="Z156" s="23" t="e">
        <f>#REF!-$S$16</f>
        <v>#REF!</v>
      </c>
      <c r="AA156" s="23" t="e">
        <f>#REF!-$S$16</f>
        <v>#REF!</v>
      </c>
      <c r="AB156" s="23" t="e">
        <f>#REF!-$S$16</f>
        <v>#REF!</v>
      </c>
      <c r="AC156" s="23" t="e">
        <f>#REF!-$S$16</f>
        <v>#REF!</v>
      </c>
      <c r="AD156" s="23" t="e">
        <f>#REF!-$S$16</f>
        <v>#REF!</v>
      </c>
      <c r="AE156" s="23" t="e">
        <f>#REF!-$S$16</f>
        <v>#REF!</v>
      </c>
      <c r="AF156" s="23" t="e">
        <f>#REF!-$S$16</f>
        <v>#REF!</v>
      </c>
      <c r="AG156" s="23" t="e">
        <f>#REF!-$S$16</f>
        <v>#REF!</v>
      </c>
      <c r="AH156" s="23" t="e">
        <f>#REF!-$S$16</f>
        <v>#REF!</v>
      </c>
      <c r="AI156" s="23" t="e">
        <f>#REF!-$S$16</f>
        <v>#REF!</v>
      </c>
      <c r="AJ156" s="23" t="e">
        <f>#REF!-$S$16</f>
        <v>#REF!</v>
      </c>
      <c r="AK156" s="23" t="e">
        <f>#REF!-$S$16</f>
        <v>#REF!</v>
      </c>
      <c r="AL156" s="23" t="e">
        <f>#REF!-$S$16</f>
        <v>#REF!</v>
      </c>
      <c r="AM156" s="23" t="e">
        <f>#REF!-$S$16</f>
        <v>#REF!</v>
      </c>
      <c r="AP156" s="23" t="e">
        <f>AVERAGEIF(#REF!,#REF!,#REF!)</f>
        <v>#REF!</v>
      </c>
      <c r="AQ156" s="23" t="e">
        <f>AVERAGEIF(#REF!,#REF!,#REF!)</f>
        <v>#REF!</v>
      </c>
      <c r="AR156" s="23" t="e">
        <f>AVERAGEIF(#REF!,#REF!,#REF!)</f>
        <v>#REF!</v>
      </c>
      <c r="AS156" s="23" t="e">
        <f>AVERAGEIF(#REF!,#REF!,#REF!)</f>
        <v>#REF!</v>
      </c>
      <c r="AT156" s="23" t="e">
        <f>AVERAGEIF(#REF!,#REF!,#REF!)</f>
        <v>#REF!</v>
      </c>
      <c r="AU156" s="23" t="e">
        <f>AVERAGEIF(#REF!,#REF!,#REF!)</f>
        <v>#REF!</v>
      </c>
      <c r="AV156" s="23" t="e">
        <f>AVERAGEIF(#REF!,#REF!,#REF!)</f>
        <v>#REF!</v>
      </c>
      <c r="AW156" s="23" t="e">
        <f>AVERAGEIF(#REF!,#REF!,#REF!)</f>
        <v>#REF!</v>
      </c>
      <c r="AX156" s="23" t="e">
        <f>AVERAGEIF(#REF!,#REF!,#REF!)</f>
        <v>#REF!</v>
      </c>
      <c r="AY156" s="23" t="e">
        <f>AVERAGEIF(#REF!,#REF!,#REF!)</f>
        <v>#REF!</v>
      </c>
      <c r="AZ156" s="23" t="e">
        <f>AVERAGEIF(#REF!,#REF!,#REF!)</f>
        <v>#REF!</v>
      </c>
      <c r="BA156" s="23" t="e">
        <f>AVERAGEIF(#REF!,#REF!,#REF!)</f>
        <v>#REF!</v>
      </c>
      <c r="BB156" s="23" t="e">
        <f>AVERAGEIF(#REF!,#REF!,#REF!)</f>
        <v>#REF!</v>
      </c>
      <c r="BC156" s="23" t="e">
        <f>AVERAGEIF(#REF!,#REF!,#REF!)</f>
        <v>#REF!</v>
      </c>
      <c r="BD156" s="23" t="e">
        <f>AVERAGEIF(#REF!,#REF!,#REF!)</f>
        <v>#REF!</v>
      </c>
      <c r="BE156" s="23" t="e">
        <f>AVERAGEIF(#REF!,#REF!,#REF!)</f>
        <v>#REF!</v>
      </c>
      <c r="BF156" s="23" t="e">
        <f>AVERAGEIF(#REF!,#REF!,#REF!)</f>
        <v>#REF!</v>
      </c>
      <c r="BG156" s="23" t="e">
        <f>AVERAGEIF(#REF!,#REF!,#REF!)</f>
        <v>#REF!</v>
      </c>
      <c r="BH156" s="23" t="e">
        <f>AVERAGEIF(#REF!,#REF!,#REF!)</f>
        <v>#REF!</v>
      </c>
    </row>
    <row r="157" spans="1:60" x14ac:dyDescent="0.25">
      <c r="A157" s="15">
        <v>42984</v>
      </c>
      <c r="E157" s="14">
        <v>83</v>
      </c>
      <c r="F157" s="14">
        <v>98</v>
      </c>
      <c r="G157">
        <v>150.63</v>
      </c>
      <c r="H157">
        <v>203.93</v>
      </c>
      <c r="I157">
        <v>189.2</v>
      </c>
      <c r="J157">
        <v>177.15</v>
      </c>
      <c r="K157">
        <v>155.94999999999999</v>
      </c>
      <c r="L157">
        <v>49.2</v>
      </c>
      <c r="M157">
        <v>49.09</v>
      </c>
      <c r="N157" s="38">
        <v>59.96</v>
      </c>
      <c r="O157" s="38">
        <v>58.56</v>
      </c>
      <c r="P157" s="38">
        <v>54.71</v>
      </c>
      <c r="U157" s="23" t="e">
        <f>#REF!-$S$16</f>
        <v>#REF!</v>
      </c>
      <c r="V157" s="23" t="e">
        <f>#REF!-$S$16</f>
        <v>#REF!</v>
      </c>
      <c r="W157" s="23" t="e">
        <f>#REF!-$S$16</f>
        <v>#REF!</v>
      </c>
      <c r="X157" s="23" t="e">
        <f>#REF!-$S$16</f>
        <v>#REF!</v>
      </c>
      <c r="Y157" s="23" t="e">
        <f>#REF!-$S$16</f>
        <v>#REF!</v>
      </c>
      <c r="Z157" s="23" t="e">
        <f>#REF!-$S$16</f>
        <v>#REF!</v>
      </c>
      <c r="AA157" s="23" t="e">
        <f>#REF!-$S$16</f>
        <v>#REF!</v>
      </c>
      <c r="AB157" s="23" t="e">
        <f>#REF!-$S$16</f>
        <v>#REF!</v>
      </c>
      <c r="AC157" s="23" t="e">
        <f>#REF!-$S$16</f>
        <v>#REF!</v>
      </c>
      <c r="AD157" s="23" t="e">
        <f>#REF!-$S$16</f>
        <v>#REF!</v>
      </c>
      <c r="AE157" s="23" t="e">
        <f>#REF!-$S$16</f>
        <v>#REF!</v>
      </c>
      <c r="AF157" s="23" t="e">
        <f>#REF!-$S$16</f>
        <v>#REF!</v>
      </c>
      <c r="AG157" s="23" t="e">
        <f>#REF!-$S$16</f>
        <v>#REF!</v>
      </c>
      <c r="AH157" s="23" t="e">
        <f>#REF!-$S$16</f>
        <v>#REF!</v>
      </c>
      <c r="AI157" s="23" t="e">
        <f>#REF!-$S$16</f>
        <v>#REF!</v>
      </c>
      <c r="AJ157" s="23" t="e">
        <f>#REF!-$S$16</f>
        <v>#REF!</v>
      </c>
      <c r="AK157" s="23" t="e">
        <f>#REF!-$S$16</f>
        <v>#REF!</v>
      </c>
      <c r="AL157" s="23" t="e">
        <f>#REF!-$S$16</f>
        <v>#REF!</v>
      </c>
      <c r="AM157" s="23" t="e">
        <f>#REF!-$S$16</f>
        <v>#REF!</v>
      </c>
      <c r="AP157" s="23" t="e">
        <f>AVERAGEIF(#REF!,#REF!,#REF!)</f>
        <v>#REF!</v>
      </c>
      <c r="AQ157" s="23" t="e">
        <f>AVERAGEIF(#REF!,#REF!,#REF!)</f>
        <v>#REF!</v>
      </c>
      <c r="AR157" s="23" t="e">
        <f>AVERAGEIF(#REF!,#REF!,#REF!)</f>
        <v>#REF!</v>
      </c>
      <c r="AS157" s="23" t="e">
        <f>AVERAGEIF(#REF!,#REF!,#REF!)</f>
        <v>#REF!</v>
      </c>
      <c r="AT157" s="23" t="e">
        <f>AVERAGEIF(#REF!,#REF!,#REF!)</f>
        <v>#REF!</v>
      </c>
      <c r="AU157" s="23" t="e">
        <f>AVERAGEIF(#REF!,#REF!,#REF!)</f>
        <v>#REF!</v>
      </c>
      <c r="AV157" s="23" t="e">
        <f>AVERAGEIF(#REF!,#REF!,#REF!)</f>
        <v>#REF!</v>
      </c>
      <c r="AW157" s="23" t="e">
        <f>AVERAGEIF(#REF!,#REF!,#REF!)</f>
        <v>#REF!</v>
      </c>
      <c r="AX157" s="23" t="e">
        <f>AVERAGEIF(#REF!,#REF!,#REF!)</f>
        <v>#REF!</v>
      </c>
      <c r="AY157" s="23" t="e">
        <f>AVERAGEIF(#REF!,#REF!,#REF!)</f>
        <v>#REF!</v>
      </c>
      <c r="AZ157" s="23" t="e">
        <f>AVERAGEIF(#REF!,#REF!,#REF!)</f>
        <v>#REF!</v>
      </c>
      <c r="BA157" s="23" t="e">
        <f>AVERAGEIF(#REF!,#REF!,#REF!)</f>
        <v>#REF!</v>
      </c>
      <c r="BB157" s="23" t="e">
        <f>AVERAGEIF(#REF!,#REF!,#REF!)</f>
        <v>#REF!</v>
      </c>
      <c r="BC157" s="23" t="e">
        <f>AVERAGEIF(#REF!,#REF!,#REF!)</f>
        <v>#REF!</v>
      </c>
      <c r="BD157" s="23" t="e">
        <f>AVERAGEIF(#REF!,#REF!,#REF!)</f>
        <v>#REF!</v>
      </c>
      <c r="BE157" s="23" t="e">
        <f>AVERAGEIF(#REF!,#REF!,#REF!)</f>
        <v>#REF!</v>
      </c>
      <c r="BF157" s="23" t="e">
        <f>AVERAGEIF(#REF!,#REF!,#REF!)</f>
        <v>#REF!</v>
      </c>
      <c r="BG157" s="23" t="e">
        <f>AVERAGEIF(#REF!,#REF!,#REF!)</f>
        <v>#REF!</v>
      </c>
      <c r="BH157" s="23" t="e">
        <f>AVERAGEIF(#REF!,#REF!,#REF!)</f>
        <v>#REF!</v>
      </c>
    </row>
    <row r="158" spans="1:60" x14ac:dyDescent="0.25">
      <c r="A158" s="15">
        <v>42983</v>
      </c>
      <c r="E158" s="14">
        <v>81.875</v>
      </c>
      <c r="F158" s="14">
        <v>97</v>
      </c>
      <c r="G158">
        <v>157.96</v>
      </c>
      <c r="H158">
        <v>205.91</v>
      </c>
      <c r="I158">
        <v>193.8</v>
      </c>
      <c r="J158">
        <v>175.75</v>
      </c>
      <c r="K158">
        <v>156.30000000000001</v>
      </c>
      <c r="L158">
        <v>48.46</v>
      </c>
      <c r="M158">
        <v>48.32</v>
      </c>
      <c r="N158" s="38">
        <v>59.46</v>
      </c>
      <c r="O158" s="38">
        <v>58.06</v>
      </c>
      <c r="P158" s="38">
        <v>54.21</v>
      </c>
      <c r="U158" s="23" t="e">
        <f>#REF!-$S$16</f>
        <v>#REF!</v>
      </c>
      <c r="V158" s="23" t="e">
        <f>#REF!-$S$16</f>
        <v>#REF!</v>
      </c>
      <c r="W158" s="23" t="e">
        <f>#REF!-$S$16</f>
        <v>#REF!</v>
      </c>
      <c r="X158" s="23" t="e">
        <f>#REF!-$S$16</f>
        <v>#REF!</v>
      </c>
      <c r="Y158" s="23" t="e">
        <f>#REF!-$S$16</f>
        <v>#REF!</v>
      </c>
      <c r="Z158" s="23" t="e">
        <f>#REF!-$S$16</f>
        <v>#REF!</v>
      </c>
      <c r="AA158" s="23" t="e">
        <f>#REF!-$S$16</f>
        <v>#REF!</v>
      </c>
      <c r="AB158" s="23" t="e">
        <f>#REF!-$S$16</f>
        <v>#REF!</v>
      </c>
      <c r="AC158" s="23" t="e">
        <f>#REF!-$S$16</f>
        <v>#REF!</v>
      </c>
      <c r="AD158" s="23" t="e">
        <f>#REF!-$S$16</f>
        <v>#REF!</v>
      </c>
      <c r="AE158" s="23" t="e">
        <f>#REF!-$S$16</f>
        <v>#REF!</v>
      </c>
      <c r="AF158" s="23" t="e">
        <f>#REF!-$S$16</f>
        <v>#REF!</v>
      </c>
      <c r="AG158" s="23" t="e">
        <f>#REF!-$S$16</f>
        <v>#REF!</v>
      </c>
      <c r="AH158" s="23" t="e">
        <f>#REF!-$S$16</f>
        <v>#REF!</v>
      </c>
      <c r="AI158" s="23" t="e">
        <f>#REF!-$S$16</f>
        <v>#REF!</v>
      </c>
      <c r="AJ158" s="23" t="e">
        <f>#REF!-$S$16</f>
        <v>#REF!</v>
      </c>
      <c r="AK158" s="23" t="e">
        <f>#REF!-$S$16</f>
        <v>#REF!</v>
      </c>
      <c r="AL158" s="23" t="e">
        <f>#REF!-$S$16</f>
        <v>#REF!</v>
      </c>
      <c r="AM158" s="23" t="e">
        <f>#REF!-$S$16</f>
        <v>#REF!</v>
      </c>
      <c r="AP158" s="23" t="e">
        <f>AVERAGEIF(#REF!,#REF!,#REF!)</f>
        <v>#REF!</v>
      </c>
      <c r="AQ158" s="23" t="e">
        <f>AVERAGEIF(#REF!,#REF!,#REF!)</f>
        <v>#REF!</v>
      </c>
      <c r="AR158" s="23" t="e">
        <f>AVERAGEIF(#REF!,#REF!,#REF!)</f>
        <v>#REF!</v>
      </c>
      <c r="AS158" s="23" t="e">
        <f>AVERAGEIF(#REF!,#REF!,#REF!)</f>
        <v>#REF!</v>
      </c>
      <c r="AT158" s="23" t="e">
        <f>AVERAGEIF(#REF!,#REF!,#REF!)</f>
        <v>#REF!</v>
      </c>
      <c r="AU158" s="23" t="e">
        <f>AVERAGEIF(#REF!,#REF!,#REF!)</f>
        <v>#REF!</v>
      </c>
      <c r="AV158" s="23" t="e">
        <f>AVERAGEIF(#REF!,#REF!,#REF!)</f>
        <v>#REF!</v>
      </c>
      <c r="AW158" s="23" t="e">
        <f>AVERAGEIF(#REF!,#REF!,#REF!)</f>
        <v>#REF!</v>
      </c>
      <c r="AX158" s="23" t="e">
        <f>AVERAGEIF(#REF!,#REF!,#REF!)</f>
        <v>#REF!</v>
      </c>
      <c r="AY158" s="23" t="e">
        <f>AVERAGEIF(#REF!,#REF!,#REF!)</f>
        <v>#REF!</v>
      </c>
      <c r="AZ158" s="23" t="e">
        <f>AVERAGEIF(#REF!,#REF!,#REF!)</f>
        <v>#REF!</v>
      </c>
      <c r="BA158" s="23" t="e">
        <f>AVERAGEIF(#REF!,#REF!,#REF!)</f>
        <v>#REF!</v>
      </c>
      <c r="BB158" s="23" t="e">
        <f>AVERAGEIF(#REF!,#REF!,#REF!)</f>
        <v>#REF!</v>
      </c>
      <c r="BC158" s="23" t="e">
        <f>AVERAGEIF(#REF!,#REF!,#REF!)</f>
        <v>#REF!</v>
      </c>
      <c r="BD158" s="23" t="e">
        <f>AVERAGEIF(#REF!,#REF!,#REF!)</f>
        <v>#REF!</v>
      </c>
      <c r="BE158" s="23" t="e">
        <f>AVERAGEIF(#REF!,#REF!,#REF!)</f>
        <v>#REF!</v>
      </c>
      <c r="BF158" s="23" t="e">
        <f>AVERAGEIF(#REF!,#REF!,#REF!)</f>
        <v>#REF!</v>
      </c>
      <c r="BG158" s="23" t="e">
        <f>AVERAGEIF(#REF!,#REF!,#REF!)</f>
        <v>#REF!</v>
      </c>
      <c r="BH158" s="23" t="e">
        <f>AVERAGEIF(#REF!,#REF!,#REF!)</f>
        <v>#REF!</v>
      </c>
    </row>
    <row r="159" spans="1:60" x14ac:dyDescent="0.25">
      <c r="A159" s="15">
        <v>42979</v>
      </c>
      <c r="E159" s="14">
        <v>81.625</v>
      </c>
      <c r="F159" s="14">
        <v>97</v>
      </c>
      <c r="G159">
        <v>167.84</v>
      </c>
      <c r="H159">
        <v>216.79</v>
      </c>
      <c r="I159">
        <v>189.43</v>
      </c>
      <c r="J159">
        <v>175.63</v>
      </c>
      <c r="K159">
        <v>157.43</v>
      </c>
      <c r="L159">
        <v>48.14</v>
      </c>
      <c r="M159">
        <v>48.09</v>
      </c>
      <c r="N159" s="38">
        <v>58.09</v>
      </c>
      <c r="O159" s="38">
        <v>56.69</v>
      </c>
      <c r="P159" s="38">
        <v>52.84</v>
      </c>
      <c r="U159" s="23" t="e">
        <f>#REF!-$S$16</f>
        <v>#REF!</v>
      </c>
      <c r="V159" s="23" t="e">
        <f>#REF!-$S$16</f>
        <v>#REF!</v>
      </c>
      <c r="W159" s="23" t="e">
        <f>#REF!-$S$16</f>
        <v>#REF!</v>
      </c>
      <c r="X159" s="23" t="e">
        <f>#REF!-$S$16</f>
        <v>#REF!</v>
      </c>
      <c r="Y159" s="23" t="e">
        <f>#REF!-$S$16</f>
        <v>#REF!</v>
      </c>
      <c r="Z159" s="23" t="e">
        <f>#REF!-$S$16</f>
        <v>#REF!</v>
      </c>
      <c r="AA159" s="23" t="e">
        <f>#REF!-$S$16</f>
        <v>#REF!</v>
      </c>
      <c r="AB159" s="23" t="e">
        <f>#REF!-$S$16</f>
        <v>#REF!</v>
      </c>
      <c r="AC159" s="23" t="e">
        <f>#REF!-$S$16</f>
        <v>#REF!</v>
      </c>
      <c r="AD159" s="23" t="e">
        <f>#REF!-$S$16</f>
        <v>#REF!</v>
      </c>
      <c r="AE159" s="23" t="e">
        <f>#REF!-$S$16</f>
        <v>#REF!</v>
      </c>
      <c r="AF159" s="23" t="e">
        <f>#REF!-$S$16</f>
        <v>#REF!</v>
      </c>
      <c r="AG159" s="23" t="e">
        <f>#REF!-$S$16</f>
        <v>#REF!</v>
      </c>
      <c r="AH159" s="23" t="e">
        <f>#REF!-$S$16</f>
        <v>#REF!</v>
      </c>
      <c r="AI159" s="23" t="e">
        <f>#REF!-$S$16</f>
        <v>#REF!</v>
      </c>
      <c r="AJ159" s="23" t="e">
        <f>#REF!-$S$16</f>
        <v>#REF!</v>
      </c>
      <c r="AK159" s="23" t="e">
        <f>#REF!-$S$16</f>
        <v>#REF!</v>
      </c>
      <c r="AL159" s="23" t="e">
        <f>#REF!-$S$16</f>
        <v>#REF!</v>
      </c>
      <c r="AM159" s="23" t="e">
        <f>#REF!-$S$16</f>
        <v>#REF!</v>
      </c>
      <c r="AP159" s="23" t="e">
        <f>AVERAGEIF(#REF!,#REF!,#REF!)</f>
        <v>#REF!</v>
      </c>
      <c r="AQ159" s="23" t="e">
        <f>AVERAGEIF(#REF!,#REF!,#REF!)</f>
        <v>#REF!</v>
      </c>
      <c r="AR159" s="23" t="e">
        <f>AVERAGEIF(#REF!,#REF!,#REF!)</f>
        <v>#REF!</v>
      </c>
      <c r="AS159" s="23" t="e">
        <f>AVERAGEIF(#REF!,#REF!,#REF!)</f>
        <v>#REF!</v>
      </c>
      <c r="AT159" s="23" t="e">
        <f>AVERAGEIF(#REF!,#REF!,#REF!)</f>
        <v>#REF!</v>
      </c>
      <c r="AU159" s="23" t="e">
        <f>AVERAGEIF(#REF!,#REF!,#REF!)</f>
        <v>#REF!</v>
      </c>
      <c r="AV159" s="23" t="e">
        <f>AVERAGEIF(#REF!,#REF!,#REF!)</f>
        <v>#REF!</v>
      </c>
      <c r="AW159" s="23" t="e">
        <f>AVERAGEIF(#REF!,#REF!,#REF!)</f>
        <v>#REF!</v>
      </c>
      <c r="AX159" s="23" t="e">
        <f>AVERAGEIF(#REF!,#REF!,#REF!)</f>
        <v>#REF!</v>
      </c>
      <c r="AY159" s="23" t="e">
        <f>AVERAGEIF(#REF!,#REF!,#REF!)</f>
        <v>#REF!</v>
      </c>
      <c r="AZ159" s="23" t="e">
        <f>AVERAGEIF(#REF!,#REF!,#REF!)</f>
        <v>#REF!</v>
      </c>
      <c r="BA159" s="23" t="e">
        <f>AVERAGEIF(#REF!,#REF!,#REF!)</f>
        <v>#REF!</v>
      </c>
      <c r="BB159" s="23" t="e">
        <f>AVERAGEIF(#REF!,#REF!,#REF!)</f>
        <v>#REF!</v>
      </c>
      <c r="BC159" s="23" t="e">
        <f>AVERAGEIF(#REF!,#REF!,#REF!)</f>
        <v>#REF!</v>
      </c>
      <c r="BD159" s="23" t="e">
        <f>AVERAGEIF(#REF!,#REF!,#REF!)</f>
        <v>#REF!</v>
      </c>
      <c r="BE159" s="23" t="e">
        <f>AVERAGEIF(#REF!,#REF!,#REF!)</f>
        <v>#REF!</v>
      </c>
      <c r="BF159" s="23" t="e">
        <f>AVERAGEIF(#REF!,#REF!,#REF!)</f>
        <v>#REF!</v>
      </c>
      <c r="BG159" s="23" t="e">
        <f>AVERAGEIF(#REF!,#REF!,#REF!)</f>
        <v>#REF!</v>
      </c>
      <c r="BH159" s="23" t="e">
        <f>AVERAGEIF(#REF!,#REF!,#REF!)</f>
        <v>#REF!</v>
      </c>
    </row>
    <row r="160" spans="1:60" x14ac:dyDescent="0.25">
      <c r="A160" s="15">
        <v>42978</v>
      </c>
      <c r="E160" s="14">
        <v>80.25</v>
      </c>
      <c r="F160" s="14">
        <v>95.5</v>
      </c>
      <c r="G160">
        <v>174.72</v>
      </c>
      <c r="H160">
        <v>222.92</v>
      </c>
      <c r="I160">
        <v>199.69</v>
      </c>
      <c r="J160">
        <v>176.69</v>
      </c>
      <c r="K160">
        <v>157.19</v>
      </c>
      <c r="L160">
        <v>47.76</v>
      </c>
      <c r="M160">
        <v>47.51</v>
      </c>
      <c r="N160" s="38">
        <v>58.03</v>
      </c>
      <c r="O160" s="38">
        <v>56.63</v>
      </c>
      <c r="P160" s="38">
        <v>52.78</v>
      </c>
      <c r="U160" s="23" t="e">
        <f>#REF!-$S$16</f>
        <v>#REF!</v>
      </c>
      <c r="V160" s="23" t="e">
        <f>#REF!-$S$16</f>
        <v>#REF!</v>
      </c>
      <c r="W160" s="23" t="e">
        <f>#REF!-$S$16</f>
        <v>#REF!</v>
      </c>
      <c r="X160" s="23" t="e">
        <f>#REF!-$S$16</f>
        <v>#REF!</v>
      </c>
      <c r="Y160" s="23" t="e">
        <f>#REF!-$S$16</f>
        <v>#REF!</v>
      </c>
      <c r="Z160" s="23" t="e">
        <f>#REF!-$S$16</f>
        <v>#REF!</v>
      </c>
      <c r="AA160" s="23" t="e">
        <f>#REF!-$S$16</f>
        <v>#REF!</v>
      </c>
      <c r="AB160" s="23" t="e">
        <f>#REF!-$S$16</f>
        <v>#REF!</v>
      </c>
      <c r="AC160" s="23" t="e">
        <f>#REF!-$S$16</f>
        <v>#REF!</v>
      </c>
      <c r="AD160" s="23" t="e">
        <f>#REF!-$S$16</f>
        <v>#REF!</v>
      </c>
      <c r="AE160" s="23" t="e">
        <f>#REF!-$S$16</f>
        <v>#REF!</v>
      </c>
      <c r="AF160" s="23" t="e">
        <f>#REF!-$S$16</f>
        <v>#REF!</v>
      </c>
      <c r="AG160" s="23" t="e">
        <f>#REF!-$S$16</f>
        <v>#REF!</v>
      </c>
      <c r="AH160" s="23" t="e">
        <f>#REF!-$S$16</f>
        <v>#REF!</v>
      </c>
      <c r="AI160" s="23" t="e">
        <f>#REF!-$S$16</f>
        <v>#REF!</v>
      </c>
      <c r="AJ160" s="23" t="e">
        <f>#REF!-$S$16</f>
        <v>#REF!</v>
      </c>
      <c r="AK160" s="23" t="e">
        <f>#REF!-$S$16</f>
        <v>#REF!</v>
      </c>
      <c r="AL160" s="23" t="e">
        <f>#REF!-$S$16</f>
        <v>#REF!</v>
      </c>
      <c r="AM160" s="23" t="e">
        <f>#REF!-$S$16</f>
        <v>#REF!</v>
      </c>
      <c r="AP160" s="23" t="e">
        <f>AVERAGEIF(#REF!,#REF!,#REF!)</f>
        <v>#REF!</v>
      </c>
      <c r="AQ160" s="23" t="e">
        <f>AVERAGEIF(#REF!,#REF!,#REF!)</f>
        <v>#REF!</v>
      </c>
      <c r="AR160" s="23" t="e">
        <f>AVERAGEIF(#REF!,#REF!,#REF!)</f>
        <v>#REF!</v>
      </c>
      <c r="AS160" s="23" t="e">
        <f>AVERAGEIF(#REF!,#REF!,#REF!)</f>
        <v>#REF!</v>
      </c>
      <c r="AT160" s="23" t="e">
        <f>AVERAGEIF(#REF!,#REF!,#REF!)</f>
        <v>#REF!</v>
      </c>
      <c r="AU160" s="23" t="e">
        <f>AVERAGEIF(#REF!,#REF!,#REF!)</f>
        <v>#REF!</v>
      </c>
      <c r="AV160" s="23" t="e">
        <f>AVERAGEIF(#REF!,#REF!,#REF!)</f>
        <v>#REF!</v>
      </c>
      <c r="AW160" s="23" t="e">
        <f>AVERAGEIF(#REF!,#REF!,#REF!)</f>
        <v>#REF!</v>
      </c>
      <c r="AX160" s="23" t="e">
        <f>AVERAGEIF(#REF!,#REF!,#REF!)</f>
        <v>#REF!</v>
      </c>
      <c r="AY160" s="23" t="e">
        <f>AVERAGEIF(#REF!,#REF!,#REF!)</f>
        <v>#REF!</v>
      </c>
      <c r="AZ160" s="23" t="e">
        <f>AVERAGEIF(#REF!,#REF!,#REF!)</f>
        <v>#REF!</v>
      </c>
      <c r="BA160" s="23" t="e">
        <f>AVERAGEIF(#REF!,#REF!,#REF!)</f>
        <v>#REF!</v>
      </c>
      <c r="BB160" s="23" t="e">
        <f>AVERAGEIF(#REF!,#REF!,#REF!)</f>
        <v>#REF!</v>
      </c>
      <c r="BC160" s="23" t="e">
        <f>AVERAGEIF(#REF!,#REF!,#REF!)</f>
        <v>#REF!</v>
      </c>
      <c r="BD160" s="23" t="e">
        <f>AVERAGEIF(#REF!,#REF!,#REF!)</f>
        <v>#REF!</v>
      </c>
      <c r="BE160" s="23" t="e">
        <f>AVERAGEIF(#REF!,#REF!,#REF!)</f>
        <v>#REF!</v>
      </c>
      <c r="BF160" s="23" t="e">
        <f>AVERAGEIF(#REF!,#REF!,#REF!)</f>
        <v>#REF!</v>
      </c>
      <c r="BG160" s="23" t="e">
        <f>AVERAGEIF(#REF!,#REF!,#REF!)</f>
        <v>#REF!</v>
      </c>
      <c r="BH160" s="23" t="e">
        <f>AVERAGEIF(#REF!,#REF!,#REF!)</f>
        <v>#REF!</v>
      </c>
    </row>
    <row r="161" spans="1:60" x14ac:dyDescent="0.25">
      <c r="A161" s="15">
        <v>42977</v>
      </c>
      <c r="E161" s="14">
        <v>78.5</v>
      </c>
      <c r="F161" s="14">
        <v>95.125</v>
      </c>
      <c r="G161">
        <v>162.05000000000001</v>
      </c>
      <c r="H161">
        <v>194.72</v>
      </c>
      <c r="I161">
        <v>186.04</v>
      </c>
      <c r="J161">
        <v>168.03</v>
      </c>
      <c r="K161">
        <v>147.29</v>
      </c>
      <c r="L161">
        <v>45.96</v>
      </c>
      <c r="M161">
        <v>45.73</v>
      </c>
      <c r="N161" s="38">
        <v>56.76</v>
      </c>
      <c r="O161" s="38">
        <v>55.36</v>
      </c>
      <c r="P161" s="38">
        <v>51.51</v>
      </c>
      <c r="U161" s="23" t="e">
        <f>#REF!-$S$16</f>
        <v>#REF!</v>
      </c>
      <c r="V161" s="23" t="e">
        <f>#REF!-$S$16</f>
        <v>#REF!</v>
      </c>
      <c r="W161" s="23" t="e">
        <f>#REF!-$S$16</f>
        <v>#REF!</v>
      </c>
      <c r="X161" s="23" t="e">
        <f>#REF!-$S$16</f>
        <v>#REF!</v>
      </c>
      <c r="Y161" s="23" t="e">
        <f>#REF!-$S$16</f>
        <v>#REF!</v>
      </c>
      <c r="Z161" s="23" t="e">
        <f>#REF!-$S$16</f>
        <v>#REF!</v>
      </c>
      <c r="AA161" s="23" t="e">
        <f>#REF!-$S$16</f>
        <v>#REF!</v>
      </c>
      <c r="AB161" s="23" t="e">
        <f>#REF!-$S$16</f>
        <v>#REF!</v>
      </c>
      <c r="AC161" s="23" t="e">
        <f>#REF!-$S$16</f>
        <v>#REF!</v>
      </c>
      <c r="AD161" s="23" t="e">
        <f>#REF!-$S$16</f>
        <v>#REF!</v>
      </c>
      <c r="AE161" s="23" t="e">
        <f>#REF!-$S$16</f>
        <v>#REF!</v>
      </c>
      <c r="AF161" s="23" t="e">
        <f>#REF!-$S$16</f>
        <v>#REF!</v>
      </c>
      <c r="AG161" s="23" t="e">
        <f>#REF!-$S$16</f>
        <v>#REF!</v>
      </c>
      <c r="AH161" s="23" t="e">
        <f>#REF!-$S$16</f>
        <v>#REF!</v>
      </c>
      <c r="AI161" s="23" t="e">
        <f>#REF!-$S$16</f>
        <v>#REF!</v>
      </c>
      <c r="AJ161" s="23" t="e">
        <f>#REF!-$S$16</f>
        <v>#REF!</v>
      </c>
      <c r="AK161" s="23" t="e">
        <f>#REF!-$S$16</f>
        <v>#REF!</v>
      </c>
      <c r="AL161" s="23" t="e">
        <f>#REF!-$S$16</f>
        <v>#REF!</v>
      </c>
      <c r="AM161" s="23" t="e">
        <f>#REF!-$S$16</f>
        <v>#REF!</v>
      </c>
      <c r="AP161" s="23" t="e">
        <f>AVERAGEIF(#REF!,#REF!,#REF!)</f>
        <v>#REF!</v>
      </c>
      <c r="AQ161" s="23" t="e">
        <f>AVERAGEIF(#REF!,#REF!,#REF!)</f>
        <v>#REF!</v>
      </c>
      <c r="AR161" s="23" t="e">
        <f>AVERAGEIF(#REF!,#REF!,#REF!)</f>
        <v>#REF!</v>
      </c>
      <c r="AS161" s="23" t="e">
        <f>AVERAGEIF(#REF!,#REF!,#REF!)</f>
        <v>#REF!</v>
      </c>
      <c r="AT161" s="23" t="e">
        <f>AVERAGEIF(#REF!,#REF!,#REF!)</f>
        <v>#REF!</v>
      </c>
      <c r="AU161" s="23" t="e">
        <f>AVERAGEIF(#REF!,#REF!,#REF!)</f>
        <v>#REF!</v>
      </c>
      <c r="AV161" s="23" t="e">
        <f>AVERAGEIF(#REF!,#REF!,#REF!)</f>
        <v>#REF!</v>
      </c>
      <c r="AW161" s="23" t="e">
        <f>AVERAGEIF(#REF!,#REF!,#REF!)</f>
        <v>#REF!</v>
      </c>
      <c r="AX161" s="23" t="e">
        <f>AVERAGEIF(#REF!,#REF!,#REF!)</f>
        <v>#REF!</v>
      </c>
      <c r="AY161" s="23" t="e">
        <f>AVERAGEIF(#REF!,#REF!,#REF!)</f>
        <v>#REF!</v>
      </c>
      <c r="AZ161" s="23" t="e">
        <f>AVERAGEIF(#REF!,#REF!,#REF!)</f>
        <v>#REF!</v>
      </c>
      <c r="BA161" s="23" t="e">
        <f>AVERAGEIF(#REF!,#REF!,#REF!)</f>
        <v>#REF!</v>
      </c>
      <c r="BB161" s="23" t="e">
        <f>AVERAGEIF(#REF!,#REF!,#REF!)</f>
        <v>#REF!</v>
      </c>
      <c r="BC161" s="23" t="e">
        <f>AVERAGEIF(#REF!,#REF!,#REF!)</f>
        <v>#REF!</v>
      </c>
      <c r="BD161" s="23" t="e">
        <f>AVERAGEIF(#REF!,#REF!,#REF!)</f>
        <v>#REF!</v>
      </c>
      <c r="BE161" s="23" t="e">
        <f>AVERAGEIF(#REF!,#REF!,#REF!)</f>
        <v>#REF!</v>
      </c>
      <c r="BF161" s="23" t="e">
        <f>AVERAGEIF(#REF!,#REF!,#REF!)</f>
        <v>#REF!</v>
      </c>
      <c r="BG161" s="23" t="e">
        <f>AVERAGEIF(#REF!,#REF!,#REF!)</f>
        <v>#REF!</v>
      </c>
      <c r="BH161" s="23" t="e">
        <f>AVERAGEIF(#REF!,#REF!,#REF!)</f>
        <v>#REF!</v>
      </c>
    </row>
    <row r="162" spans="1:60" x14ac:dyDescent="0.25">
      <c r="A162" s="15">
        <v>42976</v>
      </c>
      <c r="E162" s="14">
        <v>78.125</v>
      </c>
      <c r="F162" s="14">
        <v>94.25</v>
      </c>
      <c r="G162">
        <v>150.49</v>
      </c>
      <c r="H162">
        <v>181.58</v>
      </c>
      <c r="I162">
        <v>172.9</v>
      </c>
      <c r="J162">
        <v>167.55</v>
      </c>
      <c r="K162">
        <v>147.4</v>
      </c>
      <c r="L162">
        <v>46.46</v>
      </c>
      <c r="M162">
        <v>46.41</v>
      </c>
      <c r="N162" s="38">
        <v>57.24</v>
      </c>
      <c r="O162" s="38">
        <v>55.84</v>
      </c>
      <c r="P162" s="38">
        <v>51.99</v>
      </c>
      <c r="U162" s="23" t="e">
        <f>#REF!-$S$16</f>
        <v>#REF!</v>
      </c>
      <c r="V162" s="23" t="e">
        <f>#REF!-$S$16</f>
        <v>#REF!</v>
      </c>
      <c r="W162" s="23" t="e">
        <f>#REF!-$S$16</f>
        <v>#REF!</v>
      </c>
      <c r="X162" s="23" t="e">
        <f>#REF!-$S$16</f>
        <v>#REF!</v>
      </c>
      <c r="Y162" s="23" t="e">
        <f>#REF!-$S$16</f>
        <v>#REF!</v>
      </c>
      <c r="Z162" s="23" t="e">
        <f>#REF!-$S$16</f>
        <v>#REF!</v>
      </c>
      <c r="AA162" s="23" t="e">
        <f>#REF!-$S$16</f>
        <v>#REF!</v>
      </c>
      <c r="AB162" s="23" t="e">
        <f>#REF!-$S$16</f>
        <v>#REF!</v>
      </c>
      <c r="AC162" s="23" t="e">
        <f>#REF!-$S$16</f>
        <v>#REF!</v>
      </c>
      <c r="AD162" s="23" t="e">
        <f>#REF!-$S$16</f>
        <v>#REF!</v>
      </c>
      <c r="AE162" s="23" t="e">
        <f>#REF!-$S$16</f>
        <v>#REF!</v>
      </c>
      <c r="AF162" s="23" t="e">
        <f>#REF!-$S$16</f>
        <v>#REF!</v>
      </c>
      <c r="AG162" s="23" t="e">
        <f>#REF!-$S$16</f>
        <v>#REF!</v>
      </c>
      <c r="AH162" s="23" t="e">
        <f>#REF!-$S$16</f>
        <v>#REF!</v>
      </c>
      <c r="AI162" s="23" t="e">
        <f>#REF!-$S$16</f>
        <v>#REF!</v>
      </c>
      <c r="AJ162" s="23" t="e">
        <f>#REF!-$S$16</f>
        <v>#REF!</v>
      </c>
      <c r="AK162" s="23" t="e">
        <f>#REF!-$S$16</f>
        <v>#REF!</v>
      </c>
      <c r="AL162" s="23" t="e">
        <f>#REF!-$S$16</f>
        <v>#REF!</v>
      </c>
      <c r="AM162" s="23" t="e">
        <f>#REF!-$S$16</f>
        <v>#REF!</v>
      </c>
      <c r="AP162" s="23" t="e">
        <f>AVERAGEIF(#REF!,#REF!,#REF!)</f>
        <v>#REF!</v>
      </c>
      <c r="AQ162" s="23" t="e">
        <f>AVERAGEIF(#REF!,#REF!,#REF!)</f>
        <v>#REF!</v>
      </c>
      <c r="AR162" s="23" t="e">
        <f>AVERAGEIF(#REF!,#REF!,#REF!)</f>
        <v>#REF!</v>
      </c>
      <c r="AS162" s="23" t="e">
        <f>AVERAGEIF(#REF!,#REF!,#REF!)</f>
        <v>#REF!</v>
      </c>
      <c r="AT162" s="23" t="e">
        <f>AVERAGEIF(#REF!,#REF!,#REF!)</f>
        <v>#REF!</v>
      </c>
      <c r="AU162" s="23" t="e">
        <f>AVERAGEIF(#REF!,#REF!,#REF!)</f>
        <v>#REF!</v>
      </c>
      <c r="AV162" s="23" t="e">
        <f>AVERAGEIF(#REF!,#REF!,#REF!)</f>
        <v>#REF!</v>
      </c>
      <c r="AW162" s="23" t="e">
        <f>AVERAGEIF(#REF!,#REF!,#REF!)</f>
        <v>#REF!</v>
      </c>
      <c r="AX162" s="23" t="e">
        <f>AVERAGEIF(#REF!,#REF!,#REF!)</f>
        <v>#REF!</v>
      </c>
      <c r="AY162" s="23" t="e">
        <f>AVERAGEIF(#REF!,#REF!,#REF!)</f>
        <v>#REF!</v>
      </c>
      <c r="AZ162" s="23" t="e">
        <f>AVERAGEIF(#REF!,#REF!,#REF!)</f>
        <v>#REF!</v>
      </c>
      <c r="BA162" s="23" t="e">
        <f>AVERAGEIF(#REF!,#REF!,#REF!)</f>
        <v>#REF!</v>
      </c>
      <c r="BB162" s="23" t="e">
        <f>AVERAGEIF(#REF!,#REF!,#REF!)</f>
        <v>#REF!</v>
      </c>
      <c r="BC162" s="23" t="e">
        <f>AVERAGEIF(#REF!,#REF!,#REF!)</f>
        <v>#REF!</v>
      </c>
      <c r="BD162" s="23" t="e">
        <f>AVERAGEIF(#REF!,#REF!,#REF!)</f>
        <v>#REF!</v>
      </c>
      <c r="BE162" s="23" t="e">
        <f>AVERAGEIF(#REF!,#REF!,#REF!)</f>
        <v>#REF!</v>
      </c>
      <c r="BF162" s="23" t="e">
        <f>AVERAGEIF(#REF!,#REF!,#REF!)</f>
        <v>#REF!</v>
      </c>
      <c r="BG162" s="23" t="e">
        <f>AVERAGEIF(#REF!,#REF!,#REF!)</f>
        <v>#REF!</v>
      </c>
      <c r="BH162" s="23" t="e">
        <f>AVERAGEIF(#REF!,#REF!,#REF!)</f>
        <v>#REF!</v>
      </c>
    </row>
    <row r="163" spans="1:60" x14ac:dyDescent="0.25">
      <c r="A163" s="15">
        <v>42975</v>
      </c>
      <c r="E163" s="14">
        <v>77.875</v>
      </c>
      <c r="F163" s="14">
        <v>92.75</v>
      </c>
      <c r="G163">
        <v>139.28</v>
      </c>
      <c r="H163">
        <v>174.38</v>
      </c>
      <c r="I163">
        <v>166.09</v>
      </c>
      <c r="J163">
        <v>163.62</v>
      </c>
      <c r="K163">
        <v>142.09</v>
      </c>
      <c r="L163">
        <v>46.15</v>
      </c>
      <c r="M163">
        <v>46.04</v>
      </c>
      <c r="N163" s="38">
        <v>57.37</v>
      </c>
      <c r="O163" s="38">
        <v>55.97</v>
      </c>
      <c r="P163" s="38">
        <v>52.12</v>
      </c>
      <c r="U163" s="23" t="e">
        <f>#REF!-$S$16</f>
        <v>#REF!</v>
      </c>
      <c r="V163" s="23" t="e">
        <f>#REF!-$S$16</f>
        <v>#REF!</v>
      </c>
      <c r="W163" s="23" t="e">
        <f>#REF!-$S$16</f>
        <v>#REF!</v>
      </c>
      <c r="X163" s="23" t="e">
        <f>#REF!-$S$16</f>
        <v>#REF!</v>
      </c>
      <c r="Y163" s="23" t="e">
        <f>#REF!-$S$16</f>
        <v>#REF!</v>
      </c>
      <c r="Z163" s="23" t="e">
        <f>#REF!-$S$16</f>
        <v>#REF!</v>
      </c>
      <c r="AA163" s="23" t="e">
        <f>#REF!-$S$16</f>
        <v>#REF!</v>
      </c>
      <c r="AB163" s="23" t="e">
        <f>#REF!-$S$16</f>
        <v>#REF!</v>
      </c>
      <c r="AC163" s="23" t="e">
        <f>#REF!-$S$16</f>
        <v>#REF!</v>
      </c>
      <c r="AD163" s="23" t="e">
        <f>#REF!-$S$16</f>
        <v>#REF!</v>
      </c>
      <c r="AE163" s="23" t="e">
        <f>#REF!-$S$16</f>
        <v>#REF!</v>
      </c>
      <c r="AF163" s="23" t="e">
        <f>#REF!-$S$16</f>
        <v>#REF!</v>
      </c>
      <c r="AG163" s="23" t="e">
        <f>#REF!-$S$16</f>
        <v>#REF!</v>
      </c>
      <c r="AH163" s="23" t="e">
        <f>#REF!-$S$16</f>
        <v>#REF!</v>
      </c>
      <c r="AI163" s="23" t="e">
        <f>#REF!-$S$16</f>
        <v>#REF!</v>
      </c>
      <c r="AJ163" s="23" t="e">
        <f>#REF!-$S$16</f>
        <v>#REF!</v>
      </c>
      <c r="AK163" s="23" t="e">
        <f>#REF!-$S$16</f>
        <v>#REF!</v>
      </c>
      <c r="AL163" s="23" t="e">
        <f>#REF!-$S$16</f>
        <v>#REF!</v>
      </c>
      <c r="AM163" s="23" t="e">
        <f>#REF!-$S$16</f>
        <v>#REF!</v>
      </c>
      <c r="AP163" s="23" t="e">
        <f>AVERAGEIF(#REF!,#REF!,#REF!)</f>
        <v>#REF!</v>
      </c>
      <c r="AQ163" s="23" t="e">
        <f>AVERAGEIF(#REF!,#REF!,#REF!)</f>
        <v>#REF!</v>
      </c>
      <c r="AR163" s="23" t="e">
        <f>AVERAGEIF(#REF!,#REF!,#REF!)</f>
        <v>#REF!</v>
      </c>
      <c r="AS163" s="23" t="e">
        <f>AVERAGEIF(#REF!,#REF!,#REF!)</f>
        <v>#REF!</v>
      </c>
      <c r="AT163" s="23" t="e">
        <f>AVERAGEIF(#REF!,#REF!,#REF!)</f>
        <v>#REF!</v>
      </c>
      <c r="AU163" s="23" t="e">
        <f>AVERAGEIF(#REF!,#REF!,#REF!)</f>
        <v>#REF!</v>
      </c>
      <c r="AV163" s="23" t="e">
        <f>AVERAGEIF(#REF!,#REF!,#REF!)</f>
        <v>#REF!</v>
      </c>
      <c r="AW163" s="23" t="e">
        <f>AVERAGEIF(#REF!,#REF!,#REF!)</f>
        <v>#REF!</v>
      </c>
      <c r="AX163" s="23" t="e">
        <f>AVERAGEIF(#REF!,#REF!,#REF!)</f>
        <v>#REF!</v>
      </c>
      <c r="AY163" s="23" t="e">
        <f>AVERAGEIF(#REF!,#REF!,#REF!)</f>
        <v>#REF!</v>
      </c>
      <c r="AZ163" s="23" t="e">
        <f>AVERAGEIF(#REF!,#REF!,#REF!)</f>
        <v>#REF!</v>
      </c>
      <c r="BA163" s="23" t="e">
        <f>AVERAGEIF(#REF!,#REF!,#REF!)</f>
        <v>#REF!</v>
      </c>
      <c r="BB163" s="23" t="e">
        <f>AVERAGEIF(#REF!,#REF!,#REF!)</f>
        <v>#REF!</v>
      </c>
      <c r="BC163" s="23" t="e">
        <f>AVERAGEIF(#REF!,#REF!,#REF!)</f>
        <v>#REF!</v>
      </c>
      <c r="BD163" s="23" t="e">
        <f>AVERAGEIF(#REF!,#REF!,#REF!)</f>
        <v>#REF!</v>
      </c>
      <c r="BE163" s="23" t="e">
        <f>AVERAGEIF(#REF!,#REF!,#REF!)</f>
        <v>#REF!</v>
      </c>
      <c r="BF163" s="23" t="e">
        <f>AVERAGEIF(#REF!,#REF!,#REF!)</f>
        <v>#REF!</v>
      </c>
      <c r="BG163" s="23" t="e">
        <f>AVERAGEIF(#REF!,#REF!,#REF!)</f>
        <v>#REF!</v>
      </c>
      <c r="BH163" s="23" t="e">
        <f>AVERAGEIF(#REF!,#REF!,#REF!)</f>
        <v>#REF!</v>
      </c>
    </row>
    <row r="164" spans="1:60" x14ac:dyDescent="0.25">
      <c r="A164" s="15">
        <v>42972</v>
      </c>
      <c r="E164" s="14">
        <v>77.625</v>
      </c>
      <c r="F164" s="14">
        <v>93.25</v>
      </c>
      <c r="G164">
        <v>128.47999999999999</v>
      </c>
      <c r="H164">
        <v>169.46</v>
      </c>
      <c r="I164">
        <v>159.63999999999999</v>
      </c>
      <c r="J164">
        <v>161.93</v>
      </c>
      <c r="K164">
        <v>141.38999999999999</v>
      </c>
      <c r="L164">
        <v>46.6</v>
      </c>
      <c r="M164">
        <v>46.29</v>
      </c>
      <c r="N164" s="38">
        <v>58.43</v>
      </c>
      <c r="O164" s="38">
        <v>57.03</v>
      </c>
      <c r="P164" s="38">
        <v>53.18</v>
      </c>
      <c r="U164" s="23" t="e">
        <f>#REF!-$S$16</f>
        <v>#REF!</v>
      </c>
      <c r="V164" s="23" t="e">
        <f>#REF!-$S$16</f>
        <v>#REF!</v>
      </c>
      <c r="W164" s="23" t="e">
        <f>#REF!-$S$16</f>
        <v>#REF!</v>
      </c>
      <c r="X164" s="23" t="e">
        <f>#REF!-$S$16</f>
        <v>#REF!</v>
      </c>
      <c r="Y164" s="23" t="e">
        <f>#REF!-$S$16</f>
        <v>#REF!</v>
      </c>
      <c r="Z164" s="23" t="e">
        <f>#REF!-$S$16</f>
        <v>#REF!</v>
      </c>
      <c r="AA164" s="23" t="e">
        <f>#REF!-$S$16</f>
        <v>#REF!</v>
      </c>
      <c r="AB164" s="23" t="e">
        <f>#REF!-$S$16</f>
        <v>#REF!</v>
      </c>
      <c r="AC164" s="23" t="e">
        <f>#REF!-$S$16</f>
        <v>#REF!</v>
      </c>
      <c r="AD164" s="23" t="e">
        <f>#REF!-$S$16</f>
        <v>#REF!</v>
      </c>
      <c r="AE164" s="23" t="e">
        <f>#REF!-$S$16</f>
        <v>#REF!</v>
      </c>
      <c r="AF164" s="23" t="e">
        <f>#REF!-$S$16</f>
        <v>#REF!</v>
      </c>
      <c r="AG164" s="23" t="e">
        <f>#REF!-$S$16</f>
        <v>#REF!</v>
      </c>
      <c r="AH164" s="23" t="e">
        <f>#REF!-$S$16</f>
        <v>#REF!</v>
      </c>
      <c r="AI164" s="23" t="e">
        <f>#REF!-$S$16</f>
        <v>#REF!</v>
      </c>
      <c r="AJ164" s="23" t="e">
        <f>#REF!-$S$16</f>
        <v>#REF!</v>
      </c>
      <c r="AK164" s="23" t="e">
        <f>#REF!-$S$16</f>
        <v>#REF!</v>
      </c>
      <c r="AL164" s="23" t="e">
        <f>#REF!-$S$16</f>
        <v>#REF!</v>
      </c>
      <c r="AM164" s="23" t="e">
        <f>#REF!-$S$16</f>
        <v>#REF!</v>
      </c>
      <c r="AP164" s="23" t="e">
        <f>AVERAGEIF(#REF!,#REF!,#REF!)</f>
        <v>#REF!</v>
      </c>
      <c r="AQ164" s="23" t="e">
        <f>AVERAGEIF(#REF!,#REF!,#REF!)</f>
        <v>#REF!</v>
      </c>
      <c r="AR164" s="23" t="e">
        <f>AVERAGEIF(#REF!,#REF!,#REF!)</f>
        <v>#REF!</v>
      </c>
      <c r="AS164" s="23" t="e">
        <f>AVERAGEIF(#REF!,#REF!,#REF!)</f>
        <v>#REF!</v>
      </c>
      <c r="AT164" s="23" t="e">
        <f>AVERAGEIF(#REF!,#REF!,#REF!)</f>
        <v>#REF!</v>
      </c>
      <c r="AU164" s="23" t="e">
        <f>AVERAGEIF(#REF!,#REF!,#REF!)</f>
        <v>#REF!</v>
      </c>
      <c r="AV164" s="23" t="e">
        <f>AVERAGEIF(#REF!,#REF!,#REF!)</f>
        <v>#REF!</v>
      </c>
      <c r="AW164" s="23" t="e">
        <f>AVERAGEIF(#REF!,#REF!,#REF!)</f>
        <v>#REF!</v>
      </c>
      <c r="AX164" s="23" t="e">
        <f>AVERAGEIF(#REF!,#REF!,#REF!)</f>
        <v>#REF!</v>
      </c>
      <c r="AY164" s="23" t="e">
        <f>AVERAGEIF(#REF!,#REF!,#REF!)</f>
        <v>#REF!</v>
      </c>
      <c r="AZ164" s="23" t="e">
        <f>AVERAGEIF(#REF!,#REF!,#REF!)</f>
        <v>#REF!</v>
      </c>
      <c r="BA164" s="23" t="e">
        <f>AVERAGEIF(#REF!,#REF!,#REF!)</f>
        <v>#REF!</v>
      </c>
      <c r="BB164" s="23" t="e">
        <f>AVERAGEIF(#REF!,#REF!,#REF!)</f>
        <v>#REF!</v>
      </c>
      <c r="BC164" s="23" t="e">
        <f>AVERAGEIF(#REF!,#REF!,#REF!)</f>
        <v>#REF!</v>
      </c>
      <c r="BD164" s="23" t="e">
        <f>AVERAGEIF(#REF!,#REF!,#REF!)</f>
        <v>#REF!</v>
      </c>
      <c r="BE164" s="23" t="e">
        <f>AVERAGEIF(#REF!,#REF!,#REF!)</f>
        <v>#REF!</v>
      </c>
      <c r="BF164" s="23" t="e">
        <f>AVERAGEIF(#REF!,#REF!,#REF!)</f>
        <v>#REF!</v>
      </c>
      <c r="BG164" s="23" t="e">
        <f>AVERAGEIF(#REF!,#REF!,#REF!)</f>
        <v>#REF!</v>
      </c>
      <c r="BH164" s="23" t="e">
        <f>AVERAGEIF(#REF!,#REF!,#REF!)</f>
        <v>#REF!</v>
      </c>
    </row>
    <row r="165" spans="1:60" x14ac:dyDescent="0.25">
      <c r="A165" s="15">
        <v>42971</v>
      </c>
      <c r="E165" s="14">
        <v>76</v>
      </c>
      <c r="F165" s="14">
        <v>91.25</v>
      </c>
      <c r="G165">
        <v>127.76</v>
      </c>
      <c r="H165">
        <v>168.66</v>
      </c>
      <c r="I165">
        <v>159.84</v>
      </c>
      <c r="J165">
        <v>161.6</v>
      </c>
      <c r="K165">
        <v>141.34</v>
      </c>
      <c r="L165">
        <v>46.35</v>
      </c>
      <c r="M165">
        <v>46</v>
      </c>
      <c r="N165" s="38">
        <v>58.08</v>
      </c>
      <c r="O165" s="38">
        <v>56.68</v>
      </c>
      <c r="P165" s="38">
        <v>52.83</v>
      </c>
      <c r="U165" s="23" t="e">
        <f>#REF!-$S$16</f>
        <v>#REF!</v>
      </c>
      <c r="V165" s="23" t="e">
        <f>#REF!-$S$16</f>
        <v>#REF!</v>
      </c>
      <c r="W165" s="23" t="e">
        <f>#REF!-$S$16</f>
        <v>#REF!</v>
      </c>
      <c r="X165" s="23" t="e">
        <f>#REF!-$S$16</f>
        <v>#REF!</v>
      </c>
      <c r="Y165" s="23" t="e">
        <f>#REF!-$S$16</f>
        <v>#REF!</v>
      </c>
      <c r="Z165" s="23" t="e">
        <f>#REF!-$S$16</f>
        <v>#REF!</v>
      </c>
      <c r="AA165" s="23" t="e">
        <f>#REF!-$S$16</f>
        <v>#REF!</v>
      </c>
      <c r="AB165" s="23" t="e">
        <f>#REF!-$S$16</f>
        <v>#REF!</v>
      </c>
      <c r="AC165" s="23" t="e">
        <f>#REF!-$S$16</f>
        <v>#REF!</v>
      </c>
      <c r="AD165" s="23" t="e">
        <f>#REF!-$S$16</f>
        <v>#REF!</v>
      </c>
      <c r="AE165" s="23" t="e">
        <f>#REF!-$S$16</f>
        <v>#REF!</v>
      </c>
      <c r="AF165" s="23" t="e">
        <f>#REF!-$S$16</f>
        <v>#REF!</v>
      </c>
      <c r="AG165" s="23" t="e">
        <f>#REF!-$S$16</f>
        <v>#REF!</v>
      </c>
      <c r="AH165" s="23" t="e">
        <f>#REF!-$S$16</f>
        <v>#REF!</v>
      </c>
      <c r="AI165" s="23" t="e">
        <f>#REF!-$S$16</f>
        <v>#REF!</v>
      </c>
      <c r="AJ165" s="23" t="e">
        <f>#REF!-$S$16</f>
        <v>#REF!</v>
      </c>
      <c r="AK165" s="23" t="e">
        <f>#REF!-$S$16</f>
        <v>#REF!</v>
      </c>
      <c r="AL165" s="23" t="e">
        <f>#REF!-$S$16</f>
        <v>#REF!</v>
      </c>
      <c r="AM165" s="23" t="e">
        <f>#REF!-$S$16</f>
        <v>#REF!</v>
      </c>
      <c r="AP165" s="23" t="e">
        <f>AVERAGEIF(#REF!,#REF!,#REF!)</f>
        <v>#REF!</v>
      </c>
      <c r="AQ165" s="23" t="e">
        <f>AVERAGEIF(#REF!,#REF!,#REF!)</f>
        <v>#REF!</v>
      </c>
      <c r="AR165" s="23" t="e">
        <f>AVERAGEIF(#REF!,#REF!,#REF!)</f>
        <v>#REF!</v>
      </c>
      <c r="AS165" s="23" t="e">
        <f>AVERAGEIF(#REF!,#REF!,#REF!)</f>
        <v>#REF!</v>
      </c>
      <c r="AT165" s="23" t="e">
        <f>AVERAGEIF(#REF!,#REF!,#REF!)</f>
        <v>#REF!</v>
      </c>
      <c r="AU165" s="23" t="e">
        <f>AVERAGEIF(#REF!,#REF!,#REF!)</f>
        <v>#REF!</v>
      </c>
      <c r="AV165" s="23" t="e">
        <f>AVERAGEIF(#REF!,#REF!,#REF!)</f>
        <v>#REF!</v>
      </c>
      <c r="AW165" s="23" t="e">
        <f>AVERAGEIF(#REF!,#REF!,#REF!)</f>
        <v>#REF!</v>
      </c>
      <c r="AX165" s="23" t="e">
        <f>AVERAGEIF(#REF!,#REF!,#REF!)</f>
        <v>#REF!</v>
      </c>
      <c r="AY165" s="23" t="e">
        <f>AVERAGEIF(#REF!,#REF!,#REF!)</f>
        <v>#REF!</v>
      </c>
      <c r="AZ165" s="23" t="e">
        <f>AVERAGEIF(#REF!,#REF!,#REF!)</f>
        <v>#REF!</v>
      </c>
      <c r="BA165" s="23" t="e">
        <f>AVERAGEIF(#REF!,#REF!,#REF!)</f>
        <v>#REF!</v>
      </c>
      <c r="BB165" s="23" t="e">
        <f>AVERAGEIF(#REF!,#REF!,#REF!)</f>
        <v>#REF!</v>
      </c>
      <c r="BC165" s="23" t="e">
        <f>AVERAGEIF(#REF!,#REF!,#REF!)</f>
        <v>#REF!</v>
      </c>
      <c r="BD165" s="23" t="e">
        <f>AVERAGEIF(#REF!,#REF!,#REF!)</f>
        <v>#REF!</v>
      </c>
      <c r="BE165" s="23" t="e">
        <f>AVERAGEIF(#REF!,#REF!,#REF!)</f>
        <v>#REF!</v>
      </c>
      <c r="BF165" s="23" t="e">
        <f>AVERAGEIF(#REF!,#REF!,#REF!)</f>
        <v>#REF!</v>
      </c>
      <c r="BG165" s="23" t="e">
        <f>AVERAGEIF(#REF!,#REF!,#REF!)</f>
        <v>#REF!</v>
      </c>
      <c r="BH165" s="23" t="e">
        <f>AVERAGEIF(#REF!,#REF!,#REF!)</f>
        <v>#REF!</v>
      </c>
    </row>
    <row r="166" spans="1:60" x14ac:dyDescent="0.25">
      <c r="A166" s="15">
        <v>42970</v>
      </c>
      <c r="E166" s="14">
        <v>75.75</v>
      </c>
      <c r="F166" s="14">
        <v>93.375</v>
      </c>
      <c r="G166">
        <v>126.39</v>
      </c>
      <c r="H166">
        <v>163.69</v>
      </c>
      <c r="I166">
        <v>156.38</v>
      </c>
      <c r="J166">
        <v>161.63999999999999</v>
      </c>
      <c r="K166">
        <v>141.88</v>
      </c>
      <c r="L166">
        <v>46.57</v>
      </c>
      <c r="M166">
        <v>46.29</v>
      </c>
      <c r="N166" s="38">
        <v>58.99</v>
      </c>
      <c r="O166" s="38">
        <v>57.59</v>
      </c>
      <c r="P166" s="38">
        <v>53.74</v>
      </c>
      <c r="AP166" s="23" t="e">
        <f>AVERAGEIF(#REF!,#REF!,#REF!)</f>
        <v>#REF!</v>
      </c>
      <c r="AQ166" s="23" t="e">
        <f>AVERAGEIF(#REF!,#REF!,#REF!)</f>
        <v>#REF!</v>
      </c>
      <c r="AR166" s="23" t="e">
        <f>AVERAGEIF(#REF!,#REF!,#REF!)</f>
        <v>#REF!</v>
      </c>
      <c r="AS166" s="23" t="e">
        <f>AVERAGEIF(#REF!,#REF!,#REF!)</f>
        <v>#REF!</v>
      </c>
      <c r="AT166" s="23" t="e">
        <f>AVERAGEIF(#REF!,#REF!,#REF!)</f>
        <v>#REF!</v>
      </c>
      <c r="AU166" s="23" t="e">
        <f>AVERAGEIF(#REF!,#REF!,#REF!)</f>
        <v>#REF!</v>
      </c>
      <c r="AV166" s="23" t="e">
        <f>AVERAGEIF(#REF!,#REF!,#REF!)</f>
        <v>#REF!</v>
      </c>
      <c r="AW166" s="23" t="e">
        <f>AVERAGEIF(#REF!,#REF!,#REF!)</f>
        <v>#REF!</v>
      </c>
      <c r="AX166" s="23" t="e">
        <f>AVERAGEIF(#REF!,#REF!,#REF!)</f>
        <v>#REF!</v>
      </c>
      <c r="AY166" s="23" t="e">
        <f>AVERAGEIF(#REF!,#REF!,#REF!)</f>
        <v>#REF!</v>
      </c>
      <c r="AZ166" s="23" t="e">
        <f>AVERAGEIF(#REF!,#REF!,#REF!)</f>
        <v>#REF!</v>
      </c>
      <c r="BA166" s="23" t="e">
        <f>AVERAGEIF(#REF!,#REF!,#REF!)</f>
        <v>#REF!</v>
      </c>
      <c r="BB166" s="23" t="e">
        <f>AVERAGEIF(#REF!,#REF!,#REF!)</f>
        <v>#REF!</v>
      </c>
      <c r="BC166" s="23" t="e">
        <f>AVERAGEIF(#REF!,#REF!,#REF!)</f>
        <v>#REF!</v>
      </c>
      <c r="BD166" s="23" t="e">
        <f>AVERAGEIF(#REF!,#REF!,#REF!)</f>
        <v>#REF!</v>
      </c>
      <c r="BE166" s="23" t="e">
        <f>AVERAGEIF(#REF!,#REF!,#REF!)</f>
        <v>#REF!</v>
      </c>
      <c r="BF166" s="23" t="e">
        <f>AVERAGEIF(#REF!,#REF!,#REF!)</f>
        <v>#REF!</v>
      </c>
      <c r="BG166" s="23" t="e">
        <f>AVERAGEIF(#REF!,#REF!,#REF!)</f>
        <v>#REF!</v>
      </c>
      <c r="BH166" s="23" t="e">
        <f>AVERAGEIF(#REF!,#REF!,#REF!)</f>
        <v>#REF!</v>
      </c>
    </row>
    <row r="167" spans="1:60" x14ac:dyDescent="0.25">
      <c r="A167" s="15">
        <v>42969</v>
      </c>
      <c r="E167" s="14">
        <v>75.75</v>
      </c>
      <c r="F167" s="14">
        <v>94</v>
      </c>
      <c r="G167">
        <v>123.73</v>
      </c>
      <c r="H167">
        <v>160.97999999999999</v>
      </c>
      <c r="I167">
        <v>153.88</v>
      </c>
      <c r="J167">
        <v>158.32</v>
      </c>
      <c r="K167">
        <v>138.37</v>
      </c>
      <c r="L167">
        <v>46.21</v>
      </c>
      <c r="M167">
        <v>45.89</v>
      </c>
      <c r="N167" s="38">
        <v>57.44</v>
      </c>
      <c r="O167" s="38">
        <v>56.44</v>
      </c>
      <c r="P167" s="38">
        <v>52.19</v>
      </c>
    </row>
    <row r="168" spans="1:60" x14ac:dyDescent="0.25">
      <c r="A168" s="15">
        <v>42968</v>
      </c>
      <c r="E168" s="14">
        <v>75.75</v>
      </c>
      <c r="F168" s="14">
        <v>94.5</v>
      </c>
      <c r="G168">
        <v>122.16</v>
      </c>
      <c r="H168">
        <v>160.31</v>
      </c>
      <c r="I168">
        <v>150.44999999999999</v>
      </c>
      <c r="J168">
        <v>155.37</v>
      </c>
      <c r="K168">
        <v>135.87</v>
      </c>
      <c r="L168">
        <v>45.81</v>
      </c>
      <c r="M168">
        <v>45.47</v>
      </c>
      <c r="N168" s="38">
        <v>57.12</v>
      </c>
      <c r="O168" s="38">
        <v>56.12</v>
      </c>
      <c r="P168" s="38">
        <v>51.87</v>
      </c>
    </row>
    <row r="169" spans="1:60" x14ac:dyDescent="0.25">
      <c r="A169" s="15">
        <v>42965</v>
      </c>
      <c r="E169" s="14">
        <v>77</v>
      </c>
      <c r="F169" s="14">
        <v>97</v>
      </c>
      <c r="G169">
        <v>127.15</v>
      </c>
      <c r="H169">
        <v>164.55</v>
      </c>
      <c r="I169">
        <v>154.79</v>
      </c>
      <c r="J169">
        <v>160.29</v>
      </c>
      <c r="K169">
        <v>139.29</v>
      </c>
      <c r="L169">
        <v>47.07</v>
      </c>
      <c r="M169">
        <v>46.63</v>
      </c>
      <c r="N169" s="38">
        <v>58.26</v>
      </c>
      <c r="O169" s="38">
        <v>57.26</v>
      </c>
      <c r="P169" s="38">
        <v>53.01</v>
      </c>
    </row>
    <row r="170" spans="1:60" x14ac:dyDescent="0.25">
      <c r="A170" s="15">
        <v>42964</v>
      </c>
      <c r="E170" s="14">
        <v>74.75</v>
      </c>
      <c r="F170" s="14">
        <v>91.625</v>
      </c>
      <c r="G170">
        <v>122.19</v>
      </c>
      <c r="H170">
        <v>160.74</v>
      </c>
      <c r="I170">
        <v>152.19999999999999</v>
      </c>
      <c r="J170">
        <v>156.44999999999999</v>
      </c>
      <c r="K170">
        <v>136.19999999999999</v>
      </c>
      <c r="L170">
        <v>45.67</v>
      </c>
      <c r="M170">
        <v>45.13</v>
      </c>
      <c r="N170" s="38">
        <v>56.59</v>
      </c>
      <c r="O170" s="38">
        <v>55.59</v>
      </c>
      <c r="P170" s="38">
        <v>51.34</v>
      </c>
    </row>
    <row r="171" spans="1:60" x14ac:dyDescent="0.25">
      <c r="A171" s="15">
        <v>42963</v>
      </c>
      <c r="E171" s="14">
        <v>74.625</v>
      </c>
      <c r="F171" s="14">
        <v>90.125</v>
      </c>
      <c r="G171">
        <v>120.68</v>
      </c>
      <c r="H171">
        <v>158.43</v>
      </c>
      <c r="I171">
        <v>150.19</v>
      </c>
      <c r="J171">
        <v>156.54</v>
      </c>
      <c r="K171">
        <v>133.69</v>
      </c>
      <c r="L171">
        <v>45.57</v>
      </c>
      <c r="M171">
        <v>45.09</v>
      </c>
      <c r="N171" s="38">
        <v>56.28</v>
      </c>
      <c r="O171" s="38">
        <v>55.28</v>
      </c>
      <c r="P171" s="38">
        <v>51.03</v>
      </c>
    </row>
    <row r="172" spans="1:60" x14ac:dyDescent="0.25">
      <c r="A172" s="15">
        <v>42962</v>
      </c>
      <c r="E172" s="14">
        <v>74.25</v>
      </c>
      <c r="F172" s="14">
        <v>89.25</v>
      </c>
      <c r="G172">
        <v>121.45</v>
      </c>
      <c r="H172">
        <v>160</v>
      </c>
      <c r="I172">
        <v>151.21</v>
      </c>
      <c r="J172">
        <v>159.06</v>
      </c>
      <c r="K172">
        <v>135.71</v>
      </c>
      <c r="L172">
        <v>46.22</v>
      </c>
      <c r="M172">
        <v>45.71</v>
      </c>
      <c r="N172" s="38">
        <v>57.05</v>
      </c>
      <c r="O172" s="38">
        <v>56.05</v>
      </c>
      <c r="P172" s="38">
        <v>51.8</v>
      </c>
    </row>
    <row r="173" spans="1:60" x14ac:dyDescent="0.25">
      <c r="A173" s="15">
        <v>42961</v>
      </c>
      <c r="E173" s="14">
        <v>75.5</v>
      </c>
      <c r="F173" s="14">
        <v>89.625</v>
      </c>
      <c r="G173">
        <v>120.37</v>
      </c>
      <c r="H173">
        <v>159.66999999999999</v>
      </c>
      <c r="I173">
        <v>150.82</v>
      </c>
      <c r="J173">
        <v>160.02000000000001</v>
      </c>
      <c r="K173">
        <v>136.57</v>
      </c>
      <c r="L173">
        <v>46.1</v>
      </c>
      <c r="M173">
        <v>45.78</v>
      </c>
      <c r="N173" s="38">
        <v>57.09</v>
      </c>
      <c r="O173" s="38">
        <v>55.84</v>
      </c>
      <c r="P173" s="38">
        <v>51.84</v>
      </c>
    </row>
    <row r="174" spans="1:60" x14ac:dyDescent="0.25">
      <c r="A174" s="15">
        <v>42958</v>
      </c>
      <c r="E174" s="14">
        <v>77.5</v>
      </c>
      <c r="F174" s="14">
        <v>91</v>
      </c>
      <c r="G174">
        <v>124.7</v>
      </c>
      <c r="H174">
        <v>162.80000000000001</v>
      </c>
      <c r="I174">
        <v>152.91</v>
      </c>
      <c r="J174">
        <v>162.91</v>
      </c>
      <c r="K174">
        <v>141.46</v>
      </c>
      <c r="L174">
        <v>47.21</v>
      </c>
      <c r="M174">
        <v>47.16</v>
      </c>
      <c r="N174" s="38">
        <v>58.32</v>
      </c>
      <c r="O174" s="38">
        <v>57.32</v>
      </c>
      <c r="P174" s="38">
        <v>53.07</v>
      </c>
    </row>
    <row r="175" spans="1:60" x14ac:dyDescent="0.25">
      <c r="A175" s="15">
        <v>42957</v>
      </c>
      <c r="E175" s="14">
        <v>77.25</v>
      </c>
      <c r="F175" s="14">
        <v>89.75</v>
      </c>
      <c r="G175">
        <v>126.28</v>
      </c>
      <c r="H175">
        <v>162.38</v>
      </c>
      <c r="I175">
        <v>152.83000000000001</v>
      </c>
      <c r="J175">
        <v>162.58000000000001</v>
      </c>
      <c r="K175">
        <v>141.13</v>
      </c>
      <c r="L175">
        <v>46.9</v>
      </c>
      <c r="M175">
        <v>46.85</v>
      </c>
      <c r="N175" s="38">
        <v>58.09</v>
      </c>
      <c r="O175" s="38">
        <v>57.09</v>
      </c>
      <c r="P175" s="38">
        <v>52.84</v>
      </c>
    </row>
    <row r="176" spans="1:60" x14ac:dyDescent="0.25">
      <c r="A176" s="15">
        <v>42956</v>
      </c>
      <c r="E176" s="14">
        <v>76.25</v>
      </c>
      <c r="F176" s="14">
        <v>88.75</v>
      </c>
      <c r="G176">
        <v>128</v>
      </c>
      <c r="H176">
        <v>164.15</v>
      </c>
      <c r="I176">
        <v>156.08000000000001</v>
      </c>
      <c r="J176">
        <v>165.08</v>
      </c>
      <c r="K176">
        <v>143.58000000000001</v>
      </c>
      <c r="L176">
        <v>48.04</v>
      </c>
      <c r="M176">
        <v>47.99</v>
      </c>
      <c r="N176" s="38">
        <v>59.06</v>
      </c>
      <c r="O176" s="38">
        <v>58.06</v>
      </c>
      <c r="P176" s="38">
        <v>53.81</v>
      </c>
    </row>
    <row r="177" spans="1:16" x14ac:dyDescent="0.25">
      <c r="A177" s="15">
        <v>42955</v>
      </c>
      <c r="E177" s="14">
        <v>72.375</v>
      </c>
      <c r="F177" s="14">
        <v>85.875</v>
      </c>
      <c r="G177">
        <v>131.58000000000001</v>
      </c>
      <c r="H177">
        <v>164.13</v>
      </c>
      <c r="I177">
        <v>153.72</v>
      </c>
      <c r="J177">
        <v>162.37</v>
      </c>
      <c r="K177">
        <v>141.16999999999999</v>
      </c>
      <c r="L177">
        <v>48.24</v>
      </c>
      <c r="M177">
        <v>47.9</v>
      </c>
      <c r="N177" s="38">
        <v>58.67</v>
      </c>
      <c r="O177" s="38">
        <v>57.67</v>
      </c>
      <c r="P177" s="38">
        <v>53.42</v>
      </c>
    </row>
    <row r="178" spans="1:16" x14ac:dyDescent="0.25">
      <c r="A178" s="15">
        <v>42954</v>
      </c>
      <c r="E178" s="14">
        <v>73</v>
      </c>
      <c r="F178" s="14">
        <v>86.875</v>
      </c>
      <c r="G178">
        <v>132.49</v>
      </c>
      <c r="H178">
        <v>165.44</v>
      </c>
      <c r="I178">
        <v>155.33000000000001</v>
      </c>
      <c r="J178">
        <v>163.22999999999999</v>
      </c>
      <c r="K178">
        <v>142.47999999999999</v>
      </c>
      <c r="L178">
        <v>48.56</v>
      </c>
      <c r="M178">
        <v>47.57</v>
      </c>
      <c r="N178" s="38">
        <v>58.14</v>
      </c>
      <c r="O178" s="38">
        <v>56.39</v>
      </c>
      <c r="P178" s="38">
        <v>52.89</v>
      </c>
    </row>
    <row r="179" spans="1:16" x14ac:dyDescent="0.25">
      <c r="A179" s="15">
        <v>42951</v>
      </c>
      <c r="E179" s="14">
        <v>74.25</v>
      </c>
      <c r="F179" s="14">
        <v>87.75</v>
      </c>
      <c r="G179">
        <v>134.93</v>
      </c>
      <c r="H179">
        <v>167.08</v>
      </c>
      <c r="I179">
        <v>156.41</v>
      </c>
      <c r="J179">
        <v>163.96</v>
      </c>
      <c r="K179">
        <v>143.61000000000001</v>
      </c>
      <c r="L179">
        <v>48.23</v>
      </c>
      <c r="M179">
        <v>47.1</v>
      </c>
      <c r="N179" s="38">
        <v>57.83</v>
      </c>
      <c r="O179" s="38">
        <v>56.58</v>
      </c>
      <c r="P179" s="38">
        <v>52.58</v>
      </c>
    </row>
    <row r="180" spans="1:16" x14ac:dyDescent="0.25">
      <c r="A180" s="15">
        <v>42950</v>
      </c>
      <c r="E180" s="14">
        <v>74.875</v>
      </c>
      <c r="F180" s="14">
        <v>88.5</v>
      </c>
      <c r="G180">
        <v>128.19</v>
      </c>
      <c r="H180">
        <v>166.09</v>
      </c>
      <c r="I180">
        <v>154.79</v>
      </c>
      <c r="J180">
        <v>162.99</v>
      </c>
      <c r="K180">
        <v>142.13999999999999</v>
      </c>
      <c r="L180">
        <v>47.55</v>
      </c>
      <c r="M180">
        <v>46.75</v>
      </c>
      <c r="N180" s="38">
        <v>57.28</v>
      </c>
      <c r="O180" s="38">
        <v>56.03</v>
      </c>
      <c r="P180" s="38">
        <v>52.03</v>
      </c>
    </row>
    <row r="181" spans="1:16" x14ac:dyDescent="0.25">
      <c r="A181" s="15">
        <v>42949</v>
      </c>
      <c r="E181" s="14">
        <v>75.5</v>
      </c>
      <c r="F181" s="14">
        <v>89.375</v>
      </c>
      <c r="G181">
        <v>129.33000000000001</v>
      </c>
      <c r="H181">
        <v>166.63</v>
      </c>
      <c r="I181">
        <v>157.13</v>
      </c>
      <c r="J181">
        <v>165.08</v>
      </c>
      <c r="K181">
        <v>144.63</v>
      </c>
      <c r="L181">
        <v>47.8</v>
      </c>
      <c r="M181">
        <v>46.98</v>
      </c>
      <c r="N181" s="38">
        <v>58.09</v>
      </c>
      <c r="O181" s="38">
        <v>56.59</v>
      </c>
      <c r="P181" s="38">
        <v>52.84</v>
      </c>
    </row>
    <row r="182" spans="1:16" x14ac:dyDescent="0.25">
      <c r="A182" s="15">
        <v>42948</v>
      </c>
      <c r="E182" s="14">
        <v>74.125</v>
      </c>
      <c r="F182" s="14">
        <v>88.875</v>
      </c>
      <c r="G182">
        <v>130.13</v>
      </c>
      <c r="H182">
        <v>169.38</v>
      </c>
      <c r="I182">
        <v>155.63</v>
      </c>
      <c r="J182">
        <v>164.08</v>
      </c>
      <c r="K182">
        <v>142.88</v>
      </c>
      <c r="L182">
        <v>47.41</v>
      </c>
      <c r="M182">
        <v>46.73</v>
      </c>
      <c r="N182" s="38">
        <v>57.66</v>
      </c>
      <c r="O182" s="38">
        <v>56.16</v>
      </c>
      <c r="P182" s="38">
        <v>52.41</v>
      </c>
    </row>
    <row r="183" spans="1:16" x14ac:dyDescent="0.25">
      <c r="A183" s="15">
        <v>42947</v>
      </c>
      <c r="E183" s="14">
        <v>73.625</v>
      </c>
      <c r="F183" s="14">
        <v>89.75</v>
      </c>
      <c r="G183">
        <v>134.91</v>
      </c>
      <c r="H183">
        <v>172.66</v>
      </c>
      <c r="I183">
        <v>157.38999999999999</v>
      </c>
      <c r="J183">
        <v>166.44</v>
      </c>
      <c r="K183">
        <v>145.99</v>
      </c>
      <c r="L183">
        <v>48.77</v>
      </c>
      <c r="M183">
        <v>48.1</v>
      </c>
      <c r="N183" s="38">
        <v>58.67</v>
      </c>
      <c r="O183" s="38">
        <v>57.17</v>
      </c>
      <c r="P183" s="38">
        <v>53.42</v>
      </c>
    </row>
    <row r="184" spans="1:16" x14ac:dyDescent="0.25">
      <c r="A184" s="15">
        <v>42944</v>
      </c>
      <c r="E184" s="14">
        <v>73.125</v>
      </c>
      <c r="F184" s="14">
        <v>89.125</v>
      </c>
      <c r="G184">
        <v>129.58000000000001</v>
      </c>
      <c r="H184">
        <v>169.26</v>
      </c>
      <c r="I184">
        <v>154.59</v>
      </c>
      <c r="J184">
        <v>163.66999999999999</v>
      </c>
      <c r="K184">
        <v>143.34</v>
      </c>
      <c r="L184">
        <v>48.35</v>
      </c>
      <c r="M184">
        <v>47.66</v>
      </c>
      <c r="N184" s="38">
        <v>58.21</v>
      </c>
      <c r="O184" s="38">
        <v>56.71</v>
      </c>
      <c r="P184" s="38">
        <v>52.96</v>
      </c>
    </row>
    <row r="185" spans="1:16" x14ac:dyDescent="0.25">
      <c r="A185" s="15">
        <v>42943</v>
      </c>
      <c r="E185" s="14">
        <v>72.625</v>
      </c>
      <c r="F185" s="14">
        <v>88.375</v>
      </c>
      <c r="G185">
        <v>128.97</v>
      </c>
      <c r="H185">
        <v>166.36</v>
      </c>
      <c r="I185">
        <v>151.71</v>
      </c>
      <c r="J185">
        <v>160.27000000000001</v>
      </c>
      <c r="K185">
        <v>140.21</v>
      </c>
      <c r="L185">
        <v>47.75</v>
      </c>
      <c r="M185">
        <v>47.13</v>
      </c>
      <c r="N185" s="38">
        <v>57.54</v>
      </c>
      <c r="O185" s="38">
        <v>56.04</v>
      </c>
      <c r="P185" s="38">
        <v>52.29</v>
      </c>
    </row>
    <row r="186" spans="1:16" x14ac:dyDescent="0.25">
      <c r="A186" s="15">
        <v>42942</v>
      </c>
      <c r="E186" s="14">
        <v>71</v>
      </c>
      <c r="F186" s="14">
        <v>87.75</v>
      </c>
      <c r="G186">
        <v>128.44</v>
      </c>
      <c r="H186">
        <v>163.47999999999999</v>
      </c>
      <c r="I186">
        <v>151.6</v>
      </c>
      <c r="J186">
        <v>159.33000000000001</v>
      </c>
      <c r="K186">
        <v>139.69999999999999</v>
      </c>
      <c r="L186">
        <v>47.2</v>
      </c>
      <c r="M186">
        <v>46.58</v>
      </c>
      <c r="N186" s="38">
        <v>57.25</v>
      </c>
      <c r="O186" s="38">
        <v>55.75</v>
      </c>
      <c r="P186" s="38">
        <v>52</v>
      </c>
    </row>
    <row r="187" spans="1:16" x14ac:dyDescent="0.25">
      <c r="A187" s="15">
        <v>42941</v>
      </c>
      <c r="E187" s="14">
        <v>68.5</v>
      </c>
      <c r="F187" s="14">
        <v>86</v>
      </c>
      <c r="G187">
        <v>124.9</v>
      </c>
      <c r="H187">
        <v>161.62</v>
      </c>
      <c r="I187">
        <v>149.1</v>
      </c>
      <c r="J187">
        <v>156.65</v>
      </c>
      <c r="K187">
        <v>136.6</v>
      </c>
      <c r="L187">
        <v>46.6</v>
      </c>
      <c r="M187">
        <v>45.99</v>
      </c>
      <c r="N187" s="38">
        <v>56.64</v>
      </c>
      <c r="O187" s="38">
        <v>54.89</v>
      </c>
      <c r="P187" s="38">
        <v>51.39</v>
      </c>
    </row>
    <row r="188" spans="1:16" x14ac:dyDescent="0.25">
      <c r="A188" s="15">
        <v>42940</v>
      </c>
      <c r="E188" s="14">
        <v>66.5</v>
      </c>
      <c r="F188" s="14">
        <v>81.875</v>
      </c>
      <c r="G188">
        <v>120.38</v>
      </c>
      <c r="H188">
        <v>158.03</v>
      </c>
      <c r="I188">
        <v>143.46</v>
      </c>
      <c r="J188">
        <v>151.54</v>
      </c>
      <c r="K188">
        <v>131.19</v>
      </c>
      <c r="L188">
        <v>45.21</v>
      </c>
      <c r="M188">
        <v>44.7</v>
      </c>
      <c r="N188" s="38">
        <v>54.69</v>
      </c>
      <c r="O188" s="38">
        <v>52.94</v>
      </c>
      <c r="P188" s="38">
        <v>49.44</v>
      </c>
    </row>
    <row r="189" spans="1:16" x14ac:dyDescent="0.25">
      <c r="A189" s="15">
        <v>42937</v>
      </c>
      <c r="E189" s="14">
        <v>66.125</v>
      </c>
      <c r="F189" s="14">
        <v>80.625</v>
      </c>
      <c r="G189">
        <v>120.83</v>
      </c>
      <c r="H189">
        <v>158.83000000000001</v>
      </c>
      <c r="I189">
        <v>143.02000000000001</v>
      </c>
      <c r="J189">
        <v>151.27000000000001</v>
      </c>
      <c r="K189">
        <v>131.57</v>
      </c>
      <c r="L189">
        <v>44.79</v>
      </c>
      <c r="M189">
        <v>44.31</v>
      </c>
      <c r="N189" s="38">
        <v>54.12</v>
      </c>
      <c r="O189" s="38">
        <v>52.37</v>
      </c>
      <c r="P189" s="38">
        <v>48.87</v>
      </c>
    </row>
    <row r="190" spans="1:16" x14ac:dyDescent="0.25">
      <c r="A190" s="15">
        <v>42936</v>
      </c>
      <c r="E190" s="14">
        <v>66.625</v>
      </c>
      <c r="F190" s="14">
        <v>80.75</v>
      </c>
      <c r="G190">
        <v>122.97</v>
      </c>
      <c r="H190">
        <v>163.62</v>
      </c>
      <c r="I190">
        <v>145.76</v>
      </c>
      <c r="J190">
        <v>153.81</v>
      </c>
      <c r="K190">
        <v>134.11000000000001</v>
      </c>
      <c r="L190">
        <v>46.22</v>
      </c>
      <c r="M190">
        <v>45.79</v>
      </c>
      <c r="N190" s="38">
        <v>55.29</v>
      </c>
      <c r="O190" s="38">
        <v>53.54</v>
      </c>
      <c r="P190" s="38">
        <v>50.04</v>
      </c>
    </row>
    <row r="191" spans="1:16" x14ac:dyDescent="0.25">
      <c r="A191" s="15">
        <v>42935</v>
      </c>
      <c r="E191" s="14">
        <v>66.75</v>
      </c>
      <c r="F191" s="14">
        <v>80.125</v>
      </c>
      <c r="G191">
        <v>121.44</v>
      </c>
      <c r="H191">
        <v>165.09</v>
      </c>
      <c r="I191">
        <v>146.38999999999999</v>
      </c>
      <c r="J191">
        <v>154.99</v>
      </c>
      <c r="K191">
        <v>135.13999999999999</v>
      </c>
      <c r="L191">
        <v>46.82</v>
      </c>
      <c r="M191">
        <v>46.36</v>
      </c>
      <c r="N191" s="38">
        <v>55.62</v>
      </c>
      <c r="O191" s="38">
        <v>53.87</v>
      </c>
      <c r="P191" s="38">
        <v>50.37</v>
      </c>
    </row>
    <row r="192" spans="1:16" x14ac:dyDescent="0.25">
      <c r="A192" s="15">
        <v>42934</v>
      </c>
      <c r="E192" s="14">
        <v>65.125</v>
      </c>
      <c r="F192" s="14">
        <v>78.125</v>
      </c>
      <c r="G192">
        <v>123.39</v>
      </c>
      <c r="H192">
        <v>160.99</v>
      </c>
      <c r="I192">
        <v>142.29</v>
      </c>
      <c r="J192">
        <v>150.84</v>
      </c>
      <c r="K192">
        <v>131.04</v>
      </c>
      <c r="L192">
        <v>45.99</v>
      </c>
      <c r="M192">
        <v>45.62</v>
      </c>
      <c r="N192" s="38">
        <v>54.9</v>
      </c>
      <c r="O192" s="38">
        <v>53.15</v>
      </c>
      <c r="P192" s="38">
        <v>49.65</v>
      </c>
    </row>
    <row r="193" spans="1:16" x14ac:dyDescent="0.25">
      <c r="A193" s="15">
        <v>42933</v>
      </c>
      <c r="E193" s="14">
        <v>64</v>
      </c>
      <c r="F193" s="14">
        <v>77.375</v>
      </c>
      <c r="G193">
        <v>121.17</v>
      </c>
      <c r="H193">
        <v>158.47</v>
      </c>
      <c r="I193">
        <v>141.44999999999999</v>
      </c>
      <c r="J193">
        <v>149.85</v>
      </c>
      <c r="K193">
        <v>130.44999999999999</v>
      </c>
      <c r="L193">
        <v>45.6</v>
      </c>
      <c r="M193">
        <v>45.32</v>
      </c>
      <c r="N193" s="38">
        <v>54.52</v>
      </c>
      <c r="O193" s="38">
        <v>52.77</v>
      </c>
      <c r="P193" s="38">
        <v>49.27</v>
      </c>
    </row>
    <row r="194" spans="1:16" x14ac:dyDescent="0.25">
      <c r="A194" s="15">
        <v>42930</v>
      </c>
      <c r="E194" s="14">
        <v>64.25</v>
      </c>
      <c r="F194" s="14">
        <v>77.375</v>
      </c>
      <c r="G194">
        <v>121.4</v>
      </c>
      <c r="H194">
        <v>158.88999999999999</v>
      </c>
      <c r="I194">
        <v>142.35</v>
      </c>
      <c r="J194">
        <v>150.75</v>
      </c>
      <c r="K194">
        <v>131.75</v>
      </c>
      <c r="L194">
        <v>46.16</v>
      </c>
      <c r="M194">
        <v>45.87</v>
      </c>
      <c r="N194" s="38">
        <v>55.04</v>
      </c>
      <c r="O194" s="38">
        <v>53.29</v>
      </c>
      <c r="P194" s="38">
        <v>49.79</v>
      </c>
    </row>
    <row r="195" spans="1:16" x14ac:dyDescent="0.25">
      <c r="A195" s="15">
        <v>42929</v>
      </c>
      <c r="E195" s="14">
        <v>63.875</v>
      </c>
      <c r="F195" s="14">
        <v>76.875</v>
      </c>
      <c r="G195">
        <v>119.61</v>
      </c>
      <c r="H195">
        <v>155.11000000000001</v>
      </c>
      <c r="I195">
        <v>140.41999999999999</v>
      </c>
      <c r="J195">
        <v>148.41999999999999</v>
      </c>
      <c r="K195">
        <v>129.66999999999999</v>
      </c>
      <c r="L195">
        <v>45.58</v>
      </c>
      <c r="M195">
        <v>45.36</v>
      </c>
      <c r="N195" s="38">
        <v>54.83</v>
      </c>
      <c r="O195" s="38">
        <v>53.58</v>
      </c>
      <c r="P195" s="38">
        <v>49.58</v>
      </c>
    </row>
    <row r="196" spans="1:16" x14ac:dyDescent="0.25">
      <c r="A196" s="15">
        <v>42928</v>
      </c>
      <c r="E196" s="14">
        <v>63.5</v>
      </c>
      <c r="F196" s="14">
        <v>76</v>
      </c>
      <c r="G196">
        <v>118.83</v>
      </c>
      <c r="H196">
        <v>154.68</v>
      </c>
      <c r="I196">
        <v>139.12</v>
      </c>
      <c r="J196">
        <v>146.37</v>
      </c>
      <c r="K196">
        <v>128.12</v>
      </c>
      <c r="L196">
        <v>44.51</v>
      </c>
      <c r="M196">
        <v>44.4</v>
      </c>
      <c r="N196" s="38">
        <v>54.24</v>
      </c>
      <c r="O196" s="38">
        <v>52.99</v>
      </c>
      <c r="P196" s="38">
        <v>48.99</v>
      </c>
    </row>
    <row r="197" spans="1:16" x14ac:dyDescent="0.25">
      <c r="A197" s="15">
        <v>42927</v>
      </c>
      <c r="E197" s="14">
        <v>62</v>
      </c>
      <c r="F197" s="14">
        <v>75.125</v>
      </c>
      <c r="G197">
        <v>117.53</v>
      </c>
      <c r="H197">
        <v>154.33000000000001</v>
      </c>
      <c r="I197">
        <v>139.63</v>
      </c>
      <c r="J197">
        <v>145.83000000000001</v>
      </c>
      <c r="K197">
        <v>128.88</v>
      </c>
      <c r="L197">
        <v>44.05</v>
      </c>
      <c r="M197">
        <v>44</v>
      </c>
      <c r="N197" s="38">
        <v>53.79</v>
      </c>
      <c r="O197" s="38">
        <v>52.54</v>
      </c>
      <c r="P197" s="38">
        <v>48.54</v>
      </c>
    </row>
    <row r="198" spans="1:16" x14ac:dyDescent="0.25">
      <c r="A198" s="15">
        <v>42926</v>
      </c>
      <c r="E198" s="14">
        <v>60.5</v>
      </c>
      <c r="F198" s="14">
        <v>74.5</v>
      </c>
      <c r="G198">
        <v>115.07</v>
      </c>
      <c r="H198">
        <v>152.07</v>
      </c>
      <c r="I198">
        <v>136.11000000000001</v>
      </c>
      <c r="J198">
        <v>144.31</v>
      </c>
      <c r="K198">
        <v>125.61</v>
      </c>
      <c r="L198">
        <v>43.34</v>
      </c>
      <c r="M198">
        <v>43.29</v>
      </c>
      <c r="N198" s="38">
        <v>53.15</v>
      </c>
      <c r="O198" s="38">
        <v>51.9</v>
      </c>
      <c r="P198" s="38">
        <v>47.9</v>
      </c>
    </row>
    <row r="199" spans="1:16" x14ac:dyDescent="0.25">
      <c r="A199" s="15">
        <v>42923</v>
      </c>
      <c r="E199" s="14">
        <v>59.875</v>
      </c>
      <c r="F199" s="14">
        <v>74</v>
      </c>
      <c r="G199">
        <v>117.84</v>
      </c>
      <c r="H199">
        <v>151.99</v>
      </c>
      <c r="I199">
        <v>134.57</v>
      </c>
      <c r="J199">
        <v>143.87</v>
      </c>
      <c r="K199">
        <v>126.07</v>
      </c>
      <c r="L199">
        <v>43.34</v>
      </c>
      <c r="M199">
        <v>43.04</v>
      </c>
      <c r="N199" s="38">
        <v>52.98</v>
      </c>
      <c r="O199" s="38">
        <v>51.73</v>
      </c>
      <c r="P199" s="38">
        <v>47.73</v>
      </c>
    </row>
    <row r="200" spans="1:16" x14ac:dyDescent="0.25">
      <c r="A200" s="15">
        <v>42922</v>
      </c>
      <c r="E200" s="14">
        <v>61</v>
      </c>
      <c r="F200" s="14">
        <v>75.375</v>
      </c>
      <c r="G200">
        <v>118.02</v>
      </c>
      <c r="H200">
        <v>154.91999999999999</v>
      </c>
      <c r="I200">
        <v>137.69</v>
      </c>
      <c r="J200">
        <v>147.44</v>
      </c>
      <c r="K200">
        <v>129.59</v>
      </c>
      <c r="L200">
        <v>44.19</v>
      </c>
      <c r="M200">
        <v>43.89</v>
      </c>
      <c r="N200" s="38">
        <v>54.27</v>
      </c>
      <c r="O200" s="38">
        <v>53.02</v>
      </c>
      <c r="P200" s="38">
        <v>49.02</v>
      </c>
    </row>
    <row r="201" spans="1:16" x14ac:dyDescent="0.25">
      <c r="A201" s="15">
        <v>42921</v>
      </c>
      <c r="E201" s="14">
        <v>60.125</v>
      </c>
      <c r="F201" s="14">
        <v>74.375</v>
      </c>
      <c r="G201">
        <v>117.99</v>
      </c>
      <c r="H201">
        <v>152.34</v>
      </c>
      <c r="I201">
        <v>136</v>
      </c>
      <c r="J201">
        <v>147.1</v>
      </c>
      <c r="K201">
        <v>129.35</v>
      </c>
      <c r="L201">
        <v>43.46</v>
      </c>
      <c r="M201">
        <v>43.3</v>
      </c>
      <c r="N201" s="38">
        <v>53.88</v>
      </c>
      <c r="O201" s="38">
        <v>52.13</v>
      </c>
      <c r="P201" s="38">
        <v>48.63</v>
      </c>
    </row>
    <row r="202" spans="1:16" x14ac:dyDescent="0.25">
      <c r="A202" s="15">
        <v>42916</v>
      </c>
      <c r="E202" s="14">
        <v>60.625</v>
      </c>
      <c r="F202" s="14">
        <v>74.875</v>
      </c>
      <c r="G202">
        <v>122.37</v>
      </c>
      <c r="H202">
        <v>153.37</v>
      </c>
      <c r="I202">
        <v>136.81</v>
      </c>
      <c r="J202">
        <v>147.56</v>
      </c>
      <c r="K202">
        <v>129.06</v>
      </c>
      <c r="L202">
        <v>44.76</v>
      </c>
      <c r="M202">
        <v>44.71</v>
      </c>
      <c r="N202" s="38">
        <v>54.79</v>
      </c>
      <c r="O202" s="38">
        <v>53.04</v>
      </c>
      <c r="P202" s="38">
        <v>49.54</v>
      </c>
    </row>
    <row r="203" spans="1:16" x14ac:dyDescent="0.25">
      <c r="A203" s="15">
        <v>42915</v>
      </c>
      <c r="E203" s="14">
        <v>58.875</v>
      </c>
      <c r="F203" s="14">
        <v>72.375</v>
      </c>
      <c r="G203">
        <v>118.2</v>
      </c>
      <c r="H203">
        <v>149.36000000000001</v>
      </c>
      <c r="I203">
        <v>133.55000000000001</v>
      </c>
      <c r="J203">
        <v>144.30000000000001</v>
      </c>
      <c r="K203">
        <v>126.75</v>
      </c>
      <c r="L203">
        <v>43.31</v>
      </c>
      <c r="M203">
        <v>43.26</v>
      </c>
      <c r="N203" s="38">
        <v>53.68</v>
      </c>
      <c r="O203" s="38">
        <v>51.93</v>
      </c>
      <c r="P203" s="38">
        <v>48.43</v>
      </c>
    </row>
    <row r="204" spans="1:16" x14ac:dyDescent="0.25">
      <c r="A204" s="15">
        <v>42914</v>
      </c>
      <c r="E204" s="14">
        <v>57.5</v>
      </c>
      <c r="F204" s="14">
        <v>70.875</v>
      </c>
      <c r="G204">
        <v>115.6</v>
      </c>
      <c r="H204">
        <v>149.03</v>
      </c>
      <c r="I204">
        <v>132.1</v>
      </c>
      <c r="J204">
        <v>142.80000000000001</v>
      </c>
      <c r="K204">
        <v>125.4</v>
      </c>
      <c r="L204">
        <v>43.22</v>
      </c>
      <c r="M204">
        <v>43.17</v>
      </c>
      <c r="N204" s="38">
        <v>53.49</v>
      </c>
      <c r="O204" s="38">
        <v>51.99</v>
      </c>
      <c r="P204" s="38">
        <v>48.24</v>
      </c>
    </row>
    <row r="205" spans="1:16" x14ac:dyDescent="0.25">
      <c r="A205" s="15">
        <v>42913</v>
      </c>
      <c r="E205" s="14">
        <v>57.375</v>
      </c>
      <c r="F205" s="14">
        <v>69.5</v>
      </c>
      <c r="G205">
        <v>114.17</v>
      </c>
      <c r="H205">
        <v>146.68</v>
      </c>
      <c r="I205">
        <v>130.22999999999999</v>
      </c>
      <c r="J205">
        <v>140.77000000000001</v>
      </c>
      <c r="K205">
        <v>123.93</v>
      </c>
      <c r="L205">
        <v>42.38</v>
      </c>
      <c r="M205">
        <v>42.32</v>
      </c>
      <c r="N205" s="38">
        <v>52.99</v>
      </c>
      <c r="O205" s="38">
        <v>50.99</v>
      </c>
      <c r="P205" s="38">
        <v>47.74</v>
      </c>
    </row>
    <row r="206" spans="1:16" x14ac:dyDescent="0.25">
      <c r="A206" s="15">
        <v>42912</v>
      </c>
      <c r="E206" s="14">
        <v>56.875</v>
      </c>
      <c r="F206" s="14">
        <v>68.25</v>
      </c>
      <c r="G206">
        <v>112.06</v>
      </c>
      <c r="H206">
        <v>144.57</v>
      </c>
      <c r="I206">
        <v>125.89</v>
      </c>
      <c r="J206">
        <v>136.72</v>
      </c>
      <c r="K206">
        <v>119.89</v>
      </c>
      <c r="L206">
        <v>41.62</v>
      </c>
      <c r="M206">
        <v>41.57</v>
      </c>
      <c r="N206" s="38">
        <v>52.13</v>
      </c>
      <c r="O206" s="38">
        <v>50.13</v>
      </c>
      <c r="P206" s="38">
        <v>46.88</v>
      </c>
    </row>
    <row r="207" spans="1:16" x14ac:dyDescent="0.25">
      <c r="A207" s="15">
        <v>42909</v>
      </c>
      <c r="E207" s="14">
        <v>57.25</v>
      </c>
      <c r="F207" s="14">
        <v>68.5</v>
      </c>
      <c r="G207">
        <v>111.21</v>
      </c>
      <c r="H207">
        <v>143.96</v>
      </c>
      <c r="I207">
        <v>125.42</v>
      </c>
      <c r="J207">
        <v>135.66999999999999</v>
      </c>
      <c r="K207">
        <v>118.17</v>
      </c>
      <c r="L207">
        <v>41.34</v>
      </c>
      <c r="M207">
        <v>41.18</v>
      </c>
      <c r="N207" s="38">
        <v>51.91</v>
      </c>
      <c r="O207" s="38">
        <v>49.91</v>
      </c>
      <c r="P207" s="38">
        <v>46.66</v>
      </c>
    </row>
    <row r="208" spans="1:16" x14ac:dyDescent="0.25">
      <c r="A208" s="15">
        <v>42908</v>
      </c>
      <c r="E208" s="14">
        <v>57.625</v>
      </c>
      <c r="F208" s="14">
        <v>68.625</v>
      </c>
      <c r="G208">
        <v>108.15</v>
      </c>
      <c r="H208">
        <v>144.44999999999999</v>
      </c>
      <c r="I208">
        <v>125.25</v>
      </c>
      <c r="J208">
        <v>136.56</v>
      </c>
      <c r="K208">
        <v>118.66</v>
      </c>
      <c r="L208">
        <v>40.79</v>
      </c>
      <c r="M208">
        <v>40.57</v>
      </c>
      <c r="N208" s="38">
        <v>51.64</v>
      </c>
      <c r="O208" s="38">
        <v>49.64</v>
      </c>
      <c r="P208" s="38">
        <v>46.39</v>
      </c>
    </row>
    <row r="209" spans="1:16" x14ac:dyDescent="0.25">
      <c r="A209" s="15">
        <v>42907</v>
      </c>
      <c r="E209" s="14">
        <v>57.5</v>
      </c>
      <c r="F209" s="14">
        <v>68.875</v>
      </c>
      <c r="G209">
        <v>109.8</v>
      </c>
      <c r="H209">
        <v>141.85</v>
      </c>
      <c r="I209">
        <v>124.28</v>
      </c>
      <c r="J209">
        <v>135.97999999999999</v>
      </c>
      <c r="K209">
        <v>117.98</v>
      </c>
      <c r="L209">
        <v>40.39</v>
      </c>
      <c r="M209">
        <v>40</v>
      </c>
      <c r="N209" s="38">
        <v>51.23</v>
      </c>
      <c r="O209" s="38">
        <v>49.23</v>
      </c>
      <c r="P209" s="38">
        <v>45.98</v>
      </c>
    </row>
    <row r="210" spans="1:16" x14ac:dyDescent="0.25">
      <c r="A210" s="15">
        <v>42906</v>
      </c>
      <c r="E210" s="14">
        <v>57.875</v>
      </c>
      <c r="F210" s="14">
        <v>69.375</v>
      </c>
      <c r="G210">
        <v>109.15</v>
      </c>
      <c r="H210">
        <v>142.80000000000001</v>
      </c>
      <c r="I210">
        <v>127.99</v>
      </c>
      <c r="J210">
        <v>138.19</v>
      </c>
      <c r="K210">
        <v>120.49</v>
      </c>
      <c r="L210">
        <v>41.15</v>
      </c>
      <c r="M210">
        <v>40.22</v>
      </c>
      <c r="N210" s="38">
        <v>52.23</v>
      </c>
      <c r="O210" s="38">
        <v>50.23</v>
      </c>
      <c r="P210" s="38">
        <v>46.98</v>
      </c>
    </row>
    <row r="211" spans="1:16" x14ac:dyDescent="0.25">
      <c r="A211" s="15">
        <v>42905</v>
      </c>
      <c r="E211" s="14">
        <v>58.75</v>
      </c>
      <c r="F211" s="14">
        <v>70</v>
      </c>
      <c r="G211">
        <v>118.81</v>
      </c>
      <c r="H211">
        <v>146.06</v>
      </c>
      <c r="I211">
        <v>129.11000000000001</v>
      </c>
      <c r="J211">
        <v>139.81</v>
      </c>
      <c r="K211">
        <v>123.11</v>
      </c>
      <c r="L211">
        <v>41.8</v>
      </c>
      <c r="M211">
        <v>40.93</v>
      </c>
      <c r="N211" s="38">
        <v>53.2</v>
      </c>
      <c r="O211" s="38">
        <v>51.2</v>
      </c>
      <c r="P211" s="38">
        <v>47.95</v>
      </c>
    </row>
    <row r="212" spans="1:16" x14ac:dyDescent="0.25">
      <c r="A212" s="15">
        <v>42902</v>
      </c>
      <c r="E212" s="14">
        <v>59.625</v>
      </c>
      <c r="F212" s="14">
        <v>70.5</v>
      </c>
      <c r="G212">
        <v>117.23</v>
      </c>
      <c r="H212">
        <v>146.47999999999999</v>
      </c>
      <c r="I212">
        <v>130.44999999999999</v>
      </c>
      <c r="J212">
        <v>141.65</v>
      </c>
      <c r="K212">
        <v>124.7</v>
      </c>
      <c r="L212">
        <v>42.35</v>
      </c>
      <c r="M212">
        <v>41.23</v>
      </c>
      <c r="N212" s="38">
        <v>53.24</v>
      </c>
      <c r="O212" s="38">
        <v>51.24</v>
      </c>
      <c r="P212" s="38">
        <v>43.59</v>
      </c>
    </row>
    <row r="213" spans="1:16" x14ac:dyDescent="0.25">
      <c r="A213" s="15">
        <v>42901</v>
      </c>
      <c r="E213" s="14">
        <v>58.875</v>
      </c>
      <c r="F213" s="14">
        <v>70.125</v>
      </c>
      <c r="G213">
        <v>115.07</v>
      </c>
      <c r="H213">
        <v>144.57</v>
      </c>
      <c r="I213">
        <v>129.66</v>
      </c>
      <c r="J213">
        <v>140.66</v>
      </c>
      <c r="K213">
        <v>123.21</v>
      </c>
      <c r="L213">
        <v>42</v>
      </c>
      <c r="M213">
        <v>41.21</v>
      </c>
      <c r="N213" s="38">
        <v>52.96</v>
      </c>
      <c r="O213" s="38">
        <v>50.96</v>
      </c>
      <c r="P213" s="38">
        <v>43.31</v>
      </c>
    </row>
    <row r="214" spans="1:16" x14ac:dyDescent="0.25">
      <c r="A214" s="15">
        <v>42900</v>
      </c>
      <c r="E214" s="14">
        <v>59.125</v>
      </c>
      <c r="F214" s="14">
        <v>71</v>
      </c>
      <c r="G214">
        <v>110.27</v>
      </c>
      <c r="H214">
        <v>144.02000000000001</v>
      </c>
      <c r="I214">
        <v>128.02000000000001</v>
      </c>
      <c r="J214">
        <v>140.02000000000001</v>
      </c>
      <c r="K214">
        <v>122.27</v>
      </c>
      <c r="L214">
        <v>42.25</v>
      </c>
      <c r="M214">
        <v>41.36</v>
      </c>
      <c r="N214" s="38">
        <v>53.23</v>
      </c>
      <c r="O214" s="38">
        <v>51.23</v>
      </c>
      <c r="P214" s="38">
        <v>43.58</v>
      </c>
    </row>
    <row r="215" spans="1:16" x14ac:dyDescent="0.25">
      <c r="A215" s="15">
        <v>42899</v>
      </c>
      <c r="E215" s="14">
        <v>61</v>
      </c>
      <c r="F215" s="14">
        <v>72.5</v>
      </c>
      <c r="G215">
        <v>114.45</v>
      </c>
      <c r="H215">
        <v>150.85</v>
      </c>
      <c r="I215">
        <v>132.22</v>
      </c>
      <c r="J215">
        <v>143.47</v>
      </c>
      <c r="K215">
        <v>125.77</v>
      </c>
      <c r="L215">
        <v>43.6</v>
      </c>
      <c r="M215">
        <v>42.66</v>
      </c>
      <c r="N215" s="38">
        <v>54.96</v>
      </c>
      <c r="O215" s="38">
        <v>52.96</v>
      </c>
      <c r="P215" s="38">
        <v>45.31</v>
      </c>
    </row>
    <row r="216" spans="1:16" x14ac:dyDescent="0.25">
      <c r="A216" s="15">
        <v>42898</v>
      </c>
      <c r="E216" s="14">
        <v>60.5</v>
      </c>
      <c r="F216" s="14">
        <v>72</v>
      </c>
      <c r="G216">
        <v>113.3</v>
      </c>
      <c r="H216">
        <v>149.75</v>
      </c>
      <c r="I216">
        <v>129.99</v>
      </c>
      <c r="J216">
        <v>141.24</v>
      </c>
      <c r="K216">
        <v>123.54</v>
      </c>
      <c r="L216">
        <v>43.2</v>
      </c>
      <c r="M216">
        <v>42.3</v>
      </c>
      <c r="N216" s="38">
        <v>54.58</v>
      </c>
      <c r="O216" s="38">
        <v>52.83</v>
      </c>
      <c r="P216" s="38">
        <v>45.18</v>
      </c>
    </row>
    <row r="217" spans="1:16" x14ac:dyDescent="0.25">
      <c r="A217" s="15">
        <v>42895</v>
      </c>
      <c r="E217" s="14">
        <v>59.375</v>
      </c>
      <c r="F217" s="14">
        <v>71</v>
      </c>
      <c r="G217">
        <v>114.92</v>
      </c>
      <c r="H217">
        <v>151.66999999999999</v>
      </c>
      <c r="I217">
        <v>129.87</v>
      </c>
      <c r="J217">
        <v>141.87</v>
      </c>
      <c r="K217">
        <v>124.37</v>
      </c>
      <c r="L217">
        <v>43.39</v>
      </c>
      <c r="M217">
        <v>42.45</v>
      </c>
      <c r="N217" s="38">
        <v>54.18</v>
      </c>
      <c r="O217" s="38">
        <v>52.43</v>
      </c>
      <c r="P217" s="38">
        <v>44.78</v>
      </c>
    </row>
    <row r="218" spans="1:16" x14ac:dyDescent="0.25">
      <c r="A218" s="15">
        <v>42894</v>
      </c>
      <c r="E218" s="14">
        <v>58.125</v>
      </c>
      <c r="F218" s="14">
        <v>69.5</v>
      </c>
      <c r="G218">
        <v>112.94</v>
      </c>
      <c r="H218">
        <v>150.59</v>
      </c>
      <c r="I218">
        <v>128.58000000000001</v>
      </c>
      <c r="J218">
        <v>141.18</v>
      </c>
      <c r="K218">
        <v>123.48</v>
      </c>
      <c r="L218">
        <v>43.26</v>
      </c>
      <c r="M218">
        <v>42.38</v>
      </c>
      <c r="N218" s="38">
        <v>53.99</v>
      </c>
      <c r="O218" s="38">
        <v>52.24</v>
      </c>
      <c r="P218" s="38">
        <v>44.59</v>
      </c>
    </row>
    <row r="219" spans="1:16" x14ac:dyDescent="0.25">
      <c r="A219" s="15">
        <v>42893</v>
      </c>
      <c r="E219" s="14">
        <v>58.375</v>
      </c>
      <c r="F219" s="14">
        <v>69.5</v>
      </c>
      <c r="G219">
        <v>113.63</v>
      </c>
      <c r="H219">
        <v>151.13</v>
      </c>
      <c r="I219">
        <v>127.87</v>
      </c>
      <c r="J219">
        <v>140.12</v>
      </c>
      <c r="K219">
        <v>122.12</v>
      </c>
      <c r="L219">
        <v>42.96</v>
      </c>
      <c r="M219">
        <v>42.14</v>
      </c>
      <c r="N219" s="38">
        <v>54.07</v>
      </c>
      <c r="O219" s="38">
        <v>52.32</v>
      </c>
      <c r="P219" s="38">
        <v>44.67</v>
      </c>
    </row>
    <row r="220" spans="1:16" x14ac:dyDescent="0.25">
      <c r="A220" s="15">
        <v>42892</v>
      </c>
      <c r="E220" s="14">
        <v>60.5</v>
      </c>
      <c r="F220" s="14">
        <v>71.75</v>
      </c>
      <c r="G220">
        <v>120.2</v>
      </c>
      <c r="H220">
        <v>157.44999999999999</v>
      </c>
      <c r="I220">
        <v>132.52000000000001</v>
      </c>
      <c r="J220">
        <v>145.32</v>
      </c>
      <c r="K220">
        <v>127.87</v>
      </c>
      <c r="L220">
        <v>44.31</v>
      </c>
      <c r="M220">
        <v>43.48</v>
      </c>
      <c r="N220" s="38">
        <v>56.94</v>
      </c>
      <c r="O220" s="38">
        <v>54.94</v>
      </c>
      <c r="P220" s="38">
        <v>47.54</v>
      </c>
    </row>
    <row r="221" spans="1:16" x14ac:dyDescent="0.25">
      <c r="A221" s="15">
        <v>42891</v>
      </c>
      <c r="E221" s="14">
        <v>60.5</v>
      </c>
      <c r="F221" s="14">
        <v>71.75</v>
      </c>
      <c r="G221">
        <v>117.96</v>
      </c>
      <c r="H221">
        <v>156.16</v>
      </c>
      <c r="I221">
        <v>132.18</v>
      </c>
      <c r="J221">
        <v>144.78</v>
      </c>
      <c r="K221">
        <v>126.18</v>
      </c>
      <c r="L221">
        <v>43.86</v>
      </c>
      <c r="M221">
        <v>43.1</v>
      </c>
      <c r="N221" s="38">
        <v>56.15</v>
      </c>
      <c r="O221" s="38">
        <v>54.15</v>
      </c>
      <c r="P221" s="38">
        <v>46.75</v>
      </c>
    </row>
    <row r="222" spans="1:16" x14ac:dyDescent="0.25">
      <c r="A222" s="15">
        <v>42888</v>
      </c>
      <c r="E222" s="14">
        <v>61.125</v>
      </c>
      <c r="F222" s="14">
        <v>72.875</v>
      </c>
      <c r="G222">
        <v>120.11</v>
      </c>
      <c r="H222">
        <v>159.86000000000001</v>
      </c>
      <c r="I222">
        <v>135.47999999999999</v>
      </c>
      <c r="J222">
        <v>147.33000000000001</v>
      </c>
      <c r="K222">
        <v>128.72999999999999</v>
      </c>
      <c r="L222">
        <v>44</v>
      </c>
      <c r="M222">
        <v>43.4</v>
      </c>
      <c r="N222" s="38">
        <v>55.91</v>
      </c>
      <c r="O222" s="38">
        <v>53.41</v>
      </c>
      <c r="P222" s="38">
        <v>46.51</v>
      </c>
    </row>
    <row r="223" spans="1:16" x14ac:dyDescent="0.25">
      <c r="A223" s="15">
        <v>42887</v>
      </c>
      <c r="E223" s="14">
        <v>62.125</v>
      </c>
      <c r="F223" s="14">
        <v>74.125</v>
      </c>
      <c r="G223">
        <v>123.29</v>
      </c>
      <c r="H223">
        <v>162.88999999999999</v>
      </c>
      <c r="I223">
        <v>137.16999999999999</v>
      </c>
      <c r="J223">
        <v>148.91999999999999</v>
      </c>
      <c r="K223">
        <v>131.16999999999999</v>
      </c>
      <c r="L223">
        <v>44.49</v>
      </c>
      <c r="M223">
        <v>43.95</v>
      </c>
      <c r="N223" s="38">
        <v>56.51</v>
      </c>
      <c r="O223" s="38">
        <v>54.51</v>
      </c>
      <c r="P223" s="38">
        <v>47.11</v>
      </c>
    </row>
    <row r="224" spans="1:16" x14ac:dyDescent="0.25">
      <c r="A224" s="15">
        <v>42886</v>
      </c>
      <c r="E224" s="14">
        <v>63</v>
      </c>
      <c r="F224" s="14">
        <v>74.375</v>
      </c>
      <c r="G224">
        <v>122.55</v>
      </c>
      <c r="H224">
        <v>162.65</v>
      </c>
      <c r="I224">
        <v>139.54</v>
      </c>
      <c r="J224">
        <v>151.09</v>
      </c>
      <c r="K224">
        <v>132.79</v>
      </c>
      <c r="L224">
        <v>44.24</v>
      </c>
      <c r="M224">
        <v>43.66</v>
      </c>
      <c r="N224" s="38">
        <v>56.07</v>
      </c>
      <c r="O224" s="38">
        <v>54.07</v>
      </c>
      <c r="P224" s="38">
        <v>46.67</v>
      </c>
    </row>
    <row r="225" spans="1:16" x14ac:dyDescent="0.25">
      <c r="A225" s="15">
        <v>42885</v>
      </c>
      <c r="E225" s="14">
        <v>65.25</v>
      </c>
      <c r="F225" s="14">
        <v>75.875</v>
      </c>
      <c r="G225">
        <v>125.33</v>
      </c>
      <c r="H225">
        <v>165.09</v>
      </c>
      <c r="I225">
        <v>144.19999999999999</v>
      </c>
      <c r="J225">
        <v>154.65</v>
      </c>
      <c r="K225">
        <v>136.35</v>
      </c>
      <c r="L225">
        <v>45.54</v>
      </c>
      <c r="M225">
        <v>44.96</v>
      </c>
      <c r="N225" s="38">
        <v>57.41</v>
      </c>
      <c r="O225" s="38">
        <v>55.41</v>
      </c>
      <c r="P225" s="38">
        <v>47.76</v>
      </c>
    </row>
    <row r="226" spans="1:16" x14ac:dyDescent="0.25">
      <c r="A226" s="15">
        <v>42881</v>
      </c>
      <c r="E226" s="14">
        <v>66.5</v>
      </c>
      <c r="F226" s="14">
        <v>77.25</v>
      </c>
      <c r="G226">
        <v>125.26</v>
      </c>
      <c r="H226">
        <v>165.51</v>
      </c>
      <c r="I226">
        <v>146.19999999999999</v>
      </c>
      <c r="J226">
        <v>156.33000000000001</v>
      </c>
      <c r="K226">
        <v>136.58000000000001</v>
      </c>
      <c r="L226">
        <v>45.67</v>
      </c>
      <c r="M226">
        <v>45.06</v>
      </c>
      <c r="N226" s="38">
        <v>57.55</v>
      </c>
      <c r="O226" s="38">
        <v>55.55</v>
      </c>
      <c r="P226" s="38">
        <v>47.9</v>
      </c>
    </row>
    <row r="227" spans="1:16" x14ac:dyDescent="0.25">
      <c r="A227" s="15">
        <v>42880</v>
      </c>
      <c r="E227" s="14">
        <v>65.75</v>
      </c>
      <c r="F227" s="14">
        <v>77</v>
      </c>
      <c r="G227">
        <v>122.84</v>
      </c>
      <c r="H227">
        <v>162.22999999999999</v>
      </c>
      <c r="I227">
        <v>145.52000000000001</v>
      </c>
      <c r="J227">
        <v>154.99</v>
      </c>
      <c r="K227">
        <v>136.34</v>
      </c>
      <c r="L227">
        <v>45.17</v>
      </c>
      <c r="M227">
        <v>44.52</v>
      </c>
      <c r="N227" s="38">
        <v>56.75</v>
      </c>
      <c r="O227" s="38">
        <v>54.75</v>
      </c>
      <c r="P227" s="38">
        <v>47.1</v>
      </c>
    </row>
    <row r="228" spans="1:16" x14ac:dyDescent="0.25">
      <c r="A228" s="15">
        <v>42879</v>
      </c>
      <c r="E228" s="14">
        <v>66.75</v>
      </c>
      <c r="F228" s="14">
        <v>78.5</v>
      </c>
      <c r="G228">
        <v>130.26</v>
      </c>
      <c r="H228">
        <v>166.26</v>
      </c>
      <c r="I228">
        <v>151.47999999999999</v>
      </c>
      <c r="J228">
        <v>160.53</v>
      </c>
      <c r="K228">
        <v>141.88</v>
      </c>
      <c r="L228">
        <v>47.66</v>
      </c>
      <c r="M228">
        <v>46.72</v>
      </c>
      <c r="N228" s="38">
        <v>59.11</v>
      </c>
      <c r="O228" s="38">
        <v>57.11</v>
      </c>
      <c r="P228" s="38">
        <v>49.46</v>
      </c>
    </row>
    <row r="229" spans="1:16" x14ac:dyDescent="0.25">
      <c r="A229" s="15">
        <v>42878</v>
      </c>
      <c r="E229" s="14">
        <v>66.5</v>
      </c>
      <c r="F229" s="14">
        <v>78.875</v>
      </c>
      <c r="G229">
        <v>130.13999999999999</v>
      </c>
      <c r="H229">
        <v>167.04</v>
      </c>
      <c r="I229">
        <v>150.66999999999999</v>
      </c>
      <c r="J229">
        <v>160.27000000000001</v>
      </c>
      <c r="K229">
        <v>141.91999999999999</v>
      </c>
      <c r="L229">
        <v>47.51</v>
      </c>
      <c r="M229">
        <v>46.56</v>
      </c>
      <c r="N229" s="38">
        <v>58.72</v>
      </c>
      <c r="O229" s="38">
        <v>57.22</v>
      </c>
      <c r="P229" s="38">
        <v>49.07</v>
      </c>
    </row>
    <row r="230" spans="1:16" x14ac:dyDescent="0.25">
      <c r="A230" s="15">
        <v>42877</v>
      </c>
      <c r="E230" s="14">
        <v>67.5</v>
      </c>
      <c r="F230" s="14">
        <v>79.125</v>
      </c>
      <c r="G230">
        <v>131.26</v>
      </c>
      <c r="H230">
        <v>167.21</v>
      </c>
      <c r="I230">
        <v>149.46</v>
      </c>
      <c r="J230">
        <v>159.66</v>
      </c>
      <c r="K230">
        <v>141.96</v>
      </c>
      <c r="L230">
        <v>47.06</v>
      </c>
      <c r="M230">
        <v>45.95</v>
      </c>
      <c r="N230" s="38">
        <v>58.38</v>
      </c>
      <c r="O230" s="38">
        <v>56.63</v>
      </c>
      <c r="P230" s="38">
        <v>48.73</v>
      </c>
    </row>
    <row r="231" spans="1:16" x14ac:dyDescent="0.25">
      <c r="A231" s="15">
        <v>42874</v>
      </c>
      <c r="E231" s="14">
        <v>67.25</v>
      </c>
      <c r="F231" s="14">
        <v>79.375</v>
      </c>
      <c r="G231">
        <v>130.47999999999999</v>
      </c>
      <c r="H231">
        <v>166.18</v>
      </c>
      <c r="I231">
        <v>147.52000000000001</v>
      </c>
      <c r="J231">
        <v>157.41999999999999</v>
      </c>
      <c r="K231">
        <v>140.02000000000001</v>
      </c>
      <c r="L231">
        <v>47</v>
      </c>
      <c r="M231">
        <v>45.93</v>
      </c>
      <c r="N231" s="38">
        <v>58.18</v>
      </c>
      <c r="O231" s="38">
        <v>56.43</v>
      </c>
      <c r="P231" s="38">
        <v>48.53</v>
      </c>
    </row>
    <row r="232" spans="1:16" x14ac:dyDescent="0.25">
      <c r="A232" s="15">
        <v>42873</v>
      </c>
      <c r="E232" s="14">
        <v>65.5</v>
      </c>
      <c r="F232" s="14">
        <v>78</v>
      </c>
      <c r="G232">
        <v>126.13</v>
      </c>
      <c r="H232">
        <v>161.33000000000001</v>
      </c>
      <c r="I232">
        <v>143.03</v>
      </c>
      <c r="J232">
        <v>153.68</v>
      </c>
      <c r="K232">
        <v>136.28</v>
      </c>
      <c r="L232">
        <v>46.25</v>
      </c>
      <c r="M232">
        <v>45.13</v>
      </c>
      <c r="N232" s="38">
        <v>57.65</v>
      </c>
      <c r="O232" s="38">
        <v>55.9</v>
      </c>
      <c r="P232" s="38">
        <v>48</v>
      </c>
    </row>
    <row r="233" spans="1:16" x14ac:dyDescent="0.25">
      <c r="A233" s="15">
        <v>42872</v>
      </c>
      <c r="E233" s="14">
        <v>64.875</v>
      </c>
      <c r="F233" s="14">
        <v>77.875</v>
      </c>
      <c r="G233">
        <v>126.27</v>
      </c>
      <c r="H233">
        <v>160.87</v>
      </c>
      <c r="I233">
        <v>142.6</v>
      </c>
      <c r="J233">
        <v>151.75</v>
      </c>
      <c r="K233">
        <v>134.35</v>
      </c>
      <c r="L233">
        <v>46</v>
      </c>
      <c r="M233">
        <v>44.93</v>
      </c>
      <c r="N233" s="38">
        <v>56.67</v>
      </c>
      <c r="O233" s="38">
        <v>54.77</v>
      </c>
      <c r="P233" s="38">
        <v>47.02</v>
      </c>
    </row>
    <row r="234" spans="1:16" x14ac:dyDescent="0.25">
      <c r="A234" s="15">
        <v>42871</v>
      </c>
      <c r="E234" s="14">
        <v>63</v>
      </c>
      <c r="F234" s="14">
        <v>76.625</v>
      </c>
      <c r="G234">
        <v>126.93</v>
      </c>
      <c r="H234">
        <v>161.18</v>
      </c>
      <c r="I234">
        <v>140.88999999999999</v>
      </c>
      <c r="J234">
        <v>150.04</v>
      </c>
      <c r="K234">
        <v>133.88999999999999</v>
      </c>
      <c r="L234">
        <v>45.5</v>
      </c>
      <c r="M234">
        <v>44.3</v>
      </c>
      <c r="N234" s="38">
        <v>56.26</v>
      </c>
      <c r="O234" s="38">
        <v>54.36</v>
      </c>
      <c r="P234" s="38">
        <v>46.61</v>
      </c>
    </row>
    <row r="235" spans="1:16" x14ac:dyDescent="0.25">
      <c r="A235" s="15">
        <v>42870</v>
      </c>
      <c r="E235" s="14">
        <v>63.25</v>
      </c>
      <c r="F235" s="14">
        <v>77.75</v>
      </c>
      <c r="G235">
        <v>126.04</v>
      </c>
      <c r="H235">
        <v>160.24</v>
      </c>
      <c r="I235">
        <v>139.01</v>
      </c>
      <c r="J235">
        <v>149.46</v>
      </c>
      <c r="K235">
        <v>133.21</v>
      </c>
      <c r="L235">
        <v>45.6</v>
      </c>
      <c r="M235">
        <v>44.43</v>
      </c>
      <c r="N235" s="38">
        <v>56.45</v>
      </c>
      <c r="O235" s="38">
        <v>54.55</v>
      </c>
      <c r="P235" s="38">
        <v>46.8</v>
      </c>
    </row>
    <row r="236" spans="1:16" x14ac:dyDescent="0.25">
      <c r="A236" s="15">
        <v>42867</v>
      </c>
      <c r="E236" s="14">
        <v>62.5</v>
      </c>
      <c r="F236" s="14">
        <v>77.75</v>
      </c>
      <c r="G236">
        <v>124.36</v>
      </c>
      <c r="H236">
        <v>158.36000000000001</v>
      </c>
      <c r="I236">
        <v>138.28</v>
      </c>
      <c r="J236">
        <v>148.38</v>
      </c>
      <c r="K236">
        <v>130.58000000000001</v>
      </c>
      <c r="L236">
        <v>44.58</v>
      </c>
      <c r="M236">
        <v>43.75</v>
      </c>
      <c r="N236" s="38">
        <v>55.44</v>
      </c>
      <c r="O236" s="38">
        <v>53.54</v>
      </c>
      <c r="P236" s="38">
        <v>45.79</v>
      </c>
    </row>
    <row r="237" spans="1:16" x14ac:dyDescent="0.25">
      <c r="A237" s="15">
        <v>42866</v>
      </c>
      <c r="E237" s="14">
        <v>63.25</v>
      </c>
      <c r="F237" s="14">
        <v>78.75</v>
      </c>
      <c r="G237">
        <v>126.47</v>
      </c>
      <c r="H237">
        <v>156.91999999999999</v>
      </c>
      <c r="I237">
        <v>138.63999999999999</v>
      </c>
      <c r="J237">
        <v>148.04</v>
      </c>
      <c r="K237">
        <v>132.74</v>
      </c>
      <c r="L237">
        <v>44.62</v>
      </c>
      <c r="M237">
        <v>43.71</v>
      </c>
      <c r="N237" s="38">
        <v>55.08</v>
      </c>
      <c r="O237" s="38">
        <v>52.83</v>
      </c>
      <c r="P237" s="38">
        <v>45.43</v>
      </c>
    </row>
    <row r="238" spans="1:16" x14ac:dyDescent="0.25">
      <c r="A238" s="15">
        <v>42865</v>
      </c>
      <c r="E238" s="14">
        <v>63.875</v>
      </c>
      <c r="F238" s="14">
        <v>79.375</v>
      </c>
      <c r="G238">
        <v>124.46</v>
      </c>
      <c r="H238">
        <v>154.51</v>
      </c>
      <c r="I238">
        <v>137.79</v>
      </c>
      <c r="J238">
        <v>146.59</v>
      </c>
      <c r="K238">
        <v>131.79</v>
      </c>
      <c r="L238">
        <v>43.92</v>
      </c>
      <c r="M238">
        <v>43.38</v>
      </c>
      <c r="N238" s="38">
        <v>54.33</v>
      </c>
      <c r="O238" s="38">
        <v>52.08</v>
      </c>
      <c r="P238" s="38">
        <v>44.68</v>
      </c>
    </row>
    <row r="239" spans="1:16" x14ac:dyDescent="0.25">
      <c r="A239" s="15">
        <v>42864</v>
      </c>
      <c r="E239" s="14">
        <v>63.25</v>
      </c>
      <c r="F239" s="14">
        <v>77.25</v>
      </c>
      <c r="G239">
        <v>119.45</v>
      </c>
      <c r="H239">
        <v>149.25</v>
      </c>
      <c r="I239">
        <v>134.96</v>
      </c>
      <c r="J239">
        <v>143.26</v>
      </c>
      <c r="K239">
        <v>128.46</v>
      </c>
      <c r="L239">
        <v>42.52</v>
      </c>
      <c r="M239">
        <v>41.61</v>
      </c>
      <c r="N239" s="38">
        <v>52.98</v>
      </c>
      <c r="O239" s="38">
        <v>50.48</v>
      </c>
      <c r="P239" s="38">
        <v>43.58</v>
      </c>
    </row>
    <row r="240" spans="1:16" x14ac:dyDescent="0.25">
      <c r="A240" s="15">
        <v>42863</v>
      </c>
      <c r="E240" s="14">
        <v>62.75</v>
      </c>
      <c r="F240" s="14">
        <v>77.25</v>
      </c>
      <c r="G240">
        <v>121.78</v>
      </c>
      <c r="H240">
        <v>152.08000000000001</v>
      </c>
      <c r="I240">
        <v>136.56</v>
      </c>
      <c r="J240">
        <v>145.06</v>
      </c>
      <c r="K240">
        <v>129.81</v>
      </c>
      <c r="L240">
        <v>43.19</v>
      </c>
      <c r="M240">
        <v>42.79</v>
      </c>
      <c r="N240" s="38">
        <v>54.18</v>
      </c>
      <c r="O240" s="38">
        <v>51.68</v>
      </c>
      <c r="P240" s="38">
        <v>44.78</v>
      </c>
    </row>
    <row r="241" spans="1:16" x14ac:dyDescent="0.25">
      <c r="A241" s="15">
        <v>42860</v>
      </c>
      <c r="E241" s="14">
        <v>62.625</v>
      </c>
      <c r="F241" s="14">
        <v>76.5</v>
      </c>
      <c r="G241">
        <v>120.71</v>
      </c>
      <c r="H241">
        <v>150.76</v>
      </c>
      <c r="I241">
        <v>134.71</v>
      </c>
      <c r="J241">
        <v>143.16</v>
      </c>
      <c r="K241">
        <v>127.91</v>
      </c>
      <c r="L241">
        <v>42.97</v>
      </c>
      <c r="M241">
        <v>42.06</v>
      </c>
      <c r="N241" s="38">
        <v>54.22</v>
      </c>
      <c r="O241" s="38">
        <v>51.72</v>
      </c>
      <c r="P241" s="38">
        <v>44.82</v>
      </c>
    </row>
    <row r="242" spans="1:16" x14ac:dyDescent="0.25">
      <c r="A242" s="15">
        <v>42859</v>
      </c>
      <c r="E242" s="14">
        <v>61.125</v>
      </c>
      <c r="F242" s="14">
        <v>74.625</v>
      </c>
      <c r="G242">
        <v>118.87</v>
      </c>
      <c r="H242">
        <v>148.72</v>
      </c>
      <c r="I242">
        <v>131.97999999999999</v>
      </c>
      <c r="J242">
        <v>141.22999999999999</v>
      </c>
      <c r="K242">
        <v>125.48</v>
      </c>
      <c r="L242">
        <v>42.08</v>
      </c>
      <c r="M242">
        <v>41.21</v>
      </c>
      <c r="N242" s="38">
        <v>53.52</v>
      </c>
      <c r="O242" s="38">
        <v>51.02</v>
      </c>
      <c r="P242" s="38">
        <v>44.87</v>
      </c>
    </row>
    <row r="243" spans="1:16" x14ac:dyDescent="0.25">
      <c r="A243" s="15">
        <v>42858</v>
      </c>
      <c r="E243" s="14">
        <v>61.5</v>
      </c>
      <c r="F243" s="14">
        <v>76.5</v>
      </c>
      <c r="G243">
        <v>124.63</v>
      </c>
      <c r="H243">
        <v>153.83000000000001</v>
      </c>
      <c r="I243">
        <v>138.91</v>
      </c>
      <c r="J243">
        <v>146.96</v>
      </c>
      <c r="K243">
        <v>131.36000000000001</v>
      </c>
      <c r="L243">
        <v>43.61</v>
      </c>
      <c r="M243">
        <v>42.93</v>
      </c>
      <c r="N243" s="38">
        <v>56.07</v>
      </c>
      <c r="O243" s="38">
        <v>53.32</v>
      </c>
      <c r="P243" s="38">
        <v>47.42</v>
      </c>
    </row>
    <row r="244" spans="1:16" x14ac:dyDescent="0.25">
      <c r="A244" s="15">
        <v>42857</v>
      </c>
      <c r="E244" s="14">
        <v>59.5</v>
      </c>
      <c r="F244" s="14">
        <v>76.375</v>
      </c>
      <c r="G244">
        <v>122.61</v>
      </c>
      <c r="H244">
        <v>151.56</v>
      </c>
      <c r="I244">
        <v>138.1</v>
      </c>
      <c r="J244">
        <v>146.80000000000001</v>
      </c>
      <c r="K244">
        <v>130.55000000000001</v>
      </c>
      <c r="L244">
        <v>43.65</v>
      </c>
      <c r="M244">
        <v>42.58</v>
      </c>
      <c r="N244" s="38">
        <v>55.91</v>
      </c>
      <c r="O244" s="38">
        <v>53.16</v>
      </c>
      <c r="P244" s="38">
        <v>47.26</v>
      </c>
    </row>
    <row r="245" spans="1:16" x14ac:dyDescent="0.25">
      <c r="A245" s="15">
        <v>42856</v>
      </c>
      <c r="E245" s="14">
        <v>60</v>
      </c>
      <c r="F245" s="14">
        <v>78</v>
      </c>
      <c r="G245">
        <v>121.47</v>
      </c>
      <c r="H245">
        <v>153.27000000000001</v>
      </c>
      <c r="I245">
        <v>140.28</v>
      </c>
      <c r="J245">
        <v>148.13</v>
      </c>
      <c r="K245">
        <v>132.53</v>
      </c>
      <c r="L245">
        <v>43.54</v>
      </c>
      <c r="M245">
        <v>43.34</v>
      </c>
      <c r="N245" s="38">
        <v>57.09</v>
      </c>
      <c r="O245" s="38">
        <v>54.34</v>
      </c>
      <c r="P245" s="38">
        <v>48.44</v>
      </c>
    </row>
    <row r="246" spans="1:16" x14ac:dyDescent="0.25">
      <c r="A246" s="15">
        <v>42853</v>
      </c>
      <c r="E246" s="14">
        <v>61</v>
      </c>
      <c r="F246" s="14">
        <v>81</v>
      </c>
      <c r="G246">
        <v>122.56</v>
      </c>
      <c r="H246">
        <v>154.81</v>
      </c>
      <c r="I246">
        <v>142.72</v>
      </c>
      <c r="J246">
        <v>150.07</v>
      </c>
      <c r="K246">
        <v>134.47</v>
      </c>
      <c r="L246">
        <v>43.86</v>
      </c>
      <c r="M246">
        <v>43.69</v>
      </c>
      <c r="N246" s="38">
        <v>57.58</v>
      </c>
      <c r="O246" s="38">
        <v>54.83</v>
      </c>
      <c r="P246" s="38">
        <v>48.93</v>
      </c>
    </row>
    <row r="247" spans="1:16" x14ac:dyDescent="0.25">
      <c r="A247" s="15">
        <v>42852</v>
      </c>
      <c r="E247" s="14">
        <v>60.625</v>
      </c>
      <c r="F247" s="14">
        <v>78.5</v>
      </c>
      <c r="G247">
        <v>122.68</v>
      </c>
      <c r="H247">
        <v>155.75</v>
      </c>
      <c r="I247">
        <v>142.71</v>
      </c>
      <c r="J247">
        <v>149.72</v>
      </c>
      <c r="K247">
        <v>133.97</v>
      </c>
      <c r="L247">
        <v>43.6</v>
      </c>
      <c r="M247">
        <v>43.56</v>
      </c>
      <c r="N247" s="38">
        <v>58.07</v>
      </c>
      <c r="O247" s="38">
        <v>56.32</v>
      </c>
      <c r="P247" s="38">
        <v>49.42</v>
      </c>
    </row>
    <row r="248" spans="1:16" x14ac:dyDescent="0.25">
      <c r="A248" s="15">
        <v>42851</v>
      </c>
      <c r="E248" s="14">
        <v>62.625</v>
      </c>
      <c r="F248" s="14">
        <v>78.375</v>
      </c>
      <c r="G248">
        <v>126.69</v>
      </c>
      <c r="H248">
        <v>159.78</v>
      </c>
      <c r="I248">
        <v>145.91999999999999</v>
      </c>
      <c r="J248">
        <v>152.66999999999999</v>
      </c>
      <c r="K248">
        <v>136.91999999999999</v>
      </c>
      <c r="L248">
        <v>43.89</v>
      </c>
      <c r="M248">
        <v>43.85</v>
      </c>
      <c r="N248" s="38">
        <v>57.62</v>
      </c>
      <c r="O248" s="38">
        <v>55.87</v>
      </c>
      <c r="P248" s="38">
        <v>48.97</v>
      </c>
    </row>
    <row r="249" spans="1:16" x14ac:dyDescent="0.25">
      <c r="A249" s="15">
        <v>42850</v>
      </c>
      <c r="E249" s="14">
        <v>63</v>
      </c>
      <c r="F249" s="14">
        <v>78.375</v>
      </c>
      <c r="G249">
        <v>131.55000000000001</v>
      </c>
      <c r="H249">
        <v>162.9</v>
      </c>
      <c r="I249">
        <v>147.22999999999999</v>
      </c>
      <c r="J249">
        <v>153.52000000000001</v>
      </c>
      <c r="K249">
        <v>138.07</v>
      </c>
      <c r="L249">
        <v>43.87</v>
      </c>
      <c r="M249">
        <v>43.48</v>
      </c>
      <c r="N249" s="38">
        <v>58.21</v>
      </c>
      <c r="O249" s="38">
        <v>56.46</v>
      </c>
      <c r="P249" s="38">
        <v>49.56</v>
      </c>
    </row>
    <row r="250" spans="1:16" x14ac:dyDescent="0.25">
      <c r="A250" s="15">
        <v>42849</v>
      </c>
      <c r="E250" s="14">
        <v>63.125</v>
      </c>
      <c r="F250" s="14">
        <v>77.875</v>
      </c>
      <c r="G250">
        <v>124.94</v>
      </c>
      <c r="H250">
        <v>162.49</v>
      </c>
      <c r="I250">
        <v>148.02000000000001</v>
      </c>
      <c r="J250">
        <v>153.77000000000001</v>
      </c>
      <c r="K250">
        <v>137.82</v>
      </c>
      <c r="L250">
        <v>43.52</v>
      </c>
      <c r="M250">
        <v>43.12</v>
      </c>
      <c r="N250" s="38">
        <v>57.88</v>
      </c>
      <c r="O250" s="38">
        <v>56.13</v>
      </c>
      <c r="P250" s="38">
        <v>49.23</v>
      </c>
    </row>
    <row r="251" spans="1:16" x14ac:dyDescent="0.25">
      <c r="A251" s="15">
        <v>42846</v>
      </c>
      <c r="E251" s="14">
        <v>63.375</v>
      </c>
      <c r="F251" s="14">
        <v>78.5</v>
      </c>
      <c r="G251">
        <v>127.3</v>
      </c>
      <c r="H251">
        <v>164.5</v>
      </c>
      <c r="I251">
        <v>150.08000000000001</v>
      </c>
      <c r="J251">
        <v>154.83000000000001</v>
      </c>
      <c r="K251">
        <v>138.58000000000001</v>
      </c>
      <c r="L251">
        <v>44.05</v>
      </c>
      <c r="M251">
        <v>43.46</v>
      </c>
      <c r="N251" s="38">
        <v>58.27</v>
      </c>
      <c r="O251" s="38">
        <v>56.52</v>
      </c>
      <c r="P251" s="38">
        <v>49.62</v>
      </c>
    </row>
    <row r="252" spans="1:16" x14ac:dyDescent="0.25">
      <c r="A252" s="15">
        <v>42845</v>
      </c>
      <c r="E252" s="14">
        <v>65.5</v>
      </c>
      <c r="F252" s="14">
        <v>81</v>
      </c>
      <c r="G252">
        <v>130</v>
      </c>
      <c r="H252">
        <v>167.1</v>
      </c>
      <c r="I252">
        <v>152.38999999999999</v>
      </c>
      <c r="J252">
        <v>157.38999999999999</v>
      </c>
      <c r="K252">
        <v>142.13999999999999</v>
      </c>
      <c r="L252">
        <v>45.71</v>
      </c>
      <c r="M252">
        <v>45.2</v>
      </c>
      <c r="N252" s="38">
        <v>58.72</v>
      </c>
      <c r="O252" s="38">
        <v>56.97</v>
      </c>
      <c r="P252" s="38">
        <v>50.07</v>
      </c>
    </row>
    <row r="253" spans="1:16" x14ac:dyDescent="0.25">
      <c r="A253" s="15">
        <v>42844</v>
      </c>
      <c r="E253" s="14">
        <v>67.25</v>
      </c>
      <c r="F253" s="14">
        <v>82.75</v>
      </c>
      <c r="G253">
        <v>128.35</v>
      </c>
      <c r="H253">
        <v>165.65</v>
      </c>
      <c r="I253">
        <v>152.33000000000001</v>
      </c>
      <c r="J253">
        <v>157.53</v>
      </c>
      <c r="K253">
        <v>142.38</v>
      </c>
      <c r="L253">
        <v>45.8</v>
      </c>
      <c r="M253">
        <v>45.4</v>
      </c>
      <c r="N253" s="38">
        <v>58.74</v>
      </c>
      <c r="O253" s="38">
        <v>56.74</v>
      </c>
      <c r="P253" s="38">
        <v>50.09</v>
      </c>
    </row>
    <row r="254" spans="1:16" x14ac:dyDescent="0.25">
      <c r="A254" s="15">
        <v>42843</v>
      </c>
      <c r="E254" s="14">
        <v>68.25</v>
      </c>
      <c r="F254" s="14">
        <v>85.25</v>
      </c>
      <c r="G254">
        <v>135.1</v>
      </c>
      <c r="H254">
        <v>170.5</v>
      </c>
      <c r="I254">
        <v>155.94</v>
      </c>
      <c r="J254">
        <v>160.19</v>
      </c>
      <c r="K254">
        <v>144.94</v>
      </c>
      <c r="L254">
        <v>47.75</v>
      </c>
      <c r="M254">
        <v>47.45</v>
      </c>
      <c r="N254" s="38">
        <v>61.11</v>
      </c>
      <c r="O254" s="38">
        <v>59.11</v>
      </c>
      <c r="P254" s="38">
        <v>52.46</v>
      </c>
    </row>
    <row r="255" spans="1:16" x14ac:dyDescent="0.25">
      <c r="A255" s="15">
        <v>42842</v>
      </c>
      <c r="E255" s="14">
        <v>68</v>
      </c>
      <c r="F255" s="14">
        <v>85.625</v>
      </c>
      <c r="G255">
        <v>134.21</v>
      </c>
      <c r="H255">
        <v>171.51</v>
      </c>
      <c r="I255">
        <v>156.88999999999999</v>
      </c>
      <c r="J255">
        <v>161.99</v>
      </c>
      <c r="K255">
        <v>145.79</v>
      </c>
      <c r="L255">
        <v>48.1</v>
      </c>
      <c r="M255">
        <v>47.79</v>
      </c>
      <c r="N255" s="38">
        <v>60.9</v>
      </c>
      <c r="O255" s="38">
        <v>59.15</v>
      </c>
      <c r="P255" s="38">
        <v>52.25</v>
      </c>
    </row>
    <row r="256" spans="1:16" x14ac:dyDescent="0.25">
      <c r="A256" s="15">
        <v>42838</v>
      </c>
      <c r="E256" s="14">
        <v>68.625</v>
      </c>
      <c r="F256" s="14">
        <v>86.25</v>
      </c>
      <c r="G256">
        <v>133.94</v>
      </c>
      <c r="H256">
        <v>173.49</v>
      </c>
      <c r="I256">
        <v>158.6</v>
      </c>
      <c r="J256">
        <v>164.2</v>
      </c>
      <c r="K256">
        <v>146.85</v>
      </c>
      <c r="L256">
        <v>48.7</v>
      </c>
      <c r="M256">
        <v>48.04</v>
      </c>
      <c r="N256" s="38">
        <v>61.43</v>
      </c>
      <c r="O256" s="38">
        <v>59.68</v>
      </c>
      <c r="P256" s="38">
        <v>52.78</v>
      </c>
    </row>
    <row r="257" spans="1:16" x14ac:dyDescent="0.25">
      <c r="A257" s="15">
        <v>42837</v>
      </c>
      <c r="E257" s="14">
        <v>68.375</v>
      </c>
      <c r="F257" s="14">
        <v>85.75</v>
      </c>
      <c r="G257">
        <v>134.91999999999999</v>
      </c>
      <c r="H257">
        <v>174.17</v>
      </c>
      <c r="I257">
        <v>160</v>
      </c>
      <c r="J257">
        <v>164.6</v>
      </c>
      <c r="K257">
        <v>146.69999999999999</v>
      </c>
      <c r="L257">
        <v>48.2</v>
      </c>
      <c r="M257">
        <v>47.7</v>
      </c>
      <c r="N257" s="38">
        <v>61.36</v>
      </c>
      <c r="O257" s="38">
        <v>59.61</v>
      </c>
      <c r="P257" s="38">
        <v>52.71</v>
      </c>
    </row>
    <row r="258" spans="1:16" x14ac:dyDescent="0.25">
      <c r="A258" s="15">
        <v>42836</v>
      </c>
      <c r="E258" s="14">
        <v>67</v>
      </c>
      <c r="F258" s="14">
        <v>82.75</v>
      </c>
      <c r="G258">
        <v>136.16999999999999</v>
      </c>
      <c r="H258">
        <v>176.02</v>
      </c>
      <c r="I258">
        <v>158.81</v>
      </c>
      <c r="J258">
        <v>164.46</v>
      </c>
      <c r="K258">
        <v>146.31</v>
      </c>
      <c r="L258">
        <v>48.6</v>
      </c>
      <c r="M258">
        <v>48</v>
      </c>
      <c r="N258" s="38">
        <v>61.3</v>
      </c>
      <c r="O258" s="38">
        <v>59.8</v>
      </c>
      <c r="P258" s="38">
        <v>52.65</v>
      </c>
    </row>
    <row r="259" spans="1:16" x14ac:dyDescent="0.25">
      <c r="A259" s="15">
        <v>42835</v>
      </c>
      <c r="E259" s="14">
        <v>66.75</v>
      </c>
      <c r="F259" s="14">
        <v>80.625</v>
      </c>
      <c r="G259">
        <v>137.16</v>
      </c>
      <c r="H259">
        <v>176.21</v>
      </c>
      <c r="I259">
        <v>158.43</v>
      </c>
      <c r="J259">
        <v>163.98</v>
      </c>
      <c r="K259">
        <v>146.22999999999999</v>
      </c>
      <c r="L259">
        <v>48.6</v>
      </c>
      <c r="M259">
        <v>48.22</v>
      </c>
      <c r="N259" s="38">
        <v>60.98</v>
      </c>
      <c r="O259" s="38">
        <v>59.48</v>
      </c>
      <c r="P259" s="38">
        <v>52.33</v>
      </c>
    </row>
    <row r="260" spans="1:16" x14ac:dyDescent="0.25">
      <c r="A260" s="15">
        <v>42832</v>
      </c>
      <c r="E260" s="14">
        <v>64.75</v>
      </c>
      <c r="F260" s="14">
        <v>78.625</v>
      </c>
      <c r="G260">
        <v>136.57</v>
      </c>
      <c r="H260">
        <v>175.12</v>
      </c>
      <c r="I260">
        <v>156.74</v>
      </c>
      <c r="J260">
        <v>162.34</v>
      </c>
      <c r="K260">
        <v>144.34</v>
      </c>
      <c r="L260">
        <v>48.49</v>
      </c>
      <c r="M260">
        <v>47.91</v>
      </c>
      <c r="N260" s="38">
        <v>60.49</v>
      </c>
      <c r="O260" s="38">
        <v>58.99</v>
      </c>
      <c r="P260" s="38">
        <v>51.84</v>
      </c>
    </row>
    <row r="261" spans="1:16" x14ac:dyDescent="0.25">
      <c r="A261" s="15">
        <v>42831</v>
      </c>
      <c r="E261" s="14">
        <v>64</v>
      </c>
      <c r="F261" s="14">
        <v>77.5</v>
      </c>
      <c r="G261">
        <v>135.01</v>
      </c>
      <c r="H261">
        <v>172.96</v>
      </c>
      <c r="I261">
        <v>155.04</v>
      </c>
      <c r="J261">
        <v>160.79</v>
      </c>
      <c r="K261">
        <v>143.29</v>
      </c>
      <c r="L261">
        <v>47.91</v>
      </c>
      <c r="M261">
        <v>47.7</v>
      </c>
      <c r="N261" s="38">
        <v>59.6</v>
      </c>
      <c r="O261" s="38">
        <v>58.2</v>
      </c>
      <c r="P261" s="38">
        <v>50.95</v>
      </c>
    </row>
    <row r="262" spans="1:16" x14ac:dyDescent="0.25">
      <c r="A262" s="15">
        <v>42830</v>
      </c>
      <c r="E262" s="14">
        <v>63.5</v>
      </c>
      <c r="F262" s="14">
        <v>75</v>
      </c>
      <c r="G262">
        <v>133.72999999999999</v>
      </c>
      <c r="H262">
        <v>171.53</v>
      </c>
      <c r="I262">
        <v>153.80000000000001</v>
      </c>
      <c r="J262">
        <v>159.85</v>
      </c>
      <c r="K262">
        <v>142.35</v>
      </c>
      <c r="L262">
        <v>46.52</v>
      </c>
      <c r="M262">
        <v>46.4</v>
      </c>
      <c r="N262" s="38">
        <v>59.05</v>
      </c>
      <c r="O262" s="38">
        <v>57.05</v>
      </c>
      <c r="P262" s="38">
        <v>50.4</v>
      </c>
    </row>
    <row r="263" spans="1:16" x14ac:dyDescent="0.25">
      <c r="A263" s="15">
        <v>42829</v>
      </c>
      <c r="E263" s="14">
        <v>62.25</v>
      </c>
      <c r="F263" s="14">
        <v>74.5</v>
      </c>
      <c r="G263">
        <v>134.32</v>
      </c>
      <c r="H263">
        <v>171.67</v>
      </c>
      <c r="I263">
        <v>153.22999999999999</v>
      </c>
      <c r="J263">
        <v>158.72999999999999</v>
      </c>
      <c r="K263">
        <v>141.22999999999999</v>
      </c>
      <c r="L263">
        <v>45.93</v>
      </c>
      <c r="M263">
        <v>45.8</v>
      </c>
      <c r="N263" s="38">
        <v>58.93</v>
      </c>
      <c r="O263" s="38">
        <v>56.93</v>
      </c>
      <c r="P263" s="38">
        <v>50.28</v>
      </c>
    </row>
    <row r="264" spans="1:16" x14ac:dyDescent="0.25">
      <c r="A264" s="15">
        <v>42828</v>
      </c>
      <c r="E264" s="14">
        <v>61.875</v>
      </c>
      <c r="F264" s="14">
        <v>73.875</v>
      </c>
      <c r="G264">
        <v>131.37</v>
      </c>
      <c r="H264">
        <v>169.07</v>
      </c>
      <c r="I264">
        <v>150.09</v>
      </c>
      <c r="J264">
        <v>156.09</v>
      </c>
      <c r="K264">
        <v>138.09</v>
      </c>
      <c r="L264">
        <v>44.95</v>
      </c>
      <c r="M264">
        <v>44.62</v>
      </c>
      <c r="N264" s="38">
        <v>58.14</v>
      </c>
      <c r="O264" s="38">
        <v>56.14</v>
      </c>
      <c r="P264" s="38">
        <v>49.49</v>
      </c>
    </row>
    <row r="265" spans="1:16" x14ac:dyDescent="0.25">
      <c r="A265" s="15">
        <v>42825</v>
      </c>
      <c r="E265" s="14">
        <v>61.125</v>
      </c>
      <c r="F265" s="14">
        <v>76.125</v>
      </c>
      <c r="G265">
        <v>131.75</v>
      </c>
      <c r="H265">
        <v>170</v>
      </c>
      <c r="I265">
        <v>150.86000000000001</v>
      </c>
      <c r="J265">
        <v>157.21</v>
      </c>
      <c r="K265">
        <v>138.46</v>
      </c>
      <c r="L265">
        <v>45.59</v>
      </c>
      <c r="M265">
        <v>44.91</v>
      </c>
      <c r="N265" s="38">
        <v>58.6</v>
      </c>
      <c r="O265" s="38">
        <v>56.6</v>
      </c>
      <c r="P265" s="38">
        <v>49.95</v>
      </c>
    </row>
    <row r="266" spans="1:16" x14ac:dyDescent="0.25">
      <c r="A266" s="15">
        <v>42824</v>
      </c>
      <c r="E266" s="14">
        <v>62</v>
      </c>
      <c r="F266" s="14">
        <v>77</v>
      </c>
      <c r="G266">
        <v>129.57</v>
      </c>
      <c r="H266">
        <v>168.12</v>
      </c>
      <c r="I266">
        <v>149.6</v>
      </c>
      <c r="J266">
        <v>155.75</v>
      </c>
      <c r="K266">
        <v>138.55000000000001</v>
      </c>
      <c r="L266">
        <v>45.13</v>
      </c>
      <c r="M266">
        <v>44.65</v>
      </c>
      <c r="N266" s="38">
        <v>57.85</v>
      </c>
      <c r="O266" s="38">
        <v>55.85</v>
      </c>
      <c r="P266" s="38">
        <v>49.2</v>
      </c>
    </row>
    <row r="267" spans="1:16" x14ac:dyDescent="0.25">
      <c r="A267" s="15">
        <v>42823</v>
      </c>
      <c r="E267" s="14">
        <v>61.875</v>
      </c>
      <c r="F267" s="14">
        <v>77.25</v>
      </c>
      <c r="G267">
        <v>130.84</v>
      </c>
      <c r="H267">
        <v>167.2</v>
      </c>
      <c r="I267">
        <v>147.35</v>
      </c>
      <c r="J267">
        <v>154.30000000000001</v>
      </c>
      <c r="K267">
        <v>137.1</v>
      </c>
      <c r="L267">
        <v>44.37</v>
      </c>
      <c r="M267">
        <v>43.7</v>
      </c>
      <c r="N267" s="38">
        <v>56.26</v>
      </c>
      <c r="O267" s="38">
        <v>54.26</v>
      </c>
      <c r="P267" s="38">
        <v>47.61</v>
      </c>
    </row>
    <row r="268" spans="1:16" x14ac:dyDescent="0.25">
      <c r="A268" s="15">
        <v>42822</v>
      </c>
      <c r="E268" s="14">
        <v>58.75</v>
      </c>
      <c r="F268" s="14">
        <v>76</v>
      </c>
      <c r="G268">
        <v>125.64</v>
      </c>
      <c r="H268">
        <v>163.49</v>
      </c>
      <c r="I268">
        <v>144.26</v>
      </c>
      <c r="J268">
        <v>151.41</v>
      </c>
      <c r="K268">
        <v>134.16</v>
      </c>
      <c r="L268">
        <v>43.21</v>
      </c>
      <c r="M268">
        <v>42.65</v>
      </c>
      <c r="N268" s="38">
        <v>56.62</v>
      </c>
      <c r="O268" s="38">
        <v>54.62</v>
      </c>
      <c r="P268" s="38">
        <v>47.97</v>
      </c>
    </row>
    <row r="269" spans="1:16" x14ac:dyDescent="0.25">
      <c r="A269" s="15">
        <v>42821</v>
      </c>
      <c r="E269" s="14">
        <v>56.625</v>
      </c>
      <c r="F269" s="14">
        <v>75</v>
      </c>
      <c r="G269">
        <v>128.41</v>
      </c>
      <c r="H269">
        <v>160.99</v>
      </c>
      <c r="I269">
        <v>144.1</v>
      </c>
      <c r="J269">
        <v>149.75</v>
      </c>
      <c r="K269">
        <v>134.25</v>
      </c>
      <c r="L269">
        <v>42.7</v>
      </c>
      <c r="M269">
        <v>42.15</v>
      </c>
      <c r="N269" s="38">
        <v>55.98</v>
      </c>
      <c r="O269" s="38">
        <v>53.98</v>
      </c>
      <c r="P269" s="38">
        <v>47.33</v>
      </c>
    </row>
    <row r="270" spans="1:16" x14ac:dyDescent="0.25">
      <c r="A270" s="15">
        <v>42818</v>
      </c>
      <c r="E270" s="14">
        <v>56.75</v>
      </c>
      <c r="F270" s="14">
        <v>74.625</v>
      </c>
      <c r="G270">
        <v>125.5</v>
      </c>
      <c r="H270">
        <v>158.63</v>
      </c>
      <c r="I270">
        <v>144.13999999999999</v>
      </c>
      <c r="J270">
        <v>149.51</v>
      </c>
      <c r="K270">
        <v>132.26</v>
      </c>
      <c r="L270">
        <v>42.78</v>
      </c>
      <c r="M270">
        <v>42.15</v>
      </c>
      <c r="N270" s="38">
        <v>56.37</v>
      </c>
      <c r="O270" s="38">
        <v>54.17</v>
      </c>
      <c r="P270" s="38">
        <v>47.72</v>
      </c>
    </row>
    <row r="271" spans="1:16" x14ac:dyDescent="0.25">
      <c r="A271" s="15">
        <v>42817</v>
      </c>
      <c r="E271" s="14">
        <v>58</v>
      </c>
      <c r="F271" s="14">
        <v>73.625</v>
      </c>
      <c r="G271">
        <v>123.75</v>
      </c>
      <c r="H271">
        <v>157.21</v>
      </c>
      <c r="I271">
        <v>142.26</v>
      </c>
      <c r="J271">
        <v>148.76</v>
      </c>
      <c r="K271">
        <v>131.51</v>
      </c>
      <c r="L271">
        <v>42.63</v>
      </c>
      <c r="M271">
        <v>41.93</v>
      </c>
      <c r="N271" s="38">
        <v>55.95</v>
      </c>
      <c r="O271" s="38">
        <v>53.7</v>
      </c>
      <c r="P271" s="38">
        <v>47.3</v>
      </c>
    </row>
    <row r="272" spans="1:16" x14ac:dyDescent="0.25">
      <c r="A272" s="15">
        <v>42816</v>
      </c>
      <c r="E272" s="14">
        <v>59</v>
      </c>
      <c r="F272" s="14">
        <v>73.25</v>
      </c>
      <c r="G272">
        <v>124.94</v>
      </c>
      <c r="H272">
        <v>146.59</v>
      </c>
      <c r="I272">
        <v>143.18</v>
      </c>
      <c r="J272">
        <v>148.93</v>
      </c>
      <c r="K272">
        <v>131.68</v>
      </c>
      <c r="L272">
        <v>42.97</v>
      </c>
      <c r="M272">
        <v>42.29</v>
      </c>
      <c r="N272" s="38">
        <v>56.29</v>
      </c>
      <c r="O272" s="38">
        <v>54.04</v>
      </c>
      <c r="P272" s="38">
        <v>47.64</v>
      </c>
    </row>
    <row r="273" spans="1:16" x14ac:dyDescent="0.25">
      <c r="A273" s="15">
        <v>42815</v>
      </c>
      <c r="E273" s="14">
        <v>60.125</v>
      </c>
      <c r="F273" s="14">
        <v>74</v>
      </c>
      <c r="G273">
        <v>132.02000000000001</v>
      </c>
      <c r="H273">
        <v>146.52000000000001</v>
      </c>
      <c r="I273">
        <v>143.78</v>
      </c>
      <c r="J273">
        <v>149.58000000000001</v>
      </c>
      <c r="K273">
        <v>133.83000000000001</v>
      </c>
      <c r="L273">
        <v>43.26</v>
      </c>
      <c r="M273">
        <v>42.46</v>
      </c>
      <c r="N273" s="38">
        <v>55.74</v>
      </c>
      <c r="O273" s="38">
        <v>53.74</v>
      </c>
      <c r="P273" s="38">
        <v>47.09</v>
      </c>
    </row>
    <row r="274" spans="1:16" x14ac:dyDescent="0.25">
      <c r="A274" s="15">
        <v>42814</v>
      </c>
      <c r="E274" s="14">
        <v>58.875</v>
      </c>
      <c r="F274" s="14">
        <v>73.25</v>
      </c>
      <c r="G274">
        <v>133.38</v>
      </c>
      <c r="H274">
        <v>147.13</v>
      </c>
      <c r="I274">
        <v>144.66</v>
      </c>
      <c r="J274">
        <v>150.91</v>
      </c>
      <c r="K274">
        <v>136.16</v>
      </c>
      <c r="L274">
        <v>43.8</v>
      </c>
      <c r="M274">
        <v>43.07</v>
      </c>
      <c r="N274" s="38">
        <v>56.22</v>
      </c>
      <c r="O274" s="38">
        <v>54.22</v>
      </c>
      <c r="P274" s="38">
        <v>47.57</v>
      </c>
    </row>
    <row r="275" spans="1:16" x14ac:dyDescent="0.25">
      <c r="A275" s="15">
        <v>42811</v>
      </c>
      <c r="E275" s="14">
        <v>59.25</v>
      </c>
      <c r="F275" s="14">
        <v>74.25</v>
      </c>
      <c r="G275">
        <v>131.63999999999999</v>
      </c>
      <c r="H275">
        <v>145.88999999999999</v>
      </c>
      <c r="I275">
        <v>145.35</v>
      </c>
      <c r="J275">
        <v>149.05000000000001</v>
      </c>
      <c r="K275">
        <v>135.6</v>
      </c>
      <c r="L275">
        <v>44.22</v>
      </c>
      <c r="M275">
        <v>43.38</v>
      </c>
      <c r="N275" s="38">
        <v>56.78</v>
      </c>
      <c r="O275" s="38">
        <v>54.78</v>
      </c>
      <c r="P275" s="38">
        <v>48.13</v>
      </c>
    </row>
    <row r="276" spans="1:16" x14ac:dyDescent="0.25">
      <c r="A276" s="15">
        <v>42810</v>
      </c>
      <c r="E276" s="14">
        <v>60.25</v>
      </c>
      <c r="F276" s="14">
        <v>75.5</v>
      </c>
      <c r="G276">
        <v>131.16999999999999</v>
      </c>
      <c r="H276">
        <v>144.41999999999999</v>
      </c>
      <c r="I276">
        <v>144.93</v>
      </c>
      <c r="J276">
        <v>148.63</v>
      </c>
      <c r="K276">
        <v>135.18</v>
      </c>
      <c r="L276">
        <v>44.32</v>
      </c>
      <c r="M276">
        <v>43.5</v>
      </c>
      <c r="N276" s="38">
        <v>56.75</v>
      </c>
      <c r="O276" s="38">
        <v>54.75</v>
      </c>
      <c r="P276" s="38">
        <v>48.1</v>
      </c>
    </row>
    <row r="277" spans="1:16" x14ac:dyDescent="0.25">
      <c r="A277" s="15">
        <v>42809</v>
      </c>
      <c r="E277" s="14">
        <v>62.625</v>
      </c>
      <c r="F277" s="14">
        <v>78.75</v>
      </c>
      <c r="G277">
        <v>128.34</v>
      </c>
      <c r="H277">
        <v>142.84</v>
      </c>
      <c r="I277">
        <v>145.29</v>
      </c>
      <c r="J277">
        <v>149.44</v>
      </c>
      <c r="K277">
        <v>135.49</v>
      </c>
      <c r="L277">
        <v>44.28</v>
      </c>
      <c r="M277">
        <v>43.45</v>
      </c>
      <c r="N277" s="38">
        <v>56.86</v>
      </c>
      <c r="O277" s="38">
        <v>55.11</v>
      </c>
      <c r="P277" s="38">
        <v>48.21</v>
      </c>
    </row>
    <row r="278" spans="1:16" x14ac:dyDescent="0.25">
      <c r="A278" s="15">
        <v>42808</v>
      </c>
      <c r="E278" s="14">
        <v>66.375</v>
      </c>
      <c r="F278" s="14">
        <v>79.125</v>
      </c>
      <c r="G278">
        <v>129.75</v>
      </c>
      <c r="H278">
        <v>142.69999999999999</v>
      </c>
      <c r="I278">
        <v>142.94</v>
      </c>
      <c r="J278">
        <v>147.88999999999999</v>
      </c>
      <c r="K278">
        <v>133.69</v>
      </c>
      <c r="L278">
        <v>43.38</v>
      </c>
      <c r="M278">
        <v>42.58</v>
      </c>
      <c r="N278" s="38">
        <v>55.47</v>
      </c>
      <c r="O278" s="38">
        <v>53.72</v>
      </c>
      <c r="P278" s="38">
        <v>46.82</v>
      </c>
    </row>
    <row r="279" spans="1:16" x14ac:dyDescent="0.25">
      <c r="A279" s="15">
        <v>42807</v>
      </c>
      <c r="E279" s="14">
        <v>67.25</v>
      </c>
      <c r="F279" s="14">
        <v>80</v>
      </c>
      <c r="G279">
        <v>128.57</v>
      </c>
      <c r="H279">
        <v>142.66999999999999</v>
      </c>
      <c r="I279">
        <v>143.81</v>
      </c>
      <c r="J279">
        <v>149.31</v>
      </c>
      <c r="K279">
        <v>134.56</v>
      </c>
      <c r="L279">
        <v>44.13</v>
      </c>
      <c r="M279">
        <v>43.33</v>
      </c>
      <c r="N279" s="38">
        <v>55.65</v>
      </c>
      <c r="O279" s="38">
        <v>53.9</v>
      </c>
      <c r="P279" s="38">
        <v>47</v>
      </c>
    </row>
    <row r="280" spans="1:16" x14ac:dyDescent="0.25">
      <c r="A280" s="15">
        <v>42804</v>
      </c>
      <c r="E280" s="14">
        <v>65.5</v>
      </c>
      <c r="F280" s="14">
        <v>80.125</v>
      </c>
      <c r="G280">
        <v>128.46</v>
      </c>
      <c r="H280">
        <v>144.76</v>
      </c>
      <c r="I280">
        <v>142.16</v>
      </c>
      <c r="J280">
        <v>149.61000000000001</v>
      </c>
      <c r="K280">
        <v>135.36000000000001</v>
      </c>
      <c r="L280">
        <v>44.43</v>
      </c>
      <c r="M280">
        <v>43.59</v>
      </c>
      <c r="N280" s="38">
        <v>55.24</v>
      </c>
      <c r="O280" s="38">
        <v>54.29</v>
      </c>
      <c r="P280" s="38">
        <v>46.59</v>
      </c>
    </row>
    <row r="281" spans="1:16" x14ac:dyDescent="0.25">
      <c r="A281" s="15">
        <v>42803</v>
      </c>
      <c r="E281" s="14">
        <v>64.75</v>
      </c>
      <c r="F281" s="14">
        <v>81.5</v>
      </c>
      <c r="G281">
        <v>133.18</v>
      </c>
      <c r="H281">
        <v>147.08000000000001</v>
      </c>
      <c r="I281">
        <v>144.69999999999999</v>
      </c>
      <c r="J281">
        <v>151.94999999999999</v>
      </c>
      <c r="K281">
        <v>137.94999999999999</v>
      </c>
      <c r="L281">
        <v>45.08</v>
      </c>
      <c r="M281">
        <v>44.2</v>
      </c>
      <c r="N281" s="38">
        <v>56.03</v>
      </c>
      <c r="O281" s="38">
        <v>54.03</v>
      </c>
      <c r="P281" s="38">
        <v>47.63</v>
      </c>
    </row>
    <row r="282" spans="1:16" x14ac:dyDescent="0.25">
      <c r="A282" s="15">
        <v>42802</v>
      </c>
      <c r="E282" s="14">
        <v>63.75</v>
      </c>
      <c r="F282" s="14">
        <v>82</v>
      </c>
      <c r="G282">
        <v>135.51</v>
      </c>
      <c r="H282">
        <v>149.51</v>
      </c>
      <c r="I282">
        <v>147.66999999999999</v>
      </c>
      <c r="J282">
        <v>154.82</v>
      </c>
      <c r="K282">
        <v>140.66999999999999</v>
      </c>
      <c r="L282">
        <v>46.08</v>
      </c>
      <c r="M282">
        <v>45.2</v>
      </c>
      <c r="N282" s="38">
        <v>56.63</v>
      </c>
      <c r="O282" s="38">
        <v>54.88</v>
      </c>
      <c r="P282" s="38">
        <v>48.23</v>
      </c>
    </row>
    <row r="283" spans="1:16" x14ac:dyDescent="0.25">
      <c r="A283" s="15">
        <v>42801</v>
      </c>
      <c r="E283" s="14">
        <v>64</v>
      </c>
      <c r="F283" s="14">
        <v>82</v>
      </c>
      <c r="G283">
        <v>137.08000000000001</v>
      </c>
      <c r="H283">
        <v>149.72999999999999</v>
      </c>
      <c r="I283">
        <v>153.63999999999999</v>
      </c>
      <c r="J283">
        <v>160.13999999999999</v>
      </c>
      <c r="K283">
        <v>146.38999999999999</v>
      </c>
      <c r="L283">
        <v>48.34</v>
      </c>
      <c r="M283">
        <v>47.5</v>
      </c>
      <c r="N283" s="38">
        <v>58.64</v>
      </c>
      <c r="O283" s="38">
        <v>56.89</v>
      </c>
      <c r="P283" s="38">
        <v>50.24</v>
      </c>
    </row>
    <row r="284" spans="1:16" x14ac:dyDescent="0.25">
      <c r="A284" s="15">
        <v>42800</v>
      </c>
      <c r="E284" s="14">
        <v>62.25</v>
      </c>
      <c r="F284" s="14">
        <v>80.625</v>
      </c>
      <c r="G284">
        <v>135.72999999999999</v>
      </c>
      <c r="H284">
        <v>148.97999999999999</v>
      </c>
      <c r="I284">
        <v>153.94999999999999</v>
      </c>
      <c r="J284">
        <v>159.19999999999999</v>
      </c>
      <c r="K284">
        <v>145.19999999999999</v>
      </c>
      <c r="L284">
        <v>48.62</v>
      </c>
      <c r="M284">
        <v>47.78</v>
      </c>
      <c r="N284" s="38">
        <v>58.7</v>
      </c>
      <c r="O284" s="38">
        <v>56.95</v>
      </c>
      <c r="P284" s="38">
        <v>50.3</v>
      </c>
    </row>
    <row r="285" spans="1:16" x14ac:dyDescent="0.25">
      <c r="A285" s="15">
        <v>42797</v>
      </c>
      <c r="E285" s="14">
        <v>60.5</v>
      </c>
      <c r="F285" s="14">
        <v>77.75</v>
      </c>
      <c r="G285">
        <v>132.06</v>
      </c>
      <c r="H285">
        <v>144.66</v>
      </c>
      <c r="I285">
        <v>153.66</v>
      </c>
      <c r="J285">
        <v>158.11000000000001</v>
      </c>
      <c r="K285">
        <v>145.11000000000001</v>
      </c>
      <c r="L285">
        <v>48.57</v>
      </c>
      <c r="M285">
        <v>47.84</v>
      </c>
      <c r="N285" s="38">
        <v>58.83</v>
      </c>
      <c r="O285" s="38">
        <v>57.08</v>
      </c>
      <c r="P285" s="38">
        <v>50.43</v>
      </c>
    </row>
    <row r="286" spans="1:16" x14ac:dyDescent="0.25">
      <c r="A286" s="15">
        <v>42796</v>
      </c>
      <c r="E286" s="14">
        <v>58.75</v>
      </c>
      <c r="F286" s="14">
        <v>76.75</v>
      </c>
      <c r="G286">
        <v>130.08000000000001</v>
      </c>
      <c r="H286">
        <v>140.93</v>
      </c>
      <c r="I286">
        <v>152.21</v>
      </c>
      <c r="J286">
        <v>156.36000000000001</v>
      </c>
      <c r="K286">
        <v>143.91</v>
      </c>
      <c r="L286">
        <v>48.05</v>
      </c>
      <c r="M286">
        <v>47.14</v>
      </c>
      <c r="N286" s="38">
        <v>57.86</v>
      </c>
      <c r="O286" s="38">
        <v>55.86</v>
      </c>
      <c r="P286" s="38">
        <v>49.46</v>
      </c>
    </row>
    <row r="287" spans="1:16" x14ac:dyDescent="0.25">
      <c r="A287" s="15">
        <v>42795</v>
      </c>
      <c r="E287" s="14">
        <v>61</v>
      </c>
      <c r="F287" s="14">
        <v>80.75</v>
      </c>
      <c r="G287">
        <v>133.80000000000001</v>
      </c>
      <c r="H287">
        <v>145.69999999999999</v>
      </c>
      <c r="I287">
        <v>155.61000000000001</v>
      </c>
      <c r="J287">
        <v>161.11000000000001</v>
      </c>
      <c r="K287">
        <v>148.41</v>
      </c>
      <c r="L287">
        <v>49.16</v>
      </c>
      <c r="M287">
        <v>48.29</v>
      </c>
      <c r="N287" s="38">
        <v>59.08</v>
      </c>
      <c r="O287" s="38">
        <v>57.08</v>
      </c>
      <c r="P287" s="38">
        <v>50.68</v>
      </c>
    </row>
    <row r="288" spans="1:16" x14ac:dyDescent="0.25">
      <c r="A288" s="15">
        <v>42794</v>
      </c>
      <c r="E288" s="14">
        <v>64.375</v>
      </c>
      <c r="F288" s="14">
        <v>86.25</v>
      </c>
      <c r="G288">
        <v>139.49</v>
      </c>
      <c r="H288">
        <v>151.94</v>
      </c>
      <c r="I288">
        <v>156.99</v>
      </c>
      <c r="J288">
        <v>162.74</v>
      </c>
      <c r="K288">
        <v>148.99</v>
      </c>
      <c r="L288">
        <v>49.86</v>
      </c>
      <c r="M288">
        <v>49.14</v>
      </c>
      <c r="N288" s="38">
        <v>59.01</v>
      </c>
      <c r="O288" s="38">
        <v>56.51</v>
      </c>
      <c r="P288" s="38">
        <v>49.61</v>
      </c>
    </row>
    <row r="289" spans="1:16" x14ac:dyDescent="0.25">
      <c r="A289" s="15">
        <v>42793</v>
      </c>
      <c r="E289" s="14">
        <v>65</v>
      </c>
      <c r="F289" s="14">
        <v>87.5</v>
      </c>
      <c r="G289">
        <v>141.16999999999999</v>
      </c>
      <c r="H289">
        <v>152.02000000000001</v>
      </c>
      <c r="I289">
        <v>157.83000000000001</v>
      </c>
      <c r="J289">
        <v>163.99</v>
      </c>
      <c r="K289">
        <v>149.58000000000001</v>
      </c>
      <c r="L289">
        <v>49.52</v>
      </c>
      <c r="M289">
        <v>48.8</v>
      </c>
      <c r="N289" s="38">
        <v>59.05</v>
      </c>
      <c r="O289" s="38">
        <v>56.55</v>
      </c>
      <c r="P289" s="38">
        <v>49.65</v>
      </c>
    </row>
    <row r="290" spans="1:16" x14ac:dyDescent="0.25">
      <c r="A290" s="15">
        <v>42790</v>
      </c>
      <c r="E290" s="14">
        <v>65.125</v>
      </c>
      <c r="F290" s="14">
        <v>98.75</v>
      </c>
      <c r="G290">
        <v>145.65</v>
      </c>
      <c r="H290">
        <v>148.47999999999999</v>
      </c>
      <c r="I290">
        <v>158.27000000000001</v>
      </c>
      <c r="J290">
        <v>164.04</v>
      </c>
      <c r="K290">
        <v>149.07</v>
      </c>
      <c r="L290">
        <v>49.2</v>
      </c>
      <c r="M290">
        <v>48.15</v>
      </c>
      <c r="N290" s="38">
        <v>58.99</v>
      </c>
      <c r="O290" s="38">
        <v>56.49</v>
      </c>
      <c r="P290" s="38">
        <v>49.59</v>
      </c>
    </row>
    <row r="291" spans="1:16" x14ac:dyDescent="0.25">
      <c r="A291" s="15">
        <v>42789</v>
      </c>
      <c r="E291" s="14">
        <v>67.5</v>
      </c>
      <c r="F291" s="14">
        <v>100.125</v>
      </c>
      <c r="G291">
        <v>146.61000000000001</v>
      </c>
      <c r="H291">
        <v>149.71</v>
      </c>
      <c r="I291">
        <v>160.12</v>
      </c>
      <c r="J291">
        <v>165.67</v>
      </c>
      <c r="K291">
        <v>151.91999999999999</v>
      </c>
      <c r="L291">
        <v>48.95</v>
      </c>
      <c r="M291">
        <v>47.95</v>
      </c>
      <c r="N291" s="38">
        <v>59.3</v>
      </c>
      <c r="O291" s="38">
        <v>57.3</v>
      </c>
      <c r="P291" s="38">
        <v>49.9</v>
      </c>
    </row>
    <row r="292" spans="1:16" x14ac:dyDescent="0.25">
      <c r="A292" s="15">
        <v>42788</v>
      </c>
      <c r="E292" s="14">
        <v>68.5</v>
      </c>
      <c r="F292" s="14">
        <v>99.5</v>
      </c>
      <c r="G292">
        <v>144.58000000000001</v>
      </c>
      <c r="H292">
        <v>148.08000000000001</v>
      </c>
      <c r="I292">
        <v>156.91</v>
      </c>
      <c r="J292">
        <v>162.46</v>
      </c>
      <c r="K292">
        <v>149.46</v>
      </c>
      <c r="L292">
        <v>48.22</v>
      </c>
      <c r="M292">
        <v>47.25</v>
      </c>
      <c r="N292" s="38">
        <v>58.79</v>
      </c>
      <c r="O292" s="38">
        <v>57.19</v>
      </c>
      <c r="P292" s="38">
        <v>49.39</v>
      </c>
    </row>
    <row r="293" spans="1:16" x14ac:dyDescent="0.25">
      <c r="A293" s="15">
        <v>42787</v>
      </c>
      <c r="E293" s="14">
        <v>72.375</v>
      </c>
      <c r="F293" s="14">
        <v>106.75</v>
      </c>
      <c r="G293">
        <v>141.5</v>
      </c>
      <c r="H293">
        <v>146.30000000000001</v>
      </c>
      <c r="I293">
        <v>159.85</v>
      </c>
      <c r="J293">
        <v>163.25</v>
      </c>
      <c r="K293">
        <v>150.25</v>
      </c>
      <c r="L293">
        <v>49.22</v>
      </c>
      <c r="M293">
        <v>48.1</v>
      </c>
      <c r="N293" s="38">
        <v>59.66</v>
      </c>
      <c r="O293" s="38">
        <v>58.06</v>
      </c>
      <c r="P293" s="38">
        <v>50.26</v>
      </c>
    </row>
    <row r="294" spans="1:16" x14ac:dyDescent="0.25">
      <c r="A294" s="15">
        <v>42783</v>
      </c>
      <c r="E294" s="14">
        <v>75.875</v>
      </c>
      <c r="F294" s="14">
        <v>108.25</v>
      </c>
      <c r="G294">
        <v>142.41</v>
      </c>
      <c r="H294">
        <v>148.66</v>
      </c>
      <c r="I294">
        <v>159.13999999999999</v>
      </c>
      <c r="J294">
        <v>161.38999999999999</v>
      </c>
      <c r="K294">
        <v>149.38999999999999</v>
      </c>
      <c r="L294">
        <v>49.21</v>
      </c>
      <c r="M294">
        <v>47.8</v>
      </c>
      <c r="N294" s="38">
        <v>59</v>
      </c>
      <c r="O294" s="38">
        <v>57.4</v>
      </c>
      <c r="P294" s="38">
        <v>49.6</v>
      </c>
    </row>
    <row r="295" spans="1:16" x14ac:dyDescent="0.25">
      <c r="A295" s="15">
        <v>42782</v>
      </c>
      <c r="E295" s="14">
        <v>79.375</v>
      </c>
      <c r="F295" s="14">
        <v>110.5</v>
      </c>
      <c r="G295">
        <v>140.22</v>
      </c>
      <c r="H295">
        <v>149.62</v>
      </c>
      <c r="I295">
        <v>157.66</v>
      </c>
      <c r="J295">
        <v>160.41</v>
      </c>
      <c r="K295">
        <v>148.41</v>
      </c>
      <c r="L295">
        <v>49.56</v>
      </c>
      <c r="M295">
        <v>47.8</v>
      </c>
      <c r="N295" s="38">
        <v>58.96</v>
      </c>
      <c r="O295" s="38">
        <v>57.36</v>
      </c>
      <c r="P295" s="38">
        <v>49.56</v>
      </c>
    </row>
    <row r="296" spans="1:16" x14ac:dyDescent="0.25">
      <c r="A296" s="15">
        <v>42781</v>
      </c>
      <c r="E296" s="14">
        <v>82.5</v>
      </c>
      <c r="F296" s="14">
        <v>115.25</v>
      </c>
      <c r="G296">
        <v>143.79</v>
      </c>
      <c r="H296">
        <v>151.24</v>
      </c>
      <c r="I296">
        <v>157.55000000000001</v>
      </c>
      <c r="J296">
        <v>160</v>
      </c>
      <c r="K296">
        <v>147.35</v>
      </c>
      <c r="L296">
        <v>49.86</v>
      </c>
      <c r="M296">
        <v>48.32</v>
      </c>
      <c r="N296" s="38">
        <v>59.51</v>
      </c>
      <c r="O296" s="38">
        <v>57.51</v>
      </c>
      <c r="P296" s="38">
        <v>50.11</v>
      </c>
    </row>
    <row r="297" spans="1:16" x14ac:dyDescent="0.25">
      <c r="A297" s="15">
        <v>42780</v>
      </c>
      <c r="E297" s="14">
        <v>81.25</v>
      </c>
      <c r="F297" s="14">
        <v>124.25</v>
      </c>
      <c r="G297">
        <v>144.12</v>
      </c>
      <c r="H297">
        <v>151.07</v>
      </c>
      <c r="I297">
        <v>158.16999999999999</v>
      </c>
      <c r="J297">
        <v>161.07</v>
      </c>
      <c r="K297">
        <v>148.12</v>
      </c>
      <c r="L297">
        <v>49.96</v>
      </c>
      <c r="M297">
        <v>48.27</v>
      </c>
      <c r="N297" s="38">
        <v>59.6</v>
      </c>
      <c r="O297" s="38">
        <v>57.6</v>
      </c>
      <c r="P297" s="38">
        <v>50.2</v>
      </c>
    </row>
    <row r="298" spans="1:16" x14ac:dyDescent="0.25">
      <c r="A298" s="15">
        <v>42779</v>
      </c>
      <c r="E298" s="14">
        <v>78</v>
      </c>
      <c r="F298" s="14">
        <v>119.5</v>
      </c>
      <c r="G298">
        <v>144.21</v>
      </c>
      <c r="H298">
        <v>150.31</v>
      </c>
      <c r="I298">
        <v>156.72999999999999</v>
      </c>
      <c r="J298">
        <v>160.18</v>
      </c>
      <c r="K298">
        <v>146.72999999999999</v>
      </c>
      <c r="L298">
        <v>49.57</v>
      </c>
      <c r="M298">
        <v>47.78</v>
      </c>
      <c r="N298" s="38">
        <v>60.08</v>
      </c>
      <c r="O298" s="38">
        <v>58.08</v>
      </c>
      <c r="P298" s="38">
        <v>50.68</v>
      </c>
    </row>
    <row r="299" spans="1:16" x14ac:dyDescent="0.25">
      <c r="A299" s="15">
        <v>42776</v>
      </c>
      <c r="E299" s="14">
        <v>81.5</v>
      </c>
      <c r="F299" s="14">
        <v>124</v>
      </c>
      <c r="G299">
        <v>149.96</v>
      </c>
      <c r="H299">
        <v>156.61000000000001</v>
      </c>
      <c r="I299">
        <v>161.24</v>
      </c>
      <c r="J299">
        <v>164.54</v>
      </c>
      <c r="K299">
        <v>150.84</v>
      </c>
      <c r="L299">
        <v>50.64</v>
      </c>
      <c r="M299">
        <v>49.29</v>
      </c>
      <c r="N299" s="38">
        <v>61.01</v>
      </c>
      <c r="O299" s="38">
        <v>59.01</v>
      </c>
      <c r="P299" s="38">
        <v>51.61</v>
      </c>
    </row>
    <row r="300" spans="1:16" x14ac:dyDescent="0.25">
      <c r="A300" s="15">
        <v>42775</v>
      </c>
      <c r="E300" s="14">
        <v>81.75</v>
      </c>
      <c r="F300" s="14">
        <v>125</v>
      </c>
      <c r="G300">
        <v>148.02000000000001</v>
      </c>
      <c r="H300">
        <v>154.27000000000001</v>
      </c>
      <c r="I300">
        <v>159.44999999999999</v>
      </c>
      <c r="J300">
        <v>162.15</v>
      </c>
      <c r="K300">
        <v>148.9</v>
      </c>
      <c r="L300">
        <v>49.59</v>
      </c>
      <c r="M300">
        <v>48.2</v>
      </c>
      <c r="N300" s="38">
        <v>60.15</v>
      </c>
      <c r="O300" s="38">
        <v>58.15</v>
      </c>
      <c r="P300" s="38">
        <v>50.75</v>
      </c>
    </row>
    <row r="301" spans="1:16" x14ac:dyDescent="0.25">
      <c r="A301" s="15">
        <v>42774</v>
      </c>
      <c r="E301" s="14">
        <v>81.625</v>
      </c>
      <c r="F301" s="14">
        <v>122.5</v>
      </c>
      <c r="G301">
        <v>147.02000000000001</v>
      </c>
      <c r="H301">
        <v>152.07</v>
      </c>
      <c r="I301">
        <v>158.75</v>
      </c>
      <c r="J301">
        <v>161.1</v>
      </c>
      <c r="K301">
        <v>148.35</v>
      </c>
      <c r="L301">
        <v>49.42</v>
      </c>
      <c r="M301">
        <v>46.75</v>
      </c>
      <c r="N301" s="38">
        <v>59.49</v>
      </c>
      <c r="O301" s="38">
        <v>57.49</v>
      </c>
      <c r="P301" s="38">
        <v>50.09</v>
      </c>
    </row>
    <row r="302" spans="1:16" x14ac:dyDescent="0.25">
      <c r="A302" s="15">
        <v>42773</v>
      </c>
      <c r="E302" s="14">
        <v>78.375</v>
      </c>
      <c r="F302" s="14">
        <v>111.75</v>
      </c>
      <c r="G302">
        <v>139.44999999999999</v>
      </c>
      <c r="H302">
        <v>144.65</v>
      </c>
      <c r="I302">
        <v>156.06</v>
      </c>
      <c r="J302">
        <v>158.71</v>
      </c>
      <c r="K302">
        <v>145.46</v>
      </c>
      <c r="L302">
        <v>48.57</v>
      </c>
      <c r="M302">
        <v>46.35</v>
      </c>
      <c r="N302" s="38">
        <v>59.32</v>
      </c>
      <c r="O302" s="38">
        <v>57.32</v>
      </c>
      <c r="P302" s="38">
        <v>49.92</v>
      </c>
    </row>
    <row r="303" spans="1:16" x14ac:dyDescent="0.25">
      <c r="A303" s="15">
        <v>42772</v>
      </c>
      <c r="E303" s="14">
        <v>82</v>
      </c>
      <c r="F303" s="14">
        <v>117.5</v>
      </c>
      <c r="G303">
        <v>142.03</v>
      </c>
      <c r="H303">
        <v>146.63</v>
      </c>
      <c r="I303">
        <v>157.22</v>
      </c>
      <c r="J303">
        <v>160.02000000000001</v>
      </c>
      <c r="K303">
        <v>147.27000000000001</v>
      </c>
      <c r="L303">
        <v>49.33</v>
      </c>
      <c r="M303">
        <v>47.09</v>
      </c>
      <c r="N303" s="38">
        <v>60.16</v>
      </c>
      <c r="O303" s="38">
        <v>58.16</v>
      </c>
      <c r="P303" s="38">
        <v>50.76</v>
      </c>
    </row>
    <row r="304" spans="1:16" x14ac:dyDescent="0.25">
      <c r="A304" s="15">
        <v>42769</v>
      </c>
      <c r="E304" s="14">
        <v>88.75</v>
      </c>
      <c r="F304" s="14">
        <v>129</v>
      </c>
      <c r="G304">
        <v>146.37</v>
      </c>
      <c r="H304">
        <v>151.02000000000001</v>
      </c>
      <c r="I304">
        <v>159.81</v>
      </c>
      <c r="J304">
        <v>163.01</v>
      </c>
      <c r="K304">
        <v>150.26</v>
      </c>
      <c r="L304">
        <v>50.27</v>
      </c>
      <c r="M304">
        <v>48.14</v>
      </c>
      <c r="N304" s="38">
        <v>60.98</v>
      </c>
      <c r="O304" s="38">
        <v>58.98</v>
      </c>
      <c r="P304" s="38">
        <v>51.58</v>
      </c>
    </row>
    <row r="305" spans="1:16" x14ac:dyDescent="0.25">
      <c r="A305" s="15">
        <v>42768</v>
      </c>
      <c r="E305" s="14">
        <v>93.75</v>
      </c>
      <c r="F305" s="14">
        <v>138.75</v>
      </c>
      <c r="G305">
        <v>143.79</v>
      </c>
      <c r="H305">
        <v>149.04</v>
      </c>
      <c r="I305">
        <v>158.68</v>
      </c>
      <c r="J305">
        <v>161.68</v>
      </c>
      <c r="K305">
        <v>149.93</v>
      </c>
      <c r="L305">
        <v>49.38</v>
      </c>
      <c r="M305">
        <v>46.99</v>
      </c>
      <c r="N305" s="38">
        <v>60.69</v>
      </c>
      <c r="O305" s="38">
        <v>58.69</v>
      </c>
      <c r="P305" s="38">
        <v>51.29</v>
      </c>
    </row>
    <row r="306" spans="1:16" x14ac:dyDescent="0.25">
      <c r="A306" s="15">
        <v>42767</v>
      </c>
      <c r="E306" s="14">
        <v>92.375</v>
      </c>
      <c r="F306" s="14">
        <v>132.5</v>
      </c>
      <c r="G306">
        <v>149.66</v>
      </c>
      <c r="H306">
        <v>154.11000000000001</v>
      </c>
      <c r="I306">
        <v>160.65</v>
      </c>
      <c r="J306">
        <v>164.1</v>
      </c>
      <c r="K306">
        <v>153.4</v>
      </c>
      <c r="L306">
        <v>49.4</v>
      </c>
      <c r="M306">
        <v>46.89</v>
      </c>
      <c r="N306" s="38">
        <v>61.88</v>
      </c>
      <c r="O306" s="38">
        <v>59.88</v>
      </c>
      <c r="P306" s="38">
        <v>51.73</v>
      </c>
    </row>
    <row r="307" spans="1:16" x14ac:dyDescent="0.25">
      <c r="A307" s="15">
        <v>42766</v>
      </c>
      <c r="E307" s="14">
        <v>80.875</v>
      </c>
      <c r="F307" s="14">
        <v>113</v>
      </c>
      <c r="G307">
        <v>146.01</v>
      </c>
      <c r="H307">
        <v>151.66</v>
      </c>
      <c r="I307">
        <v>155.72999999999999</v>
      </c>
      <c r="J307">
        <v>160.58000000000001</v>
      </c>
      <c r="K307">
        <v>148.83000000000001</v>
      </c>
      <c r="L307">
        <v>48.37</v>
      </c>
      <c r="M307">
        <v>45.74</v>
      </c>
      <c r="N307" s="38">
        <v>60.81</v>
      </c>
      <c r="O307" s="38">
        <v>58.81</v>
      </c>
      <c r="P307" s="38">
        <v>50.66</v>
      </c>
    </row>
    <row r="308" spans="1:16" x14ac:dyDescent="0.25">
      <c r="A308" s="15">
        <v>42765</v>
      </c>
      <c r="E308" s="14">
        <v>80</v>
      </c>
      <c r="F308" s="14">
        <v>110.75</v>
      </c>
      <c r="G308">
        <v>143.06</v>
      </c>
      <c r="H308">
        <v>149.80000000000001</v>
      </c>
      <c r="I308">
        <v>154.66999999999999</v>
      </c>
      <c r="J308">
        <v>159.16999999999999</v>
      </c>
      <c r="K308">
        <v>147.91999999999999</v>
      </c>
      <c r="L308">
        <v>49.09</v>
      </c>
      <c r="M308">
        <v>46.24</v>
      </c>
      <c r="N308" s="38">
        <v>60.63</v>
      </c>
      <c r="O308" s="38">
        <v>58.63</v>
      </c>
      <c r="P308" s="38">
        <v>50.48</v>
      </c>
    </row>
    <row r="309" spans="1:16" x14ac:dyDescent="0.25">
      <c r="A309" s="15">
        <v>42762</v>
      </c>
      <c r="E309" s="14">
        <v>81.25</v>
      </c>
      <c r="F309" s="14">
        <v>111.5</v>
      </c>
      <c r="G309">
        <v>143.88</v>
      </c>
      <c r="H309">
        <v>151.71</v>
      </c>
      <c r="I309">
        <v>155.68</v>
      </c>
      <c r="J309">
        <v>159.38999999999999</v>
      </c>
      <c r="K309">
        <v>147.43</v>
      </c>
      <c r="L309">
        <v>49.69</v>
      </c>
      <c r="M309">
        <v>46.85</v>
      </c>
      <c r="N309" s="38">
        <v>60.92</v>
      </c>
      <c r="O309" s="38">
        <v>58.92</v>
      </c>
      <c r="P309" s="38">
        <v>51.02</v>
      </c>
    </row>
    <row r="310" spans="1:16" x14ac:dyDescent="0.25">
      <c r="A310" s="15">
        <v>42761</v>
      </c>
      <c r="E310" s="14">
        <v>79</v>
      </c>
      <c r="F310" s="14">
        <v>109.25</v>
      </c>
      <c r="G310">
        <v>144.68</v>
      </c>
      <c r="H310">
        <v>153.07</v>
      </c>
      <c r="I310">
        <v>156.52000000000001</v>
      </c>
      <c r="J310">
        <v>161.09</v>
      </c>
      <c r="K310">
        <v>149.52000000000001</v>
      </c>
      <c r="L310">
        <v>50.72</v>
      </c>
      <c r="M310">
        <v>47.8</v>
      </c>
      <c r="N310" s="38">
        <v>62.28</v>
      </c>
      <c r="O310" s="38">
        <v>60.28</v>
      </c>
      <c r="P310" s="38">
        <v>52.38</v>
      </c>
    </row>
    <row r="311" spans="1:16" x14ac:dyDescent="0.25">
      <c r="A311" s="15">
        <v>42760</v>
      </c>
      <c r="E311" s="14">
        <v>76.625</v>
      </c>
      <c r="F311" s="14">
        <v>106.5</v>
      </c>
      <c r="G311">
        <v>141.25</v>
      </c>
      <c r="H311">
        <v>150.83000000000001</v>
      </c>
      <c r="I311">
        <v>152.66999999999999</v>
      </c>
      <c r="J311">
        <v>157.69</v>
      </c>
      <c r="K311">
        <v>145.41999999999999</v>
      </c>
      <c r="L311">
        <v>50.03</v>
      </c>
      <c r="M311">
        <v>47.44</v>
      </c>
      <c r="N311" s="38">
        <v>61.25</v>
      </c>
      <c r="O311" s="38">
        <v>59.25</v>
      </c>
      <c r="P311" s="38">
        <v>51.35</v>
      </c>
    </row>
    <row r="312" spans="1:16" x14ac:dyDescent="0.25">
      <c r="A312" s="15">
        <v>42759</v>
      </c>
      <c r="E312" s="14">
        <v>75.5</v>
      </c>
      <c r="F312" s="14">
        <v>109.5</v>
      </c>
      <c r="G312">
        <v>144.99</v>
      </c>
      <c r="H312">
        <v>156.13999999999999</v>
      </c>
      <c r="I312">
        <v>153.33000000000001</v>
      </c>
      <c r="J312">
        <v>160.15</v>
      </c>
      <c r="K312">
        <v>148.13</v>
      </c>
      <c r="L312">
        <v>50.39</v>
      </c>
      <c r="M312">
        <v>47.53</v>
      </c>
      <c r="N312" s="38">
        <v>61.68</v>
      </c>
      <c r="O312" s="38">
        <v>59.43</v>
      </c>
      <c r="P312" s="38">
        <v>51.78</v>
      </c>
    </row>
    <row r="313" spans="1:16" x14ac:dyDescent="0.25">
      <c r="A313" s="15">
        <v>42758</v>
      </c>
      <c r="E313" s="14">
        <v>75.75</v>
      </c>
      <c r="F313" s="14">
        <v>104.875</v>
      </c>
      <c r="G313">
        <v>143.77000000000001</v>
      </c>
      <c r="H313">
        <v>155.16999999999999</v>
      </c>
      <c r="I313">
        <v>150.76</v>
      </c>
      <c r="J313">
        <v>158.65</v>
      </c>
      <c r="K313">
        <v>145.06</v>
      </c>
      <c r="L313">
        <v>50.48</v>
      </c>
      <c r="M313">
        <v>47.83</v>
      </c>
      <c r="N313" s="38">
        <v>61.25</v>
      </c>
      <c r="O313" s="38">
        <v>59</v>
      </c>
      <c r="P313" s="38">
        <v>51.35</v>
      </c>
    </row>
    <row r="314" spans="1:16" x14ac:dyDescent="0.25">
      <c r="A314" s="15">
        <v>42755</v>
      </c>
      <c r="E314" s="14">
        <v>75.375</v>
      </c>
      <c r="F314" s="14">
        <v>99.5</v>
      </c>
      <c r="G314">
        <v>139</v>
      </c>
      <c r="H314">
        <v>155.15</v>
      </c>
      <c r="I314">
        <v>154.03</v>
      </c>
      <c r="J314">
        <v>160.59</v>
      </c>
      <c r="K314">
        <v>145.59</v>
      </c>
      <c r="L314">
        <v>51.07</v>
      </c>
      <c r="M314">
        <v>48.38</v>
      </c>
      <c r="N314" s="38">
        <v>61.97</v>
      </c>
      <c r="O314" s="38">
        <v>60.47</v>
      </c>
      <c r="P314" s="38">
        <v>51.82</v>
      </c>
    </row>
    <row r="315" spans="1:16" x14ac:dyDescent="0.25">
      <c r="A315" s="15">
        <v>42754</v>
      </c>
      <c r="E315" s="14">
        <v>74</v>
      </c>
      <c r="F315" s="14">
        <v>96.25</v>
      </c>
      <c r="G315">
        <v>134.1</v>
      </c>
      <c r="H315">
        <v>151.05000000000001</v>
      </c>
      <c r="I315">
        <v>151.19</v>
      </c>
      <c r="J315">
        <v>158.53</v>
      </c>
      <c r="K315">
        <v>142.58000000000001</v>
      </c>
      <c r="L315">
        <v>49.63</v>
      </c>
      <c r="M315">
        <v>47.03</v>
      </c>
      <c r="N315" s="38">
        <v>60.87</v>
      </c>
      <c r="O315" s="38">
        <v>59.37</v>
      </c>
      <c r="P315" s="38">
        <v>50.77</v>
      </c>
    </row>
    <row r="316" spans="1:16" x14ac:dyDescent="0.25">
      <c r="A316" s="15">
        <v>42753</v>
      </c>
      <c r="E316" s="14">
        <v>71.75</v>
      </c>
      <c r="F316" s="14">
        <v>93.75</v>
      </c>
      <c r="G316">
        <v>135.5</v>
      </c>
      <c r="H316">
        <v>152.62</v>
      </c>
      <c r="I316">
        <v>149.66999999999999</v>
      </c>
      <c r="J316">
        <v>157.12</v>
      </c>
      <c r="K316">
        <v>141.91999999999999</v>
      </c>
      <c r="L316">
        <v>49.71</v>
      </c>
      <c r="M316">
        <v>47.23</v>
      </c>
      <c r="N316" s="38">
        <v>59.88</v>
      </c>
      <c r="O316" s="38">
        <v>58.38</v>
      </c>
      <c r="P316" s="38">
        <v>50.48</v>
      </c>
    </row>
    <row r="317" spans="1:16" x14ac:dyDescent="0.25">
      <c r="A317" s="15">
        <v>42752</v>
      </c>
      <c r="E317" s="14">
        <v>73</v>
      </c>
      <c r="F317" s="14">
        <v>96.25</v>
      </c>
      <c r="G317">
        <v>140.44</v>
      </c>
      <c r="H317">
        <v>158.04</v>
      </c>
      <c r="I317">
        <v>153.61000000000001</v>
      </c>
      <c r="J317">
        <v>161.86000000000001</v>
      </c>
      <c r="K317">
        <v>146.36000000000001</v>
      </c>
      <c r="L317">
        <v>51.7</v>
      </c>
      <c r="M317">
        <v>49.1</v>
      </c>
      <c r="N317" s="38">
        <v>62.23</v>
      </c>
      <c r="O317" s="38">
        <v>60.23</v>
      </c>
      <c r="P317" s="38">
        <v>51.58</v>
      </c>
    </row>
    <row r="318" spans="1:16" x14ac:dyDescent="0.25">
      <c r="A318" s="15">
        <v>42748</v>
      </c>
      <c r="E318" s="14">
        <v>72</v>
      </c>
      <c r="F318" s="14">
        <v>96.5</v>
      </c>
      <c r="G318">
        <v>142.25</v>
      </c>
      <c r="H318">
        <v>159.32</v>
      </c>
      <c r="I318">
        <v>154.13999999999999</v>
      </c>
      <c r="J318">
        <v>162.99</v>
      </c>
      <c r="K318">
        <v>147.63999999999999</v>
      </c>
      <c r="L318">
        <v>51.16</v>
      </c>
      <c r="M318">
        <v>49.25</v>
      </c>
      <c r="N318" s="38">
        <v>60.62</v>
      </c>
      <c r="O318" s="38">
        <v>59.12</v>
      </c>
      <c r="P318" s="38">
        <v>51.47</v>
      </c>
    </row>
    <row r="319" spans="1:16" x14ac:dyDescent="0.25">
      <c r="A319" s="15">
        <v>42747</v>
      </c>
      <c r="E319" s="14">
        <v>73.125</v>
      </c>
      <c r="F319" s="14">
        <v>99.375</v>
      </c>
      <c r="G319">
        <v>140.13</v>
      </c>
      <c r="H319">
        <v>161.22999999999999</v>
      </c>
      <c r="I319">
        <v>156.06</v>
      </c>
      <c r="J319">
        <v>165.76</v>
      </c>
      <c r="K319">
        <v>151.06</v>
      </c>
      <c r="L319">
        <v>51.71</v>
      </c>
      <c r="M319">
        <v>49.55</v>
      </c>
      <c r="N319" s="38">
        <v>61.26</v>
      </c>
      <c r="O319" s="38">
        <v>59.76</v>
      </c>
      <c r="P319" s="38">
        <v>52.11</v>
      </c>
    </row>
    <row r="320" spans="1:16" x14ac:dyDescent="0.25">
      <c r="A320" s="15">
        <v>42746</v>
      </c>
      <c r="E320" s="14">
        <v>72.5</v>
      </c>
      <c r="F320" s="14">
        <v>96.5</v>
      </c>
      <c r="G320">
        <v>138.5</v>
      </c>
      <c r="H320">
        <v>159.38999999999999</v>
      </c>
      <c r="I320">
        <v>154.69</v>
      </c>
      <c r="J320">
        <v>162.09</v>
      </c>
      <c r="K320">
        <v>148.99</v>
      </c>
      <c r="L320">
        <v>50.71</v>
      </c>
      <c r="M320">
        <v>48.6</v>
      </c>
      <c r="N320" s="38">
        <v>60.75</v>
      </c>
      <c r="O320" s="38">
        <v>59.25</v>
      </c>
      <c r="P320" s="38">
        <v>51.1</v>
      </c>
    </row>
    <row r="321" spans="1:16" x14ac:dyDescent="0.25">
      <c r="A321" s="15">
        <v>42745</v>
      </c>
      <c r="E321" s="14">
        <v>69.5</v>
      </c>
      <c r="F321" s="14">
        <v>93.5</v>
      </c>
      <c r="G321">
        <v>131.57</v>
      </c>
      <c r="H321">
        <v>154.77000000000001</v>
      </c>
      <c r="I321">
        <v>150.63999999999999</v>
      </c>
      <c r="J321">
        <v>157.99</v>
      </c>
      <c r="K321">
        <v>144.63999999999999</v>
      </c>
      <c r="L321">
        <v>49.46</v>
      </c>
      <c r="M321">
        <v>47.63</v>
      </c>
      <c r="N321" s="38">
        <v>59.32</v>
      </c>
      <c r="O321" s="38">
        <v>57.82</v>
      </c>
      <c r="P321" s="38">
        <v>49.67</v>
      </c>
    </row>
    <row r="322" spans="1:16" x14ac:dyDescent="0.25">
      <c r="A322" s="15">
        <v>42744</v>
      </c>
      <c r="E322" s="14">
        <v>69.75</v>
      </c>
      <c r="F322" s="14">
        <v>96.625</v>
      </c>
      <c r="G322">
        <v>133.5</v>
      </c>
      <c r="H322">
        <v>157.66999999999999</v>
      </c>
      <c r="I322">
        <v>151.76</v>
      </c>
      <c r="J322">
        <v>160.61000000000001</v>
      </c>
      <c r="K322">
        <v>146.26</v>
      </c>
      <c r="L322">
        <v>50.76</v>
      </c>
      <c r="M322">
        <v>49.1</v>
      </c>
      <c r="N322" s="38">
        <v>60.21</v>
      </c>
      <c r="O322" s="38">
        <v>58.56</v>
      </c>
      <c r="P322" s="38">
        <v>50.81</v>
      </c>
    </row>
    <row r="323" spans="1:16" x14ac:dyDescent="0.25">
      <c r="A323" s="15">
        <v>42741</v>
      </c>
      <c r="E323" s="14">
        <v>71</v>
      </c>
      <c r="F323" s="14">
        <v>104</v>
      </c>
      <c r="G323">
        <v>136.25</v>
      </c>
      <c r="H323">
        <v>164.2</v>
      </c>
      <c r="I323">
        <v>157.97</v>
      </c>
      <c r="J323">
        <v>167.17</v>
      </c>
      <c r="K323">
        <v>152.07</v>
      </c>
      <c r="L323">
        <v>52.5</v>
      </c>
      <c r="M323">
        <v>51</v>
      </c>
      <c r="N323" s="38">
        <v>62.24</v>
      </c>
      <c r="O323" s="38">
        <v>60.59</v>
      </c>
      <c r="P323" s="38">
        <v>51.99</v>
      </c>
    </row>
    <row r="324" spans="1:16" x14ac:dyDescent="0.25">
      <c r="A324" s="15">
        <v>42740</v>
      </c>
      <c r="E324" s="14">
        <v>69.75</v>
      </c>
      <c r="F324" s="14">
        <v>103.75</v>
      </c>
      <c r="G324">
        <v>136.52000000000001</v>
      </c>
      <c r="H324">
        <v>164.82</v>
      </c>
      <c r="I324">
        <v>157.12</v>
      </c>
      <c r="J324">
        <v>166.27</v>
      </c>
      <c r="K324">
        <v>152.16999999999999</v>
      </c>
      <c r="L324">
        <v>52.45</v>
      </c>
      <c r="M324">
        <v>51.55</v>
      </c>
      <c r="N324" s="38">
        <v>62.01</v>
      </c>
      <c r="O324" s="38">
        <v>60.36</v>
      </c>
      <c r="P324" s="38">
        <v>51.76</v>
      </c>
    </row>
    <row r="325" spans="1:16" x14ac:dyDescent="0.25">
      <c r="A325" s="15">
        <v>42739</v>
      </c>
      <c r="E325" s="14">
        <v>69</v>
      </c>
      <c r="F325" s="14">
        <v>100.25</v>
      </c>
      <c r="G325">
        <v>139.34</v>
      </c>
      <c r="H325">
        <v>165.99</v>
      </c>
      <c r="I325">
        <v>155.4</v>
      </c>
      <c r="J325">
        <v>166.45</v>
      </c>
      <c r="K325">
        <v>150.05000000000001</v>
      </c>
      <c r="L325">
        <v>51.75</v>
      </c>
      <c r="M325">
        <v>50.85</v>
      </c>
      <c r="N325" s="38">
        <v>61.51</v>
      </c>
      <c r="O325" s="38">
        <v>59.86</v>
      </c>
      <c r="P325" s="38">
        <v>51.26</v>
      </c>
    </row>
    <row r="326" spans="1:16" x14ac:dyDescent="0.25">
      <c r="A326" s="15">
        <v>42738</v>
      </c>
      <c r="E326" s="14">
        <v>69</v>
      </c>
      <c r="F326" s="14">
        <v>94.375</v>
      </c>
      <c r="G326">
        <v>136.93</v>
      </c>
      <c r="H326">
        <v>163.22999999999999</v>
      </c>
      <c r="I326">
        <v>152.41999999999999</v>
      </c>
      <c r="J326">
        <v>164.62</v>
      </c>
      <c r="K326">
        <v>148.91999999999999</v>
      </c>
      <c r="L326">
        <v>50.15</v>
      </c>
      <c r="M326">
        <v>49.15</v>
      </c>
      <c r="N326" s="38">
        <v>61.38</v>
      </c>
      <c r="O326" s="38">
        <v>59.08</v>
      </c>
      <c r="P326" s="38">
        <v>50.73</v>
      </c>
    </row>
    <row r="327" spans="1:16" x14ac:dyDescent="0.25">
      <c r="A327" s="15">
        <v>42734</v>
      </c>
      <c r="E327" s="14">
        <v>70.75</v>
      </c>
      <c r="F327" s="14">
        <v>93.25</v>
      </c>
      <c r="G327">
        <v>142.34</v>
      </c>
      <c r="H327">
        <v>168.44</v>
      </c>
      <c r="I327">
        <v>159.57</v>
      </c>
      <c r="J327">
        <v>170.57</v>
      </c>
      <c r="K327">
        <v>152.07</v>
      </c>
      <c r="L327">
        <v>50.34</v>
      </c>
      <c r="M327">
        <v>49.45</v>
      </c>
      <c r="N327" s="38">
        <v>61.72</v>
      </c>
      <c r="O327" s="38">
        <v>59.42</v>
      </c>
      <c r="P327" s="38">
        <v>52.12</v>
      </c>
    </row>
    <row r="328" spans="1:16" x14ac:dyDescent="0.25">
      <c r="A328" s="15">
        <v>42733</v>
      </c>
      <c r="E328" s="14">
        <v>70.75</v>
      </c>
      <c r="F328" s="14">
        <v>94.5</v>
      </c>
      <c r="G328">
        <v>144.47999999999999</v>
      </c>
      <c r="H328">
        <v>169.85</v>
      </c>
      <c r="I328">
        <v>159</v>
      </c>
      <c r="J328">
        <v>169.62</v>
      </c>
      <c r="K328">
        <v>151.25</v>
      </c>
      <c r="L328">
        <v>50.34</v>
      </c>
      <c r="M328">
        <v>49.45</v>
      </c>
      <c r="N328" s="38">
        <v>61.77</v>
      </c>
      <c r="O328" s="38">
        <v>59.47</v>
      </c>
      <c r="P328" s="38">
        <v>52.17</v>
      </c>
    </row>
    <row r="329" spans="1:16" x14ac:dyDescent="0.25">
      <c r="A329" s="15">
        <v>42732</v>
      </c>
      <c r="E329" s="14">
        <v>68.125</v>
      </c>
      <c r="F329" s="14">
        <v>125.75</v>
      </c>
      <c r="G329">
        <v>142.97</v>
      </c>
      <c r="H329">
        <v>169.21</v>
      </c>
      <c r="I329">
        <v>158.46</v>
      </c>
      <c r="J329">
        <v>168.38</v>
      </c>
      <c r="K329">
        <v>149.86000000000001</v>
      </c>
      <c r="L329">
        <v>50.24</v>
      </c>
      <c r="M329">
        <v>48.9</v>
      </c>
      <c r="N329" s="38">
        <v>62.06</v>
      </c>
      <c r="O329" s="38">
        <v>59.76</v>
      </c>
      <c r="P329" s="38">
        <v>52.46</v>
      </c>
    </row>
    <row r="330" spans="1:16" x14ac:dyDescent="0.25">
      <c r="A330" s="15">
        <v>42731</v>
      </c>
      <c r="E330" s="14">
        <v>65.375</v>
      </c>
      <c r="F330" s="14">
        <v>126.5</v>
      </c>
      <c r="G330">
        <v>139.93</v>
      </c>
      <c r="H330">
        <v>167.03</v>
      </c>
      <c r="I330">
        <v>157.46</v>
      </c>
      <c r="J330">
        <v>169.44</v>
      </c>
      <c r="K330">
        <v>149.44</v>
      </c>
      <c r="L330">
        <v>49.93</v>
      </c>
      <c r="M330">
        <v>48.55</v>
      </c>
      <c r="N330" s="38">
        <v>61.9</v>
      </c>
      <c r="O330" s="38">
        <v>59.6</v>
      </c>
      <c r="P330" s="38">
        <v>52.3</v>
      </c>
    </row>
    <row r="331" spans="1:16" x14ac:dyDescent="0.25">
      <c r="A331" s="15">
        <v>42727</v>
      </c>
      <c r="E331" s="14">
        <v>64.375</v>
      </c>
      <c r="F331" s="14">
        <v>117</v>
      </c>
      <c r="G331">
        <v>137.66999999999999</v>
      </c>
      <c r="H331">
        <v>163.62</v>
      </c>
      <c r="I331">
        <v>154.32</v>
      </c>
      <c r="J331">
        <v>166.03</v>
      </c>
      <c r="K331">
        <v>145.53</v>
      </c>
      <c r="L331">
        <v>48.72</v>
      </c>
      <c r="M331">
        <v>47.51</v>
      </c>
      <c r="N331" s="38">
        <v>60.67</v>
      </c>
      <c r="O331" s="38">
        <v>58.37</v>
      </c>
      <c r="P331" s="38">
        <v>51.27</v>
      </c>
    </row>
    <row r="332" spans="1:16" x14ac:dyDescent="0.25">
      <c r="A332" s="15">
        <v>42726</v>
      </c>
      <c r="E332" s="14">
        <v>64.375</v>
      </c>
      <c r="F332" s="14">
        <v>108.5</v>
      </c>
      <c r="G332">
        <v>135.65</v>
      </c>
      <c r="H332">
        <v>161.30000000000001</v>
      </c>
      <c r="I332">
        <v>154.07</v>
      </c>
      <c r="J332">
        <v>165.08</v>
      </c>
      <c r="K332">
        <v>146.33000000000001</v>
      </c>
      <c r="L332">
        <v>48.57</v>
      </c>
      <c r="M332">
        <v>47.47</v>
      </c>
      <c r="N332" s="38">
        <v>60.75</v>
      </c>
      <c r="O332" s="38">
        <v>58.45</v>
      </c>
      <c r="P332" s="38">
        <v>51.35</v>
      </c>
    </row>
    <row r="333" spans="1:16" x14ac:dyDescent="0.25">
      <c r="A333" s="15">
        <v>42725</v>
      </c>
      <c r="E333" s="14">
        <v>63.625</v>
      </c>
      <c r="F333" s="14">
        <v>105.25</v>
      </c>
      <c r="G333">
        <v>137.19999999999999</v>
      </c>
      <c r="H333">
        <v>160.85</v>
      </c>
      <c r="I333">
        <v>149.26</v>
      </c>
      <c r="J333">
        <v>161.76</v>
      </c>
      <c r="K333">
        <v>142.61000000000001</v>
      </c>
      <c r="L333">
        <v>48.03</v>
      </c>
      <c r="M333">
        <v>47.06</v>
      </c>
      <c r="N333" s="38">
        <v>59.64</v>
      </c>
      <c r="O333" s="38">
        <v>56.64</v>
      </c>
      <c r="P333" s="38">
        <v>48.19</v>
      </c>
    </row>
    <row r="334" spans="1:16" x14ac:dyDescent="0.25">
      <c r="A334" s="15">
        <v>42724</v>
      </c>
      <c r="E334" s="14">
        <v>63.375</v>
      </c>
      <c r="F334" s="14">
        <v>102.75</v>
      </c>
      <c r="G334">
        <v>137.86000000000001</v>
      </c>
      <c r="H334">
        <v>159.61000000000001</v>
      </c>
      <c r="I334">
        <v>151.88</v>
      </c>
      <c r="J334">
        <v>163.33000000000001</v>
      </c>
      <c r="K334">
        <v>145.38</v>
      </c>
      <c r="L334">
        <v>47.66</v>
      </c>
      <c r="M334">
        <v>47.24</v>
      </c>
      <c r="N334" s="38">
        <v>60.28</v>
      </c>
      <c r="O334" s="38">
        <v>57.28</v>
      </c>
      <c r="P334" s="38">
        <v>48.83</v>
      </c>
    </row>
    <row r="335" spans="1:16" x14ac:dyDescent="0.25">
      <c r="A335" s="15">
        <v>42723</v>
      </c>
      <c r="E335" s="14">
        <v>62.5</v>
      </c>
      <c r="F335" s="14">
        <v>98.625</v>
      </c>
      <c r="G335">
        <v>134.38999999999999</v>
      </c>
      <c r="H335">
        <v>156.49</v>
      </c>
      <c r="I335">
        <v>151.9</v>
      </c>
      <c r="J335">
        <v>163.35</v>
      </c>
      <c r="K335">
        <v>145.4</v>
      </c>
      <c r="L335">
        <v>47.3</v>
      </c>
      <c r="M335">
        <v>46.77</v>
      </c>
      <c r="N335" s="38">
        <v>61.07</v>
      </c>
      <c r="O335" s="38">
        <v>58.07</v>
      </c>
      <c r="P335" s="38">
        <v>48.72</v>
      </c>
    </row>
    <row r="336" spans="1:16" x14ac:dyDescent="0.25">
      <c r="A336" s="15">
        <v>42720</v>
      </c>
      <c r="E336" s="14">
        <v>62.375</v>
      </c>
      <c r="F336" s="14">
        <v>95.5</v>
      </c>
      <c r="G336">
        <v>133.71</v>
      </c>
      <c r="H336">
        <v>155.71</v>
      </c>
      <c r="I336">
        <v>152.97999999999999</v>
      </c>
      <c r="J336">
        <v>164.18</v>
      </c>
      <c r="K336">
        <v>143.47999999999999</v>
      </c>
      <c r="L336">
        <v>47.67</v>
      </c>
      <c r="M336">
        <v>47.01</v>
      </c>
      <c r="N336" s="38">
        <v>60.7</v>
      </c>
      <c r="O336" s="38">
        <v>57.7</v>
      </c>
      <c r="P336" s="38">
        <v>48.5</v>
      </c>
    </row>
    <row r="337" spans="1:16" x14ac:dyDescent="0.25">
      <c r="A337" s="15">
        <v>42719</v>
      </c>
      <c r="E337" s="14">
        <v>61.5</v>
      </c>
      <c r="F337" s="14">
        <v>89.75</v>
      </c>
      <c r="G337">
        <v>132.21</v>
      </c>
      <c r="H337">
        <v>154.31</v>
      </c>
      <c r="I337">
        <v>148.94999999999999</v>
      </c>
      <c r="J337">
        <v>161.15</v>
      </c>
      <c r="K337">
        <v>140.69999999999999</v>
      </c>
      <c r="L337">
        <v>46.62</v>
      </c>
      <c r="M337">
        <v>46</v>
      </c>
      <c r="N337" s="38">
        <v>58.4</v>
      </c>
      <c r="O337" s="38">
        <v>56.15</v>
      </c>
      <c r="P337" s="38">
        <v>47.6</v>
      </c>
    </row>
    <row r="338" spans="1:16" x14ac:dyDescent="0.25">
      <c r="A338" s="15">
        <v>42718</v>
      </c>
      <c r="E338" s="14">
        <v>61.625</v>
      </c>
      <c r="F338" s="14">
        <v>86.875</v>
      </c>
      <c r="G338">
        <v>133.41</v>
      </c>
      <c r="H338">
        <v>153.06</v>
      </c>
      <c r="I338">
        <v>149.6</v>
      </c>
      <c r="J338">
        <v>161.1</v>
      </c>
      <c r="K338">
        <v>140.85</v>
      </c>
      <c r="L338">
        <v>46.5</v>
      </c>
      <c r="M338">
        <v>45.05</v>
      </c>
      <c r="N338" s="38">
        <v>59.04</v>
      </c>
      <c r="O338" s="38">
        <v>56.29</v>
      </c>
      <c r="P338" s="38">
        <v>47.74</v>
      </c>
    </row>
    <row r="339" spans="1:16" x14ac:dyDescent="0.25">
      <c r="A339" s="15">
        <v>42717</v>
      </c>
      <c r="E339" s="14">
        <v>61.75</v>
      </c>
      <c r="F339" s="14">
        <v>88.5</v>
      </c>
      <c r="G339">
        <v>132.41999999999999</v>
      </c>
      <c r="H339">
        <v>154.97</v>
      </c>
      <c r="I339">
        <v>151.97</v>
      </c>
      <c r="J339">
        <v>164.17</v>
      </c>
      <c r="K339">
        <v>143.22</v>
      </c>
      <c r="L339">
        <v>47.38</v>
      </c>
      <c r="M339">
        <v>46.35</v>
      </c>
      <c r="N339" s="38">
        <v>59.98</v>
      </c>
      <c r="O339" s="38">
        <v>57.48</v>
      </c>
      <c r="P339" s="38">
        <v>49.68</v>
      </c>
    </row>
    <row r="340" spans="1:16" x14ac:dyDescent="0.25">
      <c r="A340" s="15">
        <v>42716</v>
      </c>
      <c r="E340" s="14">
        <v>62.75</v>
      </c>
      <c r="F340" s="14">
        <v>89</v>
      </c>
      <c r="G340">
        <v>131.15</v>
      </c>
      <c r="H340">
        <v>154.5</v>
      </c>
      <c r="I340">
        <v>152.41999999999999</v>
      </c>
      <c r="J340">
        <v>164.12</v>
      </c>
      <c r="K340">
        <v>141.16999999999999</v>
      </c>
      <c r="L340">
        <v>47.1</v>
      </c>
      <c r="M340">
        <v>47.05</v>
      </c>
      <c r="N340" s="38">
        <v>59.83</v>
      </c>
      <c r="O340" s="38">
        <v>57.33</v>
      </c>
      <c r="P340" s="38">
        <v>49.53</v>
      </c>
    </row>
    <row r="341" spans="1:16" x14ac:dyDescent="0.25">
      <c r="A341" s="15">
        <v>42713</v>
      </c>
      <c r="E341" s="14">
        <v>61.75</v>
      </c>
      <c r="F341" s="14">
        <v>89</v>
      </c>
      <c r="G341">
        <v>127.23</v>
      </c>
      <c r="H341">
        <v>150.97999999999999</v>
      </c>
      <c r="I341">
        <v>150.49</v>
      </c>
      <c r="J341">
        <v>159.69</v>
      </c>
      <c r="K341">
        <v>140.38999999999999</v>
      </c>
      <c r="L341">
        <v>45.86</v>
      </c>
      <c r="M341">
        <v>44.75</v>
      </c>
      <c r="N341" s="38">
        <v>58.25</v>
      </c>
      <c r="O341" s="38">
        <v>55.75</v>
      </c>
      <c r="P341" s="38">
        <v>48.2</v>
      </c>
    </row>
    <row r="342" spans="1:16" x14ac:dyDescent="0.25">
      <c r="A342" s="15">
        <v>42712</v>
      </c>
      <c r="E342" s="14">
        <v>61.75</v>
      </c>
      <c r="F342" s="14">
        <v>91</v>
      </c>
      <c r="G342">
        <v>125.47</v>
      </c>
      <c r="H342">
        <v>150.62</v>
      </c>
      <c r="I342">
        <v>149.34</v>
      </c>
      <c r="J342">
        <v>158.54</v>
      </c>
      <c r="K342">
        <v>140.09</v>
      </c>
      <c r="L342">
        <v>45.64</v>
      </c>
      <c r="M342">
        <v>44.6</v>
      </c>
      <c r="N342" s="38">
        <v>57.34</v>
      </c>
      <c r="O342" s="38">
        <v>54.84</v>
      </c>
      <c r="P342" s="38">
        <v>45.84</v>
      </c>
    </row>
    <row r="343" spans="1:16" x14ac:dyDescent="0.25">
      <c r="A343" s="15">
        <v>42711</v>
      </c>
      <c r="E343" s="14">
        <v>61.125</v>
      </c>
      <c r="F343" s="14">
        <v>90.75</v>
      </c>
      <c r="G343">
        <v>129.12</v>
      </c>
      <c r="H343">
        <v>151.12</v>
      </c>
      <c r="I343">
        <v>145.09</v>
      </c>
      <c r="J343">
        <v>157.54</v>
      </c>
      <c r="K343">
        <v>137.69</v>
      </c>
      <c r="L343">
        <v>44.83</v>
      </c>
      <c r="M343">
        <v>44.45</v>
      </c>
      <c r="N343" s="38">
        <v>56.27</v>
      </c>
      <c r="O343" s="38">
        <v>54.77</v>
      </c>
      <c r="P343" s="38">
        <v>44.77</v>
      </c>
    </row>
    <row r="344" spans="1:16" x14ac:dyDescent="0.25">
      <c r="A344" s="15">
        <v>42710</v>
      </c>
      <c r="E344" s="14">
        <v>61.25</v>
      </c>
      <c r="F344" s="14">
        <v>90.25</v>
      </c>
      <c r="G344">
        <v>132.38999999999999</v>
      </c>
      <c r="H344">
        <v>154.04</v>
      </c>
      <c r="I344">
        <v>145.79</v>
      </c>
      <c r="J344">
        <v>160.24</v>
      </c>
      <c r="K344">
        <v>139.54</v>
      </c>
      <c r="L344">
        <v>45.71</v>
      </c>
      <c r="M344">
        <v>45.36</v>
      </c>
      <c r="N344" s="38">
        <v>56.93</v>
      </c>
      <c r="O344" s="38">
        <v>55.43</v>
      </c>
      <c r="P344" s="38">
        <v>45.93</v>
      </c>
    </row>
    <row r="345" spans="1:16" x14ac:dyDescent="0.25">
      <c r="A345" s="15">
        <v>42709</v>
      </c>
      <c r="E345" s="14">
        <v>61.375</v>
      </c>
      <c r="F345" s="14">
        <v>92.25</v>
      </c>
      <c r="G345">
        <v>143.80000000000001</v>
      </c>
      <c r="H345">
        <v>156.5</v>
      </c>
      <c r="I345">
        <v>142.21</v>
      </c>
      <c r="J345">
        <v>162.66</v>
      </c>
      <c r="K345">
        <v>142.46</v>
      </c>
      <c r="L345">
        <v>45.88</v>
      </c>
      <c r="M345">
        <v>45.51</v>
      </c>
      <c r="N345" s="38">
        <v>57.29</v>
      </c>
      <c r="O345" s="38">
        <v>55.79</v>
      </c>
      <c r="P345" s="38">
        <v>46.79</v>
      </c>
    </row>
    <row r="346" spans="1:16" x14ac:dyDescent="0.25">
      <c r="A346" s="15">
        <v>42706</v>
      </c>
      <c r="E346" s="14">
        <v>60.125</v>
      </c>
      <c r="F346" s="14">
        <v>86.25</v>
      </c>
      <c r="G346">
        <v>135.86000000000001</v>
      </c>
      <c r="H346">
        <v>156.76</v>
      </c>
      <c r="I346">
        <v>144.56</v>
      </c>
      <c r="J346">
        <v>163.31</v>
      </c>
      <c r="K346">
        <v>142.56</v>
      </c>
      <c r="L346">
        <v>44.85</v>
      </c>
      <c r="M346">
        <v>44.42</v>
      </c>
      <c r="N346" s="38">
        <v>56.68</v>
      </c>
      <c r="O346" s="38">
        <v>54.93</v>
      </c>
      <c r="P346" s="38">
        <v>46.68</v>
      </c>
    </row>
    <row r="347" spans="1:16" x14ac:dyDescent="0.25">
      <c r="A347" s="15">
        <v>42705</v>
      </c>
      <c r="E347" s="14">
        <v>59.875</v>
      </c>
      <c r="F347" s="14">
        <v>84.375</v>
      </c>
      <c r="G347">
        <v>134.75</v>
      </c>
      <c r="H347">
        <v>155.80000000000001</v>
      </c>
      <c r="I347">
        <v>146.29</v>
      </c>
      <c r="J347">
        <v>162.74</v>
      </c>
      <c r="K347">
        <v>140.79</v>
      </c>
      <c r="L347">
        <v>44.63</v>
      </c>
      <c r="M347">
        <v>43.82</v>
      </c>
      <c r="N347" s="38">
        <v>56.06</v>
      </c>
      <c r="O347" s="38">
        <v>54.31</v>
      </c>
      <c r="P347" s="38">
        <v>46.06</v>
      </c>
    </row>
    <row r="348" spans="1:16" x14ac:dyDescent="0.25">
      <c r="A348" s="15">
        <v>42704</v>
      </c>
      <c r="E348" s="14">
        <v>57.25</v>
      </c>
      <c r="F348" s="14">
        <v>79.375</v>
      </c>
      <c r="G348">
        <v>129.44999999999999</v>
      </c>
      <c r="H348">
        <v>149.35</v>
      </c>
      <c r="I348">
        <v>141.63</v>
      </c>
      <c r="J348">
        <v>155.63</v>
      </c>
      <c r="K348">
        <v>133.63</v>
      </c>
      <c r="L348">
        <v>43.81</v>
      </c>
      <c r="M348">
        <v>43.02</v>
      </c>
      <c r="N348" s="38">
        <v>54.59</v>
      </c>
      <c r="O348" s="38">
        <v>53.09</v>
      </c>
      <c r="P348" s="38">
        <v>44.44</v>
      </c>
    </row>
    <row r="349" spans="1:16" x14ac:dyDescent="0.25">
      <c r="A349" s="15">
        <v>42703</v>
      </c>
      <c r="E349" s="14">
        <v>54</v>
      </c>
      <c r="F349" s="14">
        <v>76.875</v>
      </c>
      <c r="G349">
        <v>117.76</v>
      </c>
      <c r="H349">
        <v>138.86000000000001</v>
      </c>
      <c r="I349">
        <v>132.52000000000001</v>
      </c>
      <c r="J349">
        <v>145.78</v>
      </c>
      <c r="K349">
        <v>124.27</v>
      </c>
      <c r="L349">
        <v>40.14</v>
      </c>
      <c r="M349">
        <v>39.17</v>
      </c>
      <c r="N349" s="38">
        <v>50.38</v>
      </c>
      <c r="O349" s="38">
        <v>48.88</v>
      </c>
      <c r="P349" s="38">
        <v>40.229999999999997</v>
      </c>
    </row>
    <row r="350" spans="1:16" x14ac:dyDescent="0.25">
      <c r="A350" s="15">
        <v>42702</v>
      </c>
      <c r="E350" s="14">
        <v>54.25</v>
      </c>
      <c r="F350" s="14">
        <v>77.125</v>
      </c>
      <c r="G350">
        <v>122.57</v>
      </c>
      <c r="H350">
        <v>142.41999999999999</v>
      </c>
      <c r="I350">
        <v>138.08000000000001</v>
      </c>
      <c r="J350">
        <v>150.47999999999999</v>
      </c>
      <c r="K350">
        <v>128.03</v>
      </c>
      <c r="L350">
        <v>41.72</v>
      </c>
      <c r="M350">
        <v>40.869999999999997</v>
      </c>
      <c r="N350" s="38">
        <v>52.68</v>
      </c>
      <c r="O350" s="38">
        <v>51.08</v>
      </c>
      <c r="P350" s="38">
        <v>42.08</v>
      </c>
    </row>
    <row r="351" spans="1:16" x14ac:dyDescent="0.25">
      <c r="A351" s="15">
        <v>42697</v>
      </c>
      <c r="E351" s="14">
        <v>53.125</v>
      </c>
      <c r="F351" s="14">
        <v>75.25</v>
      </c>
      <c r="G351">
        <v>124.97</v>
      </c>
      <c r="H351">
        <v>144.57</v>
      </c>
      <c r="I351">
        <v>138.44</v>
      </c>
      <c r="J351">
        <v>150.88999999999999</v>
      </c>
      <c r="K351">
        <v>128.44</v>
      </c>
      <c r="L351">
        <v>41.74</v>
      </c>
      <c r="M351">
        <v>40.94</v>
      </c>
      <c r="N351" s="38">
        <v>52.71</v>
      </c>
      <c r="O351" s="38">
        <v>51.21</v>
      </c>
      <c r="P351" s="38">
        <v>42.96</v>
      </c>
    </row>
    <row r="352" spans="1:16" x14ac:dyDescent="0.25">
      <c r="A352" s="15">
        <v>42696</v>
      </c>
      <c r="E352" s="14">
        <v>52.75</v>
      </c>
      <c r="F352" s="14">
        <v>73.875</v>
      </c>
      <c r="G352">
        <v>122.68</v>
      </c>
      <c r="H352">
        <v>143.08000000000001</v>
      </c>
      <c r="I352">
        <v>139.63</v>
      </c>
      <c r="J352">
        <v>151.83000000000001</v>
      </c>
      <c r="K352">
        <v>131.38</v>
      </c>
      <c r="L352">
        <v>41.51</v>
      </c>
      <c r="M352">
        <v>40.729999999999997</v>
      </c>
      <c r="N352" s="38">
        <v>52.93</v>
      </c>
      <c r="O352" s="38">
        <v>51.68</v>
      </c>
      <c r="P352" s="38">
        <v>41.98</v>
      </c>
    </row>
    <row r="353" spans="1:16" x14ac:dyDescent="0.25">
      <c r="A353" s="15">
        <v>42695</v>
      </c>
      <c r="E353" s="14">
        <v>52.625</v>
      </c>
      <c r="F353" s="14">
        <v>73.625</v>
      </c>
      <c r="G353">
        <v>120.3</v>
      </c>
      <c r="H353">
        <v>141.69999999999999</v>
      </c>
      <c r="I353">
        <v>139.44999999999999</v>
      </c>
      <c r="J353">
        <v>151.69999999999999</v>
      </c>
      <c r="K353">
        <v>128.94999999999999</v>
      </c>
      <c r="L353">
        <v>41.34</v>
      </c>
      <c r="M353">
        <v>40.590000000000003</v>
      </c>
      <c r="N353" s="38">
        <v>52.99</v>
      </c>
      <c r="O353" s="38">
        <v>51.74</v>
      </c>
      <c r="P353" s="38">
        <v>42.89</v>
      </c>
    </row>
    <row r="354" spans="1:16" x14ac:dyDescent="0.25">
      <c r="A354" s="15">
        <v>42692</v>
      </c>
      <c r="E354" s="14">
        <v>51</v>
      </c>
      <c r="F354" s="14">
        <v>71</v>
      </c>
      <c r="G354">
        <v>114.86</v>
      </c>
      <c r="H354">
        <v>136.66</v>
      </c>
      <c r="I354">
        <v>132.62</v>
      </c>
      <c r="J354">
        <v>145.02000000000001</v>
      </c>
      <c r="K354">
        <v>125.02</v>
      </c>
      <c r="L354">
        <v>39.590000000000003</v>
      </c>
      <c r="M354">
        <v>38.64</v>
      </c>
      <c r="N354" s="38">
        <v>50.59</v>
      </c>
      <c r="O354" s="38">
        <v>49.34</v>
      </c>
      <c r="P354" s="38">
        <v>41.09</v>
      </c>
    </row>
    <row r="355" spans="1:16" x14ac:dyDescent="0.25">
      <c r="A355" s="15">
        <v>42691</v>
      </c>
      <c r="E355" s="14">
        <v>50.25</v>
      </c>
      <c r="F355" s="14">
        <v>69.625</v>
      </c>
      <c r="G355">
        <v>115.2</v>
      </c>
      <c r="H355">
        <v>136.5</v>
      </c>
      <c r="I355">
        <v>131.94999999999999</v>
      </c>
      <c r="J355">
        <v>143.55000000000001</v>
      </c>
      <c r="K355">
        <v>125.7</v>
      </c>
      <c r="L355">
        <v>38.97</v>
      </c>
      <c r="M355">
        <v>38.19</v>
      </c>
      <c r="N355" s="38">
        <v>50.22</v>
      </c>
      <c r="O355" s="38">
        <v>48.97</v>
      </c>
      <c r="P355" s="38">
        <v>40.82</v>
      </c>
    </row>
    <row r="356" spans="1:16" x14ac:dyDescent="0.25">
      <c r="A356" s="15">
        <v>42690</v>
      </c>
      <c r="E356" s="14">
        <v>50.5</v>
      </c>
      <c r="F356" s="14">
        <v>69.5</v>
      </c>
      <c r="G356">
        <v>111.86</v>
      </c>
      <c r="H356">
        <v>134.41</v>
      </c>
      <c r="I356">
        <v>131.25</v>
      </c>
      <c r="J356">
        <v>142.35</v>
      </c>
      <c r="K356">
        <v>124.5</v>
      </c>
      <c r="L356">
        <v>39</v>
      </c>
      <c r="M356">
        <v>38.07</v>
      </c>
      <c r="N356" s="38">
        <v>51.07</v>
      </c>
      <c r="O356" s="38">
        <v>49.07</v>
      </c>
      <c r="P356" s="38">
        <v>42.02</v>
      </c>
    </row>
    <row r="357" spans="1:16" x14ac:dyDescent="0.25">
      <c r="A357" s="15">
        <v>42689</v>
      </c>
      <c r="E357" s="14">
        <v>51.625</v>
      </c>
      <c r="F357" s="14">
        <v>70.375</v>
      </c>
      <c r="G357">
        <v>113.75</v>
      </c>
      <c r="H357">
        <v>136.19999999999999</v>
      </c>
      <c r="I357">
        <v>132.38999999999999</v>
      </c>
      <c r="J357">
        <v>143.04</v>
      </c>
      <c r="K357">
        <v>124.64</v>
      </c>
      <c r="L357">
        <v>39.130000000000003</v>
      </c>
      <c r="M357">
        <v>38.28</v>
      </c>
      <c r="N357" s="38">
        <v>50.81</v>
      </c>
      <c r="O357" s="38">
        <v>49.31</v>
      </c>
      <c r="P357" s="38">
        <v>42.26</v>
      </c>
    </row>
    <row r="358" spans="1:16" x14ac:dyDescent="0.25">
      <c r="A358" s="15">
        <v>42688</v>
      </c>
      <c r="E358" s="14">
        <v>50.5</v>
      </c>
      <c r="F358" s="14">
        <v>68.875</v>
      </c>
      <c r="G358">
        <v>107.98</v>
      </c>
      <c r="H358">
        <v>129.72999999999999</v>
      </c>
      <c r="I358">
        <v>127.35</v>
      </c>
      <c r="J358">
        <v>137.19999999999999</v>
      </c>
      <c r="K358">
        <v>121.05</v>
      </c>
      <c r="L358">
        <v>37.25</v>
      </c>
      <c r="M358">
        <v>36.69</v>
      </c>
      <c r="N358" s="38">
        <v>48.57</v>
      </c>
      <c r="O358" s="38">
        <v>47.57</v>
      </c>
      <c r="P358" s="38">
        <v>40.520000000000003</v>
      </c>
    </row>
    <row r="359" spans="1:16" x14ac:dyDescent="0.25">
      <c r="A359" s="15">
        <v>42685</v>
      </c>
      <c r="E359" s="14">
        <v>51</v>
      </c>
      <c r="F359" s="14">
        <v>69.875</v>
      </c>
      <c r="G359">
        <v>107.5</v>
      </c>
      <c r="H359">
        <v>132.97999999999999</v>
      </c>
      <c r="I359">
        <v>129.32</v>
      </c>
      <c r="J359">
        <v>138.77000000000001</v>
      </c>
      <c r="K359">
        <v>122.62</v>
      </c>
      <c r="L359">
        <v>37.75</v>
      </c>
      <c r="M359">
        <v>37.18</v>
      </c>
      <c r="N359" s="38">
        <v>48.66</v>
      </c>
      <c r="O359" s="38">
        <v>47.66</v>
      </c>
      <c r="P359" s="38">
        <v>40.61</v>
      </c>
    </row>
    <row r="360" spans="1:16" x14ac:dyDescent="0.25">
      <c r="A360" s="15">
        <v>42684</v>
      </c>
      <c r="E360" s="14">
        <v>51.5</v>
      </c>
      <c r="F360" s="14">
        <v>70</v>
      </c>
      <c r="G360">
        <v>109.27</v>
      </c>
      <c r="H360">
        <v>138.07</v>
      </c>
      <c r="I360">
        <v>132.11000000000001</v>
      </c>
      <c r="J360">
        <v>142.31</v>
      </c>
      <c r="K360">
        <v>126.16</v>
      </c>
      <c r="L360">
        <v>38.549999999999997</v>
      </c>
      <c r="M360">
        <v>38.119999999999997</v>
      </c>
      <c r="N360" s="38">
        <v>49.66</v>
      </c>
      <c r="O360" s="38">
        <v>48.66</v>
      </c>
      <c r="P360" s="38">
        <v>41.61</v>
      </c>
    </row>
    <row r="361" spans="1:16" x14ac:dyDescent="0.25">
      <c r="A361" s="15">
        <v>42683</v>
      </c>
      <c r="E361" s="14">
        <v>51.625</v>
      </c>
      <c r="F361" s="14">
        <v>70.375</v>
      </c>
      <c r="G361">
        <v>110.17</v>
      </c>
      <c r="H361">
        <v>141.72</v>
      </c>
      <c r="I361">
        <v>132.81</v>
      </c>
      <c r="J361">
        <v>142.31</v>
      </c>
      <c r="K361">
        <v>126.61</v>
      </c>
      <c r="L361">
        <v>39.299999999999997</v>
      </c>
      <c r="M361">
        <v>39.03</v>
      </c>
      <c r="N361" s="38">
        <v>50.52</v>
      </c>
      <c r="O361" s="38">
        <v>49.52</v>
      </c>
      <c r="P361" s="38">
        <v>42.47</v>
      </c>
    </row>
    <row r="362" spans="1:16" x14ac:dyDescent="0.25">
      <c r="A362" s="15">
        <v>42682</v>
      </c>
      <c r="E362" s="14">
        <v>52</v>
      </c>
      <c r="F362" s="14">
        <v>70.625</v>
      </c>
      <c r="G362">
        <v>108.42</v>
      </c>
      <c r="H362">
        <v>143.41999999999999</v>
      </c>
      <c r="I362">
        <v>133.06</v>
      </c>
      <c r="J362">
        <v>142.31</v>
      </c>
      <c r="K362">
        <v>126.61</v>
      </c>
      <c r="L362">
        <v>39.299999999999997</v>
      </c>
      <c r="M362">
        <v>38.94</v>
      </c>
      <c r="N362" s="38">
        <v>50.48</v>
      </c>
      <c r="O362" s="38">
        <v>49.48</v>
      </c>
      <c r="P362" s="38">
        <v>42.43</v>
      </c>
    </row>
    <row r="363" spans="1:16" x14ac:dyDescent="0.25">
      <c r="A363" s="15">
        <v>42681</v>
      </c>
      <c r="E363" s="14">
        <v>53.5</v>
      </c>
      <c r="F363" s="14">
        <v>72.5</v>
      </c>
      <c r="G363">
        <v>112.35</v>
      </c>
      <c r="H363">
        <v>144.80000000000001</v>
      </c>
      <c r="I363">
        <v>132.96</v>
      </c>
      <c r="J363">
        <v>142.26</v>
      </c>
      <c r="K363">
        <v>124.81</v>
      </c>
      <c r="L363">
        <v>39.65</v>
      </c>
      <c r="M363">
        <v>39.200000000000003</v>
      </c>
      <c r="N363" s="38">
        <v>50.39</v>
      </c>
      <c r="O363" s="38">
        <v>49.39</v>
      </c>
      <c r="P363" s="38">
        <v>42.34</v>
      </c>
    </row>
    <row r="364" spans="1:16" x14ac:dyDescent="0.25">
      <c r="A364" s="15">
        <v>42678</v>
      </c>
      <c r="E364" s="14">
        <v>54.5</v>
      </c>
      <c r="F364" s="14">
        <v>72.75</v>
      </c>
      <c r="G364">
        <v>110.11</v>
      </c>
      <c r="H364">
        <v>145.86000000000001</v>
      </c>
      <c r="I364">
        <v>131.33000000000001</v>
      </c>
      <c r="J364">
        <v>142.28</v>
      </c>
      <c r="K364">
        <v>125.28</v>
      </c>
      <c r="L364">
        <v>38.549999999999997</v>
      </c>
      <c r="M364">
        <v>37.979999999999997</v>
      </c>
      <c r="N364" s="38">
        <v>49.57</v>
      </c>
      <c r="O364" s="38">
        <v>48.57</v>
      </c>
      <c r="P364" s="38">
        <v>41.52</v>
      </c>
    </row>
    <row r="365" spans="1:16" x14ac:dyDescent="0.25">
      <c r="A365" s="15">
        <v>42677</v>
      </c>
      <c r="E365" s="14">
        <v>55.25</v>
      </c>
      <c r="F365" s="14">
        <v>73.75</v>
      </c>
      <c r="G365">
        <v>113.95</v>
      </c>
      <c r="H365">
        <v>150.55000000000001</v>
      </c>
      <c r="I365">
        <v>133.47</v>
      </c>
      <c r="J365">
        <v>145.07</v>
      </c>
      <c r="K365">
        <v>128.57</v>
      </c>
      <c r="L365">
        <v>39</v>
      </c>
      <c r="M365">
        <v>38.15</v>
      </c>
      <c r="N365" s="38">
        <v>50.41</v>
      </c>
      <c r="O365" s="38">
        <v>49.41</v>
      </c>
      <c r="P365" s="38">
        <v>42.36</v>
      </c>
    </row>
    <row r="366" spans="1:16" x14ac:dyDescent="0.25">
      <c r="A366" s="15">
        <v>42676</v>
      </c>
      <c r="E366" s="14">
        <v>55.5</v>
      </c>
      <c r="F366" s="14">
        <v>74.25</v>
      </c>
      <c r="G366">
        <v>117.54</v>
      </c>
      <c r="H366">
        <v>154.79</v>
      </c>
      <c r="I366">
        <v>134.35</v>
      </c>
      <c r="J366">
        <v>145.65</v>
      </c>
      <c r="K366">
        <v>129.4</v>
      </c>
      <c r="L366">
        <v>39.64</v>
      </c>
      <c r="M366">
        <v>38.15</v>
      </c>
      <c r="N366" s="38">
        <v>50.84</v>
      </c>
      <c r="O366" s="38">
        <v>49.84</v>
      </c>
      <c r="P366" s="38">
        <v>42.79</v>
      </c>
    </row>
    <row r="367" spans="1:16" x14ac:dyDescent="0.25">
      <c r="A367" s="15">
        <v>42675</v>
      </c>
      <c r="E367" s="14">
        <v>56</v>
      </c>
      <c r="F367" s="14">
        <v>75.5</v>
      </c>
      <c r="G367">
        <v>120.41</v>
      </c>
      <c r="H367">
        <v>159.91</v>
      </c>
      <c r="I367">
        <v>137.94</v>
      </c>
      <c r="J367">
        <v>150.69</v>
      </c>
      <c r="K367">
        <v>133.19</v>
      </c>
      <c r="L367">
        <v>40.200000000000003</v>
      </c>
      <c r="M367">
        <v>38.76</v>
      </c>
      <c r="N367" s="38">
        <v>52.17</v>
      </c>
      <c r="O367" s="38">
        <v>51.17</v>
      </c>
      <c r="P367" s="38">
        <v>44.12</v>
      </c>
    </row>
    <row r="368" spans="1:16" x14ac:dyDescent="0.25">
      <c r="A368" s="15">
        <v>42674</v>
      </c>
      <c r="E368" s="14">
        <v>55.625</v>
      </c>
      <c r="F368" s="14">
        <v>74.25</v>
      </c>
      <c r="G368">
        <v>117.3</v>
      </c>
      <c r="H368">
        <v>148.55000000000001</v>
      </c>
      <c r="I368">
        <v>136.99</v>
      </c>
      <c r="J368">
        <v>147.79</v>
      </c>
      <c r="K368">
        <v>132.63999999999999</v>
      </c>
      <c r="L368">
        <v>40.65</v>
      </c>
      <c r="M368">
        <v>39.21</v>
      </c>
      <c r="N368" s="38">
        <v>52.36</v>
      </c>
      <c r="O368" s="38">
        <v>51.36</v>
      </c>
      <c r="P368" s="38">
        <v>44.31</v>
      </c>
    </row>
    <row r="369" spans="1:16" x14ac:dyDescent="0.25">
      <c r="A369" s="15">
        <v>42671</v>
      </c>
      <c r="E369" s="14">
        <v>57.25</v>
      </c>
      <c r="F369" s="14">
        <v>76</v>
      </c>
      <c r="G369">
        <v>124.26</v>
      </c>
      <c r="H369">
        <v>150.31</v>
      </c>
      <c r="I369">
        <v>142.26</v>
      </c>
      <c r="J369">
        <v>153.16999999999999</v>
      </c>
      <c r="K369">
        <v>137.72</v>
      </c>
      <c r="L369">
        <v>42.14</v>
      </c>
      <c r="M369">
        <v>40.71</v>
      </c>
      <c r="N369" s="38">
        <v>54.45</v>
      </c>
      <c r="O369" s="38">
        <v>53.45</v>
      </c>
      <c r="P369" s="38">
        <v>46.4</v>
      </c>
    </row>
    <row r="370" spans="1:16" x14ac:dyDescent="0.25">
      <c r="A370" s="15">
        <v>42670</v>
      </c>
      <c r="E370" s="14">
        <v>57.75</v>
      </c>
      <c r="F370" s="14">
        <v>76.375</v>
      </c>
      <c r="G370">
        <v>124.71</v>
      </c>
      <c r="H370">
        <v>151.51</v>
      </c>
      <c r="I370">
        <v>144.93</v>
      </c>
      <c r="J370">
        <v>155.96</v>
      </c>
      <c r="K370">
        <v>140.76</v>
      </c>
      <c r="L370">
        <v>42.79</v>
      </c>
      <c r="M370">
        <v>41.36</v>
      </c>
      <c r="N370" s="38">
        <v>55.22</v>
      </c>
      <c r="O370" s="38">
        <v>54.22</v>
      </c>
      <c r="P370" s="38">
        <v>47.17</v>
      </c>
    </row>
    <row r="371" spans="1:16" x14ac:dyDescent="0.25">
      <c r="A371" s="15">
        <v>42669</v>
      </c>
      <c r="E371" s="14">
        <v>57.25</v>
      </c>
      <c r="F371" s="14">
        <v>77.125</v>
      </c>
      <c r="G371">
        <v>124.36</v>
      </c>
      <c r="H371">
        <v>152.26</v>
      </c>
      <c r="I371">
        <v>143.51</v>
      </c>
      <c r="J371">
        <v>154.61000000000001</v>
      </c>
      <c r="K371">
        <v>138.36000000000001</v>
      </c>
      <c r="L371">
        <v>42.24</v>
      </c>
      <c r="M371">
        <v>40.85</v>
      </c>
      <c r="N371" s="38">
        <v>54.33</v>
      </c>
      <c r="O371" s="38">
        <v>53.33</v>
      </c>
      <c r="P371" s="38">
        <v>46.28</v>
      </c>
    </row>
    <row r="372" spans="1:16" x14ac:dyDescent="0.25">
      <c r="A372" s="15">
        <v>42668</v>
      </c>
      <c r="E372" s="14">
        <v>58.375</v>
      </c>
      <c r="F372" s="14">
        <v>78.875</v>
      </c>
      <c r="G372">
        <v>127.05</v>
      </c>
      <c r="H372">
        <v>154.35</v>
      </c>
      <c r="I372">
        <v>144.31</v>
      </c>
      <c r="J372">
        <v>155.56</v>
      </c>
      <c r="K372">
        <v>140.31</v>
      </c>
      <c r="L372">
        <v>42.99</v>
      </c>
      <c r="M372">
        <v>41.49</v>
      </c>
      <c r="N372" s="38">
        <v>55.11</v>
      </c>
      <c r="O372" s="38">
        <v>54.11</v>
      </c>
      <c r="P372" s="38">
        <v>47.06</v>
      </c>
    </row>
    <row r="373" spans="1:16" x14ac:dyDescent="0.25">
      <c r="A373" s="15">
        <v>42667</v>
      </c>
      <c r="E373" s="14">
        <v>59.125</v>
      </c>
      <c r="F373" s="14">
        <v>79.125</v>
      </c>
      <c r="G373">
        <v>128.13</v>
      </c>
      <c r="H373">
        <v>155.13</v>
      </c>
      <c r="I373">
        <v>145.97999999999999</v>
      </c>
      <c r="J373">
        <v>157.22999999999999</v>
      </c>
      <c r="K373">
        <v>141.47999999999999</v>
      </c>
      <c r="L373">
        <v>43.34</v>
      </c>
      <c r="M373">
        <v>42.14</v>
      </c>
      <c r="N373" s="38">
        <v>55.77</v>
      </c>
      <c r="O373" s="38">
        <v>54.77</v>
      </c>
      <c r="P373" s="38">
        <v>47.72</v>
      </c>
    </row>
    <row r="374" spans="1:16" x14ac:dyDescent="0.25">
      <c r="A374" s="15">
        <v>42664</v>
      </c>
      <c r="E374" s="14">
        <v>59.25</v>
      </c>
      <c r="F374" s="14">
        <v>79.25</v>
      </c>
      <c r="G374">
        <v>129.63999999999999</v>
      </c>
      <c r="H374">
        <v>158.38999999999999</v>
      </c>
      <c r="I374">
        <v>145.9</v>
      </c>
      <c r="J374">
        <v>156.4</v>
      </c>
      <c r="K374">
        <v>140.65</v>
      </c>
      <c r="L374">
        <v>43.18</v>
      </c>
      <c r="M374">
        <v>42.09</v>
      </c>
      <c r="N374" s="38">
        <v>56.1</v>
      </c>
      <c r="O374" s="38">
        <v>55.1</v>
      </c>
      <c r="P374" s="38">
        <v>48.05</v>
      </c>
    </row>
    <row r="375" spans="1:16" x14ac:dyDescent="0.25">
      <c r="A375" s="15">
        <v>42663</v>
      </c>
      <c r="E375" s="14">
        <v>59</v>
      </c>
      <c r="F375" s="14">
        <v>79.25</v>
      </c>
      <c r="G375">
        <v>127.77</v>
      </c>
      <c r="H375">
        <v>154.27000000000001</v>
      </c>
      <c r="I375">
        <v>144.36000000000001</v>
      </c>
      <c r="J375">
        <v>154.96</v>
      </c>
      <c r="K375">
        <v>138.46</v>
      </c>
      <c r="L375">
        <v>42.78</v>
      </c>
      <c r="M375">
        <v>41.24</v>
      </c>
      <c r="N375" s="38">
        <v>55.93</v>
      </c>
      <c r="O375" s="38">
        <v>54.93</v>
      </c>
      <c r="P375" s="38">
        <v>47.88</v>
      </c>
    </row>
    <row r="376" spans="1:16" x14ac:dyDescent="0.25">
      <c r="A376" s="15">
        <v>42662</v>
      </c>
      <c r="E376" s="14">
        <v>60.25</v>
      </c>
      <c r="F376" s="14">
        <v>81.125</v>
      </c>
      <c r="G376">
        <v>129.96</v>
      </c>
      <c r="H376">
        <v>155.86000000000001</v>
      </c>
      <c r="I376">
        <v>147.34</v>
      </c>
      <c r="J376">
        <v>157.74</v>
      </c>
      <c r="K376">
        <v>140.54</v>
      </c>
      <c r="L376">
        <v>43.63</v>
      </c>
      <c r="M376">
        <v>42.15</v>
      </c>
      <c r="N376" s="38">
        <v>57.7</v>
      </c>
      <c r="O376" s="38">
        <v>56.7</v>
      </c>
      <c r="P376" s="38">
        <v>49.65</v>
      </c>
    </row>
    <row r="377" spans="1:16" x14ac:dyDescent="0.25">
      <c r="A377" s="15">
        <v>42661</v>
      </c>
      <c r="E377" s="14">
        <v>58.75</v>
      </c>
      <c r="F377" s="14">
        <v>78.75</v>
      </c>
      <c r="G377">
        <v>125.67</v>
      </c>
      <c r="H377">
        <v>155.62</v>
      </c>
      <c r="I377">
        <v>144.86000000000001</v>
      </c>
      <c r="J377">
        <v>155.11000000000001</v>
      </c>
      <c r="K377">
        <v>138.36000000000001</v>
      </c>
      <c r="L377">
        <v>42.28</v>
      </c>
      <c r="M377">
        <v>41.61</v>
      </c>
      <c r="N377" s="38">
        <v>56.14</v>
      </c>
      <c r="O377" s="38">
        <v>55.14</v>
      </c>
      <c r="P377" s="38">
        <v>48.09</v>
      </c>
    </row>
    <row r="378" spans="1:16" x14ac:dyDescent="0.25">
      <c r="A378" s="15">
        <v>42660</v>
      </c>
      <c r="E378" s="14">
        <v>57.875</v>
      </c>
      <c r="F378" s="14">
        <v>76.75</v>
      </c>
      <c r="G378">
        <v>124.59</v>
      </c>
      <c r="H378">
        <v>153.59</v>
      </c>
      <c r="I378">
        <v>143.86000000000001</v>
      </c>
      <c r="J378">
        <v>153.31</v>
      </c>
      <c r="K378">
        <v>136.61000000000001</v>
      </c>
      <c r="L378">
        <v>42.09</v>
      </c>
      <c r="M378">
        <v>41.48</v>
      </c>
      <c r="N378" s="38">
        <v>55.79</v>
      </c>
      <c r="O378" s="38">
        <v>54.79</v>
      </c>
      <c r="P378" s="38">
        <v>47.74</v>
      </c>
    </row>
    <row r="379" spans="1:16" x14ac:dyDescent="0.25">
      <c r="A379" s="15">
        <v>42657</v>
      </c>
      <c r="E379" s="14">
        <v>58</v>
      </c>
      <c r="F379" s="14">
        <v>76.25</v>
      </c>
      <c r="G379">
        <v>126.71</v>
      </c>
      <c r="H379">
        <v>153.41</v>
      </c>
      <c r="I379">
        <v>144.68</v>
      </c>
      <c r="J379">
        <v>154.72999999999999</v>
      </c>
      <c r="K379">
        <v>138.47999999999999</v>
      </c>
      <c r="L379">
        <v>42.64</v>
      </c>
      <c r="M379">
        <v>42.08</v>
      </c>
      <c r="N379" s="38">
        <v>56.1</v>
      </c>
      <c r="O379" s="38">
        <v>55.1</v>
      </c>
      <c r="P379" s="38">
        <v>48.05</v>
      </c>
    </row>
    <row r="380" spans="1:16" x14ac:dyDescent="0.25">
      <c r="A380" s="15">
        <v>42656</v>
      </c>
      <c r="E380" s="14">
        <v>58.125</v>
      </c>
      <c r="F380" s="14">
        <v>76.625</v>
      </c>
      <c r="G380">
        <v>127.58</v>
      </c>
      <c r="H380">
        <v>151.93</v>
      </c>
      <c r="I380">
        <v>145.61000000000001</v>
      </c>
      <c r="J380">
        <v>155.96</v>
      </c>
      <c r="K380">
        <v>140.46</v>
      </c>
      <c r="L380">
        <v>42.65</v>
      </c>
      <c r="M380">
        <v>42.05</v>
      </c>
      <c r="N380" s="38">
        <v>56.44</v>
      </c>
      <c r="O380" s="38">
        <v>55.44</v>
      </c>
      <c r="P380" s="38">
        <v>48.39</v>
      </c>
    </row>
    <row r="381" spans="1:16" x14ac:dyDescent="0.25">
      <c r="A381" s="15">
        <v>42655</v>
      </c>
      <c r="E381" s="14">
        <v>57.5</v>
      </c>
      <c r="F381" s="14">
        <v>75.25</v>
      </c>
      <c r="G381">
        <v>121.44</v>
      </c>
      <c r="H381">
        <v>150.19</v>
      </c>
      <c r="I381">
        <v>143.93</v>
      </c>
      <c r="J381">
        <v>154.68</v>
      </c>
      <c r="K381">
        <v>139.68</v>
      </c>
      <c r="L381">
        <v>42.61</v>
      </c>
      <c r="M381">
        <v>41.72</v>
      </c>
      <c r="N381" s="38">
        <v>56.18</v>
      </c>
      <c r="O381" s="38">
        <v>55.18</v>
      </c>
      <c r="P381" s="38">
        <v>48.13</v>
      </c>
    </row>
    <row r="382" spans="1:16" x14ac:dyDescent="0.25">
      <c r="A382" s="15">
        <v>42654</v>
      </c>
      <c r="E382" s="14">
        <v>57.75</v>
      </c>
      <c r="F382" s="14">
        <v>75.625</v>
      </c>
      <c r="G382">
        <v>121.34</v>
      </c>
      <c r="H382">
        <v>152.79</v>
      </c>
      <c r="I382">
        <v>146.47999999999999</v>
      </c>
      <c r="J382">
        <v>156.68</v>
      </c>
      <c r="K382">
        <v>141.97999999999999</v>
      </c>
      <c r="L382">
        <v>42.92</v>
      </c>
      <c r="M382">
        <v>41.64</v>
      </c>
      <c r="N382" s="38">
        <v>57.29</v>
      </c>
      <c r="O382" s="38">
        <v>56.04</v>
      </c>
      <c r="P382" s="38">
        <v>48.99</v>
      </c>
    </row>
    <row r="383" spans="1:16" x14ac:dyDescent="0.25">
      <c r="A383" s="15">
        <v>42653</v>
      </c>
      <c r="E383" s="14">
        <v>58.875</v>
      </c>
      <c r="F383" s="14">
        <v>75.75</v>
      </c>
      <c r="G383">
        <v>124.42</v>
      </c>
      <c r="H383">
        <v>153.22</v>
      </c>
      <c r="I383">
        <v>149.52000000000001</v>
      </c>
      <c r="J383">
        <v>158.97</v>
      </c>
      <c r="K383">
        <v>144.27000000000001</v>
      </c>
      <c r="L383">
        <v>43.92</v>
      </c>
      <c r="M383">
        <v>42.92</v>
      </c>
      <c r="N383" s="38">
        <v>58.1</v>
      </c>
      <c r="O383" s="38">
        <v>57.1</v>
      </c>
      <c r="P383" s="38">
        <v>50.05</v>
      </c>
    </row>
    <row r="384" spans="1:16" x14ac:dyDescent="0.25">
      <c r="A384" s="15">
        <v>42650</v>
      </c>
      <c r="E384" s="14">
        <v>57.25</v>
      </c>
      <c r="F384" s="14">
        <v>74.125</v>
      </c>
      <c r="G384">
        <v>123.13</v>
      </c>
      <c r="H384">
        <v>151.83000000000001</v>
      </c>
      <c r="I384">
        <v>147.03</v>
      </c>
      <c r="J384">
        <v>156.13</v>
      </c>
      <c r="K384">
        <v>139.68</v>
      </c>
      <c r="L384">
        <v>42.97</v>
      </c>
      <c r="M384">
        <v>42.02</v>
      </c>
      <c r="N384" s="38">
        <v>56.56</v>
      </c>
      <c r="O384" s="38">
        <v>55.56</v>
      </c>
      <c r="P384" s="38">
        <v>48.51</v>
      </c>
    </row>
    <row r="385" spans="1:16" x14ac:dyDescent="0.25">
      <c r="A385" s="15">
        <v>42649</v>
      </c>
      <c r="E385" s="14">
        <v>57.375</v>
      </c>
      <c r="F385" s="14">
        <v>74.625</v>
      </c>
      <c r="G385">
        <v>123.63</v>
      </c>
      <c r="H385">
        <v>155.47999999999999</v>
      </c>
      <c r="I385">
        <v>148.68</v>
      </c>
      <c r="J385">
        <v>158.08000000000001</v>
      </c>
      <c r="K385">
        <v>143.33000000000001</v>
      </c>
      <c r="L385">
        <v>43.27</v>
      </c>
      <c r="M385">
        <v>42.41</v>
      </c>
      <c r="N385" s="38">
        <v>57.19</v>
      </c>
      <c r="O385" s="38">
        <v>56.19</v>
      </c>
      <c r="P385" s="38">
        <v>49.14</v>
      </c>
    </row>
    <row r="386" spans="1:16" x14ac:dyDescent="0.25">
      <c r="A386" s="15">
        <v>42648</v>
      </c>
      <c r="E386" s="14">
        <v>56.125</v>
      </c>
      <c r="F386" s="14">
        <v>73.5</v>
      </c>
      <c r="G386">
        <v>124.53</v>
      </c>
      <c r="H386">
        <v>155.03</v>
      </c>
      <c r="I386">
        <v>145.97999999999999</v>
      </c>
      <c r="J386">
        <v>156.68</v>
      </c>
      <c r="K386">
        <v>141.22999999999999</v>
      </c>
      <c r="L386">
        <v>42.32</v>
      </c>
      <c r="M386">
        <v>41.46</v>
      </c>
      <c r="N386" s="38">
        <v>56.38</v>
      </c>
      <c r="O386" s="38">
        <v>55.38</v>
      </c>
      <c r="P386" s="38">
        <v>48.33</v>
      </c>
    </row>
    <row r="387" spans="1:16" x14ac:dyDescent="0.25">
      <c r="A387" s="15">
        <v>42647</v>
      </c>
      <c r="E387" s="14">
        <v>55.375</v>
      </c>
      <c r="F387" s="14">
        <v>72.5</v>
      </c>
      <c r="G387">
        <v>119.96</v>
      </c>
      <c r="H387">
        <v>156.31</v>
      </c>
      <c r="I387">
        <v>143.99</v>
      </c>
      <c r="J387">
        <v>153.88999999999999</v>
      </c>
      <c r="K387">
        <v>137.94</v>
      </c>
      <c r="L387">
        <v>41.17</v>
      </c>
      <c r="M387">
        <v>40.47</v>
      </c>
      <c r="N387" s="38">
        <v>55.94</v>
      </c>
      <c r="O387" s="38">
        <v>54.94</v>
      </c>
      <c r="P387" s="38">
        <v>47.89</v>
      </c>
    </row>
    <row r="388" spans="1:16" x14ac:dyDescent="0.25">
      <c r="A388" s="15">
        <v>42646</v>
      </c>
      <c r="E388" s="14">
        <v>55</v>
      </c>
      <c r="F388" s="14">
        <v>72.375</v>
      </c>
      <c r="G388">
        <v>117.45</v>
      </c>
      <c r="H388">
        <v>152.25</v>
      </c>
      <c r="I388">
        <v>144.47</v>
      </c>
      <c r="J388">
        <v>153.77000000000001</v>
      </c>
      <c r="K388">
        <v>140.07</v>
      </c>
      <c r="L388">
        <v>41.28</v>
      </c>
      <c r="M388">
        <v>40.340000000000003</v>
      </c>
      <c r="N388" s="38">
        <v>56.06</v>
      </c>
      <c r="O388" s="38">
        <v>55.06</v>
      </c>
      <c r="P388" s="38">
        <v>48.01</v>
      </c>
    </row>
    <row r="389" spans="1:16" x14ac:dyDescent="0.25">
      <c r="A389" s="15">
        <v>42643</v>
      </c>
      <c r="E389" s="14">
        <v>55.75</v>
      </c>
      <c r="F389" s="14">
        <v>71.75</v>
      </c>
      <c r="G389">
        <v>119.06</v>
      </c>
      <c r="H389">
        <v>152.21</v>
      </c>
      <c r="I389">
        <v>143.08000000000001</v>
      </c>
      <c r="J389">
        <v>153.33000000000001</v>
      </c>
      <c r="K389">
        <v>137.83000000000001</v>
      </c>
      <c r="L389">
        <v>40.74</v>
      </c>
      <c r="M389">
        <v>40</v>
      </c>
      <c r="N389" s="38">
        <v>55.49</v>
      </c>
      <c r="O389" s="38">
        <v>54.49</v>
      </c>
      <c r="P389" s="38">
        <v>47.44</v>
      </c>
    </row>
    <row r="390" spans="1:16" x14ac:dyDescent="0.25">
      <c r="A390" s="15">
        <v>42642</v>
      </c>
      <c r="E390" s="14">
        <v>53.875</v>
      </c>
      <c r="F390" s="14">
        <v>70.75</v>
      </c>
      <c r="G390">
        <v>118.46</v>
      </c>
      <c r="H390">
        <v>149.93</v>
      </c>
      <c r="I390">
        <v>141.32</v>
      </c>
      <c r="J390">
        <v>150.77000000000001</v>
      </c>
      <c r="K390">
        <v>137.52000000000001</v>
      </c>
      <c r="L390">
        <v>40.35</v>
      </c>
      <c r="M390">
        <v>39.71</v>
      </c>
      <c r="N390" s="38">
        <v>55.08</v>
      </c>
      <c r="O390" s="38">
        <v>54.08</v>
      </c>
      <c r="P390" s="38">
        <v>47.03</v>
      </c>
    </row>
    <row r="391" spans="1:16" x14ac:dyDescent="0.25">
      <c r="A391" s="15">
        <v>42641</v>
      </c>
      <c r="E391" s="14">
        <v>52.375</v>
      </c>
      <c r="F391" s="14">
        <v>70</v>
      </c>
      <c r="G391">
        <v>123.45</v>
      </c>
      <c r="H391">
        <v>151.57</v>
      </c>
      <c r="I391">
        <v>139.69999999999999</v>
      </c>
      <c r="J391">
        <v>150.94999999999999</v>
      </c>
      <c r="K391">
        <v>135.6</v>
      </c>
      <c r="L391">
        <v>39.85</v>
      </c>
      <c r="M391">
        <v>39.51</v>
      </c>
      <c r="N391" s="38">
        <v>54.25</v>
      </c>
      <c r="O391" s="38">
        <v>53.25</v>
      </c>
      <c r="P391" s="38">
        <v>46.2</v>
      </c>
    </row>
    <row r="392" spans="1:16" x14ac:dyDescent="0.25">
      <c r="A392" s="15">
        <v>42640</v>
      </c>
      <c r="E392" s="14">
        <v>50.875</v>
      </c>
      <c r="F392" s="14">
        <v>67.25</v>
      </c>
      <c r="G392">
        <v>112.87</v>
      </c>
      <c r="H392">
        <v>143.77000000000001</v>
      </c>
      <c r="I392">
        <v>130.09</v>
      </c>
      <c r="J392">
        <v>139.49</v>
      </c>
      <c r="K392">
        <v>124.99</v>
      </c>
      <c r="L392">
        <v>37.72</v>
      </c>
      <c r="M392">
        <v>37.36</v>
      </c>
      <c r="N392" s="38">
        <v>51.87</v>
      </c>
      <c r="O392" s="38">
        <v>51.37</v>
      </c>
      <c r="P392" s="38">
        <v>44.32</v>
      </c>
    </row>
    <row r="393" spans="1:16" x14ac:dyDescent="0.25">
      <c r="A393" s="15">
        <v>42639</v>
      </c>
      <c r="E393" s="14">
        <v>53</v>
      </c>
      <c r="F393" s="14">
        <v>69</v>
      </c>
      <c r="G393">
        <v>115.89</v>
      </c>
      <c r="H393">
        <v>143.74</v>
      </c>
      <c r="I393">
        <v>133.80000000000001</v>
      </c>
      <c r="J393">
        <v>144.4</v>
      </c>
      <c r="K393">
        <v>128.9</v>
      </c>
      <c r="L393">
        <v>38.92</v>
      </c>
      <c r="M393">
        <v>38.82</v>
      </c>
      <c r="N393" s="38">
        <v>53.43</v>
      </c>
      <c r="O393" s="38">
        <v>52.43</v>
      </c>
      <c r="P393" s="38">
        <v>45.38</v>
      </c>
    </row>
    <row r="394" spans="1:16" x14ac:dyDescent="0.25">
      <c r="A394" s="15">
        <v>42636</v>
      </c>
      <c r="E394" s="14">
        <v>53</v>
      </c>
      <c r="F394" s="14">
        <v>68.75</v>
      </c>
      <c r="G394">
        <v>110.94</v>
      </c>
      <c r="H394">
        <v>141.34</v>
      </c>
      <c r="I394">
        <v>130.47999999999999</v>
      </c>
      <c r="J394">
        <v>140.22999999999999</v>
      </c>
      <c r="K394">
        <v>124.48</v>
      </c>
      <c r="L394">
        <v>37.78</v>
      </c>
      <c r="M394">
        <v>37.03</v>
      </c>
      <c r="N394" s="38">
        <v>52.43</v>
      </c>
      <c r="O394" s="38">
        <v>51.43</v>
      </c>
      <c r="P394" s="38">
        <v>44.38</v>
      </c>
    </row>
    <row r="395" spans="1:16" x14ac:dyDescent="0.25">
      <c r="A395" s="15">
        <v>42635</v>
      </c>
      <c r="E395" s="14">
        <v>53.125</v>
      </c>
      <c r="F395" s="14">
        <v>68.75</v>
      </c>
      <c r="G395">
        <v>113.93</v>
      </c>
      <c r="H395">
        <v>144.53</v>
      </c>
      <c r="I395">
        <v>134.66999999999999</v>
      </c>
      <c r="J395">
        <v>144.41999999999999</v>
      </c>
      <c r="K395">
        <v>129.16999999999999</v>
      </c>
      <c r="L395">
        <v>39.53</v>
      </c>
      <c r="M395">
        <v>38.729999999999997</v>
      </c>
      <c r="N395" s="38">
        <v>54.52</v>
      </c>
      <c r="O395" s="38">
        <v>53.52</v>
      </c>
      <c r="P395" s="38">
        <v>46.47</v>
      </c>
    </row>
    <row r="396" spans="1:16" x14ac:dyDescent="0.25">
      <c r="A396" s="15">
        <v>42634</v>
      </c>
      <c r="E396" s="14">
        <v>52.25</v>
      </c>
      <c r="F396" s="14">
        <v>68.125</v>
      </c>
      <c r="G396">
        <v>113.9</v>
      </c>
      <c r="H396">
        <v>145.6</v>
      </c>
      <c r="I396">
        <v>132.4</v>
      </c>
      <c r="J396">
        <v>141.65</v>
      </c>
      <c r="K396">
        <v>126.65</v>
      </c>
      <c r="L396">
        <v>38.78</v>
      </c>
      <c r="M396">
        <v>38.06</v>
      </c>
      <c r="N396" s="38">
        <v>53.44</v>
      </c>
      <c r="O396" s="38">
        <v>52.44</v>
      </c>
      <c r="P396" s="38">
        <v>45.39</v>
      </c>
    </row>
    <row r="397" spans="1:16" x14ac:dyDescent="0.25">
      <c r="A397" s="15">
        <v>42633</v>
      </c>
      <c r="E397" s="14">
        <v>50.75</v>
      </c>
      <c r="F397" s="14">
        <v>66.75</v>
      </c>
      <c r="G397">
        <v>106.16</v>
      </c>
      <c r="H397">
        <v>141.61000000000001</v>
      </c>
      <c r="I397">
        <v>130.25</v>
      </c>
      <c r="J397">
        <v>139</v>
      </c>
      <c r="K397">
        <v>123.5</v>
      </c>
      <c r="L397">
        <v>38.119999999999997</v>
      </c>
      <c r="M397">
        <v>37.42</v>
      </c>
      <c r="N397" s="38">
        <v>51.29</v>
      </c>
      <c r="O397" s="38">
        <v>50.04</v>
      </c>
      <c r="P397" s="38">
        <v>42.99</v>
      </c>
    </row>
    <row r="398" spans="1:16" x14ac:dyDescent="0.25">
      <c r="A398" s="15">
        <v>42632</v>
      </c>
      <c r="E398" s="14">
        <v>50.125</v>
      </c>
      <c r="F398" s="14">
        <v>66.625</v>
      </c>
      <c r="G398">
        <v>110.83</v>
      </c>
      <c r="H398">
        <v>148.43</v>
      </c>
      <c r="I398">
        <v>128.69</v>
      </c>
      <c r="J398">
        <v>137.13999999999999</v>
      </c>
      <c r="K398">
        <v>121.94</v>
      </c>
      <c r="L398">
        <v>37.97</v>
      </c>
      <c r="M398">
        <v>37.92</v>
      </c>
      <c r="N398" s="38">
        <v>51.15</v>
      </c>
      <c r="O398" s="38">
        <v>49.9</v>
      </c>
      <c r="P398" s="38">
        <v>42.85</v>
      </c>
    </row>
    <row r="399" spans="1:16" x14ac:dyDescent="0.25">
      <c r="A399" s="15">
        <v>42629</v>
      </c>
      <c r="E399" s="14">
        <v>49.375</v>
      </c>
      <c r="F399" s="14">
        <v>65.375</v>
      </c>
      <c r="G399">
        <v>116.16</v>
      </c>
      <c r="H399">
        <v>153.41</v>
      </c>
      <c r="I399">
        <v>129.26</v>
      </c>
      <c r="J399">
        <v>138.51</v>
      </c>
      <c r="K399">
        <v>121.76</v>
      </c>
      <c r="L399">
        <v>37.46</v>
      </c>
      <c r="M399">
        <v>37.06</v>
      </c>
      <c r="N399" s="38">
        <v>50.88</v>
      </c>
      <c r="O399" s="38">
        <v>49.63</v>
      </c>
      <c r="P399" s="38">
        <v>42.58</v>
      </c>
    </row>
    <row r="400" spans="1:16" x14ac:dyDescent="0.25">
      <c r="A400" s="15">
        <v>42628</v>
      </c>
      <c r="E400" s="14">
        <v>49.875</v>
      </c>
      <c r="F400" s="14">
        <v>65.875</v>
      </c>
      <c r="G400">
        <v>110.27</v>
      </c>
      <c r="H400">
        <v>154.52000000000001</v>
      </c>
      <c r="I400">
        <v>130.62</v>
      </c>
      <c r="J400">
        <v>139.62</v>
      </c>
      <c r="K400">
        <v>124.12</v>
      </c>
      <c r="L400">
        <v>38.31</v>
      </c>
      <c r="M400">
        <v>37.6</v>
      </c>
      <c r="N400" s="38">
        <v>51.41</v>
      </c>
      <c r="O400" s="38">
        <v>50.16</v>
      </c>
      <c r="P400" s="38">
        <v>43.11</v>
      </c>
    </row>
    <row r="401" spans="1:16" x14ac:dyDescent="0.25">
      <c r="A401" s="15">
        <v>42627</v>
      </c>
      <c r="E401" s="14">
        <v>47.875</v>
      </c>
      <c r="F401" s="14">
        <v>64.75</v>
      </c>
      <c r="G401">
        <v>108.15</v>
      </c>
      <c r="H401">
        <v>147.65</v>
      </c>
      <c r="I401">
        <v>127.67</v>
      </c>
      <c r="J401">
        <v>135.62</v>
      </c>
      <c r="K401">
        <v>120.67</v>
      </c>
      <c r="L401">
        <v>37.700000000000003</v>
      </c>
      <c r="M401">
        <v>37.21</v>
      </c>
      <c r="N401" s="38">
        <v>51.08</v>
      </c>
      <c r="O401" s="38">
        <v>49.83</v>
      </c>
      <c r="P401" s="38">
        <v>42.78</v>
      </c>
    </row>
    <row r="402" spans="1:16" x14ac:dyDescent="0.25">
      <c r="A402" s="15">
        <v>42626</v>
      </c>
      <c r="E402" s="14">
        <v>47.625</v>
      </c>
      <c r="F402" s="14">
        <v>64.625</v>
      </c>
      <c r="G402">
        <v>112.2</v>
      </c>
      <c r="H402">
        <v>149.15</v>
      </c>
      <c r="I402">
        <v>131.54</v>
      </c>
      <c r="J402">
        <v>139.74</v>
      </c>
      <c r="K402">
        <v>125.54</v>
      </c>
      <c r="L402">
        <v>38.58</v>
      </c>
      <c r="M402">
        <v>38.31</v>
      </c>
      <c r="N402" s="38">
        <v>51.65</v>
      </c>
      <c r="O402" s="38">
        <v>50.4</v>
      </c>
      <c r="P402" s="38">
        <v>43.35</v>
      </c>
    </row>
    <row r="403" spans="1:16" x14ac:dyDescent="0.25">
      <c r="A403" s="15">
        <v>42625</v>
      </c>
      <c r="E403" s="14">
        <v>48.25</v>
      </c>
      <c r="F403" s="14">
        <v>65.125</v>
      </c>
      <c r="G403">
        <v>114.29</v>
      </c>
      <c r="H403">
        <v>150.38999999999999</v>
      </c>
      <c r="I403">
        <v>133.55000000000001</v>
      </c>
      <c r="J403">
        <v>141.6</v>
      </c>
      <c r="K403">
        <v>127.65</v>
      </c>
      <c r="L403">
        <v>39.42</v>
      </c>
      <c r="M403">
        <v>39.06</v>
      </c>
      <c r="N403" s="38">
        <v>53.54</v>
      </c>
      <c r="O403" s="38">
        <v>52.54</v>
      </c>
      <c r="P403" s="38">
        <v>45.49</v>
      </c>
    </row>
    <row r="404" spans="1:16" x14ac:dyDescent="0.25">
      <c r="A404" s="15">
        <v>42622</v>
      </c>
      <c r="E404" s="14">
        <v>47.75</v>
      </c>
      <c r="F404" s="14">
        <v>64.5</v>
      </c>
      <c r="G404">
        <v>109.66</v>
      </c>
      <c r="H404">
        <v>150.61000000000001</v>
      </c>
      <c r="I404">
        <v>132.34</v>
      </c>
      <c r="J404">
        <v>140.49</v>
      </c>
      <c r="K404">
        <v>126.29</v>
      </c>
      <c r="L404">
        <v>39.35</v>
      </c>
      <c r="M404">
        <v>38.54</v>
      </c>
      <c r="N404" s="38">
        <v>52.38</v>
      </c>
      <c r="O404" s="38">
        <v>50.88</v>
      </c>
      <c r="P404" s="38">
        <v>43.83</v>
      </c>
    </row>
    <row r="405" spans="1:16" x14ac:dyDescent="0.25">
      <c r="A405" s="15">
        <v>42621</v>
      </c>
      <c r="E405" s="14">
        <v>49.375</v>
      </c>
      <c r="F405" s="14">
        <v>65.875</v>
      </c>
      <c r="G405">
        <v>122.6</v>
      </c>
      <c r="H405">
        <v>149.05000000000001</v>
      </c>
      <c r="I405">
        <v>137.52000000000001</v>
      </c>
      <c r="J405">
        <v>145.66999999999999</v>
      </c>
      <c r="K405">
        <v>129.97</v>
      </c>
      <c r="L405">
        <v>40.909999999999997</v>
      </c>
      <c r="M405">
        <v>40.04</v>
      </c>
      <c r="N405" s="38">
        <v>53.62</v>
      </c>
      <c r="O405" s="38">
        <v>52.87</v>
      </c>
      <c r="P405" s="38">
        <v>45.82</v>
      </c>
    </row>
    <row r="406" spans="1:16" x14ac:dyDescent="0.25">
      <c r="A406" s="15">
        <v>42620</v>
      </c>
      <c r="E406" s="14">
        <v>46.875</v>
      </c>
      <c r="F406" s="14">
        <v>62.875</v>
      </c>
      <c r="G406">
        <v>115.19</v>
      </c>
      <c r="H406">
        <v>146.04</v>
      </c>
      <c r="I406">
        <v>132.30000000000001</v>
      </c>
      <c r="J406">
        <v>140.4</v>
      </c>
      <c r="K406">
        <v>125.65</v>
      </c>
      <c r="L406">
        <v>38.76</v>
      </c>
      <c r="M406">
        <v>37.97</v>
      </c>
      <c r="N406" s="38">
        <v>51.5</v>
      </c>
      <c r="O406" s="38">
        <v>50.75</v>
      </c>
      <c r="P406" s="38">
        <v>43.7</v>
      </c>
    </row>
    <row r="407" spans="1:16" x14ac:dyDescent="0.25">
      <c r="A407" s="15">
        <v>42619</v>
      </c>
      <c r="E407" s="14">
        <v>45.875</v>
      </c>
      <c r="F407" s="14">
        <v>61.75</v>
      </c>
      <c r="G407">
        <v>110.44</v>
      </c>
      <c r="H407">
        <v>142.38999999999999</v>
      </c>
      <c r="I407">
        <v>130.6</v>
      </c>
      <c r="J407">
        <v>139</v>
      </c>
      <c r="K407">
        <v>123.2</v>
      </c>
      <c r="L407">
        <v>38.25</v>
      </c>
      <c r="M407">
        <v>36.89</v>
      </c>
      <c r="N407" s="38">
        <v>51.08</v>
      </c>
      <c r="O407" s="38">
        <v>50.08</v>
      </c>
      <c r="P407" s="38">
        <v>43.03</v>
      </c>
    </row>
    <row r="408" spans="1:16" x14ac:dyDescent="0.25">
      <c r="A408" s="15">
        <v>42615</v>
      </c>
      <c r="E408" s="14">
        <v>46</v>
      </c>
      <c r="F408" s="14">
        <v>61.5</v>
      </c>
      <c r="G408">
        <v>107.86</v>
      </c>
      <c r="H408">
        <v>140.81</v>
      </c>
      <c r="I408">
        <v>130.81</v>
      </c>
      <c r="J408">
        <v>139.31</v>
      </c>
      <c r="K408">
        <v>123.46</v>
      </c>
      <c r="L408">
        <v>37.99</v>
      </c>
      <c r="M408">
        <v>36.89</v>
      </c>
      <c r="N408" s="38">
        <v>50.44</v>
      </c>
      <c r="O408" s="38">
        <v>49.69</v>
      </c>
      <c r="P408" s="38">
        <v>42.64</v>
      </c>
    </row>
    <row r="409" spans="1:16" x14ac:dyDescent="0.25">
      <c r="A409" s="15">
        <v>42614</v>
      </c>
      <c r="E409" s="14">
        <v>43.625</v>
      </c>
      <c r="F409" s="14">
        <v>60</v>
      </c>
      <c r="G409">
        <v>101.29</v>
      </c>
      <c r="H409">
        <v>137.94</v>
      </c>
      <c r="I409">
        <v>126.94</v>
      </c>
      <c r="J409">
        <v>136.54</v>
      </c>
      <c r="K409">
        <v>120.69</v>
      </c>
      <c r="L409">
        <v>36.71</v>
      </c>
      <c r="M409">
        <v>35.64</v>
      </c>
      <c r="N409" s="38">
        <v>49.16</v>
      </c>
      <c r="O409" s="38">
        <v>48.41</v>
      </c>
      <c r="P409" s="38">
        <v>41.36</v>
      </c>
    </row>
    <row r="410" spans="1:16" x14ac:dyDescent="0.25">
      <c r="A410" s="15">
        <v>42613</v>
      </c>
      <c r="E410" s="14">
        <v>45.875</v>
      </c>
      <c r="F410" s="14">
        <v>61.375</v>
      </c>
      <c r="G410">
        <v>105.59</v>
      </c>
      <c r="H410">
        <v>144.05000000000001</v>
      </c>
      <c r="I410">
        <v>129.82</v>
      </c>
      <c r="J410">
        <v>140.91999999999999</v>
      </c>
      <c r="K410">
        <v>124.57</v>
      </c>
      <c r="L410">
        <v>37.94</v>
      </c>
      <c r="M410">
        <v>35.39</v>
      </c>
      <c r="N410" s="38">
        <v>50.7</v>
      </c>
      <c r="O410" s="38">
        <v>49.95</v>
      </c>
      <c r="P410" s="38">
        <v>42.9</v>
      </c>
    </row>
    <row r="411" spans="1:16" x14ac:dyDescent="0.25">
      <c r="A411" s="15">
        <v>42612</v>
      </c>
      <c r="E411" s="14">
        <v>48.125</v>
      </c>
      <c r="F411" s="14">
        <v>62.125</v>
      </c>
      <c r="G411">
        <v>106.5</v>
      </c>
      <c r="H411">
        <v>146.01</v>
      </c>
      <c r="I411">
        <v>135.51</v>
      </c>
      <c r="J411">
        <v>146.82</v>
      </c>
      <c r="K411">
        <v>129.86000000000001</v>
      </c>
      <c r="L411">
        <v>39.36</v>
      </c>
      <c r="M411">
        <v>36.58</v>
      </c>
      <c r="N411" s="38">
        <v>52.35</v>
      </c>
      <c r="O411" s="38">
        <v>50.85</v>
      </c>
      <c r="P411" s="38">
        <v>43.8</v>
      </c>
    </row>
    <row r="412" spans="1:16" x14ac:dyDescent="0.25">
      <c r="A412" s="15">
        <v>42611</v>
      </c>
      <c r="E412" s="14">
        <v>48</v>
      </c>
      <c r="F412" s="14">
        <v>63.25</v>
      </c>
      <c r="G412">
        <v>111.88</v>
      </c>
      <c r="H412">
        <v>147.84</v>
      </c>
      <c r="I412">
        <v>138.12</v>
      </c>
      <c r="J412">
        <v>148.37</v>
      </c>
      <c r="K412">
        <v>133.12</v>
      </c>
      <c r="L412">
        <v>40.090000000000003</v>
      </c>
      <c r="M412">
        <v>36.979999999999997</v>
      </c>
      <c r="N412" s="38">
        <v>52.98</v>
      </c>
      <c r="O412" s="38">
        <v>51.48</v>
      </c>
      <c r="P412" s="38">
        <v>44.43</v>
      </c>
    </row>
    <row r="413" spans="1:16" x14ac:dyDescent="0.25">
      <c r="A413" s="15">
        <v>42608</v>
      </c>
      <c r="E413" s="14">
        <v>47.25</v>
      </c>
      <c r="F413" s="14">
        <v>63.5</v>
      </c>
      <c r="G413">
        <v>119.19</v>
      </c>
      <c r="H413">
        <v>152.44999999999999</v>
      </c>
      <c r="I413">
        <v>140.22</v>
      </c>
      <c r="J413">
        <v>148.97</v>
      </c>
      <c r="K413">
        <v>134.22</v>
      </c>
      <c r="L413">
        <v>40.82</v>
      </c>
      <c r="M413">
        <v>37.46</v>
      </c>
      <c r="N413" s="38">
        <v>53.64</v>
      </c>
      <c r="O413" s="38">
        <v>52.14</v>
      </c>
      <c r="P413" s="38">
        <v>45.09</v>
      </c>
    </row>
    <row r="414" spans="1:16" x14ac:dyDescent="0.25">
      <c r="A414" s="15">
        <v>42607</v>
      </c>
      <c r="E414" s="14">
        <v>47.25</v>
      </c>
      <c r="F414" s="14">
        <v>63.625</v>
      </c>
      <c r="G414">
        <v>123.82</v>
      </c>
      <c r="H414">
        <v>152.68</v>
      </c>
      <c r="I414">
        <v>142.19</v>
      </c>
      <c r="J414">
        <v>150.19</v>
      </c>
      <c r="K414">
        <v>133.94</v>
      </c>
      <c r="L414">
        <v>40.42</v>
      </c>
      <c r="M414">
        <v>37.15</v>
      </c>
      <c r="N414" s="38">
        <v>53.18</v>
      </c>
      <c r="O414" s="38">
        <v>51.93</v>
      </c>
      <c r="P414" s="38">
        <v>44.88</v>
      </c>
    </row>
    <row r="415" spans="1:16" x14ac:dyDescent="0.25">
      <c r="A415" s="15">
        <v>42606</v>
      </c>
      <c r="E415" s="14">
        <v>46.25</v>
      </c>
      <c r="F415" s="14">
        <v>62.75</v>
      </c>
      <c r="G415">
        <v>120.61</v>
      </c>
      <c r="H415">
        <v>152.58000000000001</v>
      </c>
      <c r="I415">
        <v>141.33000000000001</v>
      </c>
      <c r="J415">
        <v>148.63</v>
      </c>
      <c r="K415">
        <v>133.63</v>
      </c>
      <c r="L415">
        <v>39.79</v>
      </c>
      <c r="M415">
        <v>36.49</v>
      </c>
      <c r="N415" s="38">
        <v>51.77</v>
      </c>
      <c r="O415" s="38">
        <v>50.27</v>
      </c>
      <c r="P415" s="38">
        <v>43.22</v>
      </c>
    </row>
    <row r="416" spans="1:16" x14ac:dyDescent="0.25">
      <c r="A416" s="15">
        <v>42605</v>
      </c>
      <c r="E416" s="14">
        <v>46.75</v>
      </c>
      <c r="F416" s="14">
        <v>63.25</v>
      </c>
      <c r="G416">
        <v>121.28</v>
      </c>
      <c r="H416">
        <v>150.85</v>
      </c>
      <c r="I416">
        <v>140.72999999999999</v>
      </c>
      <c r="J416">
        <v>148.13</v>
      </c>
      <c r="K416">
        <v>133.68</v>
      </c>
      <c r="L416">
        <v>40.36</v>
      </c>
      <c r="M416">
        <v>37.35</v>
      </c>
      <c r="N416" s="38">
        <v>53.4</v>
      </c>
      <c r="O416" s="38">
        <v>52.15</v>
      </c>
      <c r="P416" s="38">
        <v>45.1</v>
      </c>
    </row>
    <row r="417" spans="1:16" x14ac:dyDescent="0.25">
      <c r="A417" s="15">
        <v>42604</v>
      </c>
      <c r="E417" s="14">
        <v>45.25</v>
      </c>
      <c r="F417" s="14">
        <v>62.25</v>
      </c>
      <c r="G417">
        <v>117.07</v>
      </c>
      <c r="H417">
        <v>150.1</v>
      </c>
      <c r="I417">
        <v>139.99</v>
      </c>
      <c r="J417">
        <v>146.59</v>
      </c>
      <c r="K417">
        <v>132.88999999999999</v>
      </c>
      <c r="L417">
        <v>40.39</v>
      </c>
      <c r="M417">
        <v>37.5</v>
      </c>
      <c r="N417" s="38">
        <v>53.05</v>
      </c>
      <c r="O417" s="38">
        <v>50.65</v>
      </c>
      <c r="P417" s="38">
        <v>43.6</v>
      </c>
    </row>
    <row r="418" spans="1:16" x14ac:dyDescent="0.25">
      <c r="A418" s="15">
        <v>42601</v>
      </c>
      <c r="E418" s="14">
        <v>45.875</v>
      </c>
      <c r="F418" s="14">
        <v>63</v>
      </c>
      <c r="G418">
        <v>125.54</v>
      </c>
      <c r="H418">
        <v>152.21</v>
      </c>
      <c r="I418">
        <v>143.01</v>
      </c>
      <c r="J418">
        <v>150.46</v>
      </c>
      <c r="K418">
        <v>136.71</v>
      </c>
      <c r="L418">
        <v>41.26</v>
      </c>
      <c r="M418">
        <v>39.15</v>
      </c>
      <c r="N418" s="38">
        <v>54.52</v>
      </c>
      <c r="O418" s="38">
        <v>52.12</v>
      </c>
      <c r="P418" s="38">
        <v>45.07</v>
      </c>
    </row>
    <row r="419" spans="1:16" x14ac:dyDescent="0.25">
      <c r="A419" s="15">
        <v>42600</v>
      </c>
      <c r="E419" s="14">
        <v>46.25</v>
      </c>
      <c r="F419" s="14">
        <v>62.375</v>
      </c>
      <c r="G419">
        <v>123.72</v>
      </c>
      <c r="H419">
        <v>150.46</v>
      </c>
      <c r="I419">
        <v>144.1</v>
      </c>
      <c r="J419">
        <v>151.1</v>
      </c>
      <c r="K419">
        <v>137.35</v>
      </c>
      <c r="L419">
        <v>41.35</v>
      </c>
      <c r="M419">
        <v>39.4</v>
      </c>
      <c r="N419" s="38">
        <v>53.77</v>
      </c>
      <c r="O419" s="38">
        <v>52.27</v>
      </c>
      <c r="P419" s="38">
        <v>45.22</v>
      </c>
    </row>
    <row r="420" spans="1:16" x14ac:dyDescent="0.25">
      <c r="A420" s="15">
        <v>42599</v>
      </c>
      <c r="E420" s="14">
        <v>44.5</v>
      </c>
      <c r="F420" s="14">
        <v>60.5</v>
      </c>
      <c r="G420">
        <v>119.55</v>
      </c>
      <c r="H420">
        <v>145.91</v>
      </c>
      <c r="I420">
        <v>140.87</v>
      </c>
      <c r="J420">
        <v>147.41999999999999</v>
      </c>
      <c r="K420">
        <v>133.41999999999999</v>
      </c>
      <c r="L420">
        <v>40.14</v>
      </c>
      <c r="M420">
        <v>38.25</v>
      </c>
      <c r="N420" s="38">
        <v>53.04</v>
      </c>
      <c r="O420" s="38">
        <v>51.54</v>
      </c>
      <c r="P420" s="38">
        <v>44.49</v>
      </c>
    </row>
    <row r="421" spans="1:16" x14ac:dyDescent="0.25">
      <c r="A421" s="15">
        <v>42598</v>
      </c>
      <c r="E421" s="14">
        <v>44.875</v>
      </c>
      <c r="F421" s="14">
        <v>59.5</v>
      </c>
      <c r="G421">
        <v>114.76</v>
      </c>
      <c r="H421">
        <v>142.63999999999999</v>
      </c>
      <c r="I421">
        <v>136.88</v>
      </c>
      <c r="J421">
        <v>144.83000000000001</v>
      </c>
      <c r="K421">
        <v>129.13</v>
      </c>
      <c r="L421">
        <v>39.450000000000003</v>
      </c>
      <c r="M421">
        <v>37.57</v>
      </c>
      <c r="N421" s="38">
        <v>52.83</v>
      </c>
      <c r="O421" s="38">
        <v>51.33</v>
      </c>
      <c r="P421" s="38">
        <v>44.28</v>
      </c>
    </row>
    <row r="422" spans="1:16" x14ac:dyDescent="0.25">
      <c r="A422" s="15">
        <v>42597</v>
      </c>
      <c r="E422" s="14">
        <v>44.625</v>
      </c>
      <c r="F422" s="14">
        <v>59.75</v>
      </c>
      <c r="G422">
        <v>116.07</v>
      </c>
      <c r="H422">
        <v>140.49</v>
      </c>
      <c r="I422">
        <v>135.69</v>
      </c>
      <c r="J422">
        <v>142.24</v>
      </c>
      <c r="K422">
        <v>128.74</v>
      </c>
      <c r="L422">
        <v>38.409999999999997</v>
      </c>
      <c r="M422">
        <v>36.47</v>
      </c>
      <c r="N422" s="38">
        <v>51.99</v>
      </c>
      <c r="O422" s="38">
        <v>50.49</v>
      </c>
      <c r="P422" s="38">
        <v>43.44</v>
      </c>
    </row>
    <row r="423" spans="1:16" x14ac:dyDescent="0.25">
      <c r="A423" s="15">
        <v>42594</v>
      </c>
      <c r="E423" s="14">
        <v>43.375</v>
      </c>
      <c r="F423" s="14">
        <v>59.5</v>
      </c>
      <c r="G423">
        <v>114.59</v>
      </c>
      <c r="H423">
        <v>137.9</v>
      </c>
      <c r="I423">
        <v>130.11000000000001</v>
      </c>
      <c r="J423">
        <v>137.86000000000001</v>
      </c>
      <c r="K423">
        <v>122.36</v>
      </c>
      <c r="L423">
        <v>37.22</v>
      </c>
      <c r="M423">
        <v>35.380000000000003</v>
      </c>
      <c r="N423" s="38">
        <v>50.99</v>
      </c>
      <c r="O423" s="38">
        <v>48.49</v>
      </c>
      <c r="P423" s="38">
        <v>41.44</v>
      </c>
    </row>
    <row r="424" spans="1:16" x14ac:dyDescent="0.25">
      <c r="A424" s="15">
        <v>42593</v>
      </c>
      <c r="E424" s="14">
        <v>42.625</v>
      </c>
      <c r="F424" s="14">
        <v>58.375</v>
      </c>
      <c r="G424">
        <v>110.27</v>
      </c>
      <c r="H424">
        <v>137.08000000000001</v>
      </c>
      <c r="I424">
        <v>128.49</v>
      </c>
      <c r="J424">
        <v>135.74</v>
      </c>
      <c r="K424">
        <v>117.99</v>
      </c>
      <c r="L424">
        <v>37.049999999999997</v>
      </c>
      <c r="M424">
        <v>34.89</v>
      </c>
      <c r="N424" s="38">
        <v>49.99</v>
      </c>
      <c r="O424" s="38">
        <v>47.49</v>
      </c>
      <c r="P424" s="38">
        <v>40.44</v>
      </c>
    </row>
    <row r="425" spans="1:16" x14ac:dyDescent="0.25">
      <c r="A425" s="15">
        <v>42592</v>
      </c>
      <c r="E425" s="14">
        <v>41.125</v>
      </c>
      <c r="F425" s="14">
        <v>58</v>
      </c>
      <c r="G425">
        <v>103.49</v>
      </c>
      <c r="H425">
        <v>131.77000000000001</v>
      </c>
      <c r="I425">
        <v>121.09</v>
      </c>
      <c r="J425">
        <v>129.09</v>
      </c>
      <c r="K425">
        <v>111.34</v>
      </c>
      <c r="L425">
        <v>36.06</v>
      </c>
      <c r="M425">
        <v>33.520000000000003</v>
      </c>
      <c r="N425" s="38">
        <v>48.71</v>
      </c>
      <c r="O425" s="38">
        <v>46.96</v>
      </c>
      <c r="P425" s="38">
        <v>40.909999999999997</v>
      </c>
    </row>
    <row r="426" spans="1:16" x14ac:dyDescent="0.25">
      <c r="A426" s="15">
        <v>42591</v>
      </c>
      <c r="E426" s="14">
        <v>43.625</v>
      </c>
      <c r="F426" s="14">
        <v>60.625</v>
      </c>
      <c r="G426">
        <v>109.97</v>
      </c>
      <c r="H426">
        <v>136.49</v>
      </c>
      <c r="I426">
        <v>120.47</v>
      </c>
      <c r="J426">
        <v>130.32</v>
      </c>
      <c r="K426">
        <v>112.07</v>
      </c>
      <c r="L426">
        <v>36.659999999999997</v>
      </c>
      <c r="M426">
        <v>34.270000000000003</v>
      </c>
      <c r="N426" s="38">
        <v>49.52</v>
      </c>
      <c r="O426" s="38">
        <v>47.52</v>
      </c>
      <c r="P426" s="38">
        <v>41.47</v>
      </c>
    </row>
    <row r="427" spans="1:16" x14ac:dyDescent="0.25">
      <c r="A427" s="15">
        <v>42590</v>
      </c>
      <c r="E427" s="14">
        <v>43.875</v>
      </c>
      <c r="F427" s="14">
        <v>61.25</v>
      </c>
      <c r="G427">
        <v>111.3</v>
      </c>
      <c r="H427">
        <v>138.18</v>
      </c>
      <c r="I427">
        <v>121.36</v>
      </c>
      <c r="J427">
        <v>130.81</v>
      </c>
      <c r="K427">
        <v>113.36</v>
      </c>
      <c r="L427">
        <v>36.26</v>
      </c>
      <c r="M427">
        <v>34.97</v>
      </c>
      <c r="N427" s="38">
        <v>50.27</v>
      </c>
      <c r="O427" s="38">
        <v>48.77</v>
      </c>
      <c r="P427" s="38">
        <v>42.72</v>
      </c>
    </row>
    <row r="428" spans="1:16" x14ac:dyDescent="0.25">
      <c r="A428" s="15">
        <v>42587</v>
      </c>
      <c r="E428" s="14">
        <v>42.875</v>
      </c>
      <c r="F428" s="14">
        <v>60.375</v>
      </c>
      <c r="G428">
        <v>111.98</v>
      </c>
      <c r="H428">
        <v>138.78</v>
      </c>
      <c r="I428">
        <v>118.95</v>
      </c>
      <c r="J428">
        <v>129.94999999999999</v>
      </c>
      <c r="K428">
        <v>111.45</v>
      </c>
      <c r="L428">
        <v>34.200000000000003</v>
      </c>
      <c r="M428">
        <v>33.130000000000003</v>
      </c>
      <c r="N428" s="38">
        <v>49.05</v>
      </c>
      <c r="O428" s="38">
        <v>47.7</v>
      </c>
      <c r="P428" s="38">
        <v>41.65</v>
      </c>
    </row>
    <row r="429" spans="1:16" x14ac:dyDescent="0.25">
      <c r="A429" s="15">
        <v>42586</v>
      </c>
      <c r="E429" s="14">
        <v>42.375</v>
      </c>
      <c r="F429" s="14">
        <v>60.125</v>
      </c>
      <c r="G429">
        <v>110.25</v>
      </c>
      <c r="H429">
        <v>137.58000000000001</v>
      </c>
      <c r="I429">
        <v>120.09</v>
      </c>
      <c r="J429">
        <v>131.34</v>
      </c>
      <c r="K429">
        <v>113.09</v>
      </c>
      <c r="L429">
        <v>34.200000000000003</v>
      </c>
      <c r="M429">
        <v>33.380000000000003</v>
      </c>
      <c r="N429" s="38">
        <v>49.18</v>
      </c>
      <c r="O429" s="38">
        <v>47.33</v>
      </c>
      <c r="P429" s="38">
        <v>41.28</v>
      </c>
    </row>
    <row r="430" spans="1:16" x14ac:dyDescent="0.25">
      <c r="A430" s="15">
        <v>42585</v>
      </c>
      <c r="E430" s="14">
        <v>43.25</v>
      </c>
      <c r="F430" s="14">
        <v>60.625</v>
      </c>
      <c r="G430">
        <v>109.24</v>
      </c>
      <c r="H430">
        <v>135.88999999999999</v>
      </c>
      <c r="I430">
        <v>116.25</v>
      </c>
      <c r="J430">
        <v>127</v>
      </c>
      <c r="K430">
        <v>110</v>
      </c>
      <c r="L430">
        <v>33.64</v>
      </c>
      <c r="M430">
        <v>32.33</v>
      </c>
      <c r="N430" s="38">
        <v>48.08</v>
      </c>
      <c r="O430" s="38">
        <v>46.48</v>
      </c>
      <c r="P430" s="38">
        <v>40.43</v>
      </c>
    </row>
    <row r="431" spans="1:16" x14ac:dyDescent="0.25">
      <c r="A431" s="15">
        <v>42584</v>
      </c>
      <c r="E431" s="14">
        <v>41</v>
      </c>
      <c r="F431" s="14">
        <v>58.75</v>
      </c>
      <c r="G431">
        <v>105.41</v>
      </c>
      <c r="H431">
        <v>132.54</v>
      </c>
      <c r="I431">
        <v>111.65</v>
      </c>
      <c r="J431">
        <v>121.6</v>
      </c>
      <c r="K431">
        <v>107.15</v>
      </c>
      <c r="L431">
        <v>32.6</v>
      </c>
      <c r="M431">
        <v>31.46</v>
      </c>
      <c r="N431" s="38">
        <v>46.76</v>
      </c>
      <c r="O431" s="38">
        <v>45.16</v>
      </c>
      <c r="P431" s="38">
        <v>39.11</v>
      </c>
    </row>
    <row r="432" spans="1:16" x14ac:dyDescent="0.25">
      <c r="A432" s="15">
        <v>42583</v>
      </c>
      <c r="E432" s="14">
        <v>42</v>
      </c>
      <c r="F432" s="14">
        <v>58.75</v>
      </c>
      <c r="G432">
        <v>104.11</v>
      </c>
      <c r="H432">
        <v>131.12</v>
      </c>
      <c r="I432">
        <v>112.04</v>
      </c>
      <c r="J432">
        <v>121.49</v>
      </c>
      <c r="K432">
        <v>107.04</v>
      </c>
      <c r="L432">
        <v>33.1</v>
      </c>
      <c r="M432">
        <v>32.049999999999997</v>
      </c>
      <c r="N432" s="38">
        <v>47.56</v>
      </c>
      <c r="O432" s="38">
        <v>45.96</v>
      </c>
      <c r="P432" s="38">
        <v>39.909999999999997</v>
      </c>
    </row>
    <row r="433" spans="1:16" x14ac:dyDescent="0.25">
      <c r="A433" s="15">
        <v>42580</v>
      </c>
      <c r="E433" s="14">
        <v>44.25</v>
      </c>
      <c r="F433" s="14">
        <v>60</v>
      </c>
      <c r="G433">
        <v>106.44</v>
      </c>
      <c r="H433">
        <v>132.66999999999999</v>
      </c>
      <c r="I433">
        <v>116</v>
      </c>
      <c r="J433">
        <v>127</v>
      </c>
      <c r="K433">
        <v>110.35</v>
      </c>
      <c r="L433">
        <v>33.799999999999997</v>
      </c>
      <c r="M433">
        <v>33.46</v>
      </c>
      <c r="N433" s="38">
        <v>48.6</v>
      </c>
      <c r="O433" s="38">
        <v>47.1</v>
      </c>
      <c r="P433" s="38">
        <v>41.5</v>
      </c>
    </row>
    <row r="434" spans="1:16" x14ac:dyDescent="0.25">
      <c r="A434" s="15">
        <v>42579</v>
      </c>
      <c r="E434" s="14">
        <v>41.75</v>
      </c>
      <c r="F434" s="14">
        <v>59</v>
      </c>
      <c r="G434">
        <v>103.61</v>
      </c>
      <c r="H434">
        <v>130.41999999999999</v>
      </c>
      <c r="I434">
        <v>114.79</v>
      </c>
      <c r="J434">
        <v>125.79</v>
      </c>
      <c r="K434">
        <v>109.54</v>
      </c>
      <c r="L434">
        <v>33.31</v>
      </c>
      <c r="M434">
        <v>32.96</v>
      </c>
      <c r="N434" s="38">
        <v>48.14</v>
      </c>
      <c r="O434" s="38">
        <v>46.64</v>
      </c>
      <c r="P434" s="38">
        <v>41.04</v>
      </c>
    </row>
    <row r="435" spans="1:16" x14ac:dyDescent="0.25">
      <c r="A435" s="15">
        <v>42578</v>
      </c>
      <c r="E435" s="14">
        <v>42.625</v>
      </c>
      <c r="F435" s="14">
        <v>58.5</v>
      </c>
      <c r="G435">
        <v>103.77</v>
      </c>
      <c r="H435">
        <v>131.99</v>
      </c>
      <c r="I435">
        <v>116.75</v>
      </c>
      <c r="J435">
        <v>128.25</v>
      </c>
      <c r="K435">
        <v>111</v>
      </c>
      <c r="L435">
        <v>33.97</v>
      </c>
      <c r="M435">
        <v>33.28</v>
      </c>
      <c r="N435" s="38">
        <v>48.92</v>
      </c>
      <c r="O435" s="38">
        <v>47.67</v>
      </c>
      <c r="P435" s="38">
        <v>42.07</v>
      </c>
    </row>
    <row r="436" spans="1:16" x14ac:dyDescent="0.25">
      <c r="A436" s="15">
        <v>42577</v>
      </c>
      <c r="E436" s="14">
        <v>45.125</v>
      </c>
      <c r="F436" s="14">
        <v>60.5</v>
      </c>
      <c r="G436">
        <v>107.07</v>
      </c>
      <c r="H436">
        <v>133.62</v>
      </c>
      <c r="I436">
        <v>119.6</v>
      </c>
      <c r="J436">
        <v>130.6</v>
      </c>
      <c r="K436">
        <v>113.85</v>
      </c>
      <c r="L436">
        <v>35.090000000000003</v>
      </c>
      <c r="M436">
        <v>34.29</v>
      </c>
      <c r="N436" s="38">
        <v>50.17</v>
      </c>
      <c r="O436" s="38">
        <v>48.67</v>
      </c>
      <c r="P436" s="38">
        <v>44.22</v>
      </c>
    </row>
    <row r="437" spans="1:16" x14ac:dyDescent="0.25">
      <c r="A437" s="15">
        <v>42576</v>
      </c>
      <c r="E437" s="14">
        <v>45.875</v>
      </c>
      <c r="F437" s="14">
        <v>61</v>
      </c>
      <c r="G437">
        <v>111.61</v>
      </c>
      <c r="H437">
        <v>133.38999999999999</v>
      </c>
      <c r="I437">
        <v>118.03</v>
      </c>
      <c r="J437">
        <v>129.47999999999999</v>
      </c>
      <c r="K437">
        <v>111.53</v>
      </c>
      <c r="L437">
        <v>35.15</v>
      </c>
      <c r="M437">
        <v>34.31</v>
      </c>
      <c r="N437" s="38">
        <v>50.38</v>
      </c>
      <c r="O437" s="38">
        <v>48.88</v>
      </c>
      <c r="P437" s="38">
        <v>44.43</v>
      </c>
    </row>
    <row r="438" spans="1:16" x14ac:dyDescent="0.25">
      <c r="A438" s="15">
        <v>42573</v>
      </c>
      <c r="E438" s="14">
        <v>46.5</v>
      </c>
      <c r="F438" s="14">
        <v>62.25</v>
      </c>
      <c r="G438">
        <v>112.4</v>
      </c>
      <c r="H438">
        <v>136.65</v>
      </c>
      <c r="I438">
        <v>121.2</v>
      </c>
      <c r="J438">
        <v>131.65</v>
      </c>
      <c r="K438">
        <v>115.2</v>
      </c>
      <c r="L438">
        <v>36.130000000000003</v>
      </c>
      <c r="M438">
        <v>35.31</v>
      </c>
      <c r="N438" s="38">
        <v>51.67</v>
      </c>
      <c r="O438" s="38">
        <v>50.17</v>
      </c>
      <c r="P438" s="38">
        <v>45.72</v>
      </c>
    </row>
    <row r="439" spans="1:16" x14ac:dyDescent="0.25">
      <c r="A439" s="15">
        <v>42572</v>
      </c>
      <c r="E439" s="14">
        <v>47.25</v>
      </c>
      <c r="F439" s="14">
        <v>62</v>
      </c>
      <c r="G439">
        <v>111</v>
      </c>
      <c r="H439">
        <v>134.58000000000001</v>
      </c>
      <c r="I439">
        <v>122.82</v>
      </c>
      <c r="J439">
        <v>133.02000000000001</v>
      </c>
      <c r="K439">
        <v>118.07</v>
      </c>
      <c r="L439">
        <v>36.659999999999997</v>
      </c>
      <c r="M439">
        <v>35.729999999999997</v>
      </c>
      <c r="N439" s="38">
        <v>51.5</v>
      </c>
      <c r="O439" s="38">
        <v>50</v>
      </c>
      <c r="P439" s="38">
        <v>45.55</v>
      </c>
    </row>
    <row r="440" spans="1:16" x14ac:dyDescent="0.25">
      <c r="A440" s="15">
        <v>42571</v>
      </c>
      <c r="E440" s="14">
        <v>48</v>
      </c>
      <c r="F440" s="14">
        <v>62.375</v>
      </c>
      <c r="G440">
        <v>112.87</v>
      </c>
      <c r="H440">
        <v>135.25</v>
      </c>
      <c r="I440">
        <v>126.54</v>
      </c>
      <c r="J440">
        <v>137.29</v>
      </c>
      <c r="K440">
        <v>122.34</v>
      </c>
      <c r="L440">
        <v>37.28</v>
      </c>
      <c r="M440">
        <v>36.67</v>
      </c>
      <c r="N440" s="38">
        <v>52.44</v>
      </c>
      <c r="O440" s="38">
        <v>51.19</v>
      </c>
      <c r="P440" s="38">
        <v>46.74</v>
      </c>
    </row>
    <row r="441" spans="1:16" x14ac:dyDescent="0.25">
      <c r="A441" s="15">
        <v>42570</v>
      </c>
      <c r="E441" s="14">
        <v>47.125</v>
      </c>
      <c r="F441" s="14">
        <v>62</v>
      </c>
      <c r="G441">
        <v>111.57</v>
      </c>
      <c r="H441">
        <v>136.22999999999999</v>
      </c>
      <c r="I441">
        <v>125.41</v>
      </c>
      <c r="J441">
        <v>134.61000000000001</v>
      </c>
      <c r="K441">
        <v>119.41</v>
      </c>
      <c r="L441">
        <v>37.119999999999997</v>
      </c>
      <c r="M441">
        <v>36.340000000000003</v>
      </c>
      <c r="N441" s="38">
        <v>51.65</v>
      </c>
      <c r="O441" s="38">
        <v>50.65</v>
      </c>
      <c r="P441" s="38">
        <v>46.2</v>
      </c>
    </row>
    <row r="442" spans="1:16" x14ac:dyDescent="0.25">
      <c r="A442" s="15">
        <v>42569</v>
      </c>
      <c r="E442" s="14">
        <v>46.75</v>
      </c>
      <c r="F442" s="14">
        <v>61.75</v>
      </c>
      <c r="G442">
        <v>111.22</v>
      </c>
      <c r="H442">
        <v>137.80000000000001</v>
      </c>
      <c r="I442">
        <v>125.03</v>
      </c>
      <c r="J442">
        <v>133.97999999999999</v>
      </c>
      <c r="K442">
        <v>117.28</v>
      </c>
      <c r="L442">
        <v>37.44</v>
      </c>
      <c r="M442">
        <v>36.75</v>
      </c>
      <c r="N442" s="38">
        <v>51.49</v>
      </c>
      <c r="O442" s="38">
        <v>50.49</v>
      </c>
      <c r="P442" s="38">
        <v>46.04</v>
      </c>
    </row>
    <row r="443" spans="1:16" x14ac:dyDescent="0.25">
      <c r="A443" s="15">
        <v>42566</v>
      </c>
      <c r="E443" s="14">
        <v>47.5</v>
      </c>
      <c r="F443" s="14">
        <v>63.5</v>
      </c>
      <c r="G443">
        <v>113.55</v>
      </c>
      <c r="H443">
        <v>141.04</v>
      </c>
      <c r="I443">
        <v>126.99</v>
      </c>
      <c r="J443">
        <v>137.19</v>
      </c>
      <c r="K443">
        <v>118.49</v>
      </c>
      <c r="L443">
        <v>38.19</v>
      </c>
      <c r="M443">
        <v>37.74</v>
      </c>
      <c r="N443" s="38">
        <v>52.85</v>
      </c>
      <c r="O443" s="38">
        <v>52.1</v>
      </c>
      <c r="P443" s="38">
        <v>47.65</v>
      </c>
    </row>
    <row r="444" spans="1:16" x14ac:dyDescent="0.25">
      <c r="A444" s="15">
        <v>42565</v>
      </c>
      <c r="E444" s="14">
        <v>48.5</v>
      </c>
      <c r="F444" s="14">
        <v>63.625</v>
      </c>
      <c r="G444">
        <v>110.9</v>
      </c>
      <c r="H444">
        <v>140.27000000000001</v>
      </c>
      <c r="I444">
        <v>127.74</v>
      </c>
      <c r="J444">
        <v>137.63999999999999</v>
      </c>
      <c r="K444">
        <v>119.39</v>
      </c>
      <c r="L444">
        <v>38.19</v>
      </c>
      <c r="M444">
        <v>37.74</v>
      </c>
      <c r="N444" s="38">
        <v>52.58</v>
      </c>
      <c r="O444" s="38">
        <v>51.83</v>
      </c>
      <c r="P444" s="38">
        <v>47.38</v>
      </c>
    </row>
    <row r="445" spans="1:16" x14ac:dyDescent="0.25">
      <c r="A445" s="15">
        <v>42564</v>
      </c>
      <c r="E445" s="14">
        <v>48</v>
      </c>
      <c r="F445" s="14">
        <v>62.5</v>
      </c>
      <c r="G445">
        <v>107.09</v>
      </c>
      <c r="H445">
        <v>136.32</v>
      </c>
      <c r="I445">
        <v>123.84</v>
      </c>
      <c r="J445">
        <v>135.09</v>
      </c>
      <c r="K445">
        <v>116.34</v>
      </c>
      <c r="L445">
        <v>36.86</v>
      </c>
      <c r="M445">
        <v>36.81</v>
      </c>
      <c r="N445" s="38">
        <v>51.8</v>
      </c>
      <c r="O445" s="38">
        <v>50.55</v>
      </c>
      <c r="P445" s="38">
        <v>46.1</v>
      </c>
    </row>
    <row r="446" spans="1:16" x14ac:dyDescent="0.25">
      <c r="A446" s="15">
        <v>42563</v>
      </c>
      <c r="E446" s="14">
        <v>50</v>
      </c>
      <c r="F446" s="14">
        <v>64.125</v>
      </c>
      <c r="G446">
        <v>113.51</v>
      </c>
      <c r="H446">
        <v>141.54</v>
      </c>
      <c r="I446">
        <v>133.91999999999999</v>
      </c>
      <c r="J446">
        <v>143.32</v>
      </c>
      <c r="K446">
        <v>124.57</v>
      </c>
      <c r="L446">
        <v>39.1</v>
      </c>
      <c r="M446">
        <v>38.6</v>
      </c>
      <c r="N446" s="38">
        <v>53.05</v>
      </c>
      <c r="O446" s="38">
        <v>51.8</v>
      </c>
      <c r="P446" s="38">
        <v>47.35</v>
      </c>
    </row>
    <row r="447" spans="1:16" x14ac:dyDescent="0.25">
      <c r="A447" s="15">
        <v>42562</v>
      </c>
      <c r="E447" s="14">
        <v>48.625</v>
      </c>
      <c r="F447" s="14">
        <v>61.875</v>
      </c>
      <c r="G447">
        <v>109.35</v>
      </c>
      <c r="H447">
        <v>136.71</v>
      </c>
      <c r="I447">
        <v>130.68</v>
      </c>
      <c r="J447">
        <v>138.63</v>
      </c>
      <c r="K447">
        <v>121.63</v>
      </c>
      <c r="L447">
        <v>37.549999999999997</v>
      </c>
      <c r="M447">
        <v>36.93</v>
      </c>
      <c r="N447" s="38">
        <v>51.01</v>
      </c>
      <c r="O447" s="38">
        <v>49.76</v>
      </c>
      <c r="P447" s="38">
        <v>45.31</v>
      </c>
    </row>
    <row r="448" spans="1:16" x14ac:dyDescent="0.25">
      <c r="A448" s="15">
        <v>42559</v>
      </c>
      <c r="E448" s="14">
        <v>48.5</v>
      </c>
      <c r="F448" s="14">
        <v>62.25</v>
      </c>
      <c r="G448">
        <v>108.08</v>
      </c>
      <c r="H448">
        <v>134.78</v>
      </c>
      <c r="I448">
        <v>130.83000000000001</v>
      </c>
      <c r="J448">
        <v>138.18</v>
      </c>
      <c r="K448">
        <v>119.73</v>
      </c>
      <c r="L448">
        <v>37.26</v>
      </c>
      <c r="M448">
        <v>37.21</v>
      </c>
      <c r="N448" s="38">
        <v>51.66</v>
      </c>
      <c r="O448" s="38">
        <v>50.41</v>
      </c>
      <c r="P448" s="38">
        <v>45.96</v>
      </c>
    </row>
    <row r="449" spans="1:16" x14ac:dyDescent="0.25">
      <c r="A449" s="15">
        <v>42558</v>
      </c>
      <c r="E449" s="14">
        <v>47.75</v>
      </c>
      <c r="F449" s="14">
        <v>62.5</v>
      </c>
      <c r="G449">
        <v>107.06</v>
      </c>
      <c r="H449">
        <v>134.38999999999999</v>
      </c>
      <c r="I449">
        <v>130.81</v>
      </c>
      <c r="J449">
        <v>138.51</v>
      </c>
      <c r="K449">
        <v>122.06</v>
      </c>
      <c r="L449">
        <v>36.79</v>
      </c>
      <c r="M449">
        <v>36.74</v>
      </c>
      <c r="N449" s="38">
        <v>51.39</v>
      </c>
      <c r="O449" s="38">
        <v>50.14</v>
      </c>
      <c r="P449" s="38">
        <v>45.69</v>
      </c>
    </row>
    <row r="450" spans="1:16" x14ac:dyDescent="0.25">
      <c r="A450" s="15">
        <v>42557</v>
      </c>
      <c r="E450" s="14">
        <v>48.75</v>
      </c>
      <c r="F450" s="14">
        <v>64</v>
      </c>
      <c r="G450">
        <v>115.54</v>
      </c>
      <c r="H450">
        <v>140.69999999999999</v>
      </c>
      <c r="I450">
        <v>137.11000000000001</v>
      </c>
      <c r="J450">
        <v>143.51</v>
      </c>
      <c r="K450">
        <v>129.36000000000001</v>
      </c>
      <c r="L450">
        <v>38.28</v>
      </c>
      <c r="M450">
        <v>38.15</v>
      </c>
      <c r="N450" s="38">
        <v>53.68</v>
      </c>
      <c r="O450" s="38">
        <v>52.43</v>
      </c>
      <c r="P450" s="38">
        <v>47.98</v>
      </c>
    </row>
    <row r="451" spans="1:16" x14ac:dyDescent="0.25">
      <c r="A451" s="15">
        <v>42556</v>
      </c>
      <c r="E451" s="14">
        <v>48.625</v>
      </c>
      <c r="F451" s="14">
        <v>64.5</v>
      </c>
      <c r="G451">
        <v>114.12</v>
      </c>
      <c r="H451">
        <v>140.36000000000001</v>
      </c>
      <c r="I451">
        <v>133.81</v>
      </c>
      <c r="J451">
        <v>140.81</v>
      </c>
      <c r="K451">
        <v>127.81</v>
      </c>
      <c r="L451">
        <v>37.08</v>
      </c>
      <c r="M451">
        <v>37.03</v>
      </c>
      <c r="N451" s="38">
        <v>52.6</v>
      </c>
      <c r="O451" s="38">
        <v>51.6</v>
      </c>
      <c r="P451" s="38">
        <v>47.15</v>
      </c>
    </row>
    <row r="452" spans="1:16" x14ac:dyDescent="0.25">
      <c r="A452" s="15">
        <v>42552</v>
      </c>
      <c r="E452" s="14">
        <v>52.25</v>
      </c>
      <c r="F452" s="14">
        <v>67.5</v>
      </c>
      <c r="G452">
        <v>121.35</v>
      </c>
      <c r="H452">
        <v>148.87</v>
      </c>
      <c r="I452">
        <v>140.19999999999999</v>
      </c>
      <c r="J452">
        <v>148.75</v>
      </c>
      <c r="K452">
        <v>133.4</v>
      </c>
      <c r="L452">
        <v>38.630000000000003</v>
      </c>
      <c r="M452">
        <v>38.58</v>
      </c>
      <c r="N452" s="38">
        <v>54.49</v>
      </c>
      <c r="O452" s="38">
        <v>53.49</v>
      </c>
      <c r="P452" s="38">
        <v>49.04</v>
      </c>
    </row>
    <row r="453" spans="1:16" x14ac:dyDescent="0.25">
      <c r="A453" s="15">
        <v>42551</v>
      </c>
      <c r="E453" s="14">
        <v>52.625</v>
      </c>
      <c r="F453" s="14">
        <v>68</v>
      </c>
      <c r="G453">
        <v>117.3</v>
      </c>
      <c r="H453">
        <v>148.21</v>
      </c>
      <c r="I453">
        <v>138.32</v>
      </c>
      <c r="J453">
        <v>145.32</v>
      </c>
      <c r="K453">
        <v>131.82</v>
      </c>
      <c r="L453">
        <v>37.92</v>
      </c>
      <c r="M453">
        <v>37.869999999999997</v>
      </c>
      <c r="N453" s="38">
        <v>54.43</v>
      </c>
      <c r="O453" s="38">
        <v>53.43</v>
      </c>
      <c r="P453" s="38">
        <v>48.98</v>
      </c>
    </row>
    <row r="454" spans="1:16" x14ac:dyDescent="0.25">
      <c r="A454" s="15">
        <v>42550</v>
      </c>
      <c r="E454" s="14">
        <v>53.5</v>
      </c>
      <c r="F454" s="14">
        <v>69.5</v>
      </c>
      <c r="G454">
        <v>122.84</v>
      </c>
      <c r="H454">
        <v>150.34</v>
      </c>
      <c r="I454">
        <v>143.36000000000001</v>
      </c>
      <c r="J454">
        <v>149.26</v>
      </c>
      <c r="K454">
        <v>136.61000000000001</v>
      </c>
      <c r="L454">
        <v>39.369999999999997</v>
      </c>
      <c r="M454">
        <v>39.32</v>
      </c>
      <c r="N454" s="38">
        <v>55.36</v>
      </c>
      <c r="O454" s="38">
        <v>52.86</v>
      </c>
      <c r="P454" s="38">
        <v>48.41</v>
      </c>
    </row>
    <row r="455" spans="1:16" x14ac:dyDescent="0.25">
      <c r="A455" s="15">
        <v>42549</v>
      </c>
      <c r="E455" s="14">
        <v>52.25</v>
      </c>
      <c r="F455" s="14">
        <v>69</v>
      </c>
      <c r="G455">
        <v>118.44</v>
      </c>
      <c r="H455">
        <v>149.75</v>
      </c>
      <c r="I455">
        <v>138.52000000000001</v>
      </c>
      <c r="J455">
        <v>145.47</v>
      </c>
      <c r="K455">
        <v>132.27000000000001</v>
      </c>
      <c r="L455">
        <v>37.5</v>
      </c>
      <c r="M455">
        <v>36.68</v>
      </c>
      <c r="N455" s="38">
        <v>53.36</v>
      </c>
      <c r="O455" s="38">
        <v>50.86</v>
      </c>
      <c r="P455" s="38">
        <v>48.01</v>
      </c>
    </row>
    <row r="456" spans="1:16" x14ac:dyDescent="0.25">
      <c r="A456" s="15">
        <v>42548</v>
      </c>
      <c r="E456" s="14">
        <v>50.75</v>
      </c>
      <c r="F456" s="14">
        <v>67</v>
      </c>
      <c r="G456">
        <v>114.18</v>
      </c>
      <c r="H456">
        <v>147.22</v>
      </c>
      <c r="I456">
        <v>134.01</v>
      </c>
      <c r="J456">
        <v>140.21</v>
      </c>
      <c r="K456">
        <v>127.51</v>
      </c>
      <c r="L456">
        <v>35.700000000000003</v>
      </c>
      <c r="M456">
        <v>34.880000000000003</v>
      </c>
      <c r="N456" s="38">
        <v>51.41</v>
      </c>
      <c r="O456" s="38">
        <v>49.96</v>
      </c>
      <c r="P456" s="38">
        <v>47.11</v>
      </c>
    </row>
    <row r="457" spans="1:16" x14ac:dyDescent="0.25">
      <c r="A457" s="15">
        <v>42545</v>
      </c>
      <c r="E457" s="14">
        <v>52.375</v>
      </c>
      <c r="F457" s="14">
        <v>68.25</v>
      </c>
      <c r="G457">
        <v>117.17</v>
      </c>
      <c r="H457">
        <v>151.18</v>
      </c>
      <c r="I457">
        <v>136.32</v>
      </c>
      <c r="J457">
        <v>145.02000000000001</v>
      </c>
      <c r="K457">
        <v>129.97</v>
      </c>
      <c r="L457">
        <v>36.65</v>
      </c>
      <c r="M457">
        <v>35.71</v>
      </c>
      <c r="N457" s="38">
        <v>52.57</v>
      </c>
      <c r="O457" s="38">
        <v>51.12</v>
      </c>
      <c r="P457" s="38">
        <v>48.27</v>
      </c>
    </row>
    <row r="458" spans="1:16" x14ac:dyDescent="0.25">
      <c r="A458" s="15">
        <v>42544</v>
      </c>
      <c r="E458" s="14">
        <v>53.75</v>
      </c>
      <c r="F458" s="14">
        <v>69</v>
      </c>
      <c r="G458">
        <v>121.42</v>
      </c>
      <c r="H458">
        <v>158.27000000000001</v>
      </c>
      <c r="I458">
        <v>140.85</v>
      </c>
      <c r="J458">
        <v>149.44999999999999</v>
      </c>
      <c r="K458">
        <v>134.94999999999999</v>
      </c>
      <c r="L458">
        <v>39.01</v>
      </c>
      <c r="M458">
        <v>38.17</v>
      </c>
      <c r="N458" s="38">
        <v>56.24</v>
      </c>
      <c r="O458" s="38">
        <v>54.54</v>
      </c>
      <c r="P458" s="38">
        <v>51.69</v>
      </c>
    </row>
    <row r="459" spans="1:16" x14ac:dyDescent="0.25">
      <c r="A459" s="15">
        <v>42543</v>
      </c>
      <c r="E459" s="14">
        <v>52.375</v>
      </c>
      <c r="F459" s="14">
        <v>66.625</v>
      </c>
      <c r="G459">
        <v>119.9</v>
      </c>
      <c r="H459">
        <v>156.46</v>
      </c>
      <c r="I459">
        <v>138.9</v>
      </c>
      <c r="J459">
        <v>149.1</v>
      </c>
      <c r="K459">
        <v>133.85</v>
      </c>
      <c r="L459">
        <v>38.46</v>
      </c>
      <c r="M459">
        <v>37.44</v>
      </c>
      <c r="N459" s="38">
        <v>55.83</v>
      </c>
      <c r="O459" s="38">
        <v>54.13</v>
      </c>
      <c r="P459" s="38">
        <v>51.28</v>
      </c>
    </row>
    <row r="460" spans="1:16" x14ac:dyDescent="0.25">
      <c r="A460" s="15">
        <v>42542</v>
      </c>
      <c r="E460" s="14">
        <v>52.875</v>
      </c>
      <c r="F460" s="14">
        <v>66.875</v>
      </c>
      <c r="G460">
        <v>121.17</v>
      </c>
      <c r="H460">
        <v>156.22</v>
      </c>
      <c r="I460">
        <v>139.9</v>
      </c>
      <c r="J460">
        <v>150.25</v>
      </c>
      <c r="K460">
        <v>135.05000000000001</v>
      </c>
      <c r="L460">
        <v>38.81</v>
      </c>
      <c r="M460">
        <v>37.549999999999997</v>
      </c>
      <c r="N460" s="38">
        <v>56.46</v>
      </c>
      <c r="O460" s="38">
        <v>54.46</v>
      </c>
      <c r="P460" s="38">
        <v>51.61</v>
      </c>
    </row>
    <row r="461" spans="1:16" x14ac:dyDescent="0.25">
      <c r="A461" s="15">
        <v>42541</v>
      </c>
      <c r="E461" s="14">
        <v>50.875</v>
      </c>
      <c r="F461" s="14">
        <v>65.625</v>
      </c>
      <c r="G461">
        <v>118.98</v>
      </c>
      <c r="H461">
        <v>154.77000000000001</v>
      </c>
      <c r="I461">
        <v>141.31</v>
      </c>
      <c r="J461">
        <v>151.31</v>
      </c>
      <c r="K461">
        <v>136.36000000000001</v>
      </c>
      <c r="L461">
        <v>38.450000000000003</v>
      </c>
      <c r="M461">
        <v>37.53</v>
      </c>
      <c r="N461" s="38">
        <v>56.8</v>
      </c>
      <c r="O461" s="38">
        <v>55.4</v>
      </c>
      <c r="P461" s="38">
        <v>52.55</v>
      </c>
    </row>
    <row r="462" spans="1:16" x14ac:dyDescent="0.25">
      <c r="A462" s="15">
        <v>42538</v>
      </c>
      <c r="E462" s="14">
        <v>48.625</v>
      </c>
      <c r="F462" s="14">
        <v>64</v>
      </c>
      <c r="G462">
        <v>110.95</v>
      </c>
      <c r="H462">
        <v>147.12</v>
      </c>
      <c r="I462">
        <v>137.44</v>
      </c>
      <c r="J462">
        <v>147.38999999999999</v>
      </c>
      <c r="K462">
        <v>132.44</v>
      </c>
      <c r="L462">
        <v>36.64</v>
      </c>
      <c r="M462">
        <v>36.56</v>
      </c>
      <c r="N462" s="38">
        <v>55.44</v>
      </c>
      <c r="O462" s="38">
        <v>53.99</v>
      </c>
      <c r="P462" s="38">
        <v>51.14</v>
      </c>
    </row>
    <row r="463" spans="1:16" x14ac:dyDescent="0.25">
      <c r="A463" s="15">
        <v>42537</v>
      </c>
      <c r="E463" s="14">
        <v>47.25</v>
      </c>
      <c r="F463" s="14">
        <v>62.75</v>
      </c>
      <c r="G463">
        <v>106.53</v>
      </c>
      <c r="H463">
        <v>141.86000000000001</v>
      </c>
      <c r="I463">
        <v>130.76</v>
      </c>
      <c r="J463">
        <v>140.86000000000001</v>
      </c>
      <c r="K463">
        <v>125.76</v>
      </c>
      <c r="L463">
        <v>34.69</v>
      </c>
      <c r="M463">
        <v>34.64</v>
      </c>
      <c r="N463" s="38">
        <v>53.34</v>
      </c>
      <c r="O463" s="38">
        <v>51.89</v>
      </c>
      <c r="P463" s="38">
        <v>49.04</v>
      </c>
    </row>
    <row r="464" spans="1:16" x14ac:dyDescent="0.25">
      <c r="A464" s="15">
        <v>42536</v>
      </c>
      <c r="E464" s="14">
        <v>47.5</v>
      </c>
      <c r="F464" s="14">
        <v>63.125</v>
      </c>
      <c r="G464">
        <v>106.06</v>
      </c>
      <c r="H464">
        <v>146.68</v>
      </c>
      <c r="I464">
        <v>136.44999999999999</v>
      </c>
      <c r="J464">
        <v>146.9</v>
      </c>
      <c r="K464">
        <v>131.5</v>
      </c>
      <c r="L464">
        <v>36.74</v>
      </c>
      <c r="M464">
        <v>36.69</v>
      </c>
      <c r="N464" s="38">
        <v>55.23</v>
      </c>
      <c r="O464" s="38">
        <v>53.78</v>
      </c>
      <c r="P464" s="38">
        <v>50.93</v>
      </c>
    </row>
    <row r="465" spans="1:16" x14ac:dyDescent="0.25">
      <c r="A465" s="15">
        <v>42535</v>
      </c>
      <c r="E465" s="14">
        <v>47.75</v>
      </c>
      <c r="F465" s="14">
        <v>63.125</v>
      </c>
      <c r="G465">
        <v>108.92</v>
      </c>
      <c r="H465">
        <v>148.66999999999999</v>
      </c>
      <c r="I465">
        <v>139.30000000000001</v>
      </c>
      <c r="J465">
        <v>149.6</v>
      </c>
      <c r="K465">
        <v>133.69999999999999</v>
      </c>
      <c r="L465">
        <v>37.130000000000003</v>
      </c>
      <c r="M465">
        <v>36.68</v>
      </c>
      <c r="N465" s="38">
        <v>55.86</v>
      </c>
      <c r="O465" s="38">
        <v>54.41</v>
      </c>
      <c r="P465" s="38">
        <v>51.56</v>
      </c>
    </row>
    <row r="466" spans="1:16" x14ac:dyDescent="0.25">
      <c r="A466" s="15">
        <v>42534</v>
      </c>
      <c r="E466" s="14">
        <v>47.5</v>
      </c>
      <c r="F466" s="14">
        <v>63</v>
      </c>
      <c r="G466">
        <v>109.33</v>
      </c>
      <c r="H466">
        <v>150.31</v>
      </c>
      <c r="I466">
        <v>139.74</v>
      </c>
      <c r="J466">
        <v>150.94</v>
      </c>
      <c r="K466">
        <v>134.54</v>
      </c>
      <c r="L466">
        <v>37.369999999999997</v>
      </c>
      <c r="M466">
        <v>37.32</v>
      </c>
      <c r="N466" s="38">
        <v>56.14</v>
      </c>
      <c r="O466" s="38">
        <v>54.69</v>
      </c>
      <c r="P466" s="38">
        <v>51.84</v>
      </c>
    </row>
    <row r="467" spans="1:16" x14ac:dyDescent="0.25">
      <c r="A467" s="15">
        <v>42531</v>
      </c>
      <c r="E467" s="14">
        <v>48.125</v>
      </c>
      <c r="F467" s="14">
        <v>63.75</v>
      </c>
      <c r="G467">
        <v>112.11</v>
      </c>
      <c r="H467">
        <v>153.31</v>
      </c>
      <c r="I467">
        <v>139.55000000000001</v>
      </c>
      <c r="J467">
        <v>150.5</v>
      </c>
      <c r="K467">
        <v>135.30000000000001</v>
      </c>
      <c r="L467">
        <v>37.630000000000003</v>
      </c>
      <c r="M467">
        <v>37.450000000000003</v>
      </c>
      <c r="N467" s="38">
        <v>56.34</v>
      </c>
      <c r="O467" s="38">
        <v>54.89</v>
      </c>
      <c r="P467" s="38">
        <v>52.04</v>
      </c>
    </row>
    <row r="468" spans="1:16" x14ac:dyDescent="0.25">
      <c r="A468" s="15">
        <v>42530</v>
      </c>
      <c r="E468" s="14">
        <v>50.5</v>
      </c>
      <c r="F468" s="14">
        <v>64.75</v>
      </c>
      <c r="G468">
        <v>117.85</v>
      </c>
      <c r="H468">
        <v>159.19</v>
      </c>
      <c r="I468">
        <v>142.80000000000001</v>
      </c>
      <c r="J468">
        <v>154.44999999999999</v>
      </c>
      <c r="K468">
        <v>138.75</v>
      </c>
      <c r="L468">
        <v>38.729999999999997</v>
      </c>
      <c r="M468">
        <v>38.4</v>
      </c>
      <c r="N468" s="38">
        <v>57.02</v>
      </c>
      <c r="O468" s="38">
        <v>55.57</v>
      </c>
      <c r="P468" s="38">
        <v>52.72</v>
      </c>
    </row>
    <row r="469" spans="1:16" x14ac:dyDescent="0.25">
      <c r="A469" s="15">
        <v>42529</v>
      </c>
      <c r="E469" s="14">
        <v>50.75</v>
      </c>
      <c r="F469" s="14">
        <v>64.875</v>
      </c>
      <c r="G469">
        <v>118.15</v>
      </c>
      <c r="H469">
        <v>159.79</v>
      </c>
      <c r="I469">
        <v>145.25</v>
      </c>
      <c r="J469">
        <v>156.44999999999999</v>
      </c>
      <c r="K469">
        <v>140.75</v>
      </c>
      <c r="L469">
        <v>39.18</v>
      </c>
      <c r="M469">
        <v>38.619999999999997</v>
      </c>
      <c r="N469" s="38">
        <v>57.69</v>
      </c>
      <c r="O469" s="38">
        <v>56.24</v>
      </c>
      <c r="P469" s="38">
        <v>53.39</v>
      </c>
    </row>
    <row r="470" spans="1:16" x14ac:dyDescent="0.25">
      <c r="A470" s="15">
        <v>42528</v>
      </c>
      <c r="E470" s="14">
        <v>48.5</v>
      </c>
      <c r="F470" s="14">
        <v>63.625</v>
      </c>
      <c r="G470">
        <v>116.74</v>
      </c>
      <c r="H470">
        <v>156.34</v>
      </c>
      <c r="I470">
        <v>142</v>
      </c>
      <c r="J470">
        <v>153.6</v>
      </c>
      <c r="K470">
        <v>137.65</v>
      </c>
      <c r="L470">
        <v>38.380000000000003</v>
      </c>
      <c r="M470">
        <v>37.590000000000003</v>
      </c>
      <c r="N470" s="38">
        <v>57.69</v>
      </c>
      <c r="O470" s="38">
        <v>55.69</v>
      </c>
      <c r="P470" s="38">
        <v>52.84</v>
      </c>
    </row>
    <row r="471" spans="1:16" x14ac:dyDescent="0.25">
      <c r="A471" s="15">
        <v>42527</v>
      </c>
      <c r="E471" s="14">
        <v>47.875</v>
      </c>
      <c r="F471" s="14">
        <v>63.125</v>
      </c>
      <c r="G471">
        <v>116.83</v>
      </c>
      <c r="H471">
        <v>156.62</v>
      </c>
      <c r="I471">
        <v>138.88999999999999</v>
      </c>
      <c r="J471">
        <v>149.63999999999999</v>
      </c>
      <c r="K471">
        <v>134.44</v>
      </c>
      <c r="L471">
        <v>37.18</v>
      </c>
      <c r="M471">
        <v>36.229999999999997</v>
      </c>
      <c r="N471" s="38">
        <v>57.01</v>
      </c>
      <c r="O471" s="38">
        <v>55.01</v>
      </c>
      <c r="P471" s="38">
        <v>52.16</v>
      </c>
    </row>
    <row r="472" spans="1:16" x14ac:dyDescent="0.25">
      <c r="A472" s="15">
        <v>42524</v>
      </c>
      <c r="E472" s="14">
        <v>47.5</v>
      </c>
      <c r="F472" s="14">
        <v>62.625</v>
      </c>
      <c r="G472">
        <v>119.27</v>
      </c>
      <c r="H472">
        <v>158.77000000000001</v>
      </c>
      <c r="I472">
        <v>137.30000000000001</v>
      </c>
      <c r="J472">
        <v>147.80000000000001</v>
      </c>
      <c r="K472">
        <v>132.35</v>
      </c>
      <c r="L472">
        <v>36.049999999999997</v>
      </c>
      <c r="M472">
        <v>35.630000000000003</v>
      </c>
      <c r="N472" s="38">
        <v>55.78</v>
      </c>
      <c r="O472" s="38">
        <v>54.48</v>
      </c>
      <c r="P472" s="38">
        <v>51.63</v>
      </c>
    </row>
    <row r="473" spans="1:16" x14ac:dyDescent="0.25">
      <c r="A473" s="15">
        <v>42523</v>
      </c>
      <c r="E473" s="14">
        <v>48.375</v>
      </c>
      <c r="F473" s="14">
        <v>63.75</v>
      </c>
      <c r="G473">
        <v>122.86</v>
      </c>
      <c r="H473">
        <v>160.71</v>
      </c>
      <c r="I473">
        <v>138.11000000000001</v>
      </c>
      <c r="J473">
        <v>149.56</v>
      </c>
      <c r="K473">
        <v>133.81</v>
      </c>
      <c r="L473">
        <v>36.049999999999997</v>
      </c>
      <c r="M473">
        <v>35.04</v>
      </c>
      <c r="N473" s="38">
        <v>56.29</v>
      </c>
      <c r="O473" s="38">
        <v>54.99</v>
      </c>
      <c r="P473" s="38">
        <v>52.14</v>
      </c>
    </row>
    <row r="474" spans="1:16" x14ac:dyDescent="0.25">
      <c r="A474" s="15">
        <v>42522</v>
      </c>
      <c r="E474" s="14">
        <v>49.625</v>
      </c>
      <c r="F474" s="14">
        <v>64</v>
      </c>
      <c r="G474">
        <v>133.15</v>
      </c>
      <c r="H474">
        <v>160.05000000000001</v>
      </c>
      <c r="I474">
        <v>138.78</v>
      </c>
      <c r="J474">
        <v>149.53</v>
      </c>
      <c r="K474">
        <v>133.08000000000001</v>
      </c>
      <c r="L474">
        <v>35.36</v>
      </c>
      <c r="M474">
        <v>34.99</v>
      </c>
      <c r="N474" s="38">
        <v>57.09</v>
      </c>
      <c r="O474" s="38">
        <v>55.79</v>
      </c>
      <c r="P474" s="38">
        <v>52.94</v>
      </c>
    </row>
    <row r="475" spans="1:16" x14ac:dyDescent="0.25">
      <c r="A475" s="15">
        <v>42521</v>
      </c>
      <c r="E475" s="14">
        <v>52.75</v>
      </c>
      <c r="F475" s="14">
        <v>66.25</v>
      </c>
      <c r="G475">
        <v>126.08</v>
      </c>
      <c r="H475">
        <v>158.55000000000001</v>
      </c>
      <c r="I475">
        <v>137.91</v>
      </c>
      <c r="J475">
        <v>147.86000000000001</v>
      </c>
      <c r="K475">
        <v>131.86000000000001</v>
      </c>
      <c r="L475">
        <v>34.869999999999997</v>
      </c>
      <c r="M475">
        <v>34.630000000000003</v>
      </c>
      <c r="N475" s="38">
        <v>56.74</v>
      </c>
      <c r="O475" s="38">
        <v>55.44</v>
      </c>
      <c r="P475" s="38">
        <v>52.59</v>
      </c>
    </row>
    <row r="476" spans="1:16" x14ac:dyDescent="0.25">
      <c r="A476" s="15">
        <v>42517</v>
      </c>
      <c r="E476" s="14">
        <v>56.25</v>
      </c>
      <c r="F476" s="14">
        <v>67.25</v>
      </c>
      <c r="G476">
        <v>129.54</v>
      </c>
      <c r="H476">
        <v>161.66999999999999</v>
      </c>
      <c r="I476">
        <v>138.41</v>
      </c>
      <c r="J476">
        <v>149.36000000000001</v>
      </c>
      <c r="K476">
        <v>132.41</v>
      </c>
      <c r="L476">
        <v>35.020000000000003</v>
      </c>
      <c r="M476">
        <v>34.76</v>
      </c>
      <c r="N476" s="38">
        <v>57.25</v>
      </c>
      <c r="O476" s="38">
        <v>55.95</v>
      </c>
      <c r="P476" s="38">
        <v>53.1</v>
      </c>
    </row>
    <row r="477" spans="1:16" x14ac:dyDescent="0.25">
      <c r="A477" s="15">
        <v>42516</v>
      </c>
      <c r="E477" s="14">
        <v>56.75</v>
      </c>
      <c r="F477" s="14">
        <v>67.5</v>
      </c>
      <c r="G477">
        <v>127.03</v>
      </c>
      <c r="H477">
        <v>159.71</v>
      </c>
      <c r="I477">
        <v>137.62</v>
      </c>
      <c r="J477">
        <v>149.07</v>
      </c>
      <c r="K477">
        <v>133.41999999999999</v>
      </c>
      <c r="L477">
        <v>34.92</v>
      </c>
      <c r="M477">
        <v>34.659999999999997</v>
      </c>
      <c r="N477" s="38">
        <v>57.15</v>
      </c>
      <c r="O477" s="38">
        <v>55.85</v>
      </c>
      <c r="P477" s="38">
        <v>53</v>
      </c>
    </row>
    <row r="478" spans="1:16" x14ac:dyDescent="0.25">
      <c r="A478" s="15">
        <v>42515</v>
      </c>
      <c r="E478" s="14">
        <v>53.625</v>
      </c>
      <c r="F478" s="14">
        <v>67.25</v>
      </c>
      <c r="G478">
        <v>128.5</v>
      </c>
      <c r="H478">
        <v>162.47999999999999</v>
      </c>
      <c r="I478">
        <v>140</v>
      </c>
      <c r="J478">
        <v>151.19999999999999</v>
      </c>
      <c r="K478">
        <v>134.25</v>
      </c>
      <c r="L478">
        <v>35.479999999999997</v>
      </c>
      <c r="M478">
        <v>35.159999999999997</v>
      </c>
      <c r="N478" s="38">
        <v>57.08</v>
      </c>
      <c r="O478" s="38">
        <v>55.78</v>
      </c>
      <c r="P478" s="38">
        <v>52.93</v>
      </c>
    </row>
    <row r="479" spans="1:16" x14ac:dyDescent="0.25">
      <c r="A479" s="15">
        <v>42514</v>
      </c>
      <c r="E479" s="14">
        <v>51.875</v>
      </c>
      <c r="F479" s="14">
        <v>66</v>
      </c>
      <c r="G479">
        <v>127</v>
      </c>
      <c r="H479">
        <v>163.03</v>
      </c>
      <c r="I479">
        <v>137.65</v>
      </c>
      <c r="J479">
        <v>148.85</v>
      </c>
      <c r="K479">
        <v>131.4</v>
      </c>
      <c r="L479">
        <v>34.880000000000003</v>
      </c>
      <c r="M479">
        <v>34.51</v>
      </c>
      <c r="N479" s="38">
        <v>57.18</v>
      </c>
      <c r="O479" s="38">
        <v>55.88</v>
      </c>
      <c r="P479" s="38">
        <v>53.03</v>
      </c>
    </row>
    <row r="480" spans="1:16" x14ac:dyDescent="0.25">
      <c r="A480" s="15">
        <v>42513</v>
      </c>
      <c r="E480" s="14">
        <v>51.75</v>
      </c>
      <c r="F480" s="14">
        <v>66</v>
      </c>
      <c r="G480">
        <v>123.44</v>
      </c>
      <c r="H480">
        <v>162.84</v>
      </c>
      <c r="I480">
        <v>136.35</v>
      </c>
      <c r="J480">
        <v>146.55000000000001</v>
      </c>
      <c r="K480">
        <v>129.35</v>
      </c>
      <c r="L480">
        <v>34.479999999999997</v>
      </c>
      <c r="M480">
        <v>34.409999999999997</v>
      </c>
      <c r="N480" s="38">
        <v>56.08</v>
      </c>
      <c r="O480" s="38">
        <v>54.78</v>
      </c>
      <c r="P480" s="38">
        <v>51.93</v>
      </c>
    </row>
    <row r="481" spans="1:16" x14ac:dyDescent="0.25">
      <c r="A481" s="15">
        <v>42510</v>
      </c>
      <c r="E481" s="14">
        <v>52.75</v>
      </c>
      <c r="F481" s="14">
        <v>66.25</v>
      </c>
      <c r="G481">
        <v>124.9</v>
      </c>
      <c r="H481">
        <v>162.30000000000001</v>
      </c>
      <c r="I481">
        <v>137.56</v>
      </c>
      <c r="J481">
        <v>147.96</v>
      </c>
      <c r="K481">
        <v>130.26</v>
      </c>
      <c r="L481">
        <v>34.96</v>
      </c>
      <c r="M481">
        <v>34.799999999999997</v>
      </c>
      <c r="N481" s="38">
        <v>56.46</v>
      </c>
      <c r="O481" s="38">
        <v>55.16</v>
      </c>
      <c r="P481" s="38">
        <v>52.31</v>
      </c>
    </row>
    <row r="482" spans="1:16" x14ac:dyDescent="0.25">
      <c r="A482" s="15">
        <v>42509</v>
      </c>
      <c r="E482" s="14">
        <v>54.5</v>
      </c>
      <c r="F482" s="14">
        <v>68.75</v>
      </c>
      <c r="G482">
        <v>119.3</v>
      </c>
      <c r="H482">
        <v>161.88999999999999</v>
      </c>
      <c r="I482">
        <v>136.30000000000001</v>
      </c>
      <c r="J482">
        <v>147.05000000000001</v>
      </c>
      <c r="K482">
        <v>130.30000000000001</v>
      </c>
      <c r="L482">
        <v>35.36</v>
      </c>
      <c r="M482">
        <v>35.229999999999997</v>
      </c>
      <c r="N482" s="38">
        <v>56.15</v>
      </c>
      <c r="O482" s="38">
        <v>54.8</v>
      </c>
      <c r="P482" s="38">
        <v>51.95</v>
      </c>
    </row>
    <row r="483" spans="1:16" x14ac:dyDescent="0.25">
      <c r="A483" s="15">
        <v>42508</v>
      </c>
      <c r="E483" s="14">
        <v>55.875</v>
      </c>
      <c r="F483" s="14">
        <v>69.5</v>
      </c>
      <c r="G483">
        <v>120.43</v>
      </c>
      <c r="H483">
        <v>163.26</v>
      </c>
      <c r="I483">
        <v>136.5</v>
      </c>
      <c r="J483">
        <v>147.5</v>
      </c>
      <c r="K483">
        <v>130.25</v>
      </c>
      <c r="L483">
        <v>35.450000000000003</v>
      </c>
      <c r="M483">
        <v>35.4</v>
      </c>
      <c r="N483" s="38">
        <v>56.22</v>
      </c>
      <c r="O483" s="38">
        <v>54.07</v>
      </c>
      <c r="P483" s="38">
        <v>51.22</v>
      </c>
    </row>
    <row r="484" spans="1:16" x14ac:dyDescent="0.25">
      <c r="A484" s="15">
        <v>42507</v>
      </c>
      <c r="E484" s="14">
        <v>57</v>
      </c>
      <c r="F484" s="14">
        <v>69.625</v>
      </c>
      <c r="G484">
        <v>124.67</v>
      </c>
      <c r="H484">
        <v>162.85</v>
      </c>
      <c r="I484">
        <v>136.28</v>
      </c>
      <c r="J484">
        <v>146.88</v>
      </c>
      <c r="K484">
        <v>130.53</v>
      </c>
      <c r="L484">
        <v>35.53</v>
      </c>
      <c r="M484">
        <v>35.479999999999997</v>
      </c>
      <c r="N484" s="38">
        <v>56.03</v>
      </c>
      <c r="O484" s="38">
        <v>54.28</v>
      </c>
      <c r="P484" s="38">
        <v>51.43</v>
      </c>
    </row>
    <row r="485" spans="1:16" x14ac:dyDescent="0.25">
      <c r="A485" s="15">
        <v>42506</v>
      </c>
      <c r="E485" s="14">
        <v>57.125</v>
      </c>
      <c r="F485" s="14">
        <v>69.25</v>
      </c>
      <c r="G485">
        <v>123.21</v>
      </c>
      <c r="H485">
        <v>159.41</v>
      </c>
      <c r="I485">
        <v>133.35</v>
      </c>
      <c r="J485">
        <v>143.94999999999999</v>
      </c>
      <c r="K485">
        <v>127.35</v>
      </c>
      <c r="L485">
        <v>35.450000000000003</v>
      </c>
      <c r="M485">
        <v>35.229999999999997</v>
      </c>
      <c r="N485" s="38">
        <v>55.3</v>
      </c>
      <c r="O485" s="38">
        <v>53.55</v>
      </c>
      <c r="P485" s="38">
        <v>50.7</v>
      </c>
    </row>
    <row r="486" spans="1:16" x14ac:dyDescent="0.25">
      <c r="A486" s="15">
        <v>42503</v>
      </c>
      <c r="E486" s="14">
        <v>55.625</v>
      </c>
      <c r="F486" s="14">
        <v>67.875</v>
      </c>
      <c r="G486">
        <v>121.52</v>
      </c>
      <c r="H486">
        <v>157.22999999999999</v>
      </c>
      <c r="I486">
        <v>129.68</v>
      </c>
      <c r="J486">
        <v>139.68</v>
      </c>
      <c r="K486">
        <v>123.43</v>
      </c>
      <c r="L486">
        <v>34.700000000000003</v>
      </c>
      <c r="M486">
        <v>34.17</v>
      </c>
      <c r="N486" s="38">
        <v>53.71</v>
      </c>
      <c r="O486" s="38">
        <v>51.96</v>
      </c>
      <c r="P486" s="38">
        <v>49.11</v>
      </c>
    </row>
    <row r="487" spans="1:16" x14ac:dyDescent="0.25">
      <c r="A487" s="15">
        <v>42502</v>
      </c>
      <c r="E487" s="14">
        <v>53.75</v>
      </c>
      <c r="F487" s="14">
        <v>66</v>
      </c>
      <c r="G487">
        <v>120.01</v>
      </c>
      <c r="H487">
        <v>155.97999999999999</v>
      </c>
      <c r="I487">
        <v>128.22</v>
      </c>
      <c r="J487">
        <v>138.72</v>
      </c>
      <c r="K487">
        <v>121.97</v>
      </c>
      <c r="L487">
        <v>35.200000000000003</v>
      </c>
      <c r="M487">
        <v>35.15</v>
      </c>
      <c r="N487" s="38">
        <v>54.01</v>
      </c>
      <c r="O487" s="38">
        <v>52.26</v>
      </c>
      <c r="P487" s="38">
        <v>49.41</v>
      </c>
    </row>
    <row r="488" spans="1:16" x14ac:dyDescent="0.25">
      <c r="A488" s="15">
        <v>42501</v>
      </c>
      <c r="E488" s="14">
        <v>52</v>
      </c>
      <c r="F488" s="14">
        <v>64.25</v>
      </c>
      <c r="G488">
        <v>123.67</v>
      </c>
      <c r="H488">
        <v>155.16</v>
      </c>
      <c r="I488">
        <v>128.97999999999999</v>
      </c>
      <c r="J488">
        <v>138.43</v>
      </c>
      <c r="K488">
        <v>122.23</v>
      </c>
      <c r="L488">
        <v>34.520000000000003</v>
      </c>
      <c r="M488">
        <v>34.47</v>
      </c>
      <c r="N488" s="38">
        <v>53.1</v>
      </c>
      <c r="O488" s="38">
        <v>51.35</v>
      </c>
      <c r="P488" s="38">
        <v>47.5</v>
      </c>
    </row>
    <row r="489" spans="1:16" x14ac:dyDescent="0.25">
      <c r="A489" s="15">
        <v>42500</v>
      </c>
      <c r="E489" s="14">
        <v>49.125</v>
      </c>
      <c r="F489" s="14">
        <v>61.5</v>
      </c>
      <c r="G489">
        <v>115.68</v>
      </c>
      <c r="H489">
        <v>147.06</v>
      </c>
      <c r="I489">
        <v>122.73</v>
      </c>
      <c r="J489">
        <v>132.72999999999999</v>
      </c>
      <c r="K489">
        <v>116.03</v>
      </c>
      <c r="L489">
        <v>33.07</v>
      </c>
      <c r="M489">
        <v>32.979999999999997</v>
      </c>
      <c r="N489" s="38">
        <v>51.42</v>
      </c>
      <c r="O489" s="38">
        <v>49.17</v>
      </c>
      <c r="P489" s="38">
        <v>45.32</v>
      </c>
    </row>
    <row r="490" spans="1:16" x14ac:dyDescent="0.25">
      <c r="A490" s="15">
        <v>42499</v>
      </c>
      <c r="E490" s="14">
        <v>47.625</v>
      </c>
      <c r="F490" s="14">
        <v>59.875</v>
      </c>
      <c r="G490">
        <v>115.79</v>
      </c>
      <c r="H490">
        <v>142.77000000000001</v>
      </c>
      <c r="I490">
        <v>116.45</v>
      </c>
      <c r="J490">
        <v>127.15</v>
      </c>
      <c r="K490">
        <v>110.95</v>
      </c>
      <c r="L490">
        <v>31.52</v>
      </c>
      <c r="M490">
        <v>31.39</v>
      </c>
      <c r="N490" s="38">
        <v>50.68</v>
      </c>
      <c r="O490" s="38">
        <v>49.68</v>
      </c>
      <c r="P490" s="38">
        <v>45.83</v>
      </c>
    </row>
    <row r="491" spans="1:16" x14ac:dyDescent="0.25">
      <c r="A491" s="15">
        <v>42496</v>
      </c>
      <c r="E491" s="14">
        <v>49.75</v>
      </c>
      <c r="F491" s="14">
        <v>62.5</v>
      </c>
      <c r="G491">
        <v>123.86</v>
      </c>
      <c r="H491">
        <v>149.02000000000001</v>
      </c>
      <c r="I491">
        <v>122.07</v>
      </c>
      <c r="J491">
        <v>133.87</v>
      </c>
      <c r="K491">
        <v>115.92</v>
      </c>
      <c r="L491">
        <v>33.01</v>
      </c>
      <c r="M491">
        <v>32.96</v>
      </c>
      <c r="N491" s="38">
        <v>51.93</v>
      </c>
      <c r="O491" s="38">
        <v>51.18</v>
      </c>
      <c r="P491" s="38">
        <v>47.33</v>
      </c>
    </row>
    <row r="492" spans="1:16" x14ac:dyDescent="0.25">
      <c r="A492" s="15">
        <v>42495</v>
      </c>
      <c r="E492" s="14">
        <v>49.5</v>
      </c>
      <c r="F492" s="14">
        <v>61.875</v>
      </c>
      <c r="G492">
        <v>122.38</v>
      </c>
      <c r="H492">
        <v>148.04</v>
      </c>
      <c r="I492">
        <v>121.32</v>
      </c>
      <c r="J492">
        <v>132.87</v>
      </c>
      <c r="K492">
        <v>115.82</v>
      </c>
      <c r="L492">
        <v>31.99</v>
      </c>
      <c r="M492">
        <v>31.94</v>
      </c>
      <c r="N492" s="38">
        <v>51.56</v>
      </c>
      <c r="O492" s="38">
        <v>50.81</v>
      </c>
      <c r="P492" s="38">
        <v>46.96</v>
      </c>
    </row>
    <row r="493" spans="1:16" x14ac:dyDescent="0.25">
      <c r="A493" s="15">
        <v>42494</v>
      </c>
      <c r="E493" s="14">
        <v>49.875</v>
      </c>
      <c r="F493" s="14">
        <v>62.25</v>
      </c>
      <c r="G493">
        <v>113.05</v>
      </c>
      <c r="H493">
        <v>147.71</v>
      </c>
      <c r="I493">
        <v>121.24</v>
      </c>
      <c r="J493">
        <v>132.94</v>
      </c>
      <c r="K493">
        <v>114.99</v>
      </c>
      <c r="L493">
        <v>31.46</v>
      </c>
      <c r="M493">
        <v>31.23</v>
      </c>
      <c r="N493" s="38">
        <v>49.31</v>
      </c>
      <c r="O493" s="38">
        <v>48.56</v>
      </c>
      <c r="P493" s="38">
        <v>44.71</v>
      </c>
    </row>
    <row r="494" spans="1:16" x14ac:dyDescent="0.25">
      <c r="A494" s="15">
        <v>42493</v>
      </c>
      <c r="E494" s="14">
        <v>49.125</v>
      </c>
      <c r="F494" s="14">
        <v>61.375</v>
      </c>
      <c r="G494">
        <v>116.33</v>
      </c>
      <c r="H494">
        <v>148.99</v>
      </c>
      <c r="I494">
        <v>121.34</v>
      </c>
      <c r="J494">
        <v>133.63999999999999</v>
      </c>
      <c r="K494">
        <v>115.04</v>
      </c>
      <c r="L494">
        <v>31.3</v>
      </c>
      <c r="M494">
        <v>31.02</v>
      </c>
      <c r="N494" s="38">
        <v>49.26</v>
      </c>
      <c r="O494" s="38">
        <v>48.51</v>
      </c>
      <c r="P494" s="38">
        <v>44.66</v>
      </c>
    </row>
    <row r="495" spans="1:16" x14ac:dyDescent="0.25">
      <c r="A495" s="15">
        <v>42492</v>
      </c>
      <c r="E495" s="14">
        <v>49.625</v>
      </c>
      <c r="F495" s="14">
        <v>62</v>
      </c>
      <c r="G495">
        <v>117.6</v>
      </c>
      <c r="H495">
        <v>153.33000000000001</v>
      </c>
      <c r="I495">
        <v>122.67</v>
      </c>
      <c r="J495">
        <v>135.66999999999999</v>
      </c>
      <c r="K495">
        <v>116.92</v>
      </c>
      <c r="L495">
        <v>30.94</v>
      </c>
      <c r="M495">
        <v>30.89</v>
      </c>
      <c r="N495" s="38">
        <v>50.57</v>
      </c>
      <c r="O495" s="38">
        <v>49.57</v>
      </c>
      <c r="P495" s="38">
        <v>45.72</v>
      </c>
    </row>
    <row r="496" spans="1:16" x14ac:dyDescent="0.25">
      <c r="A496" s="15">
        <v>42489</v>
      </c>
      <c r="E496" s="14">
        <v>49.75</v>
      </c>
      <c r="F496" s="14">
        <v>62.75</v>
      </c>
      <c r="G496">
        <v>120.86</v>
      </c>
      <c r="H496">
        <v>158.86000000000001</v>
      </c>
      <c r="I496">
        <v>125.73</v>
      </c>
      <c r="J496">
        <v>138.47999999999999</v>
      </c>
      <c r="K496">
        <v>121.48</v>
      </c>
      <c r="L496">
        <v>32.32</v>
      </c>
      <c r="M496">
        <v>31.62</v>
      </c>
      <c r="N496" s="38">
        <v>51.57</v>
      </c>
      <c r="O496" s="38">
        <v>50.57</v>
      </c>
      <c r="P496" s="38">
        <v>46.72</v>
      </c>
    </row>
    <row r="497" spans="1:16" x14ac:dyDescent="0.25">
      <c r="A497" s="15">
        <v>42488</v>
      </c>
      <c r="E497" s="14">
        <v>49.75</v>
      </c>
      <c r="F497" s="14">
        <v>62.625</v>
      </c>
      <c r="G497">
        <v>118.7</v>
      </c>
      <c r="H497">
        <v>159.44999999999999</v>
      </c>
      <c r="I497">
        <v>130.03</v>
      </c>
      <c r="J497">
        <v>140.22</v>
      </c>
      <c r="K497">
        <v>122.83</v>
      </c>
      <c r="L497">
        <v>31.96</v>
      </c>
      <c r="M497">
        <v>31.31</v>
      </c>
      <c r="N497" s="38">
        <v>51.67</v>
      </c>
      <c r="O497" s="38">
        <v>50.67</v>
      </c>
      <c r="P497" s="38">
        <v>46.82</v>
      </c>
    </row>
    <row r="498" spans="1:16" x14ac:dyDescent="0.25">
      <c r="A498" s="15">
        <v>42487</v>
      </c>
      <c r="E498" s="14">
        <v>49.125</v>
      </c>
      <c r="F498" s="14">
        <v>60.625</v>
      </c>
      <c r="G498">
        <v>114.84</v>
      </c>
      <c r="H498">
        <v>157.66</v>
      </c>
      <c r="I498">
        <v>127.11</v>
      </c>
      <c r="J498">
        <v>137.53</v>
      </c>
      <c r="K498">
        <v>120.36</v>
      </c>
      <c r="L498">
        <v>31.26</v>
      </c>
      <c r="M498">
        <v>30.54</v>
      </c>
      <c r="N498" s="38">
        <v>51.12</v>
      </c>
      <c r="O498" s="38">
        <v>50.12</v>
      </c>
      <c r="P498" s="38">
        <v>46.27</v>
      </c>
    </row>
    <row r="499" spans="1:16" x14ac:dyDescent="0.25">
      <c r="A499" s="15">
        <v>42486</v>
      </c>
      <c r="E499" s="14">
        <v>48.375</v>
      </c>
      <c r="F499" s="14">
        <v>60</v>
      </c>
      <c r="G499">
        <v>116.35</v>
      </c>
      <c r="H499">
        <v>156.12</v>
      </c>
      <c r="I499">
        <v>121.66</v>
      </c>
      <c r="J499">
        <v>133.11000000000001</v>
      </c>
      <c r="K499">
        <v>116.66</v>
      </c>
      <c r="L499">
        <v>30.1</v>
      </c>
      <c r="M499">
        <v>29.18</v>
      </c>
      <c r="N499" s="38">
        <v>49.79</v>
      </c>
      <c r="O499" s="38">
        <v>48.79</v>
      </c>
      <c r="P499" s="38">
        <v>44.94</v>
      </c>
    </row>
    <row r="500" spans="1:16" x14ac:dyDescent="0.25">
      <c r="A500" s="15">
        <v>42485</v>
      </c>
      <c r="E500" s="14">
        <v>47</v>
      </c>
      <c r="F500" s="14">
        <v>58.5</v>
      </c>
      <c r="G500">
        <v>111.6</v>
      </c>
      <c r="H500">
        <v>150.41</v>
      </c>
      <c r="I500">
        <v>117.7</v>
      </c>
      <c r="J500">
        <v>129.15</v>
      </c>
      <c r="K500">
        <v>112.2</v>
      </c>
      <c r="L500">
        <v>28.78</v>
      </c>
      <c r="M500">
        <v>27.87</v>
      </c>
      <c r="N500" s="38">
        <v>48.74</v>
      </c>
      <c r="O500" s="38">
        <v>47.59</v>
      </c>
      <c r="P500" s="38">
        <v>43.74</v>
      </c>
    </row>
    <row r="501" spans="1:16" x14ac:dyDescent="0.25">
      <c r="A501" s="15">
        <v>42482</v>
      </c>
      <c r="E501" s="14">
        <v>47.25</v>
      </c>
      <c r="F501" s="14">
        <v>58.5</v>
      </c>
      <c r="G501">
        <v>112.11</v>
      </c>
      <c r="H501">
        <v>151.97</v>
      </c>
      <c r="I501">
        <v>119.71</v>
      </c>
      <c r="J501">
        <v>130.91</v>
      </c>
      <c r="K501">
        <v>114.96</v>
      </c>
      <c r="L501">
        <v>28.61</v>
      </c>
      <c r="M501">
        <v>28.34</v>
      </c>
      <c r="N501" s="38">
        <v>50.36</v>
      </c>
      <c r="O501" s="38">
        <v>49.21</v>
      </c>
      <c r="P501" s="38">
        <v>45.36</v>
      </c>
    </row>
    <row r="502" spans="1:16" x14ac:dyDescent="0.25">
      <c r="A502" s="15">
        <v>42481</v>
      </c>
      <c r="E502" s="14">
        <v>46</v>
      </c>
      <c r="F502" s="14">
        <v>57.25</v>
      </c>
      <c r="G502">
        <v>113.45</v>
      </c>
      <c r="H502">
        <v>150.47999999999999</v>
      </c>
      <c r="I502">
        <v>118.9</v>
      </c>
      <c r="J502">
        <v>130.35</v>
      </c>
      <c r="K502">
        <v>114.9</v>
      </c>
      <c r="L502">
        <v>28.26</v>
      </c>
      <c r="M502">
        <v>27.92</v>
      </c>
      <c r="N502" s="38">
        <v>50.74</v>
      </c>
      <c r="O502" s="38">
        <v>49.24</v>
      </c>
      <c r="P502" s="38">
        <v>45.39</v>
      </c>
    </row>
    <row r="503" spans="1:16" x14ac:dyDescent="0.25">
      <c r="A503" s="15">
        <v>42480</v>
      </c>
      <c r="E503" s="14">
        <v>46.25</v>
      </c>
      <c r="F503" s="14">
        <v>57.625</v>
      </c>
      <c r="G503">
        <v>114.48</v>
      </c>
      <c r="H503">
        <v>148.02000000000001</v>
      </c>
      <c r="I503">
        <v>122.13</v>
      </c>
      <c r="J503">
        <v>132.58000000000001</v>
      </c>
      <c r="K503">
        <v>117.88</v>
      </c>
      <c r="L503">
        <v>29.15</v>
      </c>
      <c r="M503">
        <v>28.81</v>
      </c>
      <c r="N503" s="38">
        <v>50.9</v>
      </c>
      <c r="O503" s="38">
        <v>49.4</v>
      </c>
      <c r="P503" s="38">
        <v>45.55</v>
      </c>
    </row>
    <row r="504" spans="1:16" x14ac:dyDescent="0.25">
      <c r="A504" s="15">
        <v>42479</v>
      </c>
      <c r="E504" s="14">
        <v>45</v>
      </c>
      <c r="F504" s="14">
        <v>56.25</v>
      </c>
      <c r="G504">
        <v>114.58</v>
      </c>
      <c r="H504">
        <v>145.41999999999999</v>
      </c>
      <c r="I504">
        <v>116.8</v>
      </c>
      <c r="J504">
        <v>126.3</v>
      </c>
      <c r="K504">
        <v>110.1</v>
      </c>
      <c r="L504">
        <v>27.92</v>
      </c>
      <c r="M504">
        <v>27.7</v>
      </c>
      <c r="N504" s="38">
        <v>50.32</v>
      </c>
      <c r="O504" s="38">
        <v>48.82</v>
      </c>
      <c r="P504" s="38">
        <v>44.97</v>
      </c>
    </row>
    <row r="505" spans="1:16" x14ac:dyDescent="0.25">
      <c r="A505" s="15">
        <v>42478</v>
      </c>
      <c r="E505" s="14">
        <v>44.5</v>
      </c>
      <c r="F505" s="14">
        <v>55.5</v>
      </c>
      <c r="G505">
        <v>108.37</v>
      </c>
      <c r="H505">
        <v>141.08000000000001</v>
      </c>
      <c r="I505">
        <v>114.17</v>
      </c>
      <c r="J505">
        <v>123.87</v>
      </c>
      <c r="K505">
        <v>106.67</v>
      </c>
      <c r="L505">
        <v>27.06</v>
      </c>
      <c r="M505">
        <v>26.89</v>
      </c>
      <c r="N505" s="38">
        <v>49.11</v>
      </c>
      <c r="O505" s="38">
        <v>47.61</v>
      </c>
      <c r="P505" s="38">
        <v>43.76</v>
      </c>
    </row>
    <row r="506" spans="1:16" x14ac:dyDescent="0.25">
      <c r="A506" s="15">
        <v>42475</v>
      </c>
      <c r="E506" s="14">
        <v>44.75</v>
      </c>
      <c r="F506" s="14">
        <v>55.875</v>
      </c>
      <c r="G506">
        <v>109.45</v>
      </c>
      <c r="H506">
        <v>144.1</v>
      </c>
      <c r="I506">
        <v>112.47</v>
      </c>
      <c r="J506">
        <v>123.62</v>
      </c>
      <c r="K506">
        <v>103.67</v>
      </c>
      <c r="L506">
        <v>27.75</v>
      </c>
      <c r="M506">
        <v>27.7</v>
      </c>
      <c r="N506" s="38">
        <v>49.68</v>
      </c>
      <c r="O506" s="38">
        <v>48.18</v>
      </c>
      <c r="P506" s="38">
        <v>44.33</v>
      </c>
    </row>
    <row r="507" spans="1:16" x14ac:dyDescent="0.25">
      <c r="A507" s="15">
        <v>42474</v>
      </c>
      <c r="E507" s="14">
        <v>45.5</v>
      </c>
      <c r="F507" s="14">
        <v>56.625</v>
      </c>
      <c r="G507">
        <v>108.61</v>
      </c>
      <c r="H507">
        <v>147.74</v>
      </c>
      <c r="I507">
        <v>115.16</v>
      </c>
      <c r="J507">
        <v>124.91</v>
      </c>
      <c r="K507">
        <v>107.91</v>
      </c>
      <c r="L507">
        <v>28.07</v>
      </c>
      <c r="M507">
        <v>27.86</v>
      </c>
      <c r="N507" s="38">
        <v>51.57</v>
      </c>
      <c r="O507" s="38">
        <v>50.07</v>
      </c>
      <c r="P507" s="38">
        <v>46.22</v>
      </c>
    </row>
    <row r="508" spans="1:16" x14ac:dyDescent="0.25">
      <c r="A508" s="15">
        <v>42473</v>
      </c>
      <c r="E508" s="14">
        <v>45.375</v>
      </c>
      <c r="F508" s="14">
        <v>56.75</v>
      </c>
      <c r="G508">
        <v>108.8</v>
      </c>
      <c r="H508">
        <v>150.57</v>
      </c>
      <c r="I508">
        <v>116.82</v>
      </c>
      <c r="J508">
        <v>126.82</v>
      </c>
      <c r="K508">
        <v>108.57</v>
      </c>
      <c r="L508">
        <v>28.76</v>
      </c>
      <c r="M508">
        <v>28.49</v>
      </c>
      <c r="N508" s="38">
        <v>50.78</v>
      </c>
      <c r="O508" s="38">
        <v>49.28</v>
      </c>
      <c r="P508" s="38">
        <v>45.43</v>
      </c>
    </row>
    <row r="509" spans="1:16" x14ac:dyDescent="0.25">
      <c r="A509" s="15">
        <v>42472</v>
      </c>
      <c r="E509" s="14">
        <v>46.25</v>
      </c>
      <c r="F509" s="14">
        <v>57.25</v>
      </c>
      <c r="G509">
        <v>110.74</v>
      </c>
      <c r="H509">
        <v>151.68</v>
      </c>
      <c r="I509">
        <v>119.69</v>
      </c>
      <c r="J509">
        <v>127.94</v>
      </c>
      <c r="K509">
        <v>110.44</v>
      </c>
      <c r="L509">
        <v>29.1</v>
      </c>
      <c r="M509">
        <v>29.05</v>
      </c>
      <c r="N509" s="38">
        <v>51.16</v>
      </c>
      <c r="O509" s="38">
        <v>49.66</v>
      </c>
      <c r="P509" s="38">
        <v>45.81</v>
      </c>
    </row>
    <row r="510" spans="1:16" x14ac:dyDescent="0.25">
      <c r="A510" s="15">
        <v>42471</v>
      </c>
      <c r="E510" s="14">
        <v>45.25</v>
      </c>
      <c r="F510" s="14">
        <v>55.75</v>
      </c>
      <c r="G510">
        <v>109.47</v>
      </c>
      <c r="H510">
        <v>149.06</v>
      </c>
      <c r="I510">
        <v>113.47</v>
      </c>
      <c r="J510">
        <v>120.72</v>
      </c>
      <c r="K510">
        <v>104.47</v>
      </c>
      <c r="L510">
        <v>27.7</v>
      </c>
      <c r="M510">
        <v>27.65</v>
      </c>
      <c r="N510" s="38">
        <v>48.53</v>
      </c>
      <c r="O510" s="38">
        <v>46.78</v>
      </c>
      <c r="P510" s="38">
        <v>42.93</v>
      </c>
    </row>
    <row r="511" spans="1:16" x14ac:dyDescent="0.25">
      <c r="A511" s="15">
        <v>42468</v>
      </c>
      <c r="E511" s="14">
        <v>44.375</v>
      </c>
      <c r="F511" s="14">
        <v>55</v>
      </c>
      <c r="G511">
        <v>108.12</v>
      </c>
      <c r="H511">
        <v>144.02000000000001</v>
      </c>
      <c r="I511">
        <v>111.36</v>
      </c>
      <c r="J511">
        <v>117.11</v>
      </c>
      <c r="K511">
        <v>102.36</v>
      </c>
      <c r="L511">
        <v>26.92</v>
      </c>
      <c r="M511">
        <v>26.87</v>
      </c>
      <c r="N511" s="38">
        <v>48.07</v>
      </c>
      <c r="O511" s="38">
        <v>46.32</v>
      </c>
      <c r="P511" s="38">
        <v>42.47</v>
      </c>
    </row>
    <row r="512" spans="1:16" x14ac:dyDescent="0.25">
      <c r="A512" s="15">
        <v>42467</v>
      </c>
      <c r="E512" s="14">
        <v>42.625</v>
      </c>
      <c r="F512" s="14">
        <v>53.25</v>
      </c>
      <c r="G512">
        <v>100.7</v>
      </c>
      <c r="H512">
        <v>136.94</v>
      </c>
      <c r="I512">
        <v>104.89</v>
      </c>
      <c r="J512">
        <v>110.49</v>
      </c>
      <c r="K512">
        <v>94.29</v>
      </c>
      <c r="L512">
        <v>24.65</v>
      </c>
      <c r="M512">
        <v>24.6</v>
      </c>
      <c r="N512" s="38">
        <v>46.97</v>
      </c>
      <c r="O512" s="38">
        <v>44.97</v>
      </c>
      <c r="P512" s="38">
        <v>41.12</v>
      </c>
    </row>
    <row r="513" spans="1:16" x14ac:dyDescent="0.25">
      <c r="A513" s="15">
        <v>42466</v>
      </c>
      <c r="E513" s="14">
        <v>42.875</v>
      </c>
      <c r="F513" s="14">
        <v>53.25</v>
      </c>
      <c r="G513">
        <v>99.59</v>
      </c>
      <c r="H513">
        <v>136.96</v>
      </c>
      <c r="I513">
        <v>104.67</v>
      </c>
      <c r="J513">
        <v>112.12</v>
      </c>
      <c r="K513">
        <v>95.92</v>
      </c>
      <c r="L513">
        <v>24.97</v>
      </c>
      <c r="M513">
        <v>24.91</v>
      </c>
      <c r="N513" s="38">
        <v>44.9</v>
      </c>
      <c r="O513" s="38">
        <v>43.65</v>
      </c>
      <c r="P513" s="38">
        <v>39.799999999999997</v>
      </c>
    </row>
    <row r="514" spans="1:16" x14ac:dyDescent="0.25">
      <c r="A514" s="15">
        <v>42465</v>
      </c>
      <c r="E514" s="14">
        <v>42.625</v>
      </c>
      <c r="F514" s="14">
        <v>52.375</v>
      </c>
      <c r="G514">
        <v>98.44</v>
      </c>
      <c r="H514">
        <v>135.38</v>
      </c>
      <c r="I514">
        <v>97.98</v>
      </c>
      <c r="J514">
        <v>106.18</v>
      </c>
      <c r="K514">
        <v>88.23</v>
      </c>
      <c r="L514">
        <v>23.74</v>
      </c>
      <c r="M514">
        <v>23.69</v>
      </c>
      <c r="N514" s="38">
        <v>42.13</v>
      </c>
      <c r="O514" s="38">
        <v>41.28</v>
      </c>
      <c r="P514" s="38">
        <v>37.43</v>
      </c>
    </row>
    <row r="515" spans="1:16" x14ac:dyDescent="0.25">
      <c r="A515" s="15">
        <v>42464</v>
      </c>
      <c r="E515" s="14">
        <v>42.625</v>
      </c>
      <c r="F515" s="14">
        <v>52.375</v>
      </c>
      <c r="G515">
        <v>97.8</v>
      </c>
      <c r="H515">
        <v>135.13999999999999</v>
      </c>
      <c r="I515">
        <v>98.15</v>
      </c>
      <c r="J515">
        <v>106.6</v>
      </c>
      <c r="K515">
        <v>89.9</v>
      </c>
      <c r="L515">
        <v>23.64</v>
      </c>
      <c r="M515">
        <v>23.59</v>
      </c>
      <c r="N515" s="38">
        <v>41.93</v>
      </c>
      <c r="O515" s="38">
        <v>41.08</v>
      </c>
      <c r="P515" s="38">
        <v>37.229999999999997</v>
      </c>
    </row>
    <row r="516" spans="1:16" x14ac:dyDescent="0.25">
      <c r="A516" s="15">
        <v>42461</v>
      </c>
      <c r="E516" s="14">
        <v>43.75</v>
      </c>
      <c r="F516" s="14">
        <v>53</v>
      </c>
      <c r="G516">
        <v>101.66</v>
      </c>
      <c r="H516">
        <v>138.44999999999999</v>
      </c>
      <c r="I516">
        <v>103.85</v>
      </c>
      <c r="J516">
        <v>111.05</v>
      </c>
      <c r="K516">
        <v>94.1</v>
      </c>
      <c r="L516">
        <v>24.6</v>
      </c>
      <c r="M516">
        <v>24.41</v>
      </c>
      <c r="N516" s="38">
        <v>42.98</v>
      </c>
      <c r="O516" s="38">
        <v>42.13</v>
      </c>
      <c r="P516" s="38">
        <v>38.28</v>
      </c>
    </row>
    <row r="517" spans="1:16" x14ac:dyDescent="0.25">
      <c r="A517" s="15">
        <v>42460</v>
      </c>
      <c r="E517" s="14">
        <v>44.375</v>
      </c>
      <c r="F517" s="14">
        <v>53.25</v>
      </c>
      <c r="G517">
        <v>101.67</v>
      </c>
      <c r="H517">
        <v>139.52000000000001</v>
      </c>
      <c r="I517">
        <v>108.56</v>
      </c>
      <c r="J517">
        <v>116.06</v>
      </c>
      <c r="K517">
        <v>96.56</v>
      </c>
      <c r="L517">
        <v>25.25</v>
      </c>
      <c r="M517">
        <v>25.2</v>
      </c>
      <c r="N517" s="38">
        <v>45.16</v>
      </c>
      <c r="O517" s="38">
        <v>44.16</v>
      </c>
      <c r="P517" s="38">
        <v>40.31</v>
      </c>
    </row>
    <row r="518" spans="1:16" x14ac:dyDescent="0.25">
      <c r="A518" s="15">
        <v>42459</v>
      </c>
      <c r="E518" s="14">
        <v>43.75</v>
      </c>
      <c r="F518" s="14">
        <v>53.5</v>
      </c>
      <c r="G518">
        <v>104.56</v>
      </c>
      <c r="H518">
        <v>143.16</v>
      </c>
      <c r="I518">
        <v>106.96</v>
      </c>
      <c r="J518">
        <v>115.82</v>
      </c>
      <c r="K518">
        <v>93.62</v>
      </c>
      <c r="L518">
        <v>25.03</v>
      </c>
      <c r="M518">
        <v>24.91</v>
      </c>
      <c r="N518" s="38">
        <v>45.23</v>
      </c>
      <c r="O518" s="38">
        <v>44.23</v>
      </c>
      <c r="P518" s="38">
        <v>40.380000000000003</v>
      </c>
    </row>
    <row r="519" spans="1:16" x14ac:dyDescent="0.25">
      <c r="A519" s="15">
        <v>42458</v>
      </c>
      <c r="E519" s="14">
        <v>43.375</v>
      </c>
      <c r="F519" s="14">
        <v>53.125</v>
      </c>
      <c r="G519">
        <v>105.42</v>
      </c>
      <c r="H519">
        <v>143.51</v>
      </c>
      <c r="I519">
        <v>105.06</v>
      </c>
      <c r="J519">
        <v>115.26</v>
      </c>
      <c r="K519">
        <v>89.31</v>
      </c>
      <c r="L519">
        <v>24.91</v>
      </c>
      <c r="M519">
        <v>24.75</v>
      </c>
      <c r="N519" s="38">
        <v>45.21</v>
      </c>
      <c r="O519" s="38">
        <v>44.21</v>
      </c>
      <c r="P519" s="38">
        <v>40.36</v>
      </c>
    </row>
    <row r="520" spans="1:16" x14ac:dyDescent="0.25">
      <c r="A520" s="15">
        <v>42457</v>
      </c>
      <c r="E520" s="14">
        <v>43.625</v>
      </c>
      <c r="F520" s="14">
        <v>53.625</v>
      </c>
      <c r="G520">
        <v>108.26</v>
      </c>
      <c r="H520">
        <v>144.97</v>
      </c>
      <c r="I520">
        <v>105.2</v>
      </c>
      <c r="J520">
        <v>117.4</v>
      </c>
      <c r="K520">
        <v>89.95</v>
      </c>
      <c r="L520">
        <v>25.79</v>
      </c>
      <c r="M520">
        <v>25.74</v>
      </c>
      <c r="N520" s="38">
        <v>44.54</v>
      </c>
      <c r="O520" s="38">
        <v>42.74</v>
      </c>
      <c r="P520" s="38">
        <v>38.89</v>
      </c>
    </row>
    <row r="521" spans="1:16" x14ac:dyDescent="0.25">
      <c r="A521" s="15">
        <v>42453</v>
      </c>
      <c r="E521" s="14">
        <v>44.375</v>
      </c>
      <c r="F521" s="14">
        <v>54.25</v>
      </c>
      <c r="G521">
        <v>109.63</v>
      </c>
      <c r="H521">
        <v>133.88999999999999</v>
      </c>
      <c r="I521">
        <v>110.43</v>
      </c>
      <c r="J521">
        <v>119.93</v>
      </c>
      <c r="K521">
        <v>96.43</v>
      </c>
      <c r="L521">
        <v>25.8</v>
      </c>
      <c r="M521">
        <v>25.75</v>
      </c>
      <c r="N521" s="38">
        <v>44.86</v>
      </c>
      <c r="O521" s="38">
        <v>43.06</v>
      </c>
      <c r="P521" s="38">
        <v>39.21</v>
      </c>
    </row>
    <row r="522" spans="1:16" x14ac:dyDescent="0.25">
      <c r="A522" s="15">
        <v>42452</v>
      </c>
      <c r="E522" s="14">
        <v>44.75</v>
      </c>
      <c r="F522" s="14">
        <v>54.375</v>
      </c>
      <c r="G522">
        <v>107.85</v>
      </c>
      <c r="H522">
        <v>128.93</v>
      </c>
      <c r="I522">
        <v>108.3</v>
      </c>
      <c r="J522">
        <v>120.05</v>
      </c>
      <c r="K522">
        <v>96.6</v>
      </c>
      <c r="L522">
        <v>25.48</v>
      </c>
      <c r="M522">
        <v>25.43</v>
      </c>
      <c r="N522" s="38">
        <v>45.3</v>
      </c>
      <c r="O522" s="38">
        <v>43.25</v>
      </c>
      <c r="P522" s="38">
        <v>39.4</v>
      </c>
    </row>
    <row r="523" spans="1:16" x14ac:dyDescent="0.25">
      <c r="A523" s="15">
        <v>42451</v>
      </c>
      <c r="E523" s="14">
        <v>45.625</v>
      </c>
      <c r="F523" s="14">
        <v>55.5</v>
      </c>
      <c r="G523">
        <v>109.63</v>
      </c>
      <c r="H523">
        <v>134.75</v>
      </c>
      <c r="I523">
        <v>116.75</v>
      </c>
      <c r="J523">
        <v>125.1</v>
      </c>
      <c r="K523">
        <v>102.25</v>
      </c>
      <c r="L523">
        <v>26.27</v>
      </c>
      <c r="M523">
        <v>25.77</v>
      </c>
      <c r="N523" s="38">
        <v>46.69</v>
      </c>
      <c r="O523" s="38">
        <v>44.64</v>
      </c>
      <c r="P523" s="38">
        <v>40.79</v>
      </c>
    </row>
    <row r="524" spans="1:16" x14ac:dyDescent="0.25">
      <c r="A524" s="15">
        <v>42450</v>
      </c>
      <c r="E524" s="14">
        <v>46.125</v>
      </c>
      <c r="F524" s="14">
        <v>55.875</v>
      </c>
      <c r="G524">
        <v>110.5</v>
      </c>
      <c r="H524">
        <v>126.12</v>
      </c>
      <c r="I524">
        <v>113.29</v>
      </c>
      <c r="J524">
        <v>123.24</v>
      </c>
      <c r="K524">
        <v>100.79</v>
      </c>
      <c r="L524">
        <v>25.9</v>
      </c>
      <c r="M524">
        <v>25.29</v>
      </c>
      <c r="N524" s="38">
        <v>46.87</v>
      </c>
      <c r="O524" s="38">
        <v>44.82</v>
      </c>
      <c r="P524" s="38">
        <v>40.97</v>
      </c>
    </row>
    <row r="525" spans="1:16" x14ac:dyDescent="0.25">
      <c r="A525" s="15">
        <v>42447</v>
      </c>
      <c r="E525" s="14">
        <v>45.875</v>
      </c>
      <c r="F525" s="14">
        <v>55.625</v>
      </c>
      <c r="G525">
        <v>108.26</v>
      </c>
      <c r="H525">
        <v>122.5</v>
      </c>
      <c r="I525">
        <v>112.75</v>
      </c>
      <c r="J525">
        <v>124.4</v>
      </c>
      <c r="K525">
        <v>102.25</v>
      </c>
      <c r="L525">
        <v>25.46</v>
      </c>
      <c r="M525">
        <v>24.73</v>
      </c>
      <c r="N525" s="38">
        <v>46.18</v>
      </c>
      <c r="O525" s="38">
        <v>44.13</v>
      </c>
      <c r="P525" s="38">
        <v>40.28</v>
      </c>
    </row>
    <row r="526" spans="1:16" x14ac:dyDescent="0.25">
      <c r="A526" s="15">
        <v>42446</v>
      </c>
      <c r="E526" s="14">
        <v>47</v>
      </c>
      <c r="F526" s="14">
        <v>56.5</v>
      </c>
      <c r="G526">
        <v>110.75</v>
      </c>
      <c r="H526">
        <v>120.12</v>
      </c>
      <c r="I526">
        <v>115.07</v>
      </c>
      <c r="J526">
        <v>125.52</v>
      </c>
      <c r="K526">
        <v>102.62</v>
      </c>
      <c r="L526">
        <v>25.69</v>
      </c>
      <c r="M526">
        <v>24.96</v>
      </c>
      <c r="N526" s="38">
        <v>46.98</v>
      </c>
      <c r="O526" s="38">
        <v>44.93</v>
      </c>
      <c r="P526" s="38">
        <v>41.08</v>
      </c>
    </row>
    <row r="527" spans="1:16" x14ac:dyDescent="0.25">
      <c r="A527" s="15">
        <v>42445</v>
      </c>
      <c r="E527" s="14">
        <v>46</v>
      </c>
      <c r="F527" s="14">
        <v>55.5</v>
      </c>
      <c r="G527">
        <v>107.69</v>
      </c>
      <c r="H527">
        <v>117.79</v>
      </c>
      <c r="I527">
        <v>112.73</v>
      </c>
      <c r="J527">
        <v>122.93</v>
      </c>
      <c r="K527">
        <v>101.18</v>
      </c>
      <c r="L527">
        <v>25.3</v>
      </c>
      <c r="M527">
        <v>24.54</v>
      </c>
      <c r="N527" s="38">
        <v>45.2</v>
      </c>
      <c r="O527" s="38">
        <v>43.15</v>
      </c>
      <c r="P527" s="38">
        <v>39.299999999999997</v>
      </c>
    </row>
    <row r="528" spans="1:16" x14ac:dyDescent="0.25">
      <c r="A528" s="15">
        <v>42444</v>
      </c>
      <c r="E528" s="14">
        <v>44.75</v>
      </c>
      <c r="F528" s="14">
        <v>54.25</v>
      </c>
      <c r="G528">
        <v>114.86</v>
      </c>
      <c r="H528">
        <v>117.79</v>
      </c>
      <c r="I528">
        <v>108.1</v>
      </c>
      <c r="J528">
        <v>118.1</v>
      </c>
      <c r="K528">
        <v>94.25</v>
      </c>
      <c r="L528">
        <v>24.13</v>
      </c>
      <c r="M528">
        <v>23.36</v>
      </c>
      <c r="N528" s="38">
        <v>42.84</v>
      </c>
      <c r="O528" s="38">
        <v>40.79</v>
      </c>
      <c r="P528" s="38">
        <v>36.94</v>
      </c>
    </row>
    <row r="529" spans="1:16" x14ac:dyDescent="0.25">
      <c r="A529" s="15">
        <v>42443</v>
      </c>
      <c r="E529" s="14">
        <v>45.75</v>
      </c>
      <c r="F529" s="14">
        <v>55</v>
      </c>
      <c r="G529">
        <v>124.03</v>
      </c>
      <c r="H529">
        <v>118.21</v>
      </c>
      <c r="I529">
        <v>109.6</v>
      </c>
      <c r="J529">
        <v>120.1</v>
      </c>
      <c r="K529">
        <v>94.6</v>
      </c>
      <c r="L529">
        <v>25.46</v>
      </c>
      <c r="M529">
        <v>24.67</v>
      </c>
      <c r="N529" s="38">
        <v>43.65</v>
      </c>
      <c r="O529" s="38">
        <v>41.6</v>
      </c>
      <c r="P529" s="38">
        <v>37.75</v>
      </c>
    </row>
    <row r="530" spans="1:16" x14ac:dyDescent="0.25">
      <c r="A530" s="15">
        <v>42440</v>
      </c>
      <c r="E530" s="14">
        <v>47.5</v>
      </c>
      <c r="F530" s="14">
        <v>56.25</v>
      </c>
      <c r="G530">
        <v>122.51</v>
      </c>
      <c r="H530">
        <v>119.37</v>
      </c>
      <c r="I530">
        <v>111.05</v>
      </c>
      <c r="J530">
        <v>121.8</v>
      </c>
      <c r="K530">
        <v>98.3</v>
      </c>
      <c r="L530">
        <v>25.67</v>
      </c>
      <c r="M530">
        <v>25.56</v>
      </c>
      <c r="N530" s="38">
        <v>44.83</v>
      </c>
      <c r="O530" s="38">
        <v>42.78</v>
      </c>
      <c r="P530" s="38">
        <v>38.93</v>
      </c>
    </row>
    <row r="531" spans="1:16" x14ac:dyDescent="0.25">
      <c r="A531" s="15">
        <v>42439</v>
      </c>
      <c r="E531" s="14">
        <v>47.25</v>
      </c>
      <c r="F531" s="14">
        <v>55.625</v>
      </c>
      <c r="G531">
        <v>123.12</v>
      </c>
      <c r="H531">
        <v>117.59</v>
      </c>
      <c r="I531">
        <v>110.98</v>
      </c>
      <c r="J531">
        <v>121.73</v>
      </c>
      <c r="K531">
        <v>99.73</v>
      </c>
      <c r="L531">
        <v>25.55</v>
      </c>
      <c r="M531">
        <v>25.29</v>
      </c>
      <c r="N531" s="38">
        <v>43.28</v>
      </c>
      <c r="O531" s="38">
        <v>41.23</v>
      </c>
      <c r="P531" s="38">
        <v>37.28</v>
      </c>
    </row>
    <row r="532" spans="1:16" x14ac:dyDescent="0.25">
      <c r="A532" s="15">
        <v>42438</v>
      </c>
      <c r="E532" s="14">
        <v>47.625</v>
      </c>
      <c r="F532" s="14">
        <v>56.625</v>
      </c>
      <c r="G532">
        <v>125.99</v>
      </c>
      <c r="H532">
        <v>118.67</v>
      </c>
      <c r="I532">
        <v>112.03</v>
      </c>
      <c r="J532">
        <v>122.03</v>
      </c>
      <c r="K532">
        <v>98.53</v>
      </c>
      <c r="L532">
        <v>25.93</v>
      </c>
      <c r="M532">
        <v>25.72</v>
      </c>
      <c r="N532" s="38">
        <v>43.54</v>
      </c>
      <c r="O532" s="38">
        <v>41.54</v>
      </c>
      <c r="P532" s="38">
        <v>37.54</v>
      </c>
    </row>
    <row r="533" spans="1:16" x14ac:dyDescent="0.25">
      <c r="A533" s="15">
        <v>42437</v>
      </c>
      <c r="E533" s="14">
        <v>46.375</v>
      </c>
      <c r="F533" s="14">
        <v>55.5</v>
      </c>
      <c r="G533">
        <v>113.34</v>
      </c>
      <c r="H533">
        <v>109.37</v>
      </c>
      <c r="I533">
        <v>108.57</v>
      </c>
      <c r="J533">
        <v>118.82</v>
      </c>
      <c r="K533">
        <v>96.82</v>
      </c>
      <c r="L533">
        <v>24.86</v>
      </c>
      <c r="M533">
        <v>24.64</v>
      </c>
      <c r="N533" s="38">
        <v>41.33</v>
      </c>
      <c r="O533" s="38">
        <v>38.33</v>
      </c>
      <c r="P533" s="38">
        <v>34.33</v>
      </c>
    </row>
    <row r="534" spans="1:16" x14ac:dyDescent="0.25">
      <c r="A534" s="15">
        <v>42436</v>
      </c>
      <c r="E534" s="14">
        <v>47.5</v>
      </c>
      <c r="F534" s="14">
        <v>56.375</v>
      </c>
      <c r="G534">
        <v>109.97</v>
      </c>
      <c r="H534">
        <v>110.69</v>
      </c>
      <c r="I534">
        <v>111.94</v>
      </c>
      <c r="J534">
        <v>120.44</v>
      </c>
      <c r="K534">
        <v>100.69</v>
      </c>
      <c r="L534">
        <v>25.59</v>
      </c>
      <c r="M534">
        <v>25.56</v>
      </c>
      <c r="N534" s="38">
        <v>41.95</v>
      </c>
      <c r="O534" s="38">
        <v>37.950000000000003</v>
      </c>
      <c r="P534" s="38">
        <v>33.950000000000003</v>
      </c>
    </row>
    <row r="535" spans="1:16" x14ac:dyDescent="0.25">
      <c r="A535" s="15">
        <v>42433</v>
      </c>
      <c r="E535" s="14">
        <v>45.375</v>
      </c>
      <c r="F535" s="14">
        <v>54.875</v>
      </c>
      <c r="G535">
        <v>101.75</v>
      </c>
      <c r="H535">
        <v>104.27</v>
      </c>
      <c r="I535">
        <v>106.15</v>
      </c>
      <c r="J535">
        <v>114.15</v>
      </c>
      <c r="K535">
        <v>94.15</v>
      </c>
      <c r="L535">
        <v>23.41</v>
      </c>
      <c r="M535">
        <v>23.31</v>
      </c>
      <c r="N535" s="38">
        <v>40.19</v>
      </c>
      <c r="O535" s="38">
        <v>35.94</v>
      </c>
      <c r="P535" s="38">
        <v>31.94</v>
      </c>
    </row>
    <row r="536" spans="1:16" x14ac:dyDescent="0.25">
      <c r="A536" s="15">
        <v>42432</v>
      </c>
      <c r="E536" s="14">
        <v>43.25</v>
      </c>
      <c r="F536" s="14">
        <v>53.125</v>
      </c>
      <c r="G536">
        <v>100.75</v>
      </c>
      <c r="H536">
        <v>100.98</v>
      </c>
      <c r="I536">
        <v>101.65</v>
      </c>
      <c r="J536">
        <v>110.4</v>
      </c>
      <c r="K536">
        <v>90.15</v>
      </c>
      <c r="L536">
        <v>22.15</v>
      </c>
      <c r="M536">
        <v>21.61</v>
      </c>
      <c r="N536" s="38">
        <v>38.9</v>
      </c>
      <c r="O536" s="38">
        <v>34.65</v>
      </c>
      <c r="P536" s="38">
        <v>30.65</v>
      </c>
    </row>
    <row r="537" spans="1:16" x14ac:dyDescent="0.25">
      <c r="A537" s="15">
        <v>42431</v>
      </c>
      <c r="E537" s="14">
        <v>43</v>
      </c>
      <c r="F537" s="14">
        <v>52.875</v>
      </c>
      <c r="G537">
        <v>96</v>
      </c>
      <c r="H537">
        <v>101.97</v>
      </c>
      <c r="I537">
        <v>101.1</v>
      </c>
      <c r="J537">
        <v>109.2</v>
      </c>
      <c r="K537">
        <v>92.35</v>
      </c>
      <c r="L537">
        <v>21.67</v>
      </c>
      <c r="M537">
        <v>21.49</v>
      </c>
      <c r="N537" s="38">
        <v>38.93</v>
      </c>
      <c r="O537" s="38">
        <v>34.43</v>
      </c>
      <c r="P537" s="38">
        <v>30.43</v>
      </c>
    </row>
    <row r="538" spans="1:16" x14ac:dyDescent="0.25">
      <c r="A538" s="15">
        <v>42430</v>
      </c>
      <c r="E538" s="14">
        <v>42.75</v>
      </c>
      <c r="F538" s="14">
        <v>53.625</v>
      </c>
      <c r="G538">
        <v>96</v>
      </c>
      <c r="H538">
        <v>102.69</v>
      </c>
      <c r="I538">
        <v>100.79</v>
      </c>
      <c r="J538">
        <v>108.79</v>
      </c>
      <c r="K538">
        <v>90.24</v>
      </c>
      <c r="L538">
        <v>21.77</v>
      </c>
      <c r="M538">
        <v>21.54</v>
      </c>
      <c r="N538" s="38">
        <v>37.92</v>
      </c>
      <c r="O538" s="38">
        <v>33.42</v>
      </c>
      <c r="P538" s="38">
        <v>29.42</v>
      </c>
    </row>
    <row r="539" spans="1:16" x14ac:dyDescent="0.25">
      <c r="A539" s="15">
        <v>42429</v>
      </c>
      <c r="E539" s="14">
        <v>42.5</v>
      </c>
      <c r="F539" s="14">
        <v>53.875</v>
      </c>
      <c r="G539">
        <v>98.93</v>
      </c>
      <c r="H539">
        <v>104.73</v>
      </c>
      <c r="I539">
        <v>100.57</v>
      </c>
      <c r="J539">
        <v>107.07</v>
      </c>
      <c r="K539">
        <v>89.07</v>
      </c>
      <c r="L539">
        <v>21.6</v>
      </c>
      <c r="M539">
        <v>21.48</v>
      </c>
      <c r="N539" s="38">
        <v>37.79</v>
      </c>
      <c r="O539" s="38">
        <v>33.54</v>
      </c>
      <c r="P539" s="38">
        <v>28.24</v>
      </c>
    </row>
    <row r="540" spans="1:16" x14ac:dyDescent="0.25">
      <c r="A540" s="15">
        <v>42426</v>
      </c>
      <c r="E540" s="14">
        <v>42.25</v>
      </c>
      <c r="F540" s="14">
        <v>55</v>
      </c>
      <c r="G540">
        <v>97.68</v>
      </c>
      <c r="H540">
        <v>100.77</v>
      </c>
      <c r="I540">
        <v>99.36</v>
      </c>
      <c r="J540">
        <v>104.17</v>
      </c>
      <c r="K540">
        <v>86.67</v>
      </c>
      <c r="L540">
        <v>21.24</v>
      </c>
      <c r="M540">
        <v>21.06</v>
      </c>
      <c r="N540" s="38">
        <v>36.99</v>
      </c>
      <c r="O540" s="38">
        <v>33.24</v>
      </c>
      <c r="P540" s="38">
        <v>26.99</v>
      </c>
    </row>
    <row r="541" spans="1:16" x14ac:dyDescent="0.25">
      <c r="A541" s="15">
        <v>42425</v>
      </c>
      <c r="E541" s="14">
        <v>40.75</v>
      </c>
      <c r="F541" s="14">
        <v>53.75</v>
      </c>
      <c r="G541">
        <v>97.62</v>
      </c>
      <c r="H541">
        <v>102.86</v>
      </c>
      <c r="I541">
        <v>98.31</v>
      </c>
      <c r="J541">
        <v>105.31</v>
      </c>
      <c r="K541">
        <v>87.81</v>
      </c>
      <c r="L541">
        <v>21.78</v>
      </c>
      <c r="M541">
        <v>21.6</v>
      </c>
      <c r="N541" s="38">
        <v>37</v>
      </c>
      <c r="O541" s="38">
        <v>33.25</v>
      </c>
      <c r="P541" s="38">
        <v>27</v>
      </c>
    </row>
    <row r="542" spans="1:16" x14ac:dyDescent="0.25">
      <c r="A542" s="15">
        <v>42424</v>
      </c>
      <c r="E542" s="14">
        <v>40</v>
      </c>
      <c r="F542" s="14">
        <v>53.25</v>
      </c>
      <c r="G542">
        <v>94.46</v>
      </c>
      <c r="H542">
        <v>99.57</v>
      </c>
      <c r="I542">
        <v>97.26</v>
      </c>
      <c r="J542">
        <v>103.91</v>
      </c>
      <c r="K542">
        <v>87.76</v>
      </c>
      <c r="L542">
        <v>21.61</v>
      </c>
      <c r="M542">
        <v>21.43</v>
      </c>
      <c r="N542" s="38">
        <v>35.520000000000003</v>
      </c>
      <c r="O542" s="38">
        <v>33.520000000000003</v>
      </c>
      <c r="P542" s="38">
        <v>26.82</v>
      </c>
    </row>
    <row r="543" spans="1:16" x14ac:dyDescent="0.25">
      <c r="A543" s="15">
        <v>42423</v>
      </c>
      <c r="E543" s="14">
        <v>38.75</v>
      </c>
      <c r="F543" s="14">
        <v>53.625</v>
      </c>
      <c r="G543">
        <v>81.75</v>
      </c>
      <c r="H543">
        <v>94.22</v>
      </c>
      <c r="I543">
        <v>92.55</v>
      </c>
      <c r="J543">
        <v>100.2</v>
      </c>
      <c r="K543">
        <v>84.05</v>
      </c>
      <c r="L543">
        <v>20.59</v>
      </c>
      <c r="M543">
        <v>20.36</v>
      </c>
      <c r="N543" s="38">
        <v>35.06</v>
      </c>
      <c r="O543" s="38">
        <v>33.06</v>
      </c>
      <c r="P543" s="38">
        <v>26.36</v>
      </c>
    </row>
    <row r="544" spans="1:16" x14ac:dyDescent="0.25">
      <c r="A544" s="15">
        <v>42422</v>
      </c>
      <c r="E544" s="14">
        <v>39.125</v>
      </c>
      <c r="F544" s="14">
        <v>55.875</v>
      </c>
      <c r="G544">
        <v>84.89</v>
      </c>
      <c r="H544">
        <v>98.34</v>
      </c>
      <c r="I544">
        <v>96.29</v>
      </c>
      <c r="J544">
        <v>103.74</v>
      </c>
      <c r="K544">
        <v>85.84</v>
      </c>
      <c r="L544">
        <v>22.26</v>
      </c>
      <c r="M544">
        <v>21.84</v>
      </c>
      <c r="N544" s="38">
        <v>35.770000000000003</v>
      </c>
      <c r="O544" s="38">
        <v>33.32</v>
      </c>
      <c r="P544" s="38">
        <v>26.57</v>
      </c>
    </row>
    <row r="545" spans="1:16" x14ac:dyDescent="0.25">
      <c r="A545" s="15">
        <v>42419</v>
      </c>
      <c r="E545" s="14">
        <v>37.875</v>
      </c>
      <c r="F545" s="14">
        <v>54.625</v>
      </c>
      <c r="G545">
        <v>82.71</v>
      </c>
      <c r="H545">
        <v>94.86</v>
      </c>
      <c r="I545">
        <v>94.7</v>
      </c>
      <c r="J545">
        <v>101.45</v>
      </c>
      <c r="K545">
        <v>84.25</v>
      </c>
      <c r="L545">
        <v>21.12</v>
      </c>
      <c r="M545">
        <v>20.76</v>
      </c>
      <c r="N545" s="38">
        <v>34.340000000000003</v>
      </c>
      <c r="O545" s="38">
        <v>32.44</v>
      </c>
      <c r="P545" s="38">
        <v>25.69</v>
      </c>
    </row>
    <row r="546" spans="1:16" x14ac:dyDescent="0.25">
      <c r="A546" s="15">
        <v>42418</v>
      </c>
      <c r="E546" s="14">
        <v>38</v>
      </c>
      <c r="F546" s="14">
        <v>54.5</v>
      </c>
      <c r="G546">
        <v>75.91</v>
      </c>
      <c r="H546">
        <v>95.53</v>
      </c>
      <c r="I546">
        <v>101.02</v>
      </c>
      <c r="J546">
        <v>105.92</v>
      </c>
      <c r="K546">
        <v>89.47</v>
      </c>
      <c r="L546">
        <v>21.74</v>
      </c>
      <c r="M546">
        <v>21.39</v>
      </c>
      <c r="N546" s="38">
        <v>36.32</v>
      </c>
      <c r="O546" s="38">
        <v>34.17</v>
      </c>
      <c r="P546" s="38">
        <v>27.42</v>
      </c>
    </row>
    <row r="547" spans="1:16" x14ac:dyDescent="0.25">
      <c r="A547" s="15">
        <v>42417</v>
      </c>
      <c r="E547" s="14">
        <v>37.375</v>
      </c>
      <c r="F547" s="14">
        <v>53.5</v>
      </c>
      <c r="G547">
        <v>84.72</v>
      </c>
      <c r="H547">
        <v>98.52</v>
      </c>
      <c r="I547">
        <v>103.2</v>
      </c>
      <c r="J547">
        <v>106.85</v>
      </c>
      <c r="K547">
        <v>90.2</v>
      </c>
      <c r="L547">
        <v>22.18</v>
      </c>
      <c r="M547">
        <v>21.87</v>
      </c>
      <c r="N547" s="38">
        <v>36.33</v>
      </c>
      <c r="O547" s="38">
        <v>34.18</v>
      </c>
      <c r="P547" s="38">
        <v>27.43</v>
      </c>
    </row>
    <row r="548" spans="1:16" x14ac:dyDescent="0.25">
      <c r="A548" s="15">
        <v>42416</v>
      </c>
      <c r="E548" s="14">
        <v>36.25</v>
      </c>
      <c r="F548" s="14">
        <v>51.5</v>
      </c>
      <c r="G548">
        <v>79.62</v>
      </c>
      <c r="H548">
        <v>95.71</v>
      </c>
      <c r="I548">
        <v>98.3</v>
      </c>
      <c r="J548">
        <v>101.5</v>
      </c>
      <c r="K548">
        <v>84.05</v>
      </c>
      <c r="L548">
        <v>20.5</v>
      </c>
      <c r="M548">
        <v>20.190000000000001</v>
      </c>
      <c r="N548" s="38">
        <v>33.56</v>
      </c>
      <c r="O548" s="38">
        <v>31.66</v>
      </c>
      <c r="P548" s="38">
        <v>25.01</v>
      </c>
    </row>
    <row r="549" spans="1:16" x14ac:dyDescent="0.25">
      <c r="A549" s="15">
        <v>42412</v>
      </c>
      <c r="E549" s="14">
        <v>37</v>
      </c>
      <c r="F549" s="14">
        <v>52.625</v>
      </c>
      <c r="G549">
        <v>89.33</v>
      </c>
      <c r="H549">
        <v>101.95</v>
      </c>
      <c r="I549">
        <v>101.38</v>
      </c>
      <c r="J549">
        <v>104.33</v>
      </c>
      <c r="K549">
        <v>88.08</v>
      </c>
      <c r="L549">
        <v>21.53</v>
      </c>
      <c r="M549">
        <v>21.46</v>
      </c>
      <c r="N549" s="38">
        <v>33.58</v>
      </c>
      <c r="O549" s="38">
        <v>31.68</v>
      </c>
      <c r="P549" s="38">
        <v>25.03</v>
      </c>
    </row>
    <row r="550" spans="1:16" x14ac:dyDescent="0.25">
      <c r="A550" s="15">
        <v>42411</v>
      </c>
      <c r="E550" s="14">
        <v>34.75</v>
      </c>
      <c r="F550" s="14">
        <v>50.75</v>
      </c>
      <c r="G550">
        <v>81.5</v>
      </c>
      <c r="H550">
        <v>93.81</v>
      </c>
      <c r="I550">
        <v>96.73</v>
      </c>
      <c r="J550">
        <v>97.98</v>
      </c>
      <c r="K550">
        <v>80.73</v>
      </c>
      <c r="L550">
        <v>20.010000000000002</v>
      </c>
      <c r="M550">
        <v>19.95</v>
      </c>
      <c r="N550" s="38">
        <v>32.32</v>
      </c>
      <c r="O550" s="38">
        <v>30.42</v>
      </c>
      <c r="P550" s="38">
        <v>23.77</v>
      </c>
    </row>
    <row r="551" spans="1:16" x14ac:dyDescent="0.25">
      <c r="A551" s="15">
        <v>42410</v>
      </c>
      <c r="E551" s="14">
        <v>36</v>
      </c>
      <c r="F551" s="14">
        <v>52</v>
      </c>
      <c r="G551">
        <v>78.72</v>
      </c>
      <c r="H551">
        <v>93.14</v>
      </c>
      <c r="I551">
        <v>95.62</v>
      </c>
      <c r="J551">
        <v>96.97</v>
      </c>
      <c r="K551">
        <v>78.47</v>
      </c>
      <c r="L551">
        <v>20.49</v>
      </c>
      <c r="M551">
        <v>20.440000000000001</v>
      </c>
      <c r="N551" s="38">
        <v>31.34</v>
      </c>
      <c r="O551" s="38">
        <v>29.44</v>
      </c>
      <c r="P551" s="38">
        <v>22.79</v>
      </c>
    </row>
    <row r="552" spans="1:16" x14ac:dyDescent="0.25">
      <c r="A552" s="15">
        <v>42409</v>
      </c>
      <c r="E552" s="14">
        <v>35.375</v>
      </c>
      <c r="F552" s="14">
        <v>52.125</v>
      </c>
      <c r="G552">
        <v>78.03</v>
      </c>
      <c r="H552">
        <v>91.18</v>
      </c>
      <c r="I552">
        <v>96.1</v>
      </c>
      <c r="J552">
        <v>97.7</v>
      </c>
      <c r="K552">
        <v>80.95</v>
      </c>
      <c r="L552">
        <v>19.73</v>
      </c>
      <c r="M552">
        <v>19.559999999999999</v>
      </c>
      <c r="N552" s="38">
        <v>32.08</v>
      </c>
      <c r="O552" s="38">
        <v>30.18</v>
      </c>
      <c r="P552" s="38">
        <v>23.53</v>
      </c>
    </row>
    <row r="553" spans="1:16" x14ac:dyDescent="0.25">
      <c r="A553" s="15">
        <v>42408</v>
      </c>
      <c r="E553" s="14">
        <v>36.5</v>
      </c>
      <c r="F553" s="14">
        <v>61.375</v>
      </c>
      <c r="G553">
        <v>80.260000000000005</v>
      </c>
      <c r="H553">
        <v>94.48</v>
      </c>
      <c r="I553">
        <v>103.25</v>
      </c>
      <c r="J553">
        <v>103.25</v>
      </c>
      <c r="K553">
        <v>87.5</v>
      </c>
      <c r="L553">
        <v>21.51</v>
      </c>
      <c r="M553">
        <v>21.44</v>
      </c>
      <c r="N553" s="38">
        <v>33.619999999999997</v>
      </c>
      <c r="O553" s="38">
        <v>31.72</v>
      </c>
      <c r="P553" s="38">
        <v>25.07</v>
      </c>
    </row>
    <row r="554" spans="1:16" x14ac:dyDescent="0.25">
      <c r="A554" s="15">
        <v>42405</v>
      </c>
      <c r="E554" s="14">
        <v>37.25</v>
      </c>
      <c r="F554" s="14">
        <v>58.125</v>
      </c>
      <c r="G554">
        <v>83.35</v>
      </c>
      <c r="H554">
        <v>97.93</v>
      </c>
      <c r="I554">
        <v>105.36</v>
      </c>
      <c r="J554">
        <v>105.11</v>
      </c>
      <c r="K554">
        <v>89.61</v>
      </c>
      <c r="L554">
        <v>22.37</v>
      </c>
      <c r="M554">
        <v>22.32</v>
      </c>
      <c r="N554" s="38">
        <v>34.4</v>
      </c>
      <c r="O554" s="38">
        <v>32.5</v>
      </c>
      <c r="P554" s="38">
        <v>25.85</v>
      </c>
    </row>
    <row r="555" spans="1:16" x14ac:dyDescent="0.25">
      <c r="A555" s="15">
        <v>42404</v>
      </c>
      <c r="E555" s="14">
        <v>35.875</v>
      </c>
      <c r="F555" s="14">
        <v>55.875</v>
      </c>
      <c r="G555">
        <v>84.56</v>
      </c>
      <c r="H555">
        <v>101.15</v>
      </c>
      <c r="I555">
        <v>107.14</v>
      </c>
      <c r="J555">
        <v>107.14</v>
      </c>
      <c r="K555">
        <v>92.89</v>
      </c>
      <c r="L555">
        <v>22.71</v>
      </c>
      <c r="M555">
        <v>22.66</v>
      </c>
      <c r="N555" s="38">
        <v>35.25</v>
      </c>
      <c r="O555" s="38">
        <v>33.35</v>
      </c>
      <c r="P555" s="38">
        <v>26.7</v>
      </c>
    </row>
    <row r="556" spans="1:16" x14ac:dyDescent="0.25">
      <c r="A556" s="15">
        <v>42403</v>
      </c>
      <c r="E556" s="14">
        <v>35.875</v>
      </c>
      <c r="F556" s="14">
        <v>53</v>
      </c>
      <c r="G556">
        <v>83.12</v>
      </c>
      <c r="H556">
        <v>101.53</v>
      </c>
      <c r="I556">
        <v>107.43</v>
      </c>
      <c r="J556">
        <v>106.98</v>
      </c>
      <c r="K556">
        <v>95.43</v>
      </c>
      <c r="L556">
        <v>22.91</v>
      </c>
      <c r="M556">
        <v>22.86</v>
      </c>
      <c r="N556" s="38">
        <v>35.96</v>
      </c>
      <c r="O556" s="38">
        <v>34.06</v>
      </c>
      <c r="P556" s="38">
        <v>27.41</v>
      </c>
    </row>
    <row r="557" spans="1:16" x14ac:dyDescent="0.25">
      <c r="A557" s="15">
        <v>42402</v>
      </c>
      <c r="E557" s="14">
        <v>33.75</v>
      </c>
      <c r="F557" s="14">
        <v>50.75</v>
      </c>
      <c r="G557">
        <v>80.02</v>
      </c>
      <c r="H557">
        <v>98.48</v>
      </c>
      <c r="I557">
        <v>99.67</v>
      </c>
      <c r="J557">
        <v>99.67</v>
      </c>
      <c r="K557">
        <v>86.92</v>
      </c>
      <c r="L557">
        <v>20.5</v>
      </c>
      <c r="M557">
        <v>20.399999999999999</v>
      </c>
      <c r="N557" s="38">
        <v>33.520000000000003</v>
      </c>
      <c r="O557" s="38">
        <v>31.62</v>
      </c>
      <c r="P557" s="38">
        <v>24.97</v>
      </c>
    </row>
    <row r="558" spans="1:16" x14ac:dyDescent="0.25">
      <c r="A558" s="15">
        <v>42401</v>
      </c>
      <c r="E558" s="14">
        <v>34.375</v>
      </c>
      <c r="F558" s="14">
        <v>52.5</v>
      </c>
      <c r="G558">
        <v>82.41</v>
      </c>
      <c r="H558">
        <v>107.26</v>
      </c>
      <c r="I558">
        <v>100.95</v>
      </c>
      <c r="J558">
        <v>102.2</v>
      </c>
      <c r="K558">
        <v>88.7</v>
      </c>
      <c r="L558">
        <v>21.88</v>
      </c>
      <c r="M558">
        <v>21.83</v>
      </c>
      <c r="N558" s="38">
        <v>34.92</v>
      </c>
      <c r="O558" s="38">
        <v>33.020000000000003</v>
      </c>
      <c r="P558" s="38">
        <v>26.17</v>
      </c>
    </row>
    <row r="559" spans="1:16" x14ac:dyDescent="0.25">
      <c r="A559" s="15">
        <v>42398</v>
      </c>
      <c r="E559" s="14">
        <v>36.25</v>
      </c>
      <c r="F559" s="14">
        <v>52.75</v>
      </c>
      <c r="G559">
        <v>91.47</v>
      </c>
      <c r="H559">
        <v>112.04</v>
      </c>
      <c r="I559">
        <v>104.64</v>
      </c>
      <c r="J559">
        <v>106.34</v>
      </c>
      <c r="K559">
        <v>92.39</v>
      </c>
      <c r="L559">
        <v>24.02</v>
      </c>
      <c r="M559">
        <v>23.97</v>
      </c>
      <c r="N559" s="38">
        <v>37.229999999999997</v>
      </c>
      <c r="O559" s="38">
        <v>35.33</v>
      </c>
      <c r="P559" s="38">
        <v>27.98</v>
      </c>
    </row>
    <row r="560" spans="1:16" x14ac:dyDescent="0.25">
      <c r="A560" s="15">
        <v>42397</v>
      </c>
      <c r="E560" s="14">
        <v>34.375</v>
      </c>
      <c r="F560" s="14">
        <v>51.5</v>
      </c>
      <c r="G560">
        <v>90.72</v>
      </c>
      <c r="H560">
        <v>110.15</v>
      </c>
      <c r="I560">
        <v>102.11</v>
      </c>
      <c r="J560">
        <v>103.86</v>
      </c>
      <c r="K560">
        <v>89.16</v>
      </c>
      <c r="L560">
        <v>23.1</v>
      </c>
      <c r="M560">
        <v>23.05</v>
      </c>
      <c r="N560" s="38">
        <v>37.1</v>
      </c>
      <c r="O560" s="38">
        <v>35.200000000000003</v>
      </c>
      <c r="P560" s="38">
        <v>27.35</v>
      </c>
    </row>
    <row r="561" spans="1:16" x14ac:dyDescent="0.25">
      <c r="A561" s="15">
        <v>42396</v>
      </c>
      <c r="E561" s="14">
        <v>33</v>
      </c>
      <c r="F561" s="14">
        <v>50.5</v>
      </c>
      <c r="G561">
        <v>88.43</v>
      </c>
      <c r="H561">
        <v>103.91</v>
      </c>
      <c r="I561">
        <v>98.78</v>
      </c>
      <c r="J561">
        <v>101.02</v>
      </c>
      <c r="K561">
        <v>83.53</v>
      </c>
      <c r="L561">
        <v>21.83</v>
      </c>
      <c r="M561">
        <v>21.64</v>
      </c>
      <c r="N561" s="38">
        <v>36.619999999999997</v>
      </c>
      <c r="O561" s="38">
        <v>33.770000000000003</v>
      </c>
      <c r="P561" s="38">
        <v>25.07</v>
      </c>
    </row>
    <row r="562" spans="1:16" x14ac:dyDescent="0.25">
      <c r="A562" s="15">
        <v>42395</v>
      </c>
      <c r="E562" s="14">
        <v>30.875</v>
      </c>
      <c r="F562" s="14">
        <v>48.625</v>
      </c>
      <c r="G562">
        <v>86.5</v>
      </c>
      <c r="H562">
        <v>105.19</v>
      </c>
      <c r="I562">
        <v>94.46</v>
      </c>
      <c r="J562">
        <v>95.79</v>
      </c>
      <c r="K562">
        <v>83.21</v>
      </c>
      <c r="L562">
        <v>20.56</v>
      </c>
      <c r="M562">
        <v>20.47</v>
      </c>
      <c r="N562" s="38">
        <v>36.119999999999997</v>
      </c>
      <c r="O562" s="38">
        <v>33.270000000000003</v>
      </c>
      <c r="P562" s="38">
        <v>24.02</v>
      </c>
    </row>
    <row r="563" spans="1:16" x14ac:dyDescent="0.25">
      <c r="A563" s="15">
        <v>42394</v>
      </c>
      <c r="E563" s="14">
        <v>31.5</v>
      </c>
      <c r="F563" s="14">
        <v>46.75</v>
      </c>
      <c r="G563">
        <v>89.3</v>
      </c>
      <c r="H563">
        <v>103.77</v>
      </c>
      <c r="I563">
        <v>90.41</v>
      </c>
      <c r="J563">
        <v>90.39</v>
      </c>
      <c r="K563">
        <v>84.16</v>
      </c>
      <c r="L563">
        <v>19.95</v>
      </c>
      <c r="M563">
        <v>19.670000000000002</v>
      </c>
      <c r="N563" s="38">
        <v>34.799999999999997</v>
      </c>
      <c r="O563" s="38">
        <v>31.95</v>
      </c>
      <c r="P563" s="38">
        <v>22.95</v>
      </c>
    </row>
    <row r="564" spans="1:16" x14ac:dyDescent="0.25">
      <c r="A564" s="15">
        <v>42391</v>
      </c>
      <c r="E564" s="14">
        <v>33</v>
      </c>
      <c r="F564" s="14">
        <v>48.75</v>
      </c>
      <c r="G564">
        <v>93.02</v>
      </c>
      <c r="H564">
        <v>108.9</v>
      </c>
      <c r="I564">
        <v>95.21</v>
      </c>
      <c r="J564">
        <v>96.98</v>
      </c>
      <c r="K564">
        <v>89.01</v>
      </c>
      <c r="L564">
        <v>21.3</v>
      </c>
      <c r="M564">
        <v>21.07</v>
      </c>
      <c r="N564" s="38">
        <v>37.18</v>
      </c>
      <c r="O564" s="38">
        <v>34.33</v>
      </c>
      <c r="P564" s="38">
        <v>24.38</v>
      </c>
    </row>
    <row r="565" spans="1:16" x14ac:dyDescent="0.25">
      <c r="A565" s="15">
        <v>42390</v>
      </c>
      <c r="E565" s="14">
        <v>30.375</v>
      </c>
      <c r="F565" s="14">
        <v>43.875</v>
      </c>
      <c r="G565">
        <v>87.05</v>
      </c>
      <c r="H565">
        <v>104.34</v>
      </c>
      <c r="I565">
        <v>85.93</v>
      </c>
      <c r="J565">
        <v>88.74</v>
      </c>
      <c r="K565">
        <v>78.930000000000007</v>
      </c>
      <c r="L565">
        <v>19.079999999999998</v>
      </c>
      <c r="M565">
        <v>18.77</v>
      </c>
      <c r="N565" s="38">
        <v>35.619999999999997</v>
      </c>
      <c r="O565" s="38">
        <v>32.770000000000003</v>
      </c>
      <c r="P565" s="38">
        <v>21.47</v>
      </c>
    </row>
    <row r="566" spans="1:16" x14ac:dyDescent="0.25">
      <c r="A566" s="15">
        <v>42389</v>
      </c>
      <c r="E566" s="14">
        <v>29.625</v>
      </c>
      <c r="F566" s="14">
        <v>42.25</v>
      </c>
      <c r="G566">
        <v>83</v>
      </c>
      <c r="H566">
        <v>103.16</v>
      </c>
      <c r="I566">
        <v>83.31</v>
      </c>
      <c r="J566">
        <v>85.83</v>
      </c>
      <c r="K566">
        <v>74.38</v>
      </c>
      <c r="L566">
        <v>17.45</v>
      </c>
      <c r="M566">
        <v>17.399999999999999</v>
      </c>
      <c r="N566" s="38">
        <v>33.69</v>
      </c>
      <c r="O566" s="38">
        <v>30.84</v>
      </c>
      <c r="P566" s="38">
        <v>19.04</v>
      </c>
    </row>
    <row r="567" spans="1:16" x14ac:dyDescent="0.25">
      <c r="A567" s="15">
        <v>42388</v>
      </c>
      <c r="E567" s="14">
        <v>29.25</v>
      </c>
      <c r="F567" s="14">
        <v>41.75</v>
      </c>
      <c r="G567">
        <v>87.32</v>
      </c>
      <c r="H567">
        <v>104.06</v>
      </c>
      <c r="I567">
        <v>87.23</v>
      </c>
      <c r="J567">
        <v>88.81</v>
      </c>
      <c r="K567">
        <v>78.31</v>
      </c>
      <c r="L567">
        <v>17.22</v>
      </c>
      <c r="M567">
        <v>17.04</v>
      </c>
      <c r="N567" s="38">
        <v>35.700000000000003</v>
      </c>
      <c r="O567" s="38">
        <v>32.85</v>
      </c>
      <c r="P567" s="38">
        <v>20.350000000000001</v>
      </c>
    </row>
    <row r="568" spans="1:16" x14ac:dyDescent="0.25">
      <c r="A568" s="15">
        <v>42384</v>
      </c>
      <c r="E568" s="14">
        <v>29.5</v>
      </c>
      <c r="F568" s="14">
        <v>43.125</v>
      </c>
      <c r="G568">
        <v>87.23</v>
      </c>
      <c r="H568">
        <v>103.39</v>
      </c>
      <c r="I568">
        <v>90.42</v>
      </c>
      <c r="J568">
        <v>91.42</v>
      </c>
      <c r="K568">
        <v>81.42</v>
      </c>
      <c r="L568">
        <v>17.75</v>
      </c>
      <c r="M568">
        <v>17.61</v>
      </c>
      <c r="N568" s="38">
        <v>35.99</v>
      </c>
      <c r="O568" s="38">
        <v>34.24</v>
      </c>
      <c r="P568" s="38">
        <v>21.24</v>
      </c>
    </row>
    <row r="569" spans="1:16" x14ac:dyDescent="0.25">
      <c r="A569" s="15">
        <v>42383</v>
      </c>
      <c r="E569" s="14">
        <v>32.125</v>
      </c>
      <c r="F569" s="14">
        <v>46.125</v>
      </c>
      <c r="G569">
        <v>89.24</v>
      </c>
      <c r="H569">
        <v>108.24</v>
      </c>
      <c r="I569">
        <v>95.35</v>
      </c>
      <c r="J569">
        <v>95.35</v>
      </c>
      <c r="K569">
        <v>85.85</v>
      </c>
      <c r="L569">
        <v>19.079999999999998</v>
      </c>
      <c r="M569">
        <v>18.940000000000001</v>
      </c>
      <c r="N569" s="38">
        <v>37.799999999999997</v>
      </c>
      <c r="O569" s="38">
        <v>36.049999999999997</v>
      </c>
      <c r="P569" s="38">
        <v>22.7</v>
      </c>
    </row>
    <row r="570" spans="1:16" x14ac:dyDescent="0.25">
      <c r="A570" s="15">
        <v>42382</v>
      </c>
      <c r="E570" s="14">
        <v>32.875</v>
      </c>
      <c r="F570" s="14">
        <v>46.875</v>
      </c>
      <c r="G570">
        <v>88.13</v>
      </c>
      <c r="H570">
        <v>105.7</v>
      </c>
      <c r="I570">
        <v>92.35</v>
      </c>
      <c r="J570">
        <v>91.35</v>
      </c>
      <c r="K570">
        <v>83.35</v>
      </c>
      <c r="L570">
        <v>17.86</v>
      </c>
      <c r="M570">
        <v>17.739999999999998</v>
      </c>
      <c r="N570" s="38">
        <v>36.94</v>
      </c>
      <c r="O570" s="38">
        <v>35.19</v>
      </c>
      <c r="P570" s="38">
        <v>21.39</v>
      </c>
    </row>
    <row r="571" spans="1:16" x14ac:dyDescent="0.25">
      <c r="A571" s="15">
        <v>42381</v>
      </c>
      <c r="E571" s="14">
        <v>32</v>
      </c>
      <c r="F571" s="14">
        <v>48</v>
      </c>
      <c r="G571">
        <v>91.08</v>
      </c>
      <c r="H571">
        <v>108.88</v>
      </c>
      <c r="I571">
        <v>94.49</v>
      </c>
      <c r="J571">
        <v>93.94</v>
      </c>
      <c r="K571">
        <v>85.24</v>
      </c>
      <c r="L571">
        <v>18.59</v>
      </c>
      <c r="M571">
        <v>18.09</v>
      </c>
      <c r="N571" s="38">
        <v>36.99</v>
      </c>
      <c r="O571" s="38">
        <v>35.49</v>
      </c>
      <c r="P571" s="38">
        <v>20.94</v>
      </c>
    </row>
    <row r="572" spans="1:16" x14ac:dyDescent="0.25">
      <c r="A572" s="15">
        <v>42380</v>
      </c>
      <c r="E572" s="14">
        <v>32.125</v>
      </c>
      <c r="F572" s="14">
        <v>49</v>
      </c>
      <c r="G572">
        <v>95.81</v>
      </c>
      <c r="H572">
        <v>111.26</v>
      </c>
      <c r="I572">
        <v>95.98</v>
      </c>
      <c r="J572">
        <v>96.18</v>
      </c>
      <c r="K572">
        <v>88.18</v>
      </c>
      <c r="L572">
        <v>19</v>
      </c>
      <c r="M572">
        <v>18.95</v>
      </c>
      <c r="N572" s="38">
        <v>38.909999999999997</v>
      </c>
      <c r="O572" s="38">
        <v>37.409999999999997</v>
      </c>
      <c r="P572" s="38">
        <v>21.86</v>
      </c>
    </row>
    <row r="573" spans="1:16" x14ac:dyDescent="0.25">
      <c r="A573" s="15">
        <v>42377</v>
      </c>
      <c r="E573" s="14">
        <v>33.75</v>
      </c>
      <c r="F573" s="14">
        <v>50.875</v>
      </c>
      <c r="G573">
        <v>98.94</v>
      </c>
      <c r="H573">
        <v>112.68</v>
      </c>
      <c r="I573">
        <v>99.71</v>
      </c>
      <c r="J573">
        <v>100.91</v>
      </c>
      <c r="K573">
        <v>90.71</v>
      </c>
      <c r="L573">
        <v>20.52</v>
      </c>
      <c r="M573">
        <v>20.04</v>
      </c>
      <c r="N573" s="38">
        <v>41.82</v>
      </c>
      <c r="O573" s="38">
        <v>40.32</v>
      </c>
      <c r="P573" s="38">
        <v>24.77</v>
      </c>
    </row>
    <row r="574" spans="1:16" x14ac:dyDescent="0.25">
      <c r="A574" s="15">
        <v>42376</v>
      </c>
      <c r="E574" s="14">
        <v>34.75</v>
      </c>
      <c r="F574" s="14">
        <v>52.125</v>
      </c>
      <c r="G574">
        <v>100.08</v>
      </c>
      <c r="H574">
        <v>114.2</v>
      </c>
      <c r="I574">
        <v>101.11</v>
      </c>
      <c r="J574">
        <v>102.61</v>
      </c>
      <c r="K574">
        <v>92.46</v>
      </c>
      <c r="L574">
        <v>20.61</v>
      </c>
      <c r="M574">
        <v>20.16</v>
      </c>
      <c r="N574" s="38">
        <v>42.19</v>
      </c>
      <c r="O574" s="38">
        <v>40.69</v>
      </c>
      <c r="P574" s="38">
        <v>24.64</v>
      </c>
    </row>
    <row r="575" spans="1:16" x14ac:dyDescent="0.25">
      <c r="A575" s="15">
        <v>42375</v>
      </c>
      <c r="E575" s="14">
        <v>36.125</v>
      </c>
      <c r="F575" s="14">
        <v>53.5</v>
      </c>
      <c r="G575">
        <v>100.65</v>
      </c>
      <c r="H575">
        <v>114.59</v>
      </c>
      <c r="I575">
        <v>102.78</v>
      </c>
      <c r="J575">
        <v>104.43</v>
      </c>
      <c r="K575">
        <v>95.03</v>
      </c>
      <c r="L575">
        <v>21.13</v>
      </c>
      <c r="M575">
        <v>20.7</v>
      </c>
      <c r="N575" s="38">
        <v>43.11</v>
      </c>
      <c r="O575" s="38">
        <v>41.61</v>
      </c>
      <c r="P575" s="38">
        <v>25.56</v>
      </c>
    </row>
    <row r="576" spans="1:16" x14ac:dyDescent="0.25">
      <c r="A576" s="15">
        <v>42374</v>
      </c>
      <c r="E576" s="14">
        <v>38.5</v>
      </c>
      <c r="F576" s="14">
        <v>57.25</v>
      </c>
      <c r="G576">
        <v>107.18</v>
      </c>
      <c r="H576">
        <v>124.38</v>
      </c>
      <c r="I576">
        <v>106.86</v>
      </c>
      <c r="J576">
        <v>108.06</v>
      </c>
      <c r="K576">
        <v>98.31</v>
      </c>
      <c r="L576">
        <v>22.12</v>
      </c>
      <c r="M576">
        <v>21.82</v>
      </c>
      <c r="N576" s="38">
        <v>44.35</v>
      </c>
      <c r="O576" s="38">
        <v>42.85</v>
      </c>
      <c r="P576" s="38">
        <v>26.8</v>
      </c>
    </row>
    <row r="577" spans="1:16" x14ac:dyDescent="0.25">
      <c r="A577" s="15">
        <v>42373</v>
      </c>
      <c r="E577" s="14">
        <v>39.25</v>
      </c>
      <c r="F577" s="14">
        <v>58.75</v>
      </c>
      <c r="G577">
        <v>112.03</v>
      </c>
      <c r="H577">
        <v>129.19999999999999</v>
      </c>
      <c r="I577">
        <v>107.2</v>
      </c>
      <c r="J577">
        <v>108.5</v>
      </c>
      <c r="K577">
        <v>100.9</v>
      </c>
      <c r="L577">
        <v>23.06</v>
      </c>
      <c r="M577">
        <v>22.55</v>
      </c>
      <c r="N577" s="38">
        <v>45.27</v>
      </c>
      <c r="O577" s="38">
        <v>43.77</v>
      </c>
      <c r="P577" s="38">
        <v>27.72</v>
      </c>
    </row>
    <row r="578" spans="1:16" x14ac:dyDescent="0.25">
      <c r="A578" s="15">
        <v>42369</v>
      </c>
      <c r="E578" s="14">
        <v>40.25</v>
      </c>
      <c r="F578" s="14">
        <v>58</v>
      </c>
      <c r="G578">
        <v>112.68</v>
      </c>
      <c r="H578">
        <v>129.28</v>
      </c>
      <c r="I578">
        <v>109.89</v>
      </c>
      <c r="J578">
        <v>110.14</v>
      </c>
      <c r="K578">
        <v>101.39</v>
      </c>
      <c r="L578">
        <v>23.39</v>
      </c>
      <c r="M578">
        <v>23.11</v>
      </c>
      <c r="N578" s="38">
        <v>46.08</v>
      </c>
      <c r="O578" s="38">
        <v>44.58</v>
      </c>
      <c r="P578" s="38">
        <v>28.53</v>
      </c>
    </row>
    <row r="579" spans="1:16" x14ac:dyDescent="0.25">
      <c r="A579" s="15">
        <v>42368</v>
      </c>
      <c r="E579" s="14">
        <v>37.75</v>
      </c>
      <c r="F579" s="14">
        <v>55.5</v>
      </c>
      <c r="G579">
        <v>108.37</v>
      </c>
      <c r="H579">
        <v>124.26</v>
      </c>
      <c r="I579">
        <v>105.95</v>
      </c>
      <c r="J579">
        <v>106.7</v>
      </c>
      <c r="K579">
        <v>97.45</v>
      </c>
      <c r="L579">
        <v>22.27</v>
      </c>
      <c r="M579">
        <v>22.08</v>
      </c>
      <c r="N579" s="38">
        <v>45.18</v>
      </c>
      <c r="O579" s="38">
        <v>43.68</v>
      </c>
      <c r="P579" s="38">
        <v>27.63</v>
      </c>
    </row>
    <row r="580" spans="1:16" x14ac:dyDescent="0.25">
      <c r="A580" s="15">
        <v>42367</v>
      </c>
      <c r="E580" s="14">
        <v>38.75</v>
      </c>
      <c r="F580" s="14">
        <v>55</v>
      </c>
      <c r="G580">
        <v>107.88</v>
      </c>
      <c r="H580">
        <v>127.98</v>
      </c>
      <c r="I580">
        <v>109.82</v>
      </c>
      <c r="J580">
        <v>109.22</v>
      </c>
      <c r="K580">
        <v>99.42</v>
      </c>
      <c r="L580">
        <v>23.45</v>
      </c>
      <c r="M580">
        <v>23.4</v>
      </c>
      <c r="N580" s="38">
        <v>46.37</v>
      </c>
      <c r="O580" s="38">
        <v>44.87</v>
      </c>
      <c r="P580" s="38">
        <v>28.82</v>
      </c>
    </row>
    <row r="581" spans="1:16" x14ac:dyDescent="0.25">
      <c r="A581" s="15">
        <v>42366</v>
      </c>
      <c r="E581" s="14">
        <v>36.875</v>
      </c>
      <c r="F581" s="14">
        <v>53.125</v>
      </c>
      <c r="G581">
        <v>106.41</v>
      </c>
      <c r="H581">
        <v>124.39</v>
      </c>
      <c r="I581">
        <v>105.07</v>
      </c>
      <c r="J581">
        <v>106.11</v>
      </c>
      <c r="K581">
        <v>93.57</v>
      </c>
      <c r="L581">
        <v>22.78</v>
      </c>
      <c r="M581">
        <v>22.73</v>
      </c>
      <c r="N581" s="38">
        <v>45.34</v>
      </c>
      <c r="O581" s="38">
        <v>43.84</v>
      </c>
      <c r="P581" s="38">
        <v>27.79</v>
      </c>
    </row>
    <row r="582" spans="1:16" x14ac:dyDescent="0.25">
      <c r="A582" s="15">
        <v>42362</v>
      </c>
      <c r="E582" s="14">
        <v>37.625</v>
      </c>
      <c r="F582" s="14">
        <v>54.25</v>
      </c>
      <c r="G582">
        <v>109.55</v>
      </c>
      <c r="H582">
        <v>127.13</v>
      </c>
      <c r="I582">
        <v>106.3</v>
      </c>
      <c r="J582">
        <v>105.85</v>
      </c>
      <c r="K582">
        <v>95.05</v>
      </c>
      <c r="L582">
        <v>23.75</v>
      </c>
      <c r="M582">
        <v>23.69</v>
      </c>
      <c r="N582" s="38">
        <v>46.58</v>
      </c>
      <c r="O582" s="38">
        <v>45.08</v>
      </c>
      <c r="P582" s="38">
        <v>29.03</v>
      </c>
    </row>
    <row r="583" spans="1:16" x14ac:dyDescent="0.25">
      <c r="A583" s="15">
        <v>42361</v>
      </c>
      <c r="E583" s="14">
        <v>37</v>
      </c>
      <c r="F583" s="14">
        <v>53.25</v>
      </c>
      <c r="G583">
        <v>108.69</v>
      </c>
      <c r="H583">
        <v>126.51</v>
      </c>
      <c r="I583">
        <v>108.53</v>
      </c>
      <c r="J583">
        <v>109.12</v>
      </c>
      <c r="K583">
        <v>97.53</v>
      </c>
      <c r="L583">
        <v>23.37</v>
      </c>
      <c r="M583">
        <v>23.32</v>
      </c>
      <c r="N583" s="38">
        <v>46.19</v>
      </c>
      <c r="O583" s="38">
        <v>44.69</v>
      </c>
      <c r="P583" s="38">
        <v>28.64</v>
      </c>
    </row>
    <row r="584" spans="1:16" x14ac:dyDescent="0.25">
      <c r="A584" s="15">
        <v>42360</v>
      </c>
      <c r="E584" s="14">
        <v>35.125</v>
      </c>
      <c r="F584" s="14">
        <v>50.875</v>
      </c>
      <c r="G584">
        <v>100.74</v>
      </c>
      <c r="H584">
        <v>118.88</v>
      </c>
      <c r="I584">
        <v>104.41</v>
      </c>
      <c r="J584">
        <v>103.71</v>
      </c>
      <c r="K584">
        <v>95.66</v>
      </c>
      <c r="L584">
        <v>21.72</v>
      </c>
      <c r="M584">
        <v>21.67</v>
      </c>
      <c r="N584" s="38">
        <v>45.07</v>
      </c>
      <c r="O584" s="38">
        <v>42.52</v>
      </c>
      <c r="P584" s="38">
        <v>27.52</v>
      </c>
    </row>
    <row r="585" spans="1:16" x14ac:dyDescent="0.25">
      <c r="A585" s="15">
        <v>42359</v>
      </c>
      <c r="E585" s="14">
        <v>34.75</v>
      </c>
      <c r="F585" s="14">
        <v>51</v>
      </c>
      <c r="G585">
        <v>103.68</v>
      </c>
      <c r="H585">
        <v>121.54</v>
      </c>
      <c r="I585">
        <v>106.15</v>
      </c>
      <c r="J585">
        <v>104.65</v>
      </c>
      <c r="K585">
        <v>95.15</v>
      </c>
      <c r="L585">
        <v>20.74</v>
      </c>
      <c r="M585">
        <v>20.63</v>
      </c>
      <c r="N585" s="38">
        <v>46.14</v>
      </c>
      <c r="O585" s="38">
        <v>43.59</v>
      </c>
      <c r="P585" s="38">
        <v>28.59</v>
      </c>
    </row>
    <row r="586" spans="1:16" x14ac:dyDescent="0.25">
      <c r="A586" s="15">
        <v>42356</v>
      </c>
      <c r="E586" s="14">
        <v>34.875</v>
      </c>
      <c r="F586" s="14">
        <v>52.125</v>
      </c>
      <c r="G586">
        <v>111.8</v>
      </c>
      <c r="H586">
        <v>128.58000000000001</v>
      </c>
      <c r="I586">
        <v>106.4</v>
      </c>
      <c r="J586">
        <v>105.53</v>
      </c>
      <c r="K586">
        <v>93.28</v>
      </c>
      <c r="L586">
        <v>21.51</v>
      </c>
      <c r="M586">
        <v>21.42</v>
      </c>
      <c r="N586" s="38">
        <v>46.13</v>
      </c>
      <c r="O586" s="38">
        <v>43.58</v>
      </c>
      <c r="P586" s="38">
        <v>28.58</v>
      </c>
    </row>
    <row r="587" spans="1:16" x14ac:dyDescent="0.25">
      <c r="A587" s="15">
        <v>42355</v>
      </c>
      <c r="E587" s="14">
        <v>34.125</v>
      </c>
      <c r="F587" s="14">
        <v>51.125</v>
      </c>
      <c r="G587">
        <v>109.2</v>
      </c>
      <c r="H587">
        <v>127.66</v>
      </c>
      <c r="I587">
        <v>105.3</v>
      </c>
      <c r="J587">
        <v>105.55</v>
      </c>
      <c r="K587">
        <v>89.3</v>
      </c>
      <c r="L587">
        <v>21.93</v>
      </c>
      <c r="M587">
        <v>21.88</v>
      </c>
      <c r="N587" s="38">
        <v>46.39</v>
      </c>
      <c r="O587" s="38">
        <v>43.89</v>
      </c>
      <c r="P587" s="38">
        <v>28.89</v>
      </c>
    </row>
    <row r="588" spans="1:16" x14ac:dyDescent="0.25">
      <c r="A588" s="15">
        <v>42354</v>
      </c>
      <c r="E588" s="14">
        <v>34.25</v>
      </c>
      <c r="F588" s="14">
        <v>51</v>
      </c>
      <c r="G588">
        <v>110.25</v>
      </c>
      <c r="H588">
        <v>125.71</v>
      </c>
      <c r="I588">
        <v>103.75</v>
      </c>
      <c r="J588">
        <v>106</v>
      </c>
      <c r="K588">
        <v>88.7</v>
      </c>
      <c r="L588">
        <v>22.4</v>
      </c>
      <c r="M588">
        <v>22.35</v>
      </c>
      <c r="N588" s="38">
        <v>47.05</v>
      </c>
      <c r="O588" s="38">
        <v>44.6</v>
      </c>
      <c r="P588" s="38">
        <v>29.6</v>
      </c>
    </row>
    <row r="589" spans="1:16" x14ac:dyDescent="0.25">
      <c r="A589" s="15">
        <v>42353</v>
      </c>
      <c r="E589" s="14">
        <v>35.5</v>
      </c>
      <c r="F589" s="14">
        <v>53.25</v>
      </c>
      <c r="G589">
        <v>109.72</v>
      </c>
      <c r="H589">
        <v>125.52</v>
      </c>
      <c r="I589">
        <v>105.55</v>
      </c>
      <c r="J589">
        <v>108.8</v>
      </c>
      <c r="K589">
        <v>89.55</v>
      </c>
      <c r="L589">
        <v>23.77</v>
      </c>
      <c r="M589">
        <v>23.61</v>
      </c>
      <c r="N589" s="38">
        <v>48.22</v>
      </c>
      <c r="O589" s="38">
        <v>46.97</v>
      </c>
      <c r="P589" s="38">
        <v>31.97</v>
      </c>
    </row>
    <row r="590" spans="1:16" x14ac:dyDescent="0.25">
      <c r="A590" s="15">
        <v>42352</v>
      </c>
      <c r="E590" s="14">
        <v>36.25</v>
      </c>
      <c r="F590" s="14">
        <v>54.125</v>
      </c>
      <c r="G590">
        <v>107.69</v>
      </c>
      <c r="H590">
        <v>125.79</v>
      </c>
      <c r="I590">
        <v>103.33</v>
      </c>
      <c r="J590">
        <v>107.58</v>
      </c>
      <c r="K590">
        <v>84.08</v>
      </c>
      <c r="L590">
        <v>23.71</v>
      </c>
      <c r="M590">
        <v>23.51</v>
      </c>
      <c r="N590" s="38">
        <v>47.28</v>
      </c>
      <c r="O590" s="38">
        <v>46.03</v>
      </c>
      <c r="P590" s="38">
        <v>31.03</v>
      </c>
    </row>
    <row r="591" spans="1:16" x14ac:dyDescent="0.25">
      <c r="A591" s="15">
        <v>42349</v>
      </c>
      <c r="E591" s="14">
        <v>37.75</v>
      </c>
      <c r="F591" s="14">
        <v>56</v>
      </c>
      <c r="G591">
        <v>116.52</v>
      </c>
      <c r="H591">
        <v>129.38999999999999</v>
      </c>
      <c r="I591">
        <v>104.98</v>
      </c>
      <c r="J591">
        <v>109.23</v>
      </c>
      <c r="K591">
        <v>88.98</v>
      </c>
      <c r="L591">
        <v>23.88</v>
      </c>
      <c r="M591">
        <v>23.83</v>
      </c>
      <c r="N591" s="38">
        <v>46.59</v>
      </c>
      <c r="O591" s="38">
        <v>45.34</v>
      </c>
      <c r="P591" s="38">
        <v>30.34</v>
      </c>
    </row>
    <row r="592" spans="1:16" x14ac:dyDescent="0.25">
      <c r="A592" s="15">
        <v>42348</v>
      </c>
      <c r="E592" s="14">
        <v>39.375</v>
      </c>
      <c r="F592" s="14">
        <v>58.25</v>
      </c>
      <c r="G592">
        <v>116.02</v>
      </c>
      <c r="H592">
        <v>128.63</v>
      </c>
      <c r="I592">
        <v>115.18</v>
      </c>
      <c r="J592">
        <v>118.68</v>
      </c>
      <c r="K592">
        <v>100.93</v>
      </c>
      <c r="L592">
        <v>25.22</v>
      </c>
      <c r="M592">
        <v>25.18</v>
      </c>
      <c r="N592" s="38">
        <v>47.72</v>
      </c>
      <c r="O592" s="38">
        <v>46.47</v>
      </c>
      <c r="P592" s="38">
        <v>31.47</v>
      </c>
    </row>
    <row r="593" spans="1:16" x14ac:dyDescent="0.25">
      <c r="A593" s="15">
        <v>42347</v>
      </c>
      <c r="E593" s="14">
        <v>39.375</v>
      </c>
      <c r="F593" s="14">
        <v>58.5</v>
      </c>
      <c r="G593">
        <v>115.24</v>
      </c>
      <c r="H593">
        <v>123.84</v>
      </c>
      <c r="I593">
        <v>119.16</v>
      </c>
      <c r="J593">
        <v>120.36</v>
      </c>
      <c r="K593">
        <v>106.91</v>
      </c>
      <c r="L593">
        <v>25.56</v>
      </c>
      <c r="M593">
        <v>24.95</v>
      </c>
      <c r="N593" s="38">
        <v>48.32</v>
      </c>
      <c r="O593" s="38">
        <v>47.07</v>
      </c>
      <c r="P593" s="38">
        <v>32.07</v>
      </c>
    </row>
    <row r="594" spans="1:16" x14ac:dyDescent="0.25">
      <c r="A594" s="15">
        <v>42346</v>
      </c>
      <c r="E594" s="14">
        <v>40</v>
      </c>
      <c r="F594" s="14">
        <v>59.875</v>
      </c>
      <c r="G594">
        <v>110.98</v>
      </c>
      <c r="H594">
        <v>120.38</v>
      </c>
      <c r="I594">
        <v>121.41</v>
      </c>
      <c r="J594">
        <v>122.11</v>
      </c>
      <c r="K594">
        <v>104.61</v>
      </c>
      <c r="L594">
        <v>25.25</v>
      </c>
      <c r="M594">
        <v>24.63</v>
      </c>
      <c r="N594" s="38">
        <v>47.27</v>
      </c>
      <c r="O594" s="38">
        <v>46.52</v>
      </c>
      <c r="P594" s="38">
        <v>31.02</v>
      </c>
    </row>
    <row r="595" spans="1:16" x14ac:dyDescent="0.25">
      <c r="A595" s="15">
        <v>42345</v>
      </c>
      <c r="E595" s="14">
        <v>40.75</v>
      </c>
      <c r="F595" s="14">
        <v>60.75</v>
      </c>
      <c r="G595">
        <v>110.37</v>
      </c>
      <c r="H595">
        <v>122.04</v>
      </c>
      <c r="I595">
        <v>123.56</v>
      </c>
      <c r="J595">
        <v>124.06</v>
      </c>
      <c r="K595">
        <v>105.31</v>
      </c>
      <c r="L595">
        <v>25.78</v>
      </c>
      <c r="M595">
        <v>25.2</v>
      </c>
      <c r="N595" s="38">
        <v>44.83</v>
      </c>
      <c r="O595" s="38">
        <v>43.83</v>
      </c>
      <c r="P595" s="38">
        <v>29.58</v>
      </c>
    </row>
    <row r="596" spans="1:16" x14ac:dyDescent="0.25">
      <c r="A596" s="15">
        <v>42342</v>
      </c>
      <c r="E596" s="14">
        <v>42.875</v>
      </c>
      <c r="F596" s="14">
        <v>63.75</v>
      </c>
      <c r="G596">
        <v>116.45</v>
      </c>
      <c r="H596">
        <v>129.19999999999999</v>
      </c>
      <c r="I596">
        <v>129.83000000000001</v>
      </c>
      <c r="J596">
        <v>129.83000000000001</v>
      </c>
      <c r="K596">
        <v>116.33</v>
      </c>
      <c r="L596">
        <v>28.6</v>
      </c>
      <c r="M596">
        <v>27.6</v>
      </c>
      <c r="N596" s="38">
        <v>47.31</v>
      </c>
      <c r="O596" s="38">
        <v>46.31</v>
      </c>
      <c r="P596" s="38">
        <v>32.06</v>
      </c>
    </row>
    <row r="597" spans="1:16" x14ac:dyDescent="0.25">
      <c r="A597" s="15">
        <v>42341</v>
      </c>
      <c r="E597" s="14">
        <v>43.125</v>
      </c>
      <c r="F597" s="14">
        <v>64.625</v>
      </c>
      <c r="G597">
        <v>116.43</v>
      </c>
      <c r="H597">
        <v>132.25</v>
      </c>
      <c r="I597">
        <v>130.11000000000001</v>
      </c>
      <c r="J597">
        <v>130.36000000000001</v>
      </c>
      <c r="K597">
        <v>110.61</v>
      </c>
      <c r="L597">
        <v>29.49</v>
      </c>
      <c r="M597">
        <v>28.3</v>
      </c>
      <c r="N597" s="38">
        <v>48.38</v>
      </c>
      <c r="O597" s="38">
        <v>47.38</v>
      </c>
      <c r="P597" s="38">
        <v>33.130000000000003</v>
      </c>
    </row>
    <row r="598" spans="1:16" x14ac:dyDescent="0.25">
      <c r="A598" s="15">
        <v>42340</v>
      </c>
      <c r="E598" s="14">
        <v>42.5</v>
      </c>
      <c r="F598" s="14">
        <v>63.5</v>
      </c>
      <c r="G598">
        <v>115.07</v>
      </c>
      <c r="H598">
        <v>135.03</v>
      </c>
      <c r="I598">
        <v>121.71</v>
      </c>
      <c r="J598">
        <v>124.71</v>
      </c>
      <c r="K598">
        <v>104.46</v>
      </c>
      <c r="L598">
        <v>28.58</v>
      </c>
      <c r="M598">
        <v>27.57</v>
      </c>
      <c r="N598" s="38">
        <v>47.32</v>
      </c>
      <c r="O598" s="38">
        <v>46.32</v>
      </c>
      <c r="P598" s="38">
        <v>32.07</v>
      </c>
    </row>
    <row r="599" spans="1:16" x14ac:dyDescent="0.25">
      <c r="A599" s="15">
        <v>42339</v>
      </c>
      <c r="E599" s="14">
        <v>42.75</v>
      </c>
      <c r="F599" s="14">
        <v>65.5</v>
      </c>
      <c r="G599">
        <v>120.12</v>
      </c>
      <c r="H599">
        <v>142.88999999999999</v>
      </c>
      <c r="I599">
        <v>125.68</v>
      </c>
      <c r="J599">
        <v>130.22999999999999</v>
      </c>
      <c r="K599">
        <v>109.18</v>
      </c>
      <c r="L599">
        <v>29.87</v>
      </c>
      <c r="M599">
        <v>29.7</v>
      </c>
      <c r="N599" s="38">
        <v>48.84</v>
      </c>
      <c r="O599" s="38">
        <v>47.84</v>
      </c>
      <c r="P599" s="38">
        <v>33.590000000000003</v>
      </c>
    </row>
    <row r="600" spans="1:16" x14ac:dyDescent="0.25">
      <c r="A600" s="15">
        <v>42338</v>
      </c>
      <c r="E600" s="14">
        <v>42.5</v>
      </c>
      <c r="F600" s="14">
        <v>63.875</v>
      </c>
      <c r="G600">
        <v>118.7</v>
      </c>
      <c r="H600">
        <v>140.35</v>
      </c>
      <c r="I600">
        <v>126.97</v>
      </c>
      <c r="J600">
        <v>129.52000000000001</v>
      </c>
      <c r="K600">
        <v>111.07</v>
      </c>
      <c r="L600">
        <v>30.25</v>
      </c>
      <c r="M600">
        <v>30.04</v>
      </c>
      <c r="N600" s="38">
        <v>48.87</v>
      </c>
      <c r="O600" s="38">
        <v>47.87</v>
      </c>
      <c r="P600" s="38" t="e">
        <v>#N/A</v>
      </c>
    </row>
    <row r="601" spans="1:16" x14ac:dyDescent="0.25">
      <c r="A601" s="15">
        <v>42333</v>
      </c>
      <c r="E601" s="14">
        <v>42.25</v>
      </c>
      <c r="F601" s="14">
        <v>63.5</v>
      </c>
      <c r="G601">
        <v>124.86</v>
      </c>
      <c r="H601">
        <v>144.15</v>
      </c>
      <c r="I601">
        <v>136.44999999999999</v>
      </c>
      <c r="J601">
        <v>138.72999999999999</v>
      </c>
      <c r="K601">
        <v>119.2</v>
      </c>
      <c r="L601">
        <v>32.01</v>
      </c>
      <c r="M601">
        <v>31.79</v>
      </c>
      <c r="N601" s="38">
        <v>50.31</v>
      </c>
      <c r="O601" s="38">
        <v>49.31</v>
      </c>
      <c r="P601" s="38" t="e">
        <v>#N/A</v>
      </c>
    </row>
    <row r="602" spans="1:16" x14ac:dyDescent="0.25">
      <c r="A602" s="15">
        <v>42332</v>
      </c>
      <c r="E602" s="14">
        <v>43</v>
      </c>
      <c r="F602" s="14">
        <v>62.5</v>
      </c>
      <c r="G602">
        <v>121.38</v>
      </c>
      <c r="H602">
        <v>145.16</v>
      </c>
      <c r="I602">
        <v>134.26</v>
      </c>
      <c r="J602">
        <v>138.19</v>
      </c>
      <c r="K602">
        <v>116.29</v>
      </c>
      <c r="L602">
        <v>32.65</v>
      </c>
      <c r="M602">
        <v>32.340000000000003</v>
      </c>
      <c r="N602" s="38">
        <v>48.65</v>
      </c>
      <c r="O602" s="38">
        <v>47.65</v>
      </c>
      <c r="P602" s="38" t="e">
        <v>#N/A</v>
      </c>
    </row>
    <row r="603" spans="1:16" x14ac:dyDescent="0.25">
      <c r="A603" s="15">
        <v>42331</v>
      </c>
      <c r="E603" s="14">
        <v>41.375</v>
      </c>
      <c r="F603" s="14">
        <v>60.25</v>
      </c>
      <c r="G603">
        <v>120.78</v>
      </c>
      <c r="H603">
        <v>139.15</v>
      </c>
      <c r="I603">
        <v>131.16999999999999</v>
      </c>
      <c r="J603">
        <v>135.91</v>
      </c>
      <c r="K603">
        <v>115.26</v>
      </c>
      <c r="L603">
        <v>31.54</v>
      </c>
      <c r="M603">
        <v>31.23</v>
      </c>
      <c r="N603" s="38">
        <v>47.66</v>
      </c>
      <c r="O603" s="38">
        <v>46.66</v>
      </c>
      <c r="P603" s="38" t="e">
        <v>#N/A</v>
      </c>
    </row>
    <row r="604" spans="1:16" x14ac:dyDescent="0.25">
      <c r="A604" s="15">
        <v>42328</v>
      </c>
      <c r="E604" s="14">
        <v>40.875</v>
      </c>
      <c r="F604" s="14">
        <v>59.75</v>
      </c>
      <c r="G604">
        <v>114.61</v>
      </c>
      <c r="H604">
        <v>136.01</v>
      </c>
      <c r="I604">
        <v>129.6</v>
      </c>
      <c r="J604">
        <v>134.44999999999999</v>
      </c>
      <c r="K604">
        <v>113.6</v>
      </c>
      <c r="L604">
        <v>31.13</v>
      </c>
      <c r="M604">
        <v>30.87</v>
      </c>
      <c r="N604" s="38">
        <v>48.58</v>
      </c>
      <c r="O604" s="38">
        <v>47.58</v>
      </c>
      <c r="P604" s="38" t="e">
        <v>#N/A</v>
      </c>
    </row>
    <row r="605" spans="1:16" x14ac:dyDescent="0.25">
      <c r="A605" s="15">
        <v>42327</v>
      </c>
      <c r="E605" s="14">
        <v>40.875</v>
      </c>
      <c r="F605" s="14">
        <v>59.25</v>
      </c>
      <c r="G605">
        <v>117.73</v>
      </c>
      <c r="H605">
        <v>133.74</v>
      </c>
      <c r="I605">
        <v>127.65</v>
      </c>
      <c r="J605">
        <v>134.9</v>
      </c>
      <c r="K605">
        <v>113.65</v>
      </c>
      <c r="L605">
        <v>31.39</v>
      </c>
      <c r="M605">
        <v>31.16</v>
      </c>
      <c r="N605" s="38">
        <v>49.06</v>
      </c>
      <c r="O605" s="38">
        <v>48.06</v>
      </c>
      <c r="P605" s="38" t="e">
        <v>#N/A</v>
      </c>
    </row>
    <row r="606" spans="1:16" x14ac:dyDescent="0.25">
      <c r="A606" s="15">
        <v>42326</v>
      </c>
      <c r="E606" s="14">
        <v>40.375</v>
      </c>
      <c r="F606" s="14">
        <v>59</v>
      </c>
      <c r="G606">
        <v>117.97</v>
      </c>
      <c r="H606">
        <v>133.94999999999999</v>
      </c>
      <c r="I606">
        <v>128.58000000000001</v>
      </c>
      <c r="J606">
        <v>135.78</v>
      </c>
      <c r="K606">
        <v>117.83</v>
      </c>
      <c r="L606">
        <v>31.82</v>
      </c>
      <c r="M606">
        <v>31.32</v>
      </c>
      <c r="N606" s="38">
        <v>49.45</v>
      </c>
      <c r="O606" s="38">
        <v>48.45</v>
      </c>
      <c r="P606" s="38" t="e">
        <v>#N/A</v>
      </c>
    </row>
    <row r="607" spans="1:16" x14ac:dyDescent="0.25">
      <c r="A607" s="15">
        <v>42325</v>
      </c>
      <c r="E607" s="14">
        <v>39.875</v>
      </c>
      <c r="F607" s="14">
        <v>59.375</v>
      </c>
      <c r="G607">
        <v>114.36</v>
      </c>
      <c r="H607">
        <v>129.35</v>
      </c>
      <c r="I607">
        <v>128.5</v>
      </c>
      <c r="J607">
        <v>135.19999999999999</v>
      </c>
      <c r="K607">
        <v>116.75</v>
      </c>
      <c r="L607">
        <v>32.590000000000003</v>
      </c>
      <c r="M607">
        <v>31.05</v>
      </c>
      <c r="N607" s="38">
        <v>48.75</v>
      </c>
      <c r="O607" s="38">
        <v>48</v>
      </c>
      <c r="P607" s="38" t="e">
        <v>#N/A</v>
      </c>
    </row>
    <row r="608" spans="1:16" x14ac:dyDescent="0.25">
      <c r="A608" s="15">
        <v>42324</v>
      </c>
      <c r="E608" s="14">
        <v>40</v>
      </c>
      <c r="F608" s="14">
        <v>59.875</v>
      </c>
      <c r="G608">
        <v>114.48</v>
      </c>
      <c r="H608">
        <v>129.06</v>
      </c>
      <c r="I608">
        <v>130.43</v>
      </c>
      <c r="J608">
        <v>137.43</v>
      </c>
      <c r="K608">
        <v>119.43</v>
      </c>
      <c r="L608">
        <v>33.26</v>
      </c>
      <c r="M608">
        <v>31.88</v>
      </c>
      <c r="N608" s="38">
        <v>50.06</v>
      </c>
      <c r="O608" s="38">
        <v>49.31</v>
      </c>
      <c r="P608" s="38" t="e">
        <v>#N/A</v>
      </c>
    </row>
    <row r="609" spans="1:16" x14ac:dyDescent="0.25">
      <c r="A609" s="15">
        <v>42321</v>
      </c>
      <c r="E609" s="14">
        <v>40.125</v>
      </c>
      <c r="F609" s="14">
        <v>59.625</v>
      </c>
      <c r="G609">
        <v>112.64</v>
      </c>
      <c r="H609">
        <v>128.99</v>
      </c>
      <c r="I609">
        <v>129.79</v>
      </c>
      <c r="J609">
        <v>136.99</v>
      </c>
      <c r="K609">
        <v>122.29</v>
      </c>
      <c r="L609">
        <v>32.9</v>
      </c>
      <c r="M609">
        <v>32.15</v>
      </c>
      <c r="N609" s="38">
        <v>48.79</v>
      </c>
      <c r="O609" s="38">
        <v>48.04</v>
      </c>
      <c r="P609" s="38" t="e">
        <v>#N/A</v>
      </c>
    </row>
    <row r="610" spans="1:16" x14ac:dyDescent="0.25">
      <c r="A610" s="15">
        <v>42320</v>
      </c>
      <c r="E610" s="14">
        <v>41.125</v>
      </c>
      <c r="F610" s="14">
        <v>61.25</v>
      </c>
      <c r="G610">
        <v>116.73</v>
      </c>
      <c r="H610">
        <v>133.24</v>
      </c>
      <c r="I610">
        <v>132.9</v>
      </c>
      <c r="J610">
        <v>139.65</v>
      </c>
      <c r="K610">
        <v>126.15</v>
      </c>
      <c r="L610">
        <v>32.9</v>
      </c>
      <c r="M610">
        <v>32.450000000000003</v>
      </c>
      <c r="N610" s="38">
        <v>49.77</v>
      </c>
      <c r="O610" s="38">
        <v>49.02</v>
      </c>
      <c r="P610" s="38" t="e">
        <v>#N/A</v>
      </c>
    </row>
    <row r="611" spans="1:16" x14ac:dyDescent="0.25">
      <c r="A611" s="15">
        <v>42319</v>
      </c>
      <c r="E611" s="14">
        <v>42.625</v>
      </c>
      <c r="F611" s="14">
        <v>62.5</v>
      </c>
      <c r="G611">
        <v>125.55</v>
      </c>
      <c r="H611">
        <v>140.22999999999999</v>
      </c>
      <c r="I611">
        <v>136.97999999999999</v>
      </c>
      <c r="J611">
        <v>143.97999999999999</v>
      </c>
      <c r="K611">
        <v>132.97999999999999</v>
      </c>
      <c r="L611">
        <v>34.15</v>
      </c>
      <c r="M611">
        <v>33.85</v>
      </c>
      <c r="N611" s="38">
        <v>51.07</v>
      </c>
      <c r="O611" s="38">
        <v>50.32</v>
      </c>
      <c r="P611" s="38" t="e">
        <v>#N/A</v>
      </c>
    </row>
    <row r="612" spans="1:16" x14ac:dyDescent="0.25">
      <c r="A612" s="15">
        <v>42318</v>
      </c>
      <c r="E612" s="14">
        <v>43.25</v>
      </c>
      <c r="F612" s="14">
        <v>62.875</v>
      </c>
      <c r="G612">
        <v>129.18</v>
      </c>
      <c r="H612">
        <v>143.37</v>
      </c>
      <c r="I612">
        <v>140.12</v>
      </c>
      <c r="J612">
        <v>147.87</v>
      </c>
      <c r="K612">
        <v>136.62</v>
      </c>
      <c r="L612">
        <v>35.340000000000003</v>
      </c>
      <c r="M612">
        <v>35.15</v>
      </c>
      <c r="N612" s="38">
        <v>52.26</v>
      </c>
      <c r="O612" s="38">
        <v>51.51</v>
      </c>
      <c r="P612" s="38" t="e">
        <v>#N/A</v>
      </c>
    </row>
    <row r="613" spans="1:16" x14ac:dyDescent="0.25">
      <c r="A613" s="15">
        <v>42317</v>
      </c>
      <c r="E613" s="14">
        <v>43.5</v>
      </c>
      <c r="F613" s="14">
        <v>62.75</v>
      </c>
      <c r="G613">
        <v>132.05000000000001</v>
      </c>
      <c r="H613">
        <v>144.11000000000001</v>
      </c>
      <c r="I613">
        <v>139.93</v>
      </c>
      <c r="J613">
        <v>145.93</v>
      </c>
      <c r="K613">
        <v>134.68</v>
      </c>
      <c r="L613">
        <v>35.28</v>
      </c>
      <c r="M613">
        <v>35.11</v>
      </c>
      <c r="N613" s="38">
        <v>51.5</v>
      </c>
      <c r="O613" s="38">
        <v>50.5</v>
      </c>
      <c r="P613" s="38" t="e">
        <v>#N/A</v>
      </c>
    </row>
    <row r="614" spans="1:16" x14ac:dyDescent="0.25">
      <c r="A614" s="15">
        <v>42314</v>
      </c>
      <c r="E614" s="14">
        <v>43.625</v>
      </c>
      <c r="F614" s="14">
        <v>63.5</v>
      </c>
      <c r="G614">
        <v>134.32</v>
      </c>
      <c r="H614">
        <v>143.41999999999999</v>
      </c>
      <c r="I614">
        <v>141.18</v>
      </c>
      <c r="J614">
        <v>148.08000000000001</v>
      </c>
      <c r="K614">
        <v>135.68</v>
      </c>
      <c r="L614">
        <v>35.64</v>
      </c>
      <c r="M614">
        <v>35.47</v>
      </c>
      <c r="N614" s="38">
        <v>51.89</v>
      </c>
      <c r="O614" s="38">
        <v>50.89</v>
      </c>
      <c r="P614" s="38" t="e">
        <v>#N/A</v>
      </c>
    </row>
    <row r="615" spans="1:16" x14ac:dyDescent="0.25">
      <c r="A615" s="15">
        <v>42313</v>
      </c>
      <c r="E615" s="14">
        <v>44.875</v>
      </c>
      <c r="F615" s="14">
        <v>65.5</v>
      </c>
      <c r="G615">
        <v>132.22999999999999</v>
      </c>
      <c r="H615">
        <v>141.62</v>
      </c>
      <c r="I615">
        <v>143.38</v>
      </c>
      <c r="J615">
        <v>146.88</v>
      </c>
      <c r="K615">
        <v>134.38</v>
      </c>
      <c r="L615">
        <v>36.479999999999997</v>
      </c>
      <c r="M615">
        <v>35.79</v>
      </c>
      <c r="N615" s="38">
        <v>52.83</v>
      </c>
      <c r="O615" s="38">
        <v>51.83</v>
      </c>
      <c r="P615" s="38" t="e">
        <v>#N/A</v>
      </c>
    </row>
    <row r="616" spans="1:16" x14ac:dyDescent="0.25">
      <c r="A616" s="15">
        <v>42312</v>
      </c>
      <c r="E616" s="14">
        <v>45.25</v>
      </c>
      <c r="F616" s="14">
        <v>65.75</v>
      </c>
      <c r="G616">
        <v>138.25</v>
      </c>
      <c r="H616">
        <v>145.19999999999999</v>
      </c>
      <c r="I616">
        <v>144.33000000000001</v>
      </c>
      <c r="J616">
        <v>148.58000000000001</v>
      </c>
      <c r="K616">
        <v>138.33000000000001</v>
      </c>
      <c r="L616">
        <v>37.21</v>
      </c>
      <c r="M616">
        <v>35.17</v>
      </c>
      <c r="N616" s="38">
        <v>54.04</v>
      </c>
      <c r="O616" s="38">
        <v>53.04</v>
      </c>
      <c r="P616" s="38" t="e">
        <v>#N/A</v>
      </c>
    </row>
    <row r="617" spans="1:16" x14ac:dyDescent="0.25">
      <c r="A617" s="15">
        <v>42311</v>
      </c>
      <c r="E617" s="14">
        <v>45.875</v>
      </c>
      <c r="F617" s="14">
        <v>66</v>
      </c>
      <c r="G617">
        <v>144.44999999999999</v>
      </c>
      <c r="H617">
        <v>149.6</v>
      </c>
      <c r="I617">
        <v>150.12</v>
      </c>
      <c r="J617">
        <v>154.87</v>
      </c>
      <c r="K617">
        <v>145.12</v>
      </c>
      <c r="L617">
        <v>38.49</v>
      </c>
      <c r="M617">
        <v>36.81</v>
      </c>
      <c r="N617" s="38">
        <v>55.36</v>
      </c>
      <c r="O617" s="38">
        <v>54.36</v>
      </c>
      <c r="P617" s="38" t="e">
        <v>#N/A</v>
      </c>
    </row>
    <row r="618" spans="1:16" x14ac:dyDescent="0.25">
      <c r="A618" s="15">
        <v>42310</v>
      </c>
      <c r="E618" s="14">
        <v>44.25</v>
      </c>
      <c r="F618" s="14">
        <v>62.5</v>
      </c>
      <c r="G618">
        <v>138.26</v>
      </c>
      <c r="H618">
        <v>141.91</v>
      </c>
      <c r="I618">
        <v>143.35</v>
      </c>
      <c r="J618">
        <v>148.35</v>
      </c>
      <c r="K618">
        <v>135.1</v>
      </c>
      <c r="L618">
        <v>36.86</v>
      </c>
      <c r="M618">
        <v>35.64</v>
      </c>
      <c r="N618" s="38">
        <v>53.4</v>
      </c>
      <c r="O618" s="38">
        <v>52.4</v>
      </c>
      <c r="P618" s="38" t="e">
        <v>#N/A</v>
      </c>
    </row>
    <row r="619" spans="1:16" x14ac:dyDescent="0.25">
      <c r="A619" s="15">
        <v>42307</v>
      </c>
      <c r="E619" s="14">
        <v>44.25</v>
      </c>
      <c r="F619" s="14">
        <v>61.75</v>
      </c>
      <c r="G619">
        <v>136.47999999999999</v>
      </c>
      <c r="H619">
        <v>140.51</v>
      </c>
      <c r="I619">
        <v>143.63</v>
      </c>
      <c r="J619">
        <v>148.63</v>
      </c>
      <c r="K619">
        <v>138.63</v>
      </c>
      <c r="L619">
        <v>37.299999999999997</v>
      </c>
      <c r="M619">
        <v>36.130000000000003</v>
      </c>
      <c r="N619" s="38">
        <v>53.63</v>
      </c>
      <c r="O619" s="38">
        <v>52.63</v>
      </c>
      <c r="P619" s="38" t="e">
        <v>#N/A</v>
      </c>
    </row>
    <row r="620" spans="1:16" x14ac:dyDescent="0.25">
      <c r="A620" s="15">
        <v>42306</v>
      </c>
      <c r="E620" s="14">
        <v>43.125</v>
      </c>
      <c r="F620" s="14">
        <v>60.375</v>
      </c>
      <c r="G620">
        <v>136.05000000000001</v>
      </c>
      <c r="H620">
        <v>136.19999999999999</v>
      </c>
      <c r="I620">
        <v>142.71</v>
      </c>
      <c r="J620">
        <v>146.69999999999999</v>
      </c>
      <c r="K620">
        <v>134.25</v>
      </c>
      <c r="L620">
        <v>36.29</v>
      </c>
      <c r="M620">
        <v>35.409999999999997</v>
      </c>
      <c r="N620" s="38">
        <v>52.95</v>
      </c>
      <c r="O620" s="38">
        <v>51.95</v>
      </c>
      <c r="P620" s="38" t="e">
        <v>#N/A</v>
      </c>
    </row>
    <row r="621" spans="1:16" x14ac:dyDescent="0.25">
      <c r="A621" s="15">
        <v>42305</v>
      </c>
      <c r="E621" s="14">
        <v>43</v>
      </c>
      <c r="F621" s="14">
        <v>59.5</v>
      </c>
      <c r="G621">
        <v>130.66999999999999</v>
      </c>
      <c r="H621">
        <v>135.93</v>
      </c>
      <c r="I621">
        <v>143.44</v>
      </c>
      <c r="J621">
        <v>147.88999999999999</v>
      </c>
      <c r="K621">
        <v>133.69</v>
      </c>
      <c r="L621">
        <v>37.020000000000003</v>
      </c>
      <c r="M621">
        <v>36.32</v>
      </c>
      <c r="N621" s="38">
        <v>52.73</v>
      </c>
      <c r="O621" s="38">
        <v>51.73</v>
      </c>
      <c r="P621" s="38" t="e">
        <v>#N/A</v>
      </c>
    </row>
    <row r="622" spans="1:16" x14ac:dyDescent="0.25">
      <c r="A622" s="15">
        <v>42304</v>
      </c>
      <c r="E622" s="14">
        <v>40.625</v>
      </c>
      <c r="F622" s="14">
        <v>57.125</v>
      </c>
      <c r="G622">
        <v>124.79</v>
      </c>
      <c r="H622">
        <v>130.96</v>
      </c>
      <c r="I622">
        <v>136.44999999999999</v>
      </c>
      <c r="J622">
        <v>141.19999999999999</v>
      </c>
      <c r="K622">
        <v>127.45</v>
      </c>
      <c r="L622">
        <v>35</v>
      </c>
      <c r="M622">
        <v>34.299999999999997</v>
      </c>
      <c r="N622" s="38">
        <v>50.29</v>
      </c>
      <c r="O622" s="38">
        <v>49.29</v>
      </c>
      <c r="P622" s="38" t="e">
        <v>#N/A</v>
      </c>
    </row>
    <row r="623" spans="1:16" x14ac:dyDescent="0.25">
      <c r="A623" s="15">
        <v>42303</v>
      </c>
      <c r="E623" s="14">
        <v>41.375</v>
      </c>
      <c r="F623" s="14">
        <v>57.875</v>
      </c>
      <c r="G623">
        <v>123.69</v>
      </c>
      <c r="H623">
        <v>131.06</v>
      </c>
      <c r="I623">
        <v>137.30000000000001</v>
      </c>
      <c r="J623">
        <v>141.75</v>
      </c>
      <c r="K623">
        <v>125.3</v>
      </c>
      <c r="L623">
        <v>34.99</v>
      </c>
      <c r="M623">
        <v>34.43</v>
      </c>
      <c r="N623" s="38">
        <v>51.07</v>
      </c>
      <c r="O623" s="38">
        <v>50.07</v>
      </c>
      <c r="P623" s="38" t="e">
        <v>#N/A</v>
      </c>
    </row>
    <row r="624" spans="1:16" x14ac:dyDescent="0.25">
      <c r="A624" s="15">
        <v>42300</v>
      </c>
      <c r="E624" s="14">
        <v>41.875</v>
      </c>
      <c r="F624" s="14">
        <v>58.25</v>
      </c>
      <c r="G624">
        <v>125.49</v>
      </c>
      <c r="H624">
        <v>132.82</v>
      </c>
      <c r="I624">
        <v>140.27000000000001</v>
      </c>
      <c r="J624">
        <v>144.66999999999999</v>
      </c>
      <c r="K624">
        <v>129.22</v>
      </c>
      <c r="L624">
        <v>35.24</v>
      </c>
      <c r="M624">
        <v>34.67</v>
      </c>
      <c r="N624" s="38">
        <v>50.92</v>
      </c>
      <c r="O624" s="38">
        <v>49.92</v>
      </c>
      <c r="P624" s="38" t="e">
        <v>#N/A</v>
      </c>
    </row>
    <row r="625" spans="1:16" x14ac:dyDescent="0.25">
      <c r="A625" s="15">
        <v>42299</v>
      </c>
      <c r="E625" s="14">
        <v>42</v>
      </c>
      <c r="F625" s="14">
        <v>58.625</v>
      </c>
      <c r="G625">
        <v>124.77</v>
      </c>
      <c r="H625">
        <v>133.63999999999999</v>
      </c>
      <c r="I625">
        <v>142.32</v>
      </c>
      <c r="J625">
        <v>145.27000000000001</v>
      </c>
      <c r="K625">
        <v>133.57</v>
      </c>
      <c r="L625">
        <v>35.369999999999997</v>
      </c>
      <c r="M625">
        <v>34.840000000000003</v>
      </c>
      <c r="N625" s="38">
        <v>52.37</v>
      </c>
      <c r="O625" s="38">
        <v>51.62</v>
      </c>
      <c r="P625" s="38" t="e">
        <v>#N/A</v>
      </c>
    </row>
    <row r="626" spans="1:16" x14ac:dyDescent="0.25">
      <c r="A626" s="15">
        <v>42298</v>
      </c>
      <c r="E626" s="14">
        <v>41.5</v>
      </c>
      <c r="F626" s="14">
        <v>56.75</v>
      </c>
      <c r="G626">
        <v>122.89</v>
      </c>
      <c r="H626">
        <v>129.63</v>
      </c>
      <c r="I626">
        <v>138.5</v>
      </c>
      <c r="J626">
        <v>143.75</v>
      </c>
      <c r="K626">
        <v>130.25</v>
      </c>
      <c r="L626">
        <v>35.04</v>
      </c>
      <c r="M626">
        <v>34.43</v>
      </c>
      <c r="N626" s="38">
        <v>52.25</v>
      </c>
      <c r="O626" s="38">
        <v>51.5</v>
      </c>
      <c r="P626" s="38" t="e">
        <v>#N/A</v>
      </c>
    </row>
    <row r="627" spans="1:16" x14ac:dyDescent="0.25">
      <c r="A627" s="15">
        <v>42297</v>
      </c>
      <c r="E627" s="14">
        <v>41.625</v>
      </c>
      <c r="F627" s="14">
        <v>57.125</v>
      </c>
      <c r="G627">
        <v>121.03</v>
      </c>
      <c r="H627">
        <v>128.19</v>
      </c>
      <c r="I627">
        <v>136.62</v>
      </c>
      <c r="J627">
        <v>142.41999999999999</v>
      </c>
      <c r="K627">
        <v>129.16999999999999</v>
      </c>
      <c r="L627">
        <v>35.340000000000003</v>
      </c>
      <c r="M627">
        <v>34.76</v>
      </c>
      <c r="N627" s="38">
        <v>53.34</v>
      </c>
      <c r="O627" s="38">
        <v>52.59</v>
      </c>
      <c r="P627" s="38" t="e">
        <v>#N/A</v>
      </c>
    </row>
    <row r="628" spans="1:16" x14ac:dyDescent="0.25">
      <c r="A628" s="15">
        <v>42296</v>
      </c>
      <c r="E628" s="14">
        <v>41.625</v>
      </c>
      <c r="F628" s="14">
        <v>58</v>
      </c>
      <c r="G628">
        <v>119.66</v>
      </c>
      <c r="H628">
        <v>127.2</v>
      </c>
      <c r="I628">
        <v>136.69</v>
      </c>
      <c r="J628">
        <v>142.19</v>
      </c>
      <c r="K628">
        <v>128.94</v>
      </c>
      <c r="L628">
        <v>34.869999999999997</v>
      </c>
      <c r="M628">
        <v>34.29</v>
      </c>
      <c r="N628" s="38">
        <v>53.59</v>
      </c>
      <c r="O628" s="38">
        <v>52.84</v>
      </c>
      <c r="P628" s="38" t="e">
        <v>#N/A</v>
      </c>
    </row>
    <row r="629" spans="1:16" x14ac:dyDescent="0.25">
      <c r="A629" s="15">
        <v>42293</v>
      </c>
      <c r="E629" s="14">
        <v>43.5</v>
      </c>
      <c r="F629" s="14">
        <v>60.25</v>
      </c>
      <c r="G629">
        <v>125.97</v>
      </c>
      <c r="H629">
        <v>133.63999999999999</v>
      </c>
      <c r="I629">
        <v>140.25</v>
      </c>
      <c r="J629">
        <v>145</v>
      </c>
      <c r="K629">
        <v>133</v>
      </c>
      <c r="L629">
        <v>36.49</v>
      </c>
      <c r="M629">
        <v>35.83</v>
      </c>
      <c r="N629" s="38">
        <v>55.32</v>
      </c>
      <c r="O629" s="38">
        <v>54.57</v>
      </c>
      <c r="P629" s="38" t="e">
        <v>#N/A</v>
      </c>
    </row>
    <row r="630" spans="1:16" x14ac:dyDescent="0.25">
      <c r="A630" s="15">
        <v>42292</v>
      </c>
      <c r="E630" s="14">
        <v>42.625</v>
      </c>
      <c r="F630" s="14">
        <v>59.75</v>
      </c>
      <c r="G630">
        <v>124.07</v>
      </c>
      <c r="H630">
        <v>131.63999999999999</v>
      </c>
      <c r="I630">
        <v>139.04</v>
      </c>
      <c r="J630">
        <v>144.54</v>
      </c>
      <c r="K630">
        <v>131.29</v>
      </c>
      <c r="L630">
        <v>36.07</v>
      </c>
      <c r="M630">
        <v>35.4</v>
      </c>
      <c r="N630" s="38">
        <v>54.63</v>
      </c>
      <c r="O630" s="38">
        <v>54.13</v>
      </c>
      <c r="P630" s="38" t="e">
        <v>#N/A</v>
      </c>
    </row>
    <row r="631" spans="1:16" x14ac:dyDescent="0.25">
      <c r="A631" s="15">
        <v>42291</v>
      </c>
      <c r="E631" s="14">
        <v>44.125</v>
      </c>
      <c r="F631" s="14">
        <v>60.625</v>
      </c>
      <c r="G631">
        <v>120.66</v>
      </c>
      <c r="H631">
        <v>131.66999999999999</v>
      </c>
      <c r="I631">
        <v>137.04</v>
      </c>
      <c r="J631">
        <v>143.54</v>
      </c>
      <c r="K631">
        <v>130.54</v>
      </c>
      <c r="L631">
        <v>36.159999999999997</v>
      </c>
      <c r="M631">
        <v>35.49</v>
      </c>
      <c r="N631" s="38">
        <v>54.63</v>
      </c>
      <c r="O631" s="38">
        <v>54.13</v>
      </c>
      <c r="P631" s="38" t="e">
        <v>#N/A</v>
      </c>
    </row>
    <row r="632" spans="1:16" x14ac:dyDescent="0.25">
      <c r="A632" s="15">
        <v>42290</v>
      </c>
      <c r="E632" s="14">
        <v>45.375</v>
      </c>
      <c r="F632" s="14">
        <v>61.125</v>
      </c>
      <c r="G632">
        <v>117.16</v>
      </c>
      <c r="H632">
        <v>131.63999999999999</v>
      </c>
      <c r="I632">
        <v>135.43</v>
      </c>
      <c r="J632">
        <v>142.18</v>
      </c>
      <c r="K632">
        <v>129.68</v>
      </c>
      <c r="L632">
        <v>35.700000000000003</v>
      </c>
      <c r="M632">
        <v>35.35</v>
      </c>
      <c r="N632" s="38">
        <v>54.72</v>
      </c>
      <c r="O632" s="38">
        <v>54.22</v>
      </c>
      <c r="P632" s="38" t="e">
        <v>#N/A</v>
      </c>
    </row>
    <row r="633" spans="1:16" x14ac:dyDescent="0.25">
      <c r="A633" s="15">
        <v>42289</v>
      </c>
      <c r="E633" s="14">
        <v>46.25</v>
      </c>
      <c r="F633" s="14">
        <v>62</v>
      </c>
      <c r="G633">
        <v>120.31</v>
      </c>
      <c r="H633">
        <v>135.52000000000001</v>
      </c>
      <c r="I633">
        <v>139.03</v>
      </c>
      <c r="J633">
        <v>146.47999999999999</v>
      </c>
      <c r="K633">
        <v>133.22999999999999</v>
      </c>
      <c r="L633">
        <v>36.04</v>
      </c>
      <c r="M633">
        <v>35.590000000000003</v>
      </c>
      <c r="N633" s="38">
        <v>56.27</v>
      </c>
      <c r="O633" s="38">
        <v>55.77</v>
      </c>
      <c r="P633" s="38" t="e">
        <v>#N/A</v>
      </c>
    </row>
    <row r="634" spans="1:16" x14ac:dyDescent="0.25">
      <c r="A634" s="15">
        <v>42286</v>
      </c>
      <c r="E634" s="14">
        <v>48.75</v>
      </c>
      <c r="F634" s="14">
        <v>65.125</v>
      </c>
      <c r="G634">
        <v>125.13</v>
      </c>
      <c r="H634">
        <v>141.99</v>
      </c>
      <c r="I634">
        <v>146.16999999999999</v>
      </c>
      <c r="J634">
        <v>154.07</v>
      </c>
      <c r="K634">
        <v>143.62</v>
      </c>
      <c r="L634">
        <v>38.340000000000003</v>
      </c>
      <c r="M634">
        <v>37.770000000000003</v>
      </c>
      <c r="N634" s="38">
        <v>58.62</v>
      </c>
      <c r="O634" s="38">
        <v>58.12</v>
      </c>
      <c r="P634" s="38" t="e">
        <v>#N/A</v>
      </c>
    </row>
    <row r="635" spans="1:16" x14ac:dyDescent="0.25">
      <c r="A635" s="15">
        <v>42285</v>
      </c>
      <c r="E635" s="14">
        <v>49.625</v>
      </c>
      <c r="F635" s="14">
        <v>66.5</v>
      </c>
      <c r="G635">
        <v>123.57</v>
      </c>
      <c r="H635">
        <v>142.87</v>
      </c>
      <c r="I635">
        <v>147.52000000000001</v>
      </c>
      <c r="J635">
        <v>155.52000000000001</v>
      </c>
      <c r="K635">
        <v>144.27000000000001</v>
      </c>
      <c r="L635">
        <v>39</v>
      </c>
      <c r="M635">
        <v>38.36</v>
      </c>
      <c r="N635" s="38">
        <v>58.64</v>
      </c>
      <c r="O635" s="38">
        <v>58.14</v>
      </c>
      <c r="P635" s="38" t="e">
        <v>#N/A</v>
      </c>
    </row>
    <row r="636" spans="1:16" x14ac:dyDescent="0.25">
      <c r="A636" s="15">
        <v>42284</v>
      </c>
      <c r="E636" s="14">
        <v>49.125</v>
      </c>
      <c r="F636" s="14">
        <v>66.625</v>
      </c>
      <c r="G636">
        <v>123.07</v>
      </c>
      <c r="H636">
        <v>141.02000000000001</v>
      </c>
      <c r="I636">
        <v>145.74</v>
      </c>
      <c r="J636">
        <v>152.94</v>
      </c>
      <c r="K636">
        <v>141.74</v>
      </c>
      <c r="L636">
        <v>38.28</v>
      </c>
      <c r="M636">
        <v>37.299999999999997</v>
      </c>
      <c r="N636" s="38">
        <v>56.84</v>
      </c>
      <c r="O636" s="38">
        <v>56.34</v>
      </c>
      <c r="P636" s="38" t="e">
        <v>#N/A</v>
      </c>
    </row>
    <row r="637" spans="1:16" x14ac:dyDescent="0.25">
      <c r="A637" s="15">
        <v>42283</v>
      </c>
      <c r="E637" s="14">
        <v>50</v>
      </c>
      <c r="F637" s="14">
        <v>67.5</v>
      </c>
      <c r="G637">
        <v>127.66</v>
      </c>
      <c r="H637">
        <v>145.77000000000001</v>
      </c>
      <c r="I637">
        <v>148.87</v>
      </c>
      <c r="J637">
        <v>156.82</v>
      </c>
      <c r="K637">
        <v>143.87</v>
      </c>
      <c r="L637">
        <v>38.479999999999997</v>
      </c>
      <c r="M637">
        <v>37.76</v>
      </c>
      <c r="N637" s="38">
        <v>57.52</v>
      </c>
      <c r="O637" s="38">
        <v>57.02</v>
      </c>
      <c r="P637" s="38" t="e">
        <v>#N/A</v>
      </c>
    </row>
    <row r="638" spans="1:16" x14ac:dyDescent="0.25">
      <c r="A638" s="15">
        <v>42282</v>
      </c>
      <c r="E638" s="14">
        <v>48.5</v>
      </c>
      <c r="F638" s="14">
        <v>65</v>
      </c>
      <c r="G638">
        <v>123.86</v>
      </c>
      <c r="H638">
        <v>141.27000000000001</v>
      </c>
      <c r="I638">
        <v>142.24</v>
      </c>
      <c r="J638">
        <v>151.09</v>
      </c>
      <c r="K638">
        <v>136.59</v>
      </c>
      <c r="L638">
        <v>36.49</v>
      </c>
      <c r="M638">
        <v>36.130000000000003</v>
      </c>
      <c r="N638" s="38">
        <v>55.62</v>
      </c>
      <c r="O638" s="38">
        <v>55.12</v>
      </c>
      <c r="P638" s="38" t="e">
        <v>#N/A</v>
      </c>
    </row>
    <row r="639" spans="1:16" x14ac:dyDescent="0.25">
      <c r="A639" s="15">
        <v>42279</v>
      </c>
      <c r="E639" s="14">
        <v>46.75</v>
      </c>
      <c r="F639" s="14">
        <v>63</v>
      </c>
      <c r="G639">
        <v>117.06</v>
      </c>
      <c r="H639">
        <v>137.12</v>
      </c>
      <c r="I639">
        <v>141.77000000000001</v>
      </c>
      <c r="J639">
        <v>148.47</v>
      </c>
      <c r="K639">
        <v>139.02000000000001</v>
      </c>
      <c r="L639">
        <v>35.11</v>
      </c>
      <c r="M639">
        <v>35.06</v>
      </c>
      <c r="N639" s="38">
        <v>54.89</v>
      </c>
      <c r="O639" s="38">
        <v>54.39</v>
      </c>
      <c r="P639" s="38" t="e">
        <v>#N/A</v>
      </c>
    </row>
    <row r="640" spans="1:16" x14ac:dyDescent="0.25">
      <c r="A640" s="15">
        <v>42278</v>
      </c>
      <c r="E640" s="14">
        <v>46.25</v>
      </c>
      <c r="F640" s="14">
        <v>62.5</v>
      </c>
      <c r="G640">
        <v>120</v>
      </c>
      <c r="H640">
        <v>140.12</v>
      </c>
      <c r="I640">
        <v>142</v>
      </c>
      <c r="J640">
        <v>148.69999999999999</v>
      </c>
      <c r="K640">
        <v>138.5</v>
      </c>
      <c r="L640">
        <v>34.42</v>
      </c>
      <c r="M640">
        <v>34.369999999999997</v>
      </c>
      <c r="N640" s="38">
        <v>54.23</v>
      </c>
      <c r="O640" s="38">
        <v>53.73</v>
      </c>
      <c r="P640" s="38" t="e">
        <v>#N/A</v>
      </c>
    </row>
    <row r="641" spans="1:16" x14ac:dyDescent="0.25">
      <c r="A641" s="15">
        <v>42277</v>
      </c>
      <c r="E641" s="14">
        <v>46.25</v>
      </c>
      <c r="F641" s="14">
        <v>62.125</v>
      </c>
      <c r="G641">
        <v>121.83</v>
      </c>
      <c r="H641">
        <v>139.69</v>
      </c>
      <c r="I641">
        <v>141.72999999999999</v>
      </c>
      <c r="J641">
        <v>149.97999999999999</v>
      </c>
      <c r="K641">
        <v>137.22999999999999</v>
      </c>
      <c r="L641">
        <v>34.659999999999997</v>
      </c>
      <c r="M641">
        <v>34.61</v>
      </c>
      <c r="N641" s="38">
        <v>55.17</v>
      </c>
      <c r="O641" s="38">
        <v>53.92</v>
      </c>
      <c r="P641" s="38" t="e">
        <v>#N/A</v>
      </c>
    </row>
    <row r="642" spans="1:16" x14ac:dyDescent="0.25">
      <c r="A642" s="15">
        <v>42276</v>
      </c>
      <c r="E642" s="14">
        <v>46.625</v>
      </c>
      <c r="F642" s="14">
        <v>62.25</v>
      </c>
      <c r="G642">
        <v>118.57</v>
      </c>
      <c r="H642">
        <v>137.31</v>
      </c>
      <c r="I642">
        <v>139.63999999999999</v>
      </c>
      <c r="J642">
        <v>147.13999999999999</v>
      </c>
      <c r="K642">
        <v>133.13999999999999</v>
      </c>
      <c r="L642">
        <v>34.06</v>
      </c>
      <c r="M642">
        <v>33.869999999999997</v>
      </c>
      <c r="N642" s="38">
        <v>55.24</v>
      </c>
      <c r="O642" s="38">
        <v>53.99</v>
      </c>
      <c r="P642" s="38" t="e">
        <v>#N/A</v>
      </c>
    </row>
    <row r="643" spans="1:16" x14ac:dyDescent="0.25">
      <c r="A643" s="15">
        <v>42275</v>
      </c>
      <c r="E643" s="14">
        <v>47</v>
      </c>
      <c r="F643" s="14">
        <v>61.625</v>
      </c>
      <c r="G643">
        <v>119.04</v>
      </c>
      <c r="H643">
        <v>135.51</v>
      </c>
      <c r="I643">
        <v>135.06</v>
      </c>
      <c r="J643">
        <v>144.11000000000001</v>
      </c>
      <c r="K643">
        <v>129.36000000000001</v>
      </c>
      <c r="L643">
        <v>33.1</v>
      </c>
      <c r="M643">
        <v>33.01</v>
      </c>
      <c r="N643" s="38">
        <v>54.58</v>
      </c>
      <c r="O643" s="38">
        <v>53.33</v>
      </c>
      <c r="P643" s="38" t="e">
        <v>#N/A</v>
      </c>
    </row>
    <row r="644" spans="1:16" x14ac:dyDescent="0.25">
      <c r="A644" s="15">
        <v>42272</v>
      </c>
      <c r="E644" s="14">
        <v>47.75</v>
      </c>
      <c r="F644" s="14">
        <v>62</v>
      </c>
      <c r="G644">
        <v>127.12</v>
      </c>
      <c r="H644">
        <v>139.97</v>
      </c>
      <c r="I644">
        <v>139.07</v>
      </c>
      <c r="J644">
        <v>148.91999999999999</v>
      </c>
      <c r="K644">
        <v>133.66999999999999</v>
      </c>
      <c r="L644">
        <v>34.299999999999997</v>
      </c>
      <c r="M644">
        <v>34.25</v>
      </c>
      <c r="N644" s="38">
        <v>55.52</v>
      </c>
      <c r="O644" s="38">
        <v>54.52</v>
      </c>
      <c r="P644" s="38" t="e">
        <v>#N/A</v>
      </c>
    </row>
    <row r="645" spans="1:16" x14ac:dyDescent="0.25">
      <c r="A645" s="15">
        <v>42271</v>
      </c>
      <c r="E645" s="14">
        <v>47.625</v>
      </c>
      <c r="F645" s="14">
        <v>61.75</v>
      </c>
      <c r="G645">
        <v>117.39</v>
      </c>
      <c r="H645">
        <v>136.83000000000001</v>
      </c>
      <c r="I645">
        <v>139.94999999999999</v>
      </c>
      <c r="J645">
        <v>149.19999999999999</v>
      </c>
      <c r="K645">
        <v>131.69999999999999</v>
      </c>
      <c r="L645">
        <v>34.04</v>
      </c>
      <c r="M645">
        <v>33.85</v>
      </c>
      <c r="N645" s="38">
        <v>54.88</v>
      </c>
      <c r="O645" s="38">
        <v>53.88</v>
      </c>
      <c r="P645" s="38" t="e">
        <v>#N/A</v>
      </c>
    </row>
    <row r="646" spans="1:16" x14ac:dyDescent="0.25">
      <c r="A646" s="15">
        <v>42270</v>
      </c>
      <c r="E646" s="14">
        <v>47.875</v>
      </c>
      <c r="F646" s="14">
        <v>62.25</v>
      </c>
      <c r="G646">
        <v>119.21</v>
      </c>
      <c r="H646">
        <v>138.85</v>
      </c>
      <c r="I646">
        <v>137.87</v>
      </c>
      <c r="J646">
        <v>147.62</v>
      </c>
      <c r="K646">
        <v>136.37</v>
      </c>
      <c r="L646">
        <v>33.83</v>
      </c>
      <c r="M646">
        <v>33.64</v>
      </c>
      <c r="N646" s="38">
        <v>54.6</v>
      </c>
      <c r="O646" s="38">
        <v>53.6</v>
      </c>
      <c r="P646" s="38" t="e">
        <v>#N/A</v>
      </c>
    </row>
    <row r="647" spans="1:16" x14ac:dyDescent="0.25">
      <c r="A647" s="15">
        <v>42269</v>
      </c>
      <c r="E647" s="14">
        <v>46.875</v>
      </c>
      <c r="F647" s="14">
        <v>61.375</v>
      </c>
      <c r="G647">
        <v>125.21</v>
      </c>
      <c r="H647">
        <v>141.83000000000001</v>
      </c>
      <c r="I647">
        <v>139.03</v>
      </c>
      <c r="J647">
        <v>149.53</v>
      </c>
      <c r="K647">
        <v>134.78</v>
      </c>
      <c r="L647">
        <v>35.18</v>
      </c>
      <c r="M647">
        <v>34.979999999999997</v>
      </c>
      <c r="N647" s="38">
        <v>56.09</v>
      </c>
      <c r="O647" s="38">
        <v>55.09</v>
      </c>
      <c r="P647" s="38" t="e">
        <v>#N/A</v>
      </c>
    </row>
    <row r="648" spans="1:16" x14ac:dyDescent="0.25">
      <c r="A648" s="15">
        <v>42268</v>
      </c>
      <c r="E648" s="14">
        <v>46.75</v>
      </c>
      <c r="F648" s="14">
        <v>60.75</v>
      </c>
      <c r="G648">
        <v>129.54</v>
      </c>
      <c r="H648">
        <v>140.34</v>
      </c>
      <c r="I648">
        <v>136.19999999999999</v>
      </c>
      <c r="J648">
        <v>147.69999999999999</v>
      </c>
      <c r="K648">
        <v>132.19999999999999</v>
      </c>
      <c r="L648">
        <v>35.78</v>
      </c>
      <c r="M648">
        <v>35.520000000000003</v>
      </c>
      <c r="N648" s="38">
        <v>56.44</v>
      </c>
      <c r="O648" s="38">
        <v>55.44</v>
      </c>
      <c r="P648" s="38" t="e">
        <v>#N/A</v>
      </c>
    </row>
    <row r="649" spans="1:16" x14ac:dyDescent="0.25">
      <c r="A649" s="15">
        <v>42265</v>
      </c>
      <c r="E649" s="14">
        <v>45.625</v>
      </c>
      <c r="F649" s="14">
        <v>58.5</v>
      </c>
      <c r="G649">
        <v>123.54</v>
      </c>
      <c r="H649">
        <v>136.26</v>
      </c>
      <c r="I649">
        <v>132.9</v>
      </c>
      <c r="J649">
        <v>146.15</v>
      </c>
      <c r="K649">
        <v>128.15</v>
      </c>
      <c r="L649">
        <v>35.14</v>
      </c>
      <c r="M649">
        <v>34.33</v>
      </c>
      <c r="N649" s="38">
        <v>54.37</v>
      </c>
      <c r="O649" s="38">
        <v>53.37</v>
      </c>
      <c r="P649" s="38" t="e">
        <v>#N/A</v>
      </c>
    </row>
    <row r="650" spans="1:16" x14ac:dyDescent="0.25">
      <c r="A650" s="15">
        <v>42264</v>
      </c>
      <c r="E650" s="14">
        <v>46</v>
      </c>
      <c r="F650" s="14">
        <v>59</v>
      </c>
      <c r="G650">
        <v>124.84</v>
      </c>
      <c r="H650">
        <v>138.55000000000001</v>
      </c>
      <c r="I650">
        <v>135.61000000000001</v>
      </c>
      <c r="J650">
        <v>149.81</v>
      </c>
      <c r="K650">
        <v>132.11000000000001</v>
      </c>
      <c r="L650">
        <v>36.61</v>
      </c>
      <c r="M650">
        <v>36.56</v>
      </c>
      <c r="N650" s="38">
        <v>56.94</v>
      </c>
      <c r="O650" s="38">
        <v>55.94</v>
      </c>
      <c r="P650" s="38" t="e">
        <v>#N/A</v>
      </c>
    </row>
    <row r="651" spans="1:16" x14ac:dyDescent="0.25">
      <c r="A651" s="15">
        <v>42263</v>
      </c>
      <c r="E651" s="14">
        <v>46</v>
      </c>
      <c r="F651" s="14">
        <v>59.75</v>
      </c>
      <c r="G651">
        <v>122.04</v>
      </c>
      <c r="H651">
        <v>138.08000000000001</v>
      </c>
      <c r="I651">
        <v>139.01</v>
      </c>
      <c r="J651">
        <v>151.26</v>
      </c>
      <c r="K651">
        <v>131.51</v>
      </c>
      <c r="L651">
        <v>37.03</v>
      </c>
      <c r="M651">
        <v>36.979999999999997</v>
      </c>
      <c r="N651" s="38">
        <v>58.53</v>
      </c>
      <c r="O651" s="38">
        <v>57.53</v>
      </c>
      <c r="P651" s="38" t="e">
        <v>#N/A</v>
      </c>
    </row>
    <row r="652" spans="1:16" x14ac:dyDescent="0.25">
      <c r="A652" s="15">
        <v>42262</v>
      </c>
      <c r="E652" s="14">
        <v>44.5</v>
      </c>
      <c r="F652" s="14">
        <v>57</v>
      </c>
      <c r="G652">
        <v>116.78</v>
      </c>
      <c r="H652">
        <v>139.84</v>
      </c>
      <c r="I652">
        <v>135.36000000000001</v>
      </c>
      <c r="J652">
        <v>147.36000000000001</v>
      </c>
      <c r="K652">
        <v>128.61000000000001</v>
      </c>
      <c r="L652">
        <v>35.590000000000003</v>
      </c>
      <c r="M652">
        <v>35.54</v>
      </c>
      <c r="N652" s="38">
        <v>56.17</v>
      </c>
      <c r="O652" s="38">
        <v>55.17</v>
      </c>
      <c r="P652" s="38" t="e">
        <v>#N/A</v>
      </c>
    </row>
    <row r="653" spans="1:16" x14ac:dyDescent="0.25">
      <c r="A653" s="15">
        <v>42261</v>
      </c>
      <c r="E653" s="14">
        <v>43.875</v>
      </c>
      <c r="F653" s="14">
        <v>56</v>
      </c>
      <c r="G653">
        <v>114.05</v>
      </c>
      <c r="H653">
        <v>136.91999999999999</v>
      </c>
      <c r="I653">
        <v>134.88999999999999</v>
      </c>
      <c r="J653">
        <v>147.38999999999999</v>
      </c>
      <c r="K653">
        <v>129.63999999999999</v>
      </c>
      <c r="L653">
        <v>34.479999999999997</v>
      </c>
      <c r="M653">
        <v>34.43</v>
      </c>
      <c r="N653" s="38">
        <v>55.61</v>
      </c>
      <c r="O653" s="38">
        <v>54.61</v>
      </c>
      <c r="P653" s="38" t="e">
        <v>#N/A</v>
      </c>
    </row>
    <row r="654" spans="1:16" x14ac:dyDescent="0.25">
      <c r="A654" s="15">
        <v>42258</v>
      </c>
      <c r="E654" s="14">
        <v>44.25</v>
      </c>
      <c r="F654" s="14">
        <v>57.375</v>
      </c>
      <c r="G654">
        <v>125.38</v>
      </c>
      <c r="H654">
        <v>143.91</v>
      </c>
      <c r="I654">
        <v>140.62</v>
      </c>
      <c r="J654">
        <v>151.97</v>
      </c>
      <c r="K654">
        <v>133.91999999999999</v>
      </c>
      <c r="L654">
        <v>36.11</v>
      </c>
      <c r="M654">
        <v>36.06</v>
      </c>
      <c r="N654" s="38">
        <v>56.26</v>
      </c>
      <c r="O654" s="38">
        <v>55.26</v>
      </c>
      <c r="P654" s="38" t="e">
        <v>#N/A</v>
      </c>
    </row>
    <row r="655" spans="1:16" x14ac:dyDescent="0.25">
      <c r="A655" s="15">
        <v>42257</v>
      </c>
      <c r="E655" s="14">
        <v>44.375</v>
      </c>
      <c r="F655" s="14">
        <v>57.25</v>
      </c>
      <c r="G655">
        <v>127.99</v>
      </c>
      <c r="H655">
        <v>145.37</v>
      </c>
      <c r="I655">
        <v>142.37</v>
      </c>
      <c r="J655">
        <v>153.66999999999999</v>
      </c>
      <c r="K655">
        <v>135.41999999999999</v>
      </c>
      <c r="L655">
        <v>36.6</v>
      </c>
      <c r="M655">
        <v>36.520000000000003</v>
      </c>
      <c r="N655" s="38">
        <v>56.51</v>
      </c>
      <c r="O655" s="38">
        <v>54.71</v>
      </c>
      <c r="P655" s="38" t="e">
        <v>#N/A</v>
      </c>
    </row>
    <row r="656" spans="1:16" x14ac:dyDescent="0.25">
      <c r="A656" s="15">
        <v>42256</v>
      </c>
      <c r="E656" s="14">
        <v>43.25</v>
      </c>
      <c r="F656" s="14">
        <v>55.25</v>
      </c>
      <c r="G656">
        <v>127.68</v>
      </c>
      <c r="H656">
        <v>144.43</v>
      </c>
      <c r="I656">
        <v>139.36000000000001</v>
      </c>
      <c r="J656">
        <v>148.86000000000001</v>
      </c>
      <c r="K656">
        <v>132.36000000000001</v>
      </c>
      <c r="L656">
        <v>35.74</v>
      </c>
      <c r="M656">
        <v>35.69</v>
      </c>
      <c r="N656" s="38">
        <v>55.25</v>
      </c>
      <c r="O656" s="38">
        <v>53.45</v>
      </c>
      <c r="P656" s="38" t="e">
        <v>#N/A</v>
      </c>
    </row>
    <row r="657" spans="1:16" x14ac:dyDescent="0.25">
      <c r="A657" s="15">
        <v>42255</v>
      </c>
      <c r="E657" s="14">
        <v>43.5</v>
      </c>
      <c r="F657" s="14">
        <v>56.25</v>
      </c>
      <c r="G657">
        <v>129.86000000000001</v>
      </c>
      <c r="H657">
        <v>150.63</v>
      </c>
      <c r="I657">
        <v>143.71</v>
      </c>
      <c r="J657">
        <v>154.46</v>
      </c>
      <c r="K657">
        <v>137.21</v>
      </c>
      <c r="L657">
        <v>37.159999999999997</v>
      </c>
      <c r="M657">
        <v>37.049999999999997</v>
      </c>
      <c r="N657" s="38">
        <v>56.6</v>
      </c>
      <c r="O657" s="38">
        <v>54.8</v>
      </c>
      <c r="P657" s="38" t="e">
        <v>#N/A</v>
      </c>
    </row>
    <row r="658" spans="1:16" x14ac:dyDescent="0.25">
      <c r="A658" s="15">
        <v>42251</v>
      </c>
      <c r="E658" s="14">
        <v>43.25</v>
      </c>
      <c r="F658" s="14">
        <v>56</v>
      </c>
      <c r="G658">
        <v>124.72</v>
      </c>
      <c r="H658">
        <v>153.61000000000001</v>
      </c>
      <c r="I658">
        <v>144.01</v>
      </c>
      <c r="J658">
        <v>155.71</v>
      </c>
      <c r="K658">
        <v>138.01</v>
      </c>
      <c r="L658">
        <v>38.24</v>
      </c>
      <c r="M658">
        <v>38.19</v>
      </c>
      <c r="N658" s="38">
        <v>56.86</v>
      </c>
      <c r="O658" s="38">
        <v>55.06</v>
      </c>
      <c r="P658" s="38" t="e">
        <v>#N/A</v>
      </c>
    </row>
    <row r="659" spans="1:16" x14ac:dyDescent="0.25">
      <c r="A659" s="15">
        <v>42250</v>
      </c>
      <c r="E659" s="14">
        <v>44.125</v>
      </c>
      <c r="F659" s="14">
        <v>56.5</v>
      </c>
      <c r="G659">
        <v>125.11</v>
      </c>
      <c r="H659">
        <v>155.22</v>
      </c>
      <c r="I659">
        <v>146</v>
      </c>
      <c r="J659">
        <v>159</v>
      </c>
      <c r="K659">
        <v>139.5</v>
      </c>
      <c r="L659">
        <v>39.159999999999997</v>
      </c>
      <c r="M659">
        <v>39.119999999999997</v>
      </c>
      <c r="N659" s="38">
        <v>57.72</v>
      </c>
      <c r="O659" s="38">
        <v>55.92</v>
      </c>
      <c r="P659" s="38" t="e">
        <v>#N/A</v>
      </c>
    </row>
    <row r="660" spans="1:16" x14ac:dyDescent="0.25">
      <c r="A660" s="15">
        <v>42249</v>
      </c>
      <c r="E660" s="14">
        <v>43.25</v>
      </c>
      <c r="F660" s="14">
        <v>55.375</v>
      </c>
      <c r="G660">
        <v>120.14</v>
      </c>
      <c r="H660">
        <v>155.01</v>
      </c>
      <c r="I660">
        <v>145.85</v>
      </c>
      <c r="J660">
        <v>158.05000000000001</v>
      </c>
      <c r="K660">
        <v>139.05000000000001</v>
      </c>
      <c r="L660">
        <v>38.909999999999997</v>
      </c>
      <c r="M660">
        <v>38.86</v>
      </c>
      <c r="N660" s="38">
        <v>56.9</v>
      </c>
      <c r="O660" s="38">
        <v>55.1</v>
      </c>
      <c r="P660" s="38" t="e">
        <v>#N/A</v>
      </c>
    </row>
    <row r="661" spans="1:16" x14ac:dyDescent="0.25">
      <c r="A661" s="15">
        <v>42248</v>
      </c>
      <c r="E661" s="14">
        <v>42</v>
      </c>
      <c r="F661" s="14">
        <v>55</v>
      </c>
      <c r="G661">
        <v>124.12</v>
      </c>
      <c r="H661">
        <v>153.05000000000001</v>
      </c>
      <c r="I661">
        <v>142.25</v>
      </c>
      <c r="J661">
        <v>154.19999999999999</v>
      </c>
      <c r="K661">
        <v>131</v>
      </c>
      <c r="L661">
        <v>38.1</v>
      </c>
      <c r="M661">
        <v>38.020000000000003</v>
      </c>
      <c r="N661" s="38">
        <v>56.15</v>
      </c>
      <c r="O661" s="38">
        <v>55.15</v>
      </c>
      <c r="P661" s="38" t="e">
        <v>#N/A</v>
      </c>
    </row>
    <row r="662" spans="1:16" x14ac:dyDescent="0.25">
      <c r="A662" s="15">
        <v>42247</v>
      </c>
      <c r="E662" s="14">
        <v>44.5</v>
      </c>
      <c r="F662" s="14">
        <v>57</v>
      </c>
      <c r="G662">
        <v>126.8</v>
      </c>
      <c r="H662">
        <v>163.72999999999999</v>
      </c>
      <c r="I662">
        <v>151.59</v>
      </c>
      <c r="J662">
        <v>165.59</v>
      </c>
      <c r="K662">
        <v>142.13999999999999</v>
      </c>
      <c r="L662">
        <v>42.62</v>
      </c>
      <c r="M662">
        <v>41.81</v>
      </c>
      <c r="N662" s="38" t="e">
        <v>#N/A</v>
      </c>
      <c r="O662" s="38" t="e">
        <v>#N/A</v>
      </c>
      <c r="P662" s="38" t="e">
        <v>#N/A</v>
      </c>
    </row>
    <row r="663" spans="1:16" x14ac:dyDescent="0.25">
      <c r="A663" s="15">
        <v>42244</v>
      </c>
      <c r="E663" s="14">
        <v>41</v>
      </c>
      <c r="F663" s="14">
        <v>53.875</v>
      </c>
      <c r="G663">
        <v>118.74</v>
      </c>
      <c r="H663">
        <v>153.82</v>
      </c>
      <c r="I663">
        <v>143.66</v>
      </c>
      <c r="J663">
        <v>154.99</v>
      </c>
      <c r="K663">
        <v>137.74</v>
      </c>
      <c r="L663">
        <v>39.54</v>
      </c>
      <c r="M663">
        <v>38.619999999999997</v>
      </c>
      <c r="N663" s="38" t="e">
        <v>#N/A</v>
      </c>
      <c r="O663" s="38" t="e">
        <v>#N/A</v>
      </c>
      <c r="P663" s="38" t="e">
        <v>#N/A</v>
      </c>
    </row>
    <row r="664" spans="1:16" x14ac:dyDescent="0.25">
      <c r="A664" s="15">
        <v>42243</v>
      </c>
      <c r="E664" s="14">
        <v>36.875</v>
      </c>
      <c r="F664" s="14">
        <v>51</v>
      </c>
      <c r="G664">
        <v>105.94</v>
      </c>
      <c r="H664">
        <v>146.46</v>
      </c>
      <c r="I664">
        <v>134.52000000000001</v>
      </c>
      <c r="J664">
        <v>146.02000000000001</v>
      </c>
      <c r="K664">
        <v>129.77000000000001</v>
      </c>
      <c r="L664">
        <v>35.83</v>
      </c>
      <c r="M664">
        <v>35</v>
      </c>
      <c r="N664" s="38" t="e">
        <v>#N/A</v>
      </c>
      <c r="O664" s="38" t="e">
        <v>#N/A</v>
      </c>
      <c r="P664" s="38" t="e">
        <v>#N/A</v>
      </c>
    </row>
    <row r="665" spans="1:16" x14ac:dyDescent="0.25">
      <c r="A665" s="15">
        <v>42242</v>
      </c>
      <c r="E665" s="14">
        <v>34.5</v>
      </c>
      <c r="F665" s="14">
        <v>48</v>
      </c>
      <c r="G665">
        <v>99.8</v>
      </c>
      <c r="H665">
        <v>140.75</v>
      </c>
      <c r="I665">
        <v>125.25</v>
      </c>
      <c r="J665">
        <v>136.19999999999999</v>
      </c>
      <c r="K665">
        <v>120.5</v>
      </c>
      <c r="L665">
        <v>31.56</v>
      </c>
      <c r="M665">
        <v>31.18</v>
      </c>
      <c r="N665" s="38" t="e">
        <v>#N/A</v>
      </c>
      <c r="O665" s="38" t="e">
        <v>#N/A</v>
      </c>
      <c r="P665" s="38" t="e">
        <v>#N/A</v>
      </c>
    </row>
    <row r="666" spans="1:16" x14ac:dyDescent="0.25">
      <c r="A666" s="15">
        <v>42241</v>
      </c>
      <c r="E666" s="14">
        <v>36.125</v>
      </c>
      <c r="F666" s="14">
        <v>49</v>
      </c>
      <c r="G666">
        <v>103.08</v>
      </c>
      <c r="H666">
        <v>149.04</v>
      </c>
      <c r="I666">
        <v>125.11</v>
      </c>
      <c r="J666">
        <v>137.36000000000001</v>
      </c>
      <c r="K666">
        <v>119.86</v>
      </c>
      <c r="L666">
        <v>31.6</v>
      </c>
      <c r="M666">
        <v>31.55</v>
      </c>
      <c r="N666" s="38" t="e">
        <v>#N/A</v>
      </c>
      <c r="O666" s="38" t="e">
        <v>#N/A</v>
      </c>
      <c r="P666" s="38" t="e">
        <v>#N/A</v>
      </c>
    </row>
    <row r="667" spans="1:16" x14ac:dyDescent="0.25">
      <c r="A667" s="15">
        <v>42240</v>
      </c>
      <c r="E667" s="14">
        <v>35.875</v>
      </c>
      <c r="F667" s="14">
        <v>48.75</v>
      </c>
      <c r="G667">
        <v>106.99</v>
      </c>
      <c r="H667">
        <v>150.77000000000001</v>
      </c>
      <c r="I667">
        <v>124.76</v>
      </c>
      <c r="J667">
        <v>137.26</v>
      </c>
      <c r="K667">
        <v>120.51</v>
      </c>
      <c r="L667">
        <v>30.54</v>
      </c>
      <c r="M667">
        <v>30.49</v>
      </c>
      <c r="N667" s="38" t="e">
        <v>#N/A</v>
      </c>
      <c r="O667" s="38" t="e">
        <v>#N/A</v>
      </c>
      <c r="P667" s="38" t="e">
        <v>#N/A</v>
      </c>
    </row>
    <row r="668" spans="1:16" x14ac:dyDescent="0.25">
      <c r="A668" s="15">
        <v>42237</v>
      </c>
      <c r="E668" s="14">
        <v>37.375</v>
      </c>
      <c r="F668" s="14">
        <v>51.25</v>
      </c>
      <c r="G668">
        <v>119.05</v>
      </c>
      <c r="H668">
        <v>160.31</v>
      </c>
      <c r="I668">
        <v>132.97999999999999</v>
      </c>
      <c r="J668">
        <v>144.47999999999999</v>
      </c>
      <c r="K668">
        <v>128.47999999999999</v>
      </c>
      <c r="L668">
        <v>33.57</v>
      </c>
      <c r="M668">
        <v>33.29</v>
      </c>
      <c r="N668" s="38" t="e">
        <v>#N/A</v>
      </c>
      <c r="O668" s="38" t="e">
        <v>#N/A</v>
      </c>
      <c r="P668" s="38" t="e">
        <v>#N/A</v>
      </c>
    </row>
    <row r="669" spans="1:16" x14ac:dyDescent="0.25">
      <c r="A669" s="15">
        <v>42236</v>
      </c>
      <c r="E669" s="14">
        <v>38.25</v>
      </c>
      <c r="F669" s="14">
        <v>52.375</v>
      </c>
      <c r="G669">
        <v>116.94</v>
      </c>
      <c r="H669">
        <v>157.61000000000001</v>
      </c>
      <c r="I669">
        <v>135.68</v>
      </c>
      <c r="J669">
        <v>147.63</v>
      </c>
      <c r="K669">
        <v>131.43</v>
      </c>
      <c r="L669">
        <v>34.76</v>
      </c>
      <c r="M669">
        <v>34.479999999999997</v>
      </c>
      <c r="N669" s="38" t="e">
        <v>#N/A</v>
      </c>
      <c r="O669" s="38" t="e">
        <v>#N/A</v>
      </c>
      <c r="P669" s="38" t="e">
        <v>#N/A</v>
      </c>
    </row>
    <row r="670" spans="1:16" x14ac:dyDescent="0.25">
      <c r="A670" s="15">
        <v>42235</v>
      </c>
      <c r="E670" s="14">
        <v>37.875</v>
      </c>
      <c r="F670" s="14">
        <v>51.75</v>
      </c>
      <c r="G670">
        <v>114.63</v>
      </c>
      <c r="H670">
        <v>160.46</v>
      </c>
      <c r="I670">
        <v>137.37</v>
      </c>
      <c r="J670">
        <v>149.82</v>
      </c>
      <c r="K670">
        <v>132.37</v>
      </c>
      <c r="L670">
        <v>35.18</v>
      </c>
      <c r="M670">
        <v>34.909999999999997</v>
      </c>
      <c r="N670" s="38" t="e">
        <v>#N/A</v>
      </c>
      <c r="O670" s="38" t="e">
        <v>#N/A</v>
      </c>
      <c r="P670" s="38" t="e">
        <v>#N/A</v>
      </c>
    </row>
    <row r="671" spans="1:16" x14ac:dyDescent="0.25">
      <c r="A671" s="15">
        <v>42234</v>
      </c>
      <c r="E671" s="14">
        <v>38.375</v>
      </c>
      <c r="F671" s="14">
        <v>51.875</v>
      </c>
      <c r="G671">
        <v>123.1</v>
      </c>
      <c r="H671">
        <v>169.82</v>
      </c>
      <c r="I671">
        <v>139.53</v>
      </c>
      <c r="J671">
        <v>153.72999999999999</v>
      </c>
      <c r="K671">
        <v>134.97999999999999</v>
      </c>
      <c r="L671">
        <v>36.549999999999997</v>
      </c>
      <c r="M671">
        <v>36.18</v>
      </c>
      <c r="N671" s="38" t="e">
        <v>#N/A</v>
      </c>
      <c r="O671" s="38" t="e">
        <v>#N/A</v>
      </c>
      <c r="P671" s="38" t="e">
        <v>#N/A</v>
      </c>
    </row>
    <row r="672" spans="1:16" x14ac:dyDescent="0.25">
      <c r="A672" s="15">
        <v>42233</v>
      </c>
      <c r="E672" s="14">
        <v>38.125</v>
      </c>
      <c r="F672" s="14">
        <v>52.875</v>
      </c>
      <c r="G672">
        <v>123.3</v>
      </c>
      <c r="H672">
        <v>172.23</v>
      </c>
      <c r="I672">
        <v>140.58000000000001</v>
      </c>
      <c r="J672">
        <v>154.38</v>
      </c>
      <c r="K672">
        <v>137.83000000000001</v>
      </c>
      <c r="L672">
        <v>37.25</v>
      </c>
      <c r="M672">
        <v>36.97</v>
      </c>
      <c r="N672" s="38" t="e">
        <v>#N/A</v>
      </c>
      <c r="O672" s="38" t="e">
        <v>#N/A</v>
      </c>
      <c r="P672" s="38" t="e">
        <v>#N/A</v>
      </c>
    </row>
    <row r="673" spans="1:16" x14ac:dyDescent="0.25">
      <c r="A673" s="15">
        <v>42230</v>
      </c>
      <c r="E673" s="14">
        <v>38.5</v>
      </c>
      <c r="F673" s="14">
        <v>52.375</v>
      </c>
      <c r="G673">
        <v>126.42</v>
      </c>
      <c r="H673">
        <v>176.42</v>
      </c>
      <c r="I673">
        <v>142.13999999999999</v>
      </c>
      <c r="J673">
        <v>154.09</v>
      </c>
      <c r="K673">
        <v>136.88999999999999</v>
      </c>
      <c r="L673">
        <v>37.479999999999997</v>
      </c>
      <c r="M673">
        <v>37.43</v>
      </c>
      <c r="N673" s="38" t="e">
        <v>#N/A</v>
      </c>
      <c r="O673" s="38" t="e">
        <v>#N/A</v>
      </c>
      <c r="P673" s="38" t="e">
        <v>#N/A</v>
      </c>
    </row>
    <row r="674" spans="1:16" x14ac:dyDescent="0.25">
      <c r="A674" s="15">
        <v>42229</v>
      </c>
      <c r="E674" s="14">
        <v>37</v>
      </c>
      <c r="F674" s="14">
        <v>52.5</v>
      </c>
      <c r="G674">
        <v>132.27000000000001</v>
      </c>
      <c r="H674">
        <v>180.21</v>
      </c>
      <c r="I674">
        <v>144</v>
      </c>
      <c r="J674">
        <v>155.94999999999999</v>
      </c>
      <c r="K674">
        <v>138</v>
      </c>
      <c r="L674">
        <v>38.42</v>
      </c>
      <c r="M674">
        <v>38.369999999999997</v>
      </c>
      <c r="N674" s="38" t="e">
        <v>#N/A</v>
      </c>
      <c r="O674" s="38" t="e">
        <v>#N/A</v>
      </c>
      <c r="P674" s="38" t="e">
        <v>#N/A</v>
      </c>
    </row>
    <row r="675" spans="1:16" x14ac:dyDescent="0.25">
      <c r="A675" s="15">
        <v>42228</v>
      </c>
      <c r="E675" s="14">
        <v>37.375</v>
      </c>
      <c r="F675" s="14">
        <v>53.125</v>
      </c>
      <c r="G675">
        <v>139.99</v>
      </c>
      <c r="H675">
        <v>184.45</v>
      </c>
      <c r="I675">
        <v>145.5</v>
      </c>
      <c r="J675">
        <v>158.19999999999999</v>
      </c>
      <c r="K675">
        <v>139.25</v>
      </c>
      <c r="L675">
        <v>38.72</v>
      </c>
      <c r="M675">
        <v>38.67</v>
      </c>
      <c r="N675" s="38" t="e">
        <v>#N/A</v>
      </c>
      <c r="O675" s="38" t="e">
        <v>#N/A</v>
      </c>
      <c r="P675" s="38" t="e">
        <v>#N/A</v>
      </c>
    </row>
    <row r="676" spans="1:16" x14ac:dyDescent="0.25">
      <c r="A676" s="15">
        <v>42227</v>
      </c>
      <c r="E676" s="14">
        <v>36.625</v>
      </c>
      <c r="F676" s="14">
        <v>50.875</v>
      </c>
      <c r="G676">
        <v>128.94999999999999</v>
      </c>
      <c r="H676">
        <v>177.2</v>
      </c>
      <c r="I676">
        <v>143.16</v>
      </c>
      <c r="J676">
        <v>155.41</v>
      </c>
      <c r="K676">
        <v>135.46</v>
      </c>
      <c r="L676">
        <v>38.22</v>
      </c>
      <c r="M676">
        <v>38.17</v>
      </c>
      <c r="N676" s="38" t="e">
        <v>#N/A</v>
      </c>
      <c r="O676" s="38" t="e">
        <v>#N/A</v>
      </c>
      <c r="P676" s="38" t="e">
        <v>#N/A</v>
      </c>
    </row>
    <row r="677" spans="1:16" x14ac:dyDescent="0.25">
      <c r="A677" s="15">
        <v>42226</v>
      </c>
      <c r="E677" s="14">
        <v>37.875</v>
      </c>
      <c r="F677" s="14">
        <v>52</v>
      </c>
      <c r="G677">
        <v>126.45</v>
      </c>
      <c r="H677">
        <v>175.67</v>
      </c>
      <c r="I677">
        <v>145.59</v>
      </c>
      <c r="J677">
        <v>157.59</v>
      </c>
      <c r="K677">
        <v>135.84</v>
      </c>
      <c r="L677">
        <v>38.520000000000003</v>
      </c>
      <c r="M677">
        <v>38.47</v>
      </c>
      <c r="N677" s="38" t="e">
        <v>#N/A</v>
      </c>
      <c r="O677" s="38" t="e">
        <v>#N/A</v>
      </c>
      <c r="P677" s="38" t="e">
        <v>#N/A</v>
      </c>
    </row>
    <row r="678" spans="1:16" x14ac:dyDescent="0.25">
      <c r="A678" s="15">
        <v>42223</v>
      </c>
      <c r="E678" s="14">
        <v>36.625</v>
      </c>
      <c r="F678" s="14">
        <v>51.125</v>
      </c>
      <c r="G678">
        <v>117.04</v>
      </c>
      <c r="H678">
        <v>168.88</v>
      </c>
      <c r="I678">
        <v>141.41</v>
      </c>
      <c r="J678">
        <v>153.06</v>
      </c>
      <c r="K678">
        <v>131.66</v>
      </c>
      <c r="L678">
        <v>37.380000000000003</v>
      </c>
      <c r="M678">
        <v>37.32</v>
      </c>
      <c r="N678" s="38" t="e">
        <v>#N/A</v>
      </c>
      <c r="O678" s="38" t="e">
        <v>#N/A</v>
      </c>
      <c r="P678" s="38" t="e">
        <v>#N/A</v>
      </c>
    </row>
    <row r="679" spans="1:16" x14ac:dyDescent="0.25">
      <c r="A679" s="15">
        <v>42222</v>
      </c>
      <c r="E679" s="14">
        <v>36.75</v>
      </c>
      <c r="F679" s="14">
        <v>51.75</v>
      </c>
      <c r="G679">
        <v>115.49</v>
      </c>
      <c r="H679">
        <v>170.4</v>
      </c>
      <c r="I679">
        <v>142.54</v>
      </c>
      <c r="J679">
        <v>153.94</v>
      </c>
      <c r="K679">
        <v>133.99</v>
      </c>
      <c r="L679">
        <v>38.17</v>
      </c>
      <c r="M679">
        <v>38.11</v>
      </c>
      <c r="N679" s="38" t="e">
        <v>#N/A</v>
      </c>
      <c r="O679" s="38" t="e">
        <v>#N/A</v>
      </c>
      <c r="P679" s="38" t="e">
        <v>#N/A</v>
      </c>
    </row>
    <row r="680" spans="1:16" x14ac:dyDescent="0.25">
      <c r="A680" s="15">
        <v>42221</v>
      </c>
      <c r="E680" s="14">
        <v>37</v>
      </c>
      <c r="F680" s="14">
        <v>51</v>
      </c>
      <c r="G680">
        <v>118.27</v>
      </c>
      <c r="H680">
        <v>173.5</v>
      </c>
      <c r="I680">
        <v>142.13</v>
      </c>
      <c r="J680">
        <v>152.68</v>
      </c>
      <c r="K680">
        <v>134.13</v>
      </c>
      <c r="L680">
        <v>38.1</v>
      </c>
      <c r="M680">
        <v>37.92</v>
      </c>
      <c r="N680" s="38" t="e">
        <v>#N/A</v>
      </c>
      <c r="O680" s="38" t="e">
        <v>#N/A</v>
      </c>
      <c r="P680" s="38" t="e">
        <v>#N/A</v>
      </c>
    </row>
    <row r="681" spans="1:16" x14ac:dyDescent="0.25">
      <c r="A681" s="15">
        <v>42220</v>
      </c>
      <c r="E681" s="14">
        <v>37</v>
      </c>
      <c r="F681" s="14">
        <v>51</v>
      </c>
      <c r="G681">
        <v>120.02</v>
      </c>
      <c r="H681">
        <v>175.63</v>
      </c>
      <c r="I681">
        <v>142.9</v>
      </c>
      <c r="J681">
        <v>153.85</v>
      </c>
      <c r="K681">
        <v>135.15</v>
      </c>
      <c r="L681">
        <v>38.54</v>
      </c>
      <c r="M681">
        <v>38.31</v>
      </c>
      <c r="N681" s="38" t="e">
        <v>#N/A</v>
      </c>
      <c r="O681" s="38" t="e">
        <v>#N/A</v>
      </c>
      <c r="P681" s="38" t="e">
        <v>#N/A</v>
      </c>
    </row>
    <row r="682" spans="1:16" x14ac:dyDescent="0.25">
      <c r="A682" s="15">
        <v>42219</v>
      </c>
      <c r="E682" s="14">
        <v>36</v>
      </c>
      <c r="F682" s="14">
        <v>50</v>
      </c>
      <c r="G682">
        <v>119.11</v>
      </c>
      <c r="H682">
        <v>175.07</v>
      </c>
      <c r="I682">
        <v>140.83000000000001</v>
      </c>
      <c r="J682">
        <v>151.83000000000001</v>
      </c>
      <c r="K682">
        <v>132.83000000000001</v>
      </c>
      <c r="L682">
        <v>38.07</v>
      </c>
      <c r="M682">
        <v>38.020000000000003</v>
      </c>
      <c r="N682" s="38" t="e">
        <v>#N/A</v>
      </c>
      <c r="O682" s="38" t="e">
        <v>#N/A</v>
      </c>
      <c r="P682" s="38" t="e">
        <v>#N/A</v>
      </c>
    </row>
    <row r="683" spans="1:16" x14ac:dyDescent="0.25">
      <c r="A683" s="15">
        <v>42216</v>
      </c>
      <c r="E683" s="14">
        <v>38</v>
      </c>
      <c r="F683" s="14">
        <v>53</v>
      </c>
      <c r="G683">
        <v>130.04</v>
      </c>
      <c r="H683">
        <v>184.56</v>
      </c>
      <c r="I683">
        <v>145.83000000000001</v>
      </c>
      <c r="J683">
        <v>156.83000000000001</v>
      </c>
      <c r="K683">
        <v>137.08000000000001</v>
      </c>
      <c r="L683">
        <v>39.94</v>
      </c>
      <c r="M683">
        <v>39.89</v>
      </c>
      <c r="N683" s="38" t="e">
        <v>#N/A</v>
      </c>
      <c r="O683" s="38" t="e">
        <v>#N/A</v>
      </c>
      <c r="P683" s="38" t="e">
        <v>#N/A</v>
      </c>
    </row>
    <row r="684" spans="1:16" x14ac:dyDescent="0.25">
      <c r="A684" s="15">
        <v>42215</v>
      </c>
      <c r="E684" s="14">
        <v>38.75</v>
      </c>
      <c r="F684" s="14">
        <v>53.875</v>
      </c>
      <c r="G684">
        <v>130.01</v>
      </c>
      <c r="H684">
        <v>184.82</v>
      </c>
      <c r="I684">
        <v>147.91999999999999</v>
      </c>
      <c r="J684">
        <v>159.44</v>
      </c>
      <c r="K684">
        <v>139.99</v>
      </c>
      <c r="L684">
        <v>41.43</v>
      </c>
      <c r="M684">
        <v>41.38</v>
      </c>
      <c r="N684" s="38" t="e">
        <v>#N/A</v>
      </c>
      <c r="O684" s="38" t="e">
        <v>#N/A</v>
      </c>
      <c r="P684" s="38" t="e">
        <v>#N/A</v>
      </c>
    </row>
    <row r="685" spans="1:16" x14ac:dyDescent="0.25">
      <c r="A685" s="15">
        <v>42214</v>
      </c>
      <c r="E685" s="14">
        <v>38.75</v>
      </c>
      <c r="F685" s="14">
        <v>54.125</v>
      </c>
      <c r="G685">
        <v>127.11</v>
      </c>
      <c r="H685">
        <v>184.91</v>
      </c>
      <c r="I685">
        <v>148.19999999999999</v>
      </c>
      <c r="J685">
        <v>158.65</v>
      </c>
      <c r="K685">
        <v>138.15</v>
      </c>
      <c r="L685">
        <v>41.52</v>
      </c>
      <c r="M685">
        <v>41.47</v>
      </c>
      <c r="N685" s="38" t="e">
        <v>#N/A</v>
      </c>
      <c r="O685" s="38" t="e">
        <v>#N/A</v>
      </c>
      <c r="P685" s="38" t="e">
        <v>#N/A</v>
      </c>
    </row>
    <row r="686" spans="1:16" x14ac:dyDescent="0.25">
      <c r="A686" s="15">
        <v>42213</v>
      </c>
      <c r="E686" s="14">
        <v>38.375</v>
      </c>
      <c r="F686" s="14">
        <v>54</v>
      </c>
      <c r="G686">
        <v>125</v>
      </c>
      <c r="H686">
        <v>181.85</v>
      </c>
      <c r="I686">
        <v>149.41999999999999</v>
      </c>
      <c r="J686">
        <v>159.84</v>
      </c>
      <c r="K686">
        <v>139.13999999999999</v>
      </c>
      <c r="L686">
        <v>41.33</v>
      </c>
      <c r="M686">
        <v>41.03</v>
      </c>
      <c r="N686" s="38" t="e">
        <v>#N/A</v>
      </c>
      <c r="O686" s="38" t="e">
        <v>#N/A</v>
      </c>
      <c r="P686" s="38" t="e">
        <v>#N/A</v>
      </c>
    </row>
    <row r="687" spans="1:16" x14ac:dyDescent="0.25">
      <c r="A687" s="15">
        <v>42212</v>
      </c>
      <c r="E687" s="14">
        <v>38.375</v>
      </c>
      <c r="F687" s="14">
        <v>54.5</v>
      </c>
      <c r="G687">
        <v>118.88</v>
      </c>
      <c r="H687">
        <v>183.21</v>
      </c>
      <c r="I687">
        <v>148.04</v>
      </c>
      <c r="J687">
        <v>158.99</v>
      </c>
      <c r="K687">
        <v>138.04</v>
      </c>
      <c r="L687">
        <v>41.31</v>
      </c>
      <c r="M687">
        <v>41.06</v>
      </c>
      <c r="N687" s="38" t="e">
        <v>#N/A</v>
      </c>
      <c r="O687" s="38" t="e">
        <v>#N/A</v>
      </c>
      <c r="P687" s="38" t="e">
        <v>#N/A</v>
      </c>
    </row>
    <row r="688" spans="1:16" x14ac:dyDescent="0.25">
      <c r="A688" s="15">
        <v>42209</v>
      </c>
      <c r="E688" s="14">
        <v>39.875</v>
      </c>
      <c r="F688" s="14">
        <v>56.25</v>
      </c>
      <c r="G688">
        <v>123.8</v>
      </c>
      <c r="H688">
        <v>185</v>
      </c>
      <c r="I688">
        <v>151.4</v>
      </c>
      <c r="J688">
        <v>163.19999999999999</v>
      </c>
      <c r="K688">
        <v>142.35</v>
      </c>
      <c r="L688">
        <v>42.26</v>
      </c>
      <c r="M688">
        <v>42.11</v>
      </c>
      <c r="N688" s="38" t="e">
        <v>#N/A</v>
      </c>
      <c r="O688" s="38" t="e">
        <v>#N/A</v>
      </c>
      <c r="P688" s="38" t="e">
        <v>#N/A</v>
      </c>
    </row>
    <row r="689" spans="1:16" x14ac:dyDescent="0.25">
      <c r="A689" s="15">
        <v>42208</v>
      </c>
      <c r="E689" s="14">
        <v>40</v>
      </c>
      <c r="F689" s="14">
        <v>56.625</v>
      </c>
      <c r="G689">
        <v>123.22</v>
      </c>
      <c r="H689">
        <v>187.85</v>
      </c>
      <c r="I689">
        <v>154.29</v>
      </c>
      <c r="J689">
        <v>165.74</v>
      </c>
      <c r="K689">
        <v>147.09</v>
      </c>
      <c r="L689">
        <v>42.69</v>
      </c>
      <c r="M689">
        <v>42.43</v>
      </c>
      <c r="N689" s="38" t="e">
        <v>#N/A</v>
      </c>
      <c r="O689" s="38" t="e">
        <v>#N/A</v>
      </c>
      <c r="P689" s="38" t="e">
        <v>#N/A</v>
      </c>
    </row>
    <row r="690" spans="1:16" x14ac:dyDescent="0.25">
      <c r="A690" s="15">
        <v>42207</v>
      </c>
      <c r="E690" s="14">
        <v>40</v>
      </c>
      <c r="F690" s="14">
        <v>56.875</v>
      </c>
      <c r="G690">
        <v>126.67</v>
      </c>
      <c r="H690">
        <v>189.8</v>
      </c>
      <c r="I690">
        <v>155.57</v>
      </c>
      <c r="J690">
        <v>166.82</v>
      </c>
      <c r="K690">
        <v>148.07</v>
      </c>
      <c r="L690">
        <v>43.22</v>
      </c>
      <c r="M690">
        <v>42.96</v>
      </c>
      <c r="N690" s="38" t="e">
        <v>#N/A</v>
      </c>
      <c r="O690" s="38" t="e">
        <v>#N/A</v>
      </c>
      <c r="P690" s="38" t="e">
        <v>#N/A</v>
      </c>
    </row>
    <row r="691" spans="1:16" x14ac:dyDescent="0.25">
      <c r="A691" s="15">
        <v>42206</v>
      </c>
      <c r="E691" s="14">
        <v>39.25</v>
      </c>
      <c r="F691" s="14">
        <v>57.25</v>
      </c>
      <c r="G691">
        <v>135.83000000000001</v>
      </c>
      <c r="H691">
        <v>195.71</v>
      </c>
      <c r="I691">
        <v>155.28</v>
      </c>
      <c r="J691">
        <v>167.68</v>
      </c>
      <c r="K691">
        <v>149.28</v>
      </c>
      <c r="L691">
        <v>44.3</v>
      </c>
      <c r="M691">
        <v>44.05</v>
      </c>
      <c r="N691" s="38" t="e">
        <v>#N/A</v>
      </c>
      <c r="O691" s="38" t="e">
        <v>#N/A</v>
      </c>
      <c r="P691" s="38" t="e">
        <v>#N/A</v>
      </c>
    </row>
    <row r="692" spans="1:16" x14ac:dyDescent="0.25">
      <c r="A692" s="15">
        <v>42205</v>
      </c>
      <c r="E692" s="14">
        <v>39</v>
      </c>
      <c r="F692" s="14">
        <v>56.75</v>
      </c>
      <c r="G692">
        <v>137.97</v>
      </c>
      <c r="H692">
        <v>196.58</v>
      </c>
      <c r="I692">
        <v>152.09</v>
      </c>
      <c r="J692">
        <v>164.59</v>
      </c>
      <c r="K692">
        <v>144.84</v>
      </c>
      <c r="L692">
        <v>43.83</v>
      </c>
      <c r="M692">
        <v>43.63</v>
      </c>
      <c r="N692" s="38" t="e">
        <v>#N/A</v>
      </c>
      <c r="O692" s="38" t="e">
        <v>#N/A</v>
      </c>
      <c r="P692" s="38" t="e">
        <v>#N/A</v>
      </c>
    </row>
    <row r="693" spans="1:16" x14ac:dyDescent="0.25">
      <c r="A693" s="15">
        <v>42202</v>
      </c>
      <c r="E693" s="14">
        <v>39</v>
      </c>
      <c r="F693" s="14">
        <v>56.75</v>
      </c>
      <c r="G693">
        <v>138.29</v>
      </c>
      <c r="H693">
        <v>197</v>
      </c>
      <c r="I693">
        <v>151.91</v>
      </c>
      <c r="J693">
        <v>164.66</v>
      </c>
      <c r="K693">
        <v>145.91</v>
      </c>
      <c r="L693">
        <v>44.33</v>
      </c>
      <c r="M693">
        <v>44.13</v>
      </c>
      <c r="N693" s="38" t="e">
        <v>#N/A</v>
      </c>
      <c r="O693" s="38" t="e">
        <v>#N/A</v>
      </c>
      <c r="P693" s="38" t="e">
        <v>#N/A</v>
      </c>
    </row>
    <row r="694" spans="1:16" x14ac:dyDescent="0.25">
      <c r="A694" s="15">
        <v>42201</v>
      </c>
      <c r="E694" s="14">
        <v>40</v>
      </c>
      <c r="F694" s="14">
        <v>56.75</v>
      </c>
      <c r="G694">
        <v>137.19999999999999</v>
      </c>
      <c r="H694">
        <v>193.36</v>
      </c>
      <c r="I694">
        <v>151.99</v>
      </c>
      <c r="J694">
        <v>165.49</v>
      </c>
      <c r="K694">
        <v>145.74</v>
      </c>
      <c r="L694">
        <v>44.36</v>
      </c>
      <c r="M694">
        <v>44.14</v>
      </c>
      <c r="N694" s="38" t="e">
        <v>#N/A</v>
      </c>
      <c r="O694" s="38" t="e">
        <v>#N/A</v>
      </c>
      <c r="P694" s="38" t="e">
        <v>#N/A</v>
      </c>
    </row>
    <row r="695" spans="1:16" x14ac:dyDescent="0.25">
      <c r="A695" s="15">
        <v>42200</v>
      </c>
      <c r="E695" s="14">
        <v>39.125</v>
      </c>
      <c r="F695" s="14">
        <v>55.125</v>
      </c>
      <c r="G695">
        <v>132.28</v>
      </c>
      <c r="H695">
        <v>189.4</v>
      </c>
      <c r="I695">
        <v>150.91999999999999</v>
      </c>
      <c r="J695">
        <v>166.02</v>
      </c>
      <c r="K695">
        <v>147.22</v>
      </c>
      <c r="L695">
        <v>44.49</v>
      </c>
      <c r="M695">
        <v>44.31</v>
      </c>
      <c r="N695" s="38" t="e">
        <v>#N/A</v>
      </c>
      <c r="O695" s="38" t="e">
        <v>#N/A</v>
      </c>
      <c r="P695" s="38" t="e">
        <v>#N/A</v>
      </c>
    </row>
    <row r="696" spans="1:16" x14ac:dyDescent="0.25">
      <c r="A696" s="15">
        <v>42199</v>
      </c>
      <c r="E696" s="14">
        <v>39.25</v>
      </c>
      <c r="F696" s="14">
        <v>55</v>
      </c>
      <c r="G696">
        <v>135.76</v>
      </c>
      <c r="H696">
        <v>197.75</v>
      </c>
      <c r="I696">
        <v>157.19</v>
      </c>
      <c r="J696">
        <v>170.64</v>
      </c>
      <c r="K696">
        <v>151.19</v>
      </c>
      <c r="L696">
        <v>46.08</v>
      </c>
      <c r="M696">
        <v>45.94</v>
      </c>
      <c r="N696" s="38" t="e">
        <v>#N/A</v>
      </c>
      <c r="O696" s="38" t="e">
        <v>#N/A</v>
      </c>
      <c r="P696" s="38" t="e">
        <v>#N/A</v>
      </c>
    </row>
    <row r="697" spans="1:16" x14ac:dyDescent="0.25">
      <c r="A697" s="15">
        <v>42198</v>
      </c>
      <c r="E697" s="14">
        <v>38.875</v>
      </c>
      <c r="F697" s="14">
        <v>55.75</v>
      </c>
      <c r="G697">
        <v>130.44</v>
      </c>
      <c r="H697">
        <v>198.88</v>
      </c>
      <c r="I697">
        <v>156.93</v>
      </c>
      <c r="J697">
        <v>169.88</v>
      </c>
      <c r="K697">
        <v>148.43</v>
      </c>
      <c r="L697">
        <v>46.02</v>
      </c>
      <c r="M697">
        <v>45.94</v>
      </c>
      <c r="N697" s="38" t="e">
        <v>#N/A</v>
      </c>
      <c r="O697" s="38" t="e">
        <v>#N/A</v>
      </c>
      <c r="P697" s="38" t="e">
        <v>#N/A</v>
      </c>
    </row>
    <row r="698" spans="1:16" x14ac:dyDescent="0.25">
      <c r="A698" s="15">
        <v>42195</v>
      </c>
      <c r="E698" s="14">
        <v>40.625</v>
      </c>
      <c r="F698" s="14">
        <v>56.25</v>
      </c>
      <c r="G698">
        <v>136.03</v>
      </c>
      <c r="H698">
        <v>208.06</v>
      </c>
      <c r="I698">
        <v>158.29</v>
      </c>
      <c r="J698">
        <v>172.49</v>
      </c>
      <c r="K698">
        <v>151.54</v>
      </c>
      <c r="L698">
        <v>46.5</v>
      </c>
      <c r="M698">
        <v>46.3</v>
      </c>
      <c r="N698" s="38" t="e">
        <v>#N/A</v>
      </c>
      <c r="O698" s="38" t="e">
        <v>#N/A</v>
      </c>
      <c r="P698" s="38" t="e">
        <v>#N/A</v>
      </c>
    </row>
    <row r="699" spans="1:16" x14ac:dyDescent="0.25">
      <c r="A699" s="15">
        <v>42194</v>
      </c>
      <c r="E699" s="14">
        <v>41</v>
      </c>
      <c r="F699" s="14">
        <v>55.25</v>
      </c>
      <c r="G699">
        <v>141.61000000000001</v>
      </c>
      <c r="H699">
        <v>210.12</v>
      </c>
      <c r="I699">
        <v>157.13999999999999</v>
      </c>
      <c r="J699">
        <v>172.09</v>
      </c>
      <c r="K699">
        <v>154.59</v>
      </c>
      <c r="L699">
        <v>46.34</v>
      </c>
      <c r="M699">
        <v>46.14</v>
      </c>
      <c r="N699" s="38" t="e">
        <v>#N/A</v>
      </c>
      <c r="O699" s="38" t="e">
        <v>#N/A</v>
      </c>
      <c r="P699" s="38" t="e">
        <v>#N/A</v>
      </c>
    </row>
    <row r="700" spans="1:16" x14ac:dyDescent="0.25">
      <c r="A700" s="15">
        <v>42193</v>
      </c>
      <c r="E700" s="14">
        <v>37.75</v>
      </c>
      <c r="F700" s="14">
        <v>51.25</v>
      </c>
      <c r="G700">
        <v>137.97999999999999</v>
      </c>
      <c r="H700">
        <v>206.62</v>
      </c>
      <c r="I700">
        <v>155.58000000000001</v>
      </c>
      <c r="J700">
        <v>169.83</v>
      </c>
      <c r="K700">
        <v>149.08000000000001</v>
      </c>
      <c r="L700">
        <v>44.98</v>
      </c>
      <c r="M700">
        <v>44.6</v>
      </c>
      <c r="N700" s="38" t="e">
        <v>#N/A</v>
      </c>
      <c r="O700" s="38" t="e">
        <v>#N/A</v>
      </c>
      <c r="P700" s="38" t="e">
        <v>#N/A</v>
      </c>
    </row>
    <row r="701" spans="1:16" x14ac:dyDescent="0.25">
      <c r="A701" s="15">
        <v>42192</v>
      </c>
      <c r="E701" s="14">
        <v>37</v>
      </c>
      <c r="F701" s="14">
        <v>50</v>
      </c>
      <c r="G701">
        <v>149.94999999999999</v>
      </c>
      <c r="H701">
        <v>200.45</v>
      </c>
      <c r="I701">
        <v>156.87</v>
      </c>
      <c r="J701">
        <v>170.87</v>
      </c>
      <c r="K701">
        <v>150.87</v>
      </c>
      <c r="L701">
        <v>45.22</v>
      </c>
      <c r="M701">
        <v>44.98</v>
      </c>
      <c r="N701" s="38" t="e">
        <v>#N/A</v>
      </c>
      <c r="O701" s="38" t="e">
        <v>#N/A</v>
      </c>
      <c r="P701" s="38" t="e">
        <v>#N/A</v>
      </c>
    </row>
    <row r="702" spans="1:16" x14ac:dyDescent="0.25">
      <c r="A702" s="15">
        <v>42191</v>
      </c>
      <c r="E702" s="14">
        <v>36.75</v>
      </c>
      <c r="F702" s="14">
        <v>48.75</v>
      </c>
      <c r="G702">
        <v>143.9</v>
      </c>
      <c r="H702">
        <v>196.26</v>
      </c>
      <c r="I702">
        <v>157.11000000000001</v>
      </c>
      <c r="J702">
        <v>168.81</v>
      </c>
      <c r="K702">
        <v>145.36000000000001</v>
      </c>
      <c r="L702">
        <v>44.12</v>
      </c>
      <c r="M702">
        <v>44.07</v>
      </c>
      <c r="N702" s="38" t="e">
        <v>#N/A</v>
      </c>
      <c r="O702" s="38" t="e">
        <v>#N/A</v>
      </c>
      <c r="P702" s="38" t="e">
        <v>#N/A</v>
      </c>
    </row>
    <row r="703" spans="1:16" x14ac:dyDescent="0.25">
      <c r="A703" s="15">
        <v>42187</v>
      </c>
      <c r="E703" s="14">
        <v>39.25</v>
      </c>
      <c r="F703" s="14">
        <v>55.75</v>
      </c>
      <c r="G703">
        <v>156.88</v>
      </c>
      <c r="H703">
        <v>208.34</v>
      </c>
      <c r="I703">
        <v>172</v>
      </c>
      <c r="J703">
        <v>183.75</v>
      </c>
      <c r="K703">
        <v>166.25</v>
      </c>
      <c r="L703">
        <v>49.5</v>
      </c>
      <c r="M703">
        <v>49.45</v>
      </c>
      <c r="N703" s="38" t="e">
        <v>#N/A</v>
      </c>
      <c r="O703" s="38" t="e">
        <v>#N/A</v>
      </c>
      <c r="P703" s="38" t="e">
        <v>#N/A</v>
      </c>
    </row>
    <row r="704" spans="1:16" x14ac:dyDescent="0.25">
      <c r="A704" s="15">
        <v>42186</v>
      </c>
      <c r="E704" s="14">
        <v>38.25</v>
      </c>
      <c r="F704" s="14">
        <v>54.875</v>
      </c>
      <c r="G704">
        <v>161.55000000000001</v>
      </c>
      <c r="H704">
        <v>204.44</v>
      </c>
      <c r="I704">
        <v>170.31</v>
      </c>
      <c r="J704">
        <v>182.06</v>
      </c>
      <c r="K704">
        <v>164.06</v>
      </c>
      <c r="L704">
        <v>49.93</v>
      </c>
      <c r="M704">
        <v>49.54</v>
      </c>
      <c r="N704" s="38" t="e">
        <v>#N/A</v>
      </c>
      <c r="O704" s="38" t="e">
        <v>#N/A</v>
      </c>
      <c r="P704" s="38" t="e">
        <v>#N/A</v>
      </c>
    </row>
    <row r="705" spans="1:16" x14ac:dyDescent="0.25">
      <c r="A705" s="15">
        <v>42185</v>
      </c>
      <c r="E705" s="14">
        <v>41</v>
      </c>
      <c r="F705" s="14">
        <v>58.875</v>
      </c>
      <c r="G705">
        <v>161.68</v>
      </c>
      <c r="H705">
        <v>208.57</v>
      </c>
      <c r="I705">
        <v>172.98</v>
      </c>
      <c r="J705">
        <v>187.68</v>
      </c>
      <c r="K705">
        <v>170.73</v>
      </c>
      <c r="L705">
        <v>51.05</v>
      </c>
      <c r="M705">
        <v>50.94</v>
      </c>
      <c r="N705" s="38" t="e">
        <v>#N/A</v>
      </c>
      <c r="O705" s="38" t="e">
        <v>#N/A</v>
      </c>
      <c r="P705" s="38" t="e">
        <v>#N/A</v>
      </c>
    </row>
    <row r="706" spans="1:16" x14ac:dyDescent="0.25">
      <c r="A706" s="15">
        <v>42184</v>
      </c>
      <c r="E706" s="14">
        <v>40.25</v>
      </c>
      <c r="F706" s="14">
        <v>56.625</v>
      </c>
      <c r="G706">
        <v>156.09</v>
      </c>
      <c r="H706">
        <v>204</v>
      </c>
      <c r="I706">
        <v>167.63</v>
      </c>
      <c r="J706">
        <v>182.73</v>
      </c>
      <c r="K706">
        <v>162.21</v>
      </c>
      <c r="L706">
        <v>49.59</v>
      </c>
      <c r="M706">
        <v>49.54</v>
      </c>
      <c r="N706" s="38" t="e">
        <v>#N/A</v>
      </c>
      <c r="O706" s="38" t="e">
        <v>#N/A</v>
      </c>
      <c r="P706" s="38" t="e">
        <v>#N/A</v>
      </c>
    </row>
    <row r="707" spans="1:16" x14ac:dyDescent="0.25">
      <c r="A707" s="15">
        <v>42181</v>
      </c>
      <c r="E707" s="14">
        <v>36.5</v>
      </c>
      <c r="F707" s="14">
        <v>55.625</v>
      </c>
      <c r="G707">
        <v>162.6</v>
      </c>
      <c r="H707">
        <v>206.09</v>
      </c>
      <c r="I707">
        <v>170.72</v>
      </c>
      <c r="J707">
        <v>185.67</v>
      </c>
      <c r="K707">
        <v>164.72</v>
      </c>
      <c r="L707">
        <v>50.51</v>
      </c>
      <c r="M707">
        <v>50.46</v>
      </c>
      <c r="N707" s="38" t="e">
        <v>#N/A</v>
      </c>
      <c r="O707" s="38" t="e">
        <v>#N/A</v>
      </c>
      <c r="P707" s="38" t="e">
        <v>#N/A</v>
      </c>
    </row>
    <row r="708" spans="1:16" x14ac:dyDescent="0.25">
      <c r="A708" s="15">
        <v>42180</v>
      </c>
      <c r="E708" s="14">
        <v>35.875</v>
      </c>
      <c r="F708" s="14">
        <v>53.5</v>
      </c>
      <c r="G708">
        <v>157.22999999999999</v>
      </c>
      <c r="H708">
        <v>204.72</v>
      </c>
      <c r="I708">
        <v>171.35</v>
      </c>
      <c r="J708">
        <v>186.1</v>
      </c>
      <c r="K708">
        <v>164.9</v>
      </c>
      <c r="L708">
        <v>50.52</v>
      </c>
      <c r="M708">
        <v>50.47</v>
      </c>
      <c r="N708" s="38" t="e">
        <v>#N/A</v>
      </c>
      <c r="O708" s="38" t="e">
        <v>#N/A</v>
      </c>
      <c r="P708" s="38" t="e">
        <v>#N/A</v>
      </c>
    </row>
    <row r="709" spans="1:16" x14ac:dyDescent="0.25">
      <c r="A709" s="15">
        <v>42179</v>
      </c>
      <c r="E709" s="14">
        <v>36.75</v>
      </c>
      <c r="F709" s="14">
        <v>49.75</v>
      </c>
      <c r="G709">
        <v>159.06</v>
      </c>
      <c r="H709">
        <v>207.52</v>
      </c>
      <c r="I709">
        <v>170.96</v>
      </c>
      <c r="J709">
        <v>187.56</v>
      </c>
      <c r="K709">
        <v>166.06</v>
      </c>
      <c r="L709">
        <v>51.02</v>
      </c>
      <c r="M709">
        <v>50.97</v>
      </c>
      <c r="N709" s="38" t="e">
        <v>#N/A</v>
      </c>
      <c r="O709" s="38" t="e">
        <v>#N/A</v>
      </c>
      <c r="P709" s="38" t="e">
        <v>#N/A</v>
      </c>
    </row>
    <row r="710" spans="1:16" x14ac:dyDescent="0.25">
      <c r="A710" s="15">
        <v>42178</v>
      </c>
      <c r="E710" s="14">
        <v>35.25</v>
      </c>
      <c r="F710" s="14">
        <v>47.5</v>
      </c>
      <c r="G710">
        <v>166.81</v>
      </c>
      <c r="H710">
        <v>210.11</v>
      </c>
      <c r="I710">
        <v>173.87</v>
      </c>
      <c r="J710">
        <v>189.87</v>
      </c>
      <c r="K710">
        <v>164.67</v>
      </c>
      <c r="L710">
        <v>52.63</v>
      </c>
      <c r="M710">
        <v>52.58</v>
      </c>
      <c r="N710" s="38" t="e">
        <v>#N/A</v>
      </c>
      <c r="O710" s="38" t="e">
        <v>#N/A</v>
      </c>
      <c r="P710" s="38" t="e">
        <v>#N/A</v>
      </c>
    </row>
    <row r="711" spans="1:16" x14ac:dyDescent="0.25">
      <c r="A711" s="15">
        <v>42177</v>
      </c>
      <c r="E711" s="14">
        <v>32.375</v>
      </c>
      <c r="F711" s="14">
        <v>45.75</v>
      </c>
      <c r="G711">
        <v>163.57</v>
      </c>
      <c r="H711">
        <v>205.74</v>
      </c>
      <c r="I711">
        <v>167.5</v>
      </c>
      <c r="J711">
        <v>185.2</v>
      </c>
      <c r="K711">
        <v>162.75</v>
      </c>
      <c r="L711">
        <v>51.61</v>
      </c>
      <c r="M711">
        <v>51.56</v>
      </c>
      <c r="N711" s="38" t="e">
        <v>#N/A</v>
      </c>
      <c r="O711" s="38" t="e">
        <v>#N/A</v>
      </c>
      <c r="P711" s="38" t="e">
        <v>#N/A</v>
      </c>
    </row>
    <row r="712" spans="1:16" x14ac:dyDescent="0.25">
      <c r="A712" s="15">
        <v>42174</v>
      </c>
      <c r="E712" s="14">
        <v>32</v>
      </c>
      <c r="F712" s="14">
        <v>47</v>
      </c>
      <c r="G712">
        <v>163.12</v>
      </c>
      <c r="H712">
        <v>208.44</v>
      </c>
      <c r="I712">
        <v>170.5</v>
      </c>
      <c r="J712">
        <v>186.55</v>
      </c>
      <c r="K712">
        <v>159.25</v>
      </c>
      <c r="L712">
        <v>50.8</v>
      </c>
      <c r="M712">
        <v>50.69</v>
      </c>
      <c r="N712" s="38" t="e">
        <v>#N/A</v>
      </c>
      <c r="O712" s="38" t="e">
        <v>#N/A</v>
      </c>
      <c r="P712" s="38" t="e">
        <v>#N/A</v>
      </c>
    </row>
    <row r="713" spans="1:16" x14ac:dyDescent="0.25">
      <c r="A713" s="15">
        <v>42173</v>
      </c>
      <c r="E713" s="14">
        <v>34.5</v>
      </c>
      <c r="F713" s="14">
        <v>49.375</v>
      </c>
      <c r="G713">
        <v>168.05</v>
      </c>
      <c r="H713">
        <v>213.61</v>
      </c>
      <c r="I713">
        <v>175.31</v>
      </c>
      <c r="J713">
        <v>190.81</v>
      </c>
      <c r="K713">
        <v>163.81</v>
      </c>
      <c r="L713">
        <v>52.04</v>
      </c>
      <c r="M713">
        <v>51.89</v>
      </c>
      <c r="N713" s="38" t="e">
        <v>#N/A</v>
      </c>
      <c r="O713" s="38" t="e">
        <v>#N/A</v>
      </c>
      <c r="P713" s="38" t="e">
        <v>#N/A</v>
      </c>
    </row>
    <row r="714" spans="1:16" x14ac:dyDescent="0.25">
      <c r="A714" s="15">
        <v>42172</v>
      </c>
      <c r="E714" s="14">
        <v>35</v>
      </c>
      <c r="F714" s="14">
        <v>49.25</v>
      </c>
      <c r="G714">
        <v>170.96</v>
      </c>
      <c r="H714">
        <v>213.2</v>
      </c>
      <c r="I714">
        <v>175.78</v>
      </c>
      <c r="J714">
        <v>190.48</v>
      </c>
      <c r="K714">
        <v>167.03</v>
      </c>
      <c r="L714">
        <v>51.78</v>
      </c>
      <c r="M714">
        <v>51.36</v>
      </c>
      <c r="N714" s="38" t="e">
        <v>#N/A</v>
      </c>
      <c r="O714" s="38" t="e">
        <v>#N/A</v>
      </c>
      <c r="P714" s="38" t="e">
        <v>#N/A</v>
      </c>
    </row>
    <row r="715" spans="1:16" x14ac:dyDescent="0.25">
      <c r="A715" s="15">
        <v>42171</v>
      </c>
      <c r="E715" s="14">
        <v>35.25</v>
      </c>
      <c r="F715" s="14">
        <v>50.25</v>
      </c>
      <c r="G715">
        <v>179.16</v>
      </c>
      <c r="H715">
        <v>215.72</v>
      </c>
      <c r="I715">
        <v>173.41</v>
      </c>
      <c r="J715">
        <v>188.16</v>
      </c>
      <c r="K715">
        <v>165.41</v>
      </c>
      <c r="L715">
        <v>51.83</v>
      </c>
      <c r="M715">
        <v>51.41</v>
      </c>
      <c r="N715" s="38" t="e">
        <v>#N/A</v>
      </c>
      <c r="O715" s="38" t="e">
        <v>#N/A</v>
      </c>
      <c r="P715" s="38" t="e">
        <v>#N/A</v>
      </c>
    </row>
    <row r="716" spans="1:16" x14ac:dyDescent="0.25">
      <c r="A716" s="15">
        <v>42170</v>
      </c>
      <c r="E716" s="14">
        <v>35.75</v>
      </c>
      <c r="F716" s="14">
        <v>50.75</v>
      </c>
      <c r="G716">
        <v>178.6</v>
      </c>
      <c r="H716">
        <v>212.54</v>
      </c>
      <c r="I716">
        <v>172.36</v>
      </c>
      <c r="J716">
        <v>186.91</v>
      </c>
      <c r="K716">
        <v>164.86</v>
      </c>
      <c r="L716">
        <v>51.58</v>
      </c>
      <c r="M716">
        <v>51.16</v>
      </c>
      <c r="N716" s="38" t="e">
        <v>#N/A</v>
      </c>
      <c r="O716" s="38" t="e">
        <v>#N/A</v>
      </c>
      <c r="P716" s="38" t="e">
        <v>#N/A</v>
      </c>
    </row>
    <row r="717" spans="1:16" x14ac:dyDescent="0.25">
      <c r="A717" s="15">
        <v>42167</v>
      </c>
      <c r="E717" s="14">
        <v>40.25</v>
      </c>
      <c r="F717" s="14">
        <v>53.75</v>
      </c>
      <c r="G717">
        <v>180.27</v>
      </c>
      <c r="H717">
        <v>215.03</v>
      </c>
      <c r="I717">
        <v>174.15</v>
      </c>
      <c r="J717">
        <v>188.1</v>
      </c>
      <c r="K717">
        <v>167.65</v>
      </c>
      <c r="L717">
        <v>51.85</v>
      </c>
      <c r="M717">
        <v>51.43</v>
      </c>
      <c r="N717" s="38" t="e">
        <v>#N/A</v>
      </c>
      <c r="O717" s="38" t="e">
        <v>#N/A</v>
      </c>
      <c r="P717" s="38" t="e">
        <v>#N/A</v>
      </c>
    </row>
    <row r="718" spans="1:16" x14ac:dyDescent="0.25">
      <c r="A718" s="15">
        <v>42166</v>
      </c>
      <c r="E718" s="14">
        <v>39.625</v>
      </c>
      <c r="F718" s="14">
        <v>54.75</v>
      </c>
      <c r="G718">
        <v>181.67</v>
      </c>
      <c r="H718">
        <v>215.65</v>
      </c>
      <c r="I718">
        <v>177.12</v>
      </c>
      <c r="J718">
        <v>190.87</v>
      </c>
      <c r="K718">
        <v>170.67</v>
      </c>
      <c r="L718">
        <v>53.04</v>
      </c>
      <c r="M718">
        <v>52.74</v>
      </c>
      <c r="N718" s="38" t="e">
        <v>#N/A</v>
      </c>
      <c r="O718" s="38" t="e">
        <v>#N/A</v>
      </c>
      <c r="P718" s="38" t="e">
        <v>#N/A</v>
      </c>
    </row>
    <row r="719" spans="1:16" x14ac:dyDescent="0.25">
      <c r="A719" s="15">
        <v>42165</v>
      </c>
      <c r="E719" s="14">
        <v>38.875</v>
      </c>
      <c r="F719" s="14">
        <v>55.75</v>
      </c>
      <c r="G719">
        <v>184.12</v>
      </c>
      <c r="H719">
        <v>217.36</v>
      </c>
      <c r="I719">
        <v>179.37</v>
      </c>
      <c r="J719">
        <v>193.82</v>
      </c>
      <c r="K719">
        <v>171.62</v>
      </c>
      <c r="L719">
        <v>53.63</v>
      </c>
      <c r="M719">
        <v>53.37</v>
      </c>
      <c r="N719" s="38" t="e">
        <v>#N/A</v>
      </c>
      <c r="O719" s="38" t="e">
        <v>#N/A</v>
      </c>
      <c r="P719" s="38" t="e">
        <v>#N/A</v>
      </c>
    </row>
    <row r="720" spans="1:16" x14ac:dyDescent="0.25">
      <c r="A720" s="15">
        <v>42164</v>
      </c>
      <c r="E720" s="14">
        <v>36.875</v>
      </c>
      <c r="F720" s="14">
        <v>53</v>
      </c>
      <c r="G720">
        <v>180.2</v>
      </c>
      <c r="H720">
        <v>211.16</v>
      </c>
      <c r="I720">
        <v>175.4</v>
      </c>
      <c r="J720">
        <v>191.15</v>
      </c>
      <c r="K720">
        <v>162.15</v>
      </c>
      <c r="L720">
        <v>52.82</v>
      </c>
      <c r="M720">
        <v>52.52</v>
      </c>
      <c r="N720" s="38" t="e">
        <v>#N/A</v>
      </c>
      <c r="O720" s="38" t="e">
        <v>#N/A</v>
      </c>
      <c r="P720" s="38" t="e">
        <v>#N/A</v>
      </c>
    </row>
    <row r="721" spans="1:16" x14ac:dyDescent="0.25">
      <c r="A721" s="15">
        <v>42163</v>
      </c>
      <c r="E721" s="14">
        <v>33</v>
      </c>
      <c r="F721" s="14">
        <v>49.125</v>
      </c>
      <c r="G721">
        <v>172.8</v>
      </c>
      <c r="H721">
        <v>204.29</v>
      </c>
      <c r="I721">
        <v>170.32</v>
      </c>
      <c r="J721">
        <v>185.12</v>
      </c>
      <c r="K721">
        <v>157.82</v>
      </c>
      <c r="L721">
        <v>50.61</v>
      </c>
      <c r="M721">
        <v>50.54</v>
      </c>
      <c r="N721" s="38" t="e">
        <v>#N/A</v>
      </c>
      <c r="O721" s="38" t="e">
        <v>#N/A</v>
      </c>
      <c r="P721" s="38" t="e">
        <v>#N/A</v>
      </c>
    </row>
    <row r="722" spans="1:16" x14ac:dyDescent="0.25">
      <c r="A722" s="15">
        <v>42160</v>
      </c>
      <c r="E722" s="14">
        <v>32.625</v>
      </c>
      <c r="F722" s="14">
        <v>50.625</v>
      </c>
      <c r="G722">
        <v>170.22</v>
      </c>
      <c r="H722">
        <v>206.55</v>
      </c>
      <c r="I722">
        <v>171.18</v>
      </c>
      <c r="J722">
        <v>186.53</v>
      </c>
      <c r="K722">
        <v>158.68</v>
      </c>
      <c r="L722">
        <v>51.33</v>
      </c>
      <c r="M722">
        <v>51.18</v>
      </c>
      <c r="N722" s="38" t="e">
        <v>#N/A</v>
      </c>
      <c r="O722" s="38" t="e">
        <v>#N/A</v>
      </c>
      <c r="P722" s="38" t="e">
        <v>#N/A</v>
      </c>
    </row>
    <row r="723" spans="1:16" x14ac:dyDescent="0.25">
      <c r="A723" s="15">
        <v>42159</v>
      </c>
      <c r="E723" s="14">
        <v>35.5</v>
      </c>
      <c r="F723" s="14">
        <v>53</v>
      </c>
      <c r="G723">
        <v>171.03</v>
      </c>
      <c r="H723">
        <v>202.64</v>
      </c>
      <c r="I723">
        <v>170.06</v>
      </c>
      <c r="J723">
        <v>185.06</v>
      </c>
      <c r="K723">
        <v>165.31</v>
      </c>
      <c r="L723">
        <v>50.03</v>
      </c>
      <c r="M723">
        <v>49.98</v>
      </c>
      <c r="N723" s="38" t="e">
        <v>#N/A</v>
      </c>
      <c r="O723" s="38" t="e">
        <v>#N/A</v>
      </c>
      <c r="P723" s="38" t="e">
        <v>#N/A</v>
      </c>
    </row>
    <row r="724" spans="1:16" x14ac:dyDescent="0.25">
      <c r="A724" s="15">
        <v>42158</v>
      </c>
      <c r="E724" s="14">
        <v>40.25</v>
      </c>
      <c r="F724" s="14">
        <v>58</v>
      </c>
      <c r="G724">
        <v>179.46</v>
      </c>
      <c r="H724">
        <v>208.47</v>
      </c>
      <c r="I724">
        <v>176.3</v>
      </c>
      <c r="J724">
        <v>189.4</v>
      </c>
      <c r="K724">
        <v>170.05</v>
      </c>
      <c r="L724">
        <v>51.53</v>
      </c>
      <c r="M724">
        <v>51.48</v>
      </c>
      <c r="N724" s="38" t="e">
        <v>#N/A</v>
      </c>
      <c r="O724" s="38" t="e">
        <v>#N/A</v>
      </c>
      <c r="P724" s="38" t="e">
        <v>#N/A</v>
      </c>
    </row>
    <row r="725" spans="1:16" x14ac:dyDescent="0.25">
      <c r="A725" s="15">
        <v>42157</v>
      </c>
      <c r="E725" s="14">
        <v>44.125</v>
      </c>
      <c r="F725" s="14">
        <v>60.125</v>
      </c>
      <c r="G725">
        <v>180.74</v>
      </c>
      <c r="H725">
        <v>210.86</v>
      </c>
      <c r="I725">
        <v>182.65</v>
      </c>
      <c r="J725">
        <v>193</v>
      </c>
      <c r="K725">
        <v>176.25</v>
      </c>
      <c r="L725">
        <v>53.93</v>
      </c>
      <c r="M725">
        <v>53.88</v>
      </c>
      <c r="N725" s="38" t="e">
        <v>#N/A</v>
      </c>
      <c r="O725" s="38" t="e">
        <v>#N/A</v>
      </c>
      <c r="P725" s="38" t="e">
        <v>#N/A</v>
      </c>
    </row>
    <row r="726" spans="1:16" x14ac:dyDescent="0.25">
      <c r="A726" s="15">
        <v>42156</v>
      </c>
      <c r="E726" s="14">
        <v>43.75</v>
      </c>
      <c r="F726" s="14">
        <v>58.75</v>
      </c>
      <c r="G726">
        <v>178.39</v>
      </c>
      <c r="H726">
        <v>208.12</v>
      </c>
      <c r="I726">
        <v>180.32</v>
      </c>
      <c r="J726">
        <v>191.82</v>
      </c>
      <c r="K726">
        <v>174.57</v>
      </c>
      <c r="L726">
        <v>53.06</v>
      </c>
      <c r="M726">
        <v>53.01</v>
      </c>
      <c r="N726" s="38" t="e">
        <v>#N/A</v>
      </c>
      <c r="O726" s="38" t="e">
        <v>#N/A</v>
      </c>
      <c r="P726" s="38" t="e">
        <v>#N/A</v>
      </c>
    </row>
    <row r="727" spans="1:16" x14ac:dyDescent="0.25">
      <c r="A727" s="15">
        <v>42153</v>
      </c>
      <c r="E727" s="14">
        <v>42</v>
      </c>
      <c r="F727" s="14">
        <v>59</v>
      </c>
      <c r="G727">
        <v>179.93</v>
      </c>
      <c r="H727">
        <v>208.44</v>
      </c>
      <c r="I727">
        <v>183.88</v>
      </c>
      <c r="J727">
        <v>194.33</v>
      </c>
      <c r="K727">
        <v>177.33</v>
      </c>
      <c r="L727">
        <v>53.52</v>
      </c>
      <c r="M727">
        <v>53.47</v>
      </c>
      <c r="N727" s="38" t="e">
        <v>#N/A</v>
      </c>
      <c r="O727" s="38" t="e">
        <v>#N/A</v>
      </c>
      <c r="P727" s="38" t="e">
        <v>#N/A</v>
      </c>
    </row>
    <row r="728" spans="1:16" x14ac:dyDescent="0.25">
      <c r="A728" s="15">
        <v>42152</v>
      </c>
      <c r="E728" s="14">
        <v>34.75</v>
      </c>
      <c r="F728" s="14">
        <v>49.25</v>
      </c>
      <c r="G728">
        <v>171.4</v>
      </c>
      <c r="H728">
        <v>199.43</v>
      </c>
      <c r="I728">
        <v>177</v>
      </c>
      <c r="J728">
        <v>187.23</v>
      </c>
      <c r="K728">
        <v>169.95</v>
      </c>
      <c r="L728">
        <v>51.06</v>
      </c>
      <c r="M728">
        <v>51.01</v>
      </c>
      <c r="N728" s="38" t="e">
        <v>#N/A</v>
      </c>
      <c r="O728" s="38" t="e">
        <v>#N/A</v>
      </c>
      <c r="P728" s="38" t="e">
        <v>#N/A</v>
      </c>
    </row>
    <row r="729" spans="1:16" x14ac:dyDescent="0.25">
      <c r="A729" s="15">
        <v>42151</v>
      </c>
      <c r="E729" s="14">
        <v>33.625</v>
      </c>
      <c r="F729" s="14">
        <v>48.5</v>
      </c>
      <c r="G729">
        <v>168.25</v>
      </c>
      <c r="H729">
        <v>196.04</v>
      </c>
      <c r="I729">
        <v>174.98</v>
      </c>
      <c r="J729">
        <v>185.98</v>
      </c>
      <c r="K729">
        <v>166.98</v>
      </c>
      <c r="L729">
        <v>50.35</v>
      </c>
      <c r="M729">
        <v>50.3</v>
      </c>
      <c r="N729" s="38" t="e">
        <v>#N/A</v>
      </c>
      <c r="O729" s="38" t="e">
        <v>#N/A</v>
      </c>
      <c r="P729" s="38" t="e">
        <v>#N/A</v>
      </c>
    </row>
    <row r="730" spans="1:16" x14ac:dyDescent="0.25">
      <c r="A730" s="15">
        <v>42150</v>
      </c>
      <c r="E730" s="14">
        <v>34</v>
      </c>
      <c r="F730" s="14">
        <v>51.25</v>
      </c>
      <c r="G730">
        <v>171.36</v>
      </c>
      <c r="H730">
        <v>200.79</v>
      </c>
      <c r="I730">
        <v>177.91</v>
      </c>
      <c r="J730">
        <v>189.91</v>
      </c>
      <c r="K730">
        <v>170.66</v>
      </c>
      <c r="L730">
        <v>51.64</v>
      </c>
      <c r="M730">
        <v>51.57</v>
      </c>
      <c r="N730" s="38" t="e">
        <v>#N/A</v>
      </c>
      <c r="O730" s="38" t="e">
        <v>#N/A</v>
      </c>
      <c r="P730" s="38" t="e">
        <v>#N/A</v>
      </c>
    </row>
    <row r="731" spans="1:16" x14ac:dyDescent="0.25">
      <c r="A731" s="15">
        <v>42146</v>
      </c>
      <c r="E731" s="14">
        <v>40.875</v>
      </c>
      <c r="F731" s="14">
        <v>56.25</v>
      </c>
      <c r="G731">
        <v>180.56</v>
      </c>
      <c r="H731">
        <v>207.09</v>
      </c>
      <c r="I731">
        <v>183.61</v>
      </c>
      <c r="J731">
        <v>194.61</v>
      </c>
      <c r="K731">
        <v>175.11</v>
      </c>
      <c r="L731">
        <v>53.09</v>
      </c>
      <c r="M731">
        <v>52.83</v>
      </c>
      <c r="N731" s="38" t="e">
        <v>#N/A</v>
      </c>
      <c r="O731" s="38" t="e">
        <v>#N/A</v>
      </c>
      <c r="P731" s="38" t="e">
        <v>#N/A</v>
      </c>
    </row>
    <row r="732" spans="1:16" x14ac:dyDescent="0.25">
      <c r="A732" s="15">
        <v>42145</v>
      </c>
      <c r="E732" s="14">
        <v>42</v>
      </c>
      <c r="F732" s="14">
        <v>57.5</v>
      </c>
      <c r="G732">
        <v>179.25</v>
      </c>
      <c r="H732">
        <v>208.78</v>
      </c>
      <c r="I732">
        <v>188.21</v>
      </c>
      <c r="J732">
        <v>198.21</v>
      </c>
      <c r="K732">
        <v>178.71</v>
      </c>
      <c r="L732">
        <v>53.58</v>
      </c>
      <c r="M732">
        <v>53.32</v>
      </c>
      <c r="N732" s="38" t="e">
        <v>#N/A</v>
      </c>
      <c r="O732" s="38" t="e">
        <v>#N/A</v>
      </c>
      <c r="P732" s="38" t="e">
        <v>#N/A</v>
      </c>
    </row>
    <row r="733" spans="1:16" x14ac:dyDescent="0.25">
      <c r="A733" s="15">
        <v>42144</v>
      </c>
      <c r="E733" s="14">
        <v>44</v>
      </c>
      <c r="F733" s="14">
        <v>57.75</v>
      </c>
      <c r="G733">
        <v>173.8</v>
      </c>
      <c r="H733">
        <v>204.6</v>
      </c>
      <c r="I733">
        <v>182.89</v>
      </c>
      <c r="J733">
        <v>194.94</v>
      </c>
      <c r="K733">
        <v>175.89</v>
      </c>
      <c r="L733">
        <v>52.02</v>
      </c>
      <c r="M733">
        <v>51.81</v>
      </c>
      <c r="N733" s="38" t="e">
        <v>#N/A</v>
      </c>
      <c r="O733" s="38" t="e">
        <v>#N/A</v>
      </c>
      <c r="P733" s="38" t="e">
        <v>#N/A</v>
      </c>
    </row>
    <row r="734" spans="1:16" x14ac:dyDescent="0.25">
      <c r="A734" s="15">
        <v>42143</v>
      </c>
      <c r="E734" s="14">
        <v>44.375</v>
      </c>
      <c r="F734" s="14">
        <v>55.25</v>
      </c>
      <c r="G734">
        <v>171.66</v>
      </c>
      <c r="H734">
        <v>200.67</v>
      </c>
      <c r="I734">
        <v>181.47</v>
      </c>
      <c r="J734">
        <v>193.97</v>
      </c>
      <c r="K734">
        <v>174.02</v>
      </c>
      <c r="L734">
        <v>51.73</v>
      </c>
      <c r="M734">
        <v>51.35</v>
      </c>
      <c r="N734" s="38" t="e">
        <v>#N/A</v>
      </c>
      <c r="O734" s="38" t="e">
        <v>#N/A</v>
      </c>
      <c r="P734" s="38" t="e">
        <v>#N/A</v>
      </c>
    </row>
    <row r="735" spans="1:16" x14ac:dyDescent="0.25">
      <c r="A735" s="15">
        <v>42142</v>
      </c>
      <c r="E735" s="14">
        <v>46.25</v>
      </c>
      <c r="F735" s="14">
        <v>59</v>
      </c>
      <c r="G735">
        <v>173.75</v>
      </c>
      <c r="H735">
        <v>204.92</v>
      </c>
      <c r="I735">
        <v>186.88</v>
      </c>
      <c r="J735">
        <v>199.43</v>
      </c>
      <c r="K735">
        <v>180.88</v>
      </c>
      <c r="L735">
        <v>53.62</v>
      </c>
      <c r="M735">
        <v>53.41</v>
      </c>
      <c r="N735" s="38" t="e">
        <v>#N/A</v>
      </c>
      <c r="O735" s="38" t="e">
        <v>#N/A</v>
      </c>
      <c r="P735" s="38" t="e">
        <v>#N/A</v>
      </c>
    </row>
    <row r="736" spans="1:16" x14ac:dyDescent="0.25">
      <c r="A736" s="15">
        <v>42139</v>
      </c>
      <c r="E736" s="14">
        <v>47.625</v>
      </c>
      <c r="F736" s="14">
        <v>61.25</v>
      </c>
      <c r="G736">
        <v>181.49</v>
      </c>
      <c r="H736">
        <v>206.37</v>
      </c>
      <c r="I736">
        <v>189.9</v>
      </c>
      <c r="J736">
        <v>201.2</v>
      </c>
      <c r="K736">
        <v>182.6</v>
      </c>
      <c r="L736">
        <v>54.12</v>
      </c>
      <c r="M736">
        <v>54.01</v>
      </c>
      <c r="N736" s="38" t="e">
        <v>#N/A</v>
      </c>
      <c r="O736" s="38" t="e">
        <v>#N/A</v>
      </c>
      <c r="P736" s="38" t="e">
        <v>#N/A</v>
      </c>
    </row>
    <row r="737" spans="1:16" x14ac:dyDescent="0.25">
      <c r="A737" s="15">
        <v>42138</v>
      </c>
      <c r="E737" s="14">
        <v>47.5</v>
      </c>
      <c r="F737" s="14">
        <v>61.875</v>
      </c>
      <c r="G737">
        <v>176.49</v>
      </c>
      <c r="H737">
        <v>205.88</v>
      </c>
      <c r="I737">
        <v>188.81</v>
      </c>
      <c r="J737">
        <v>200.81</v>
      </c>
      <c r="K737">
        <v>183.51</v>
      </c>
      <c r="L737">
        <v>54.15</v>
      </c>
      <c r="M737">
        <v>54.1</v>
      </c>
      <c r="N737" s="38" t="e">
        <v>#N/A</v>
      </c>
      <c r="O737" s="38" t="e">
        <v>#N/A</v>
      </c>
      <c r="P737" s="38" t="e">
        <v>#N/A</v>
      </c>
    </row>
    <row r="738" spans="1:16" x14ac:dyDescent="0.25">
      <c r="A738" s="15">
        <v>42137</v>
      </c>
      <c r="E738" s="14">
        <v>50.125</v>
      </c>
      <c r="F738" s="14">
        <v>62.875</v>
      </c>
      <c r="G738">
        <v>171.54</v>
      </c>
      <c r="H738">
        <v>203.7</v>
      </c>
      <c r="I738">
        <v>189.25</v>
      </c>
      <c r="J738">
        <v>200.05</v>
      </c>
      <c r="K738">
        <v>181</v>
      </c>
      <c r="L738">
        <v>54.36</v>
      </c>
      <c r="M738">
        <v>54.31</v>
      </c>
      <c r="N738" s="38" t="e">
        <v>#N/A</v>
      </c>
      <c r="O738" s="38" t="e">
        <v>#N/A</v>
      </c>
      <c r="P738" s="38" t="e">
        <v>#N/A</v>
      </c>
    </row>
    <row r="739" spans="1:16" x14ac:dyDescent="0.25">
      <c r="A739" s="15">
        <v>42136</v>
      </c>
      <c r="E739" s="14">
        <v>51.375</v>
      </c>
      <c r="F739" s="14">
        <v>63.5</v>
      </c>
      <c r="G739">
        <v>171.11</v>
      </c>
      <c r="H739">
        <v>203.96</v>
      </c>
      <c r="I739">
        <v>189.62</v>
      </c>
      <c r="J739">
        <v>199.62</v>
      </c>
      <c r="K739">
        <v>180.37</v>
      </c>
      <c r="L739">
        <v>54.59</v>
      </c>
      <c r="M739">
        <v>54.54</v>
      </c>
      <c r="N739" s="38" t="e">
        <v>#N/A</v>
      </c>
      <c r="O739" s="38" t="e">
        <v>#N/A</v>
      </c>
      <c r="P739" s="38" t="e">
        <v>#N/A</v>
      </c>
    </row>
    <row r="740" spans="1:16" x14ac:dyDescent="0.25">
      <c r="A740" s="15">
        <v>42135</v>
      </c>
      <c r="E740" s="14">
        <v>48.75</v>
      </c>
      <c r="F740" s="14">
        <v>61.625</v>
      </c>
      <c r="G740">
        <v>165.93</v>
      </c>
      <c r="H740">
        <v>199.24</v>
      </c>
      <c r="I740">
        <v>183.87</v>
      </c>
      <c r="J740">
        <v>194.57</v>
      </c>
      <c r="K740">
        <v>176.82</v>
      </c>
      <c r="L740">
        <v>53.4</v>
      </c>
      <c r="M740">
        <v>53.35</v>
      </c>
      <c r="N740" s="38" t="e">
        <v>#N/A</v>
      </c>
      <c r="O740" s="38" t="e">
        <v>#N/A</v>
      </c>
      <c r="P740" s="38" t="e">
        <v>#N/A</v>
      </c>
    </row>
    <row r="741" spans="1:16" x14ac:dyDescent="0.25">
      <c r="A741" s="15">
        <v>42132</v>
      </c>
      <c r="E741" s="14">
        <v>48.5</v>
      </c>
      <c r="F741" s="14">
        <v>62</v>
      </c>
      <c r="G741">
        <v>163.97</v>
      </c>
      <c r="H741">
        <v>200.09</v>
      </c>
      <c r="I741">
        <v>188.05</v>
      </c>
      <c r="J741">
        <v>196.1</v>
      </c>
      <c r="K741">
        <v>177.3</v>
      </c>
      <c r="L741">
        <v>53.15</v>
      </c>
      <c r="M741">
        <v>53.1</v>
      </c>
      <c r="N741" s="38" t="e">
        <v>#N/A</v>
      </c>
      <c r="O741" s="38" t="e">
        <v>#N/A</v>
      </c>
      <c r="P741" s="38" t="e">
        <v>#N/A</v>
      </c>
    </row>
    <row r="742" spans="1:16" x14ac:dyDescent="0.25">
      <c r="A742" s="15">
        <v>42131</v>
      </c>
      <c r="E742" s="14">
        <v>48.625</v>
      </c>
      <c r="F742" s="14">
        <v>62</v>
      </c>
      <c r="G742">
        <v>163.44999999999999</v>
      </c>
      <c r="H742">
        <v>199.48</v>
      </c>
      <c r="I742">
        <v>187.52</v>
      </c>
      <c r="J742">
        <v>196.42</v>
      </c>
      <c r="K742">
        <v>176.27</v>
      </c>
      <c r="L742">
        <v>52.96</v>
      </c>
      <c r="M742">
        <v>52.94</v>
      </c>
      <c r="N742" s="38" t="e">
        <v>#N/A</v>
      </c>
      <c r="O742" s="38" t="e">
        <v>#N/A</v>
      </c>
      <c r="P742" s="38" t="e">
        <v>#N/A</v>
      </c>
    </row>
    <row r="743" spans="1:16" x14ac:dyDescent="0.25">
      <c r="A743" s="15">
        <v>42130</v>
      </c>
      <c r="E743" s="14">
        <v>51</v>
      </c>
      <c r="F743" s="14">
        <v>64.5</v>
      </c>
      <c r="G743">
        <v>167.83</v>
      </c>
      <c r="H743">
        <v>203.93</v>
      </c>
      <c r="I743">
        <v>192.84</v>
      </c>
      <c r="J743">
        <v>201.69</v>
      </c>
      <c r="K743">
        <v>182.79</v>
      </c>
      <c r="L743">
        <v>55</v>
      </c>
      <c r="M743">
        <v>54.88</v>
      </c>
      <c r="N743" s="38" t="e">
        <v>#N/A</v>
      </c>
      <c r="O743" s="38" t="e">
        <v>#N/A</v>
      </c>
      <c r="P743" s="38" t="e">
        <v>#N/A</v>
      </c>
    </row>
    <row r="744" spans="1:16" x14ac:dyDescent="0.25">
      <c r="A744" s="15">
        <v>42129</v>
      </c>
      <c r="E744" s="14">
        <v>52.75</v>
      </c>
      <c r="F744" s="14">
        <v>66.5</v>
      </c>
      <c r="G744">
        <v>170.58</v>
      </c>
      <c r="H744">
        <v>206.92</v>
      </c>
      <c r="I744">
        <v>191.85</v>
      </c>
      <c r="J744">
        <v>202</v>
      </c>
      <c r="K744">
        <v>184.35</v>
      </c>
      <c r="L744">
        <v>54.54</v>
      </c>
      <c r="M744">
        <v>54.42</v>
      </c>
      <c r="N744" s="38" t="e">
        <v>#N/A</v>
      </c>
      <c r="O744" s="38" t="e">
        <v>#N/A</v>
      </c>
      <c r="P744" s="38" t="e">
        <v>#N/A</v>
      </c>
    </row>
    <row r="745" spans="1:16" x14ac:dyDescent="0.25">
      <c r="A745" s="15">
        <v>42128</v>
      </c>
      <c r="E745" s="14">
        <v>52</v>
      </c>
      <c r="F745" s="14">
        <v>65.625</v>
      </c>
      <c r="G745">
        <v>166.59</v>
      </c>
      <c r="H745">
        <v>204.27</v>
      </c>
      <c r="I745">
        <v>188.58</v>
      </c>
      <c r="J745">
        <v>197.58</v>
      </c>
      <c r="K745">
        <v>177.58</v>
      </c>
      <c r="L745">
        <v>53.28</v>
      </c>
      <c r="M745">
        <v>53.12</v>
      </c>
      <c r="N745" s="38" t="e">
        <v>#N/A</v>
      </c>
      <c r="O745" s="38" t="e">
        <v>#N/A</v>
      </c>
      <c r="P745" s="38" t="e">
        <v>#N/A</v>
      </c>
    </row>
    <row r="746" spans="1:16" x14ac:dyDescent="0.25">
      <c r="A746" s="15">
        <v>42125</v>
      </c>
      <c r="E746" s="14">
        <v>54.375</v>
      </c>
      <c r="F746" s="14">
        <v>66.75</v>
      </c>
      <c r="G746">
        <v>169.96</v>
      </c>
      <c r="H746">
        <v>206.18</v>
      </c>
      <c r="I746">
        <v>188.91</v>
      </c>
      <c r="J746">
        <v>198.76</v>
      </c>
      <c r="K746">
        <v>181.16</v>
      </c>
      <c r="L746">
        <v>53.14</v>
      </c>
      <c r="M746">
        <v>52.85</v>
      </c>
      <c r="N746" s="38" t="e">
        <v>#N/A</v>
      </c>
      <c r="O746" s="38" t="e">
        <v>#N/A</v>
      </c>
      <c r="P746" s="38" t="e">
        <v>#N/A</v>
      </c>
    </row>
    <row r="747" spans="1:16" x14ac:dyDescent="0.25">
      <c r="A747" s="15">
        <v>42124</v>
      </c>
      <c r="E747" s="14">
        <v>55.375</v>
      </c>
      <c r="F747" s="14">
        <v>67.375</v>
      </c>
      <c r="G747">
        <v>169.62</v>
      </c>
      <c r="H747">
        <v>205.57</v>
      </c>
      <c r="I747">
        <v>187.92</v>
      </c>
      <c r="J747">
        <v>197.67</v>
      </c>
      <c r="K747">
        <v>178.67</v>
      </c>
      <c r="L747">
        <v>53.27</v>
      </c>
      <c r="M747">
        <v>52.84</v>
      </c>
      <c r="N747" s="38" t="e">
        <v>#N/A</v>
      </c>
      <c r="O747" s="38" t="e">
        <v>#N/A</v>
      </c>
      <c r="P747" s="38" t="e">
        <v>#N/A</v>
      </c>
    </row>
    <row r="748" spans="1:16" x14ac:dyDescent="0.25">
      <c r="A748" s="15">
        <v>42123</v>
      </c>
      <c r="E748" s="14">
        <v>55.5</v>
      </c>
      <c r="F748" s="14">
        <v>67.25</v>
      </c>
      <c r="G748">
        <v>166.32</v>
      </c>
      <c r="H748">
        <v>201.52</v>
      </c>
      <c r="I748">
        <v>181.67</v>
      </c>
      <c r="J748">
        <v>194.22</v>
      </c>
      <c r="K748">
        <v>177.52</v>
      </c>
      <c r="L748">
        <v>52.53</v>
      </c>
      <c r="M748">
        <v>51.93</v>
      </c>
      <c r="N748" s="38" t="e">
        <v>#N/A</v>
      </c>
      <c r="O748" s="38" t="e">
        <v>#N/A</v>
      </c>
      <c r="P748" s="38" t="e">
        <v>#N/A</v>
      </c>
    </row>
    <row r="749" spans="1:16" x14ac:dyDescent="0.25">
      <c r="A749" s="15">
        <v>42122</v>
      </c>
      <c r="E749" s="14">
        <v>56.25</v>
      </c>
      <c r="F749" s="14">
        <v>67.625</v>
      </c>
      <c r="G749">
        <v>168.57</v>
      </c>
      <c r="H749">
        <v>200.91</v>
      </c>
      <c r="I749">
        <v>178.95</v>
      </c>
      <c r="J749">
        <v>191.65</v>
      </c>
      <c r="K749">
        <v>171.45</v>
      </c>
      <c r="L749">
        <v>51.71</v>
      </c>
      <c r="M749">
        <v>51.07</v>
      </c>
      <c r="N749" s="38" t="e">
        <v>#N/A</v>
      </c>
      <c r="O749" s="38" t="e">
        <v>#N/A</v>
      </c>
      <c r="P749" s="38" t="e">
        <v>#N/A</v>
      </c>
    </row>
    <row r="750" spans="1:16" x14ac:dyDescent="0.25">
      <c r="A750" s="15">
        <v>42121</v>
      </c>
      <c r="E750" s="14">
        <v>56</v>
      </c>
      <c r="F750" s="14">
        <v>67.75</v>
      </c>
      <c r="G750">
        <v>168.89</v>
      </c>
      <c r="H750">
        <v>201.81</v>
      </c>
      <c r="I750">
        <v>179.42</v>
      </c>
      <c r="J750">
        <v>191.87</v>
      </c>
      <c r="K750">
        <v>169.67</v>
      </c>
      <c r="L750">
        <v>51.93</v>
      </c>
      <c r="M750">
        <v>51.29</v>
      </c>
      <c r="N750" s="38" t="e">
        <v>#N/A</v>
      </c>
      <c r="O750" s="38" t="e">
        <v>#N/A</v>
      </c>
      <c r="P750" s="38" t="e">
        <v>#N/A</v>
      </c>
    </row>
    <row r="751" spans="1:16" x14ac:dyDescent="0.25">
      <c r="A751" s="15">
        <v>42118</v>
      </c>
      <c r="E751" s="14">
        <v>56.5</v>
      </c>
      <c r="F751" s="14">
        <v>67.375</v>
      </c>
      <c r="G751">
        <v>167.95</v>
      </c>
      <c r="H751">
        <v>201.22</v>
      </c>
      <c r="I751">
        <v>178.77</v>
      </c>
      <c r="J751">
        <v>191.27</v>
      </c>
      <c r="K751">
        <v>168.27</v>
      </c>
      <c r="L751">
        <v>52.47</v>
      </c>
      <c r="M751">
        <v>51.93</v>
      </c>
      <c r="N751" s="38" t="e">
        <v>#N/A</v>
      </c>
      <c r="O751" s="38" t="e">
        <v>#N/A</v>
      </c>
      <c r="P751" s="38" t="e">
        <v>#N/A</v>
      </c>
    </row>
    <row r="752" spans="1:16" x14ac:dyDescent="0.25">
      <c r="A752" s="15">
        <v>42117</v>
      </c>
      <c r="E752" s="14">
        <v>56.5</v>
      </c>
      <c r="F752" s="14">
        <v>67.5</v>
      </c>
      <c r="G752">
        <v>168.28</v>
      </c>
      <c r="H752">
        <v>200.28</v>
      </c>
      <c r="I752">
        <v>178.87</v>
      </c>
      <c r="J752">
        <v>191.62</v>
      </c>
      <c r="K752">
        <v>169.07</v>
      </c>
      <c r="L752">
        <v>52.05</v>
      </c>
      <c r="M752">
        <v>51.62</v>
      </c>
      <c r="N752" s="38" t="e">
        <v>#N/A</v>
      </c>
      <c r="O752" s="38" t="e">
        <v>#N/A</v>
      </c>
      <c r="P752" s="38" t="e">
        <v>#N/A</v>
      </c>
    </row>
    <row r="753" spans="1:16" x14ac:dyDescent="0.25">
      <c r="A753" s="15">
        <v>42116</v>
      </c>
      <c r="E753" s="14">
        <v>54.75</v>
      </c>
      <c r="F753" s="14">
        <v>65.25</v>
      </c>
      <c r="G753">
        <v>160.37</v>
      </c>
      <c r="H753">
        <v>192.88</v>
      </c>
      <c r="I753">
        <v>173.53</v>
      </c>
      <c r="J753">
        <v>186.83</v>
      </c>
      <c r="K753">
        <v>164.58</v>
      </c>
      <c r="L753">
        <v>50.55</v>
      </c>
      <c r="M753">
        <v>50.25</v>
      </c>
      <c r="N753" s="38" t="e">
        <v>#N/A</v>
      </c>
      <c r="O753" s="38" t="e">
        <v>#N/A</v>
      </c>
      <c r="P753" s="38" t="e">
        <v>#N/A</v>
      </c>
    </row>
    <row r="754" spans="1:16" x14ac:dyDescent="0.25">
      <c r="A754" s="15">
        <v>42115</v>
      </c>
      <c r="E754" s="14">
        <v>54.75</v>
      </c>
      <c r="F754" s="14">
        <v>65.25</v>
      </c>
      <c r="G754">
        <v>157.33000000000001</v>
      </c>
      <c r="H754">
        <v>189.82</v>
      </c>
      <c r="I754">
        <v>173.7</v>
      </c>
      <c r="J754">
        <v>185.4</v>
      </c>
      <c r="K754">
        <v>162.44999999999999</v>
      </c>
      <c r="L754">
        <v>49.77</v>
      </c>
      <c r="M754">
        <v>49.47</v>
      </c>
      <c r="N754" s="38" t="e">
        <v>#N/A</v>
      </c>
      <c r="O754" s="38" t="e">
        <v>#N/A</v>
      </c>
      <c r="P754" s="38" t="e">
        <v>#N/A</v>
      </c>
    </row>
    <row r="755" spans="1:16" x14ac:dyDescent="0.25">
      <c r="A755" s="15">
        <v>42114</v>
      </c>
      <c r="E755" s="14">
        <v>56.125</v>
      </c>
      <c r="F755" s="14">
        <v>67</v>
      </c>
      <c r="G755">
        <v>161.16</v>
      </c>
      <c r="H755">
        <v>193.41</v>
      </c>
      <c r="I755">
        <v>175.88</v>
      </c>
      <c r="J755">
        <v>187.83</v>
      </c>
      <c r="K755">
        <v>167.38</v>
      </c>
      <c r="L755">
        <v>51.26</v>
      </c>
      <c r="M755">
        <v>50.45</v>
      </c>
      <c r="N755" s="38" t="e">
        <v>#N/A</v>
      </c>
      <c r="O755" s="38" t="e">
        <v>#N/A</v>
      </c>
      <c r="P755" s="38" t="e">
        <v>#N/A</v>
      </c>
    </row>
    <row r="756" spans="1:16" x14ac:dyDescent="0.25">
      <c r="A756" s="15">
        <v>42111</v>
      </c>
      <c r="E756" s="14">
        <v>56.875</v>
      </c>
      <c r="F756" s="14">
        <v>67.5</v>
      </c>
      <c r="G756">
        <v>162.66</v>
      </c>
      <c r="H756">
        <v>193.31</v>
      </c>
      <c r="I756">
        <v>176.97</v>
      </c>
      <c r="J756">
        <v>188.87</v>
      </c>
      <c r="K756">
        <v>169.22</v>
      </c>
      <c r="L756">
        <v>51.69</v>
      </c>
      <c r="M756">
        <v>50.68</v>
      </c>
      <c r="N756" s="38" t="e">
        <v>#N/A</v>
      </c>
      <c r="O756" s="38" t="e">
        <v>#N/A</v>
      </c>
      <c r="P756" s="38" t="e">
        <v>#N/A</v>
      </c>
    </row>
    <row r="757" spans="1:16" x14ac:dyDescent="0.25">
      <c r="A757" s="15">
        <v>42110</v>
      </c>
      <c r="E757" s="14">
        <v>58</v>
      </c>
      <c r="F757" s="14">
        <v>68</v>
      </c>
      <c r="G757">
        <v>160.72</v>
      </c>
      <c r="H757">
        <v>193.03</v>
      </c>
      <c r="I757">
        <v>179.23</v>
      </c>
      <c r="J757">
        <v>190.63</v>
      </c>
      <c r="K757">
        <v>170.98</v>
      </c>
      <c r="L757">
        <v>51.88</v>
      </c>
      <c r="M757">
        <v>51.19</v>
      </c>
      <c r="N757" s="38" t="e">
        <v>#N/A</v>
      </c>
      <c r="O757" s="38" t="e">
        <v>#N/A</v>
      </c>
      <c r="P757" s="38" t="e">
        <v>#N/A</v>
      </c>
    </row>
    <row r="758" spans="1:16" x14ac:dyDescent="0.25">
      <c r="A758" s="15">
        <v>42109</v>
      </c>
      <c r="E758" s="14">
        <v>55.75</v>
      </c>
      <c r="F758" s="14">
        <v>66.75</v>
      </c>
      <c r="G758">
        <v>159.86000000000001</v>
      </c>
      <c r="H758">
        <v>192.13</v>
      </c>
      <c r="I758">
        <v>176.25</v>
      </c>
      <c r="J758">
        <v>188.1</v>
      </c>
      <c r="K758">
        <v>167.35</v>
      </c>
      <c r="L758">
        <v>51.24</v>
      </c>
      <c r="M758">
        <v>50.37</v>
      </c>
      <c r="N758" s="38" t="e">
        <v>#N/A</v>
      </c>
      <c r="O758" s="38" t="e">
        <v>#N/A</v>
      </c>
      <c r="P758" s="38" t="e">
        <v>#N/A</v>
      </c>
    </row>
    <row r="759" spans="1:16" x14ac:dyDescent="0.25">
      <c r="A759" s="15">
        <v>42108</v>
      </c>
      <c r="E759" s="14">
        <v>54.75</v>
      </c>
      <c r="F759" s="14">
        <v>65.25</v>
      </c>
      <c r="G759">
        <v>152.65</v>
      </c>
      <c r="H759">
        <v>183.39</v>
      </c>
      <c r="I759">
        <v>168.75</v>
      </c>
      <c r="J759">
        <v>180.6</v>
      </c>
      <c r="K759">
        <v>160.75</v>
      </c>
      <c r="L759">
        <v>48.91</v>
      </c>
      <c r="M759">
        <v>47.92</v>
      </c>
      <c r="N759" s="38" t="e">
        <v>#N/A</v>
      </c>
      <c r="O759" s="38" t="e">
        <v>#N/A</v>
      </c>
      <c r="P759" s="38" t="e">
        <v>#N/A</v>
      </c>
    </row>
    <row r="760" spans="1:16" x14ac:dyDescent="0.25">
      <c r="A760" s="15">
        <v>42107</v>
      </c>
      <c r="E760" s="14">
        <v>54</v>
      </c>
      <c r="F760" s="14">
        <v>64</v>
      </c>
      <c r="G760">
        <v>150.41</v>
      </c>
      <c r="H760">
        <v>180.46</v>
      </c>
      <c r="I760">
        <v>167.6</v>
      </c>
      <c r="J760">
        <v>178.6</v>
      </c>
      <c r="K760">
        <v>158.1</v>
      </c>
      <c r="L760">
        <v>47.97</v>
      </c>
      <c r="M760">
        <v>47.12</v>
      </c>
      <c r="N760" s="38" t="e">
        <v>#N/A</v>
      </c>
      <c r="O760" s="38" t="e">
        <v>#N/A</v>
      </c>
      <c r="P760" s="38" t="e">
        <v>#N/A</v>
      </c>
    </row>
    <row r="761" spans="1:16" x14ac:dyDescent="0.25">
      <c r="A761" s="15">
        <v>42104</v>
      </c>
      <c r="E761" s="14">
        <v>53.375</v>
      </c>
      <c r="F761" s="14">
        <v>63.75</v>
      </c>
      <c r="G761">
        <v>152.13</v>
      </c>
      <c r="H761">
        <v>182.09</v>
      </c>
      <c r="I761">
        <v>165.95</v>
      </c>
      <c r="J761">
        <v>176.85</v>
      </c>
      <c r="K761">
        <v>156.94999999999999</v>
      </c>
      <c r="L761">
        <v>47.62</v>
      </c>
      <c r="M761">
        <v>46.77</v>
      </c>
      <c r="N761" s="38" t="e">
        <v>#N/A</v>
      </c>
      <c r="O761" s="38" t="e">
        <v>#N/A</v>
      </c>
      <c r="P761" s="38" t="e">
        <v>#N/A</v>
      </c>
    </row>
    <row r="762" spans="1:16" x14ac:dyDescent="0.25">
      <c r="A762" s="15">
        <v>42103</v>
      </c>
      <c r="E762" s="14">
        <v>52.5</v>
      </c>
      <c r="F762" s="14">
        <v>63.5</v>
      </c>
      <c r="G762">
        <v>145.47</v>
      </c>
      <c r="H762">
        <v>177.45</v>
      </c>
      <c r="I762">
        <v>162.59</v>
      </c>
      <c r="J762">
        <v>173.14</v>
      </c>
      <c r="K762">
        <v>153.38999999999999</v>
      </c>
      <c r="L762">
        <v>46.39</v>
      </c>
      <c r="M762">
        <v>45.63</v>
      </c>
      <c r="N762" s="38" t="e">
        <v>#N/A</v>
      </c>
      <c r="O762" s="38" t="e">
        <v>#N/A</v>
      </c>
      <c r="P762" s="38" t="e">
        <v>#N/A</v>
      </c>
    </row>
    <row r="763" spans="1:16" x14ac:dyDescent="0.25">
      <c r="A763" s="15">
        <v>42102</v>
      </c>
      <c r="E763" s="14">
        <v>51.875</v>
      </c>
      <c r="F763" s="14">
        <v>62.5</v>
      </c>
      <c r="G763">
        <v>143.47999999999999</v>
      </c>
      <c r="H763">
        <v>175.55</v>
      </c>
      <c r="I763">
        <v>159.61000000000001</v>
      </c>
      <c r="J763">
        <v>169.36</v>
      </c>
      <c r="K763">
        <v>150.11000000000001</v>
      </c>
      <c r="L763">
        <v>44.89</v>
      </c>
      <c r="M763">
        <v>44.55</v>
      </c>
      <c r="N763" s="38" t="e">
        <v>#N/A</v>
      </c>
      <c r="O763" s="38" t="e">
        <v>#N/A</v>
      </c>
      <c r="P763" s="38" t="e">
        <v>#N/A</v>
      </c>
    </row>
    <row r="764" spans="1:16" x14ac:dyDescent="0.25">
      <c r="A764" s="15">
        <v>42101</v>
      </c>
      <c r="E764" s="14">
        <v>53.875</v>
      </c>
      <c r="F764" s="14">
        <v>65.75</v>
      </c>
      <c r="G764">
        <v>149.65</v>
      </c>
      <c r="H764">
        <v>187.66</v>
      </c>
      <c r="I764">
        <v>166.59</v>
      </c>
      <c r="J764">
        <v>178.39</v>
      </c>
      <c r="K764">
        <v>158.63999999999999</v>
      </c>
      <c r="L764">
        <v>47.94</v>
      </c>
      <c r="M764">
        <v>47.39</v>
      </c>
      <c r="N764" s="38" t="e">
        <v>#N/A</v>
      </c>
      <c r="O764" s="38" t="e">
        <v>#N/A</v>
      </c>
      <c r="P764" s="38" t="e">
        <v>#N/A</v>
      </c>
    </row>
    <row r="765" spans="1:16" x14ac:dyDescent="0.25">
      <c r="A765" s="15">
        <v>42100</v>
      </c>
      <c r="E765" s="14">
        <v>52.75</v>
      </c>
      <c r="F765" s="14">
        <v>65</v>
      </c>
      <c r="G765">
        <v>148.66</v>
      </c>
      <c r="H765">
        <v>185.63</v>
      </c>
      <c r="I765">
        <v>164.4</v>
      </c>
      <c r="J765">
        <v>175.95</v>
      </c>
      <c r="K765">
        <v>153.94999999999999</v>
      </c>
      <c r="L765">
        <v>47.16</v>
      </c>
      <c r="M765">
        <v>47.11</v>
      </c>
      <c r="N765" s="38" t="e">
        <v>#N/A</v>
      </c>
      <c r="O765" s="38" t="e">
        <v>#N/A</v>
      </c>
      <c r="P765" s="38" t="e">
        <v>#N/A</v>
      </c>
    </row>
    <row r="766" spans="1:16" x14ac:dyDescent="0.25">
      <c r="A766" s="15">
        <v>42096</v>
      </c>
      <c r="E766" s="14">
        <v>51.25</v>
      </c>
      <c r="F766" s="14">
        <v>63.25</v>
      </c>
      <c r="G766">
        <v>141.69</v>
      </c>
      <c r="H766">
        <v>178.69</v>
      </c>
      <c r="I766">
        <v>156.47</v>
      </c>
      <c r="J766">
        <v>168.82</v>
      </c>
      <c r="K766">
        <v>146.72</v>
      </c>
      <c r="L766">
        <v>43.95</v>
      </c>
      <c r="M766">
        <v>43.9</v>
      </c>
      <c r="N766" s="38" t="e">
        <v>#N/A</v>
      </c>
      <c r="O766" s="38" t="e">
        <v>#N/A</v>
      </c>
      <c r="P766" s="38" t="e">
        <v>#N/A</v>
      </c>
    </row>
    <row r="767" spans="1:16" x14ac:dyDescent="0.25">
      <c r="A767" s="15">
        <v>42095</v>
      </c>
      <c r="E767" s="14">
        <v>53.375</v>
      </c>
      <c r="F767" s="14">
        <v>64.75</v>
      </c>
      <c r="G767">
        <v>148.28</v>
      </c>
      <c r="H767">
        <v>184.04</v>
      </c>
      <c r="I767">
        <v>161.33000000000001</v>
      </c>
      <c r="J767">
        <v>173.83</v>
      </c>
      <c r="K767">
        <v>151.33000000000001</v>
      </c>
      <c r="L767">
        <v>46.38</v>
      </c>
      <c r="M767">
        <v>46.33</v>
      </c>
      <c r="N767" s="38" t="e">
        <v>#N/A</v>
      </c>
      <c r="O767" s="38" t="e">
        <v>#N/A</v>
      </c>
      <c r="P767" s="38" t="e">
        <v>#N/A</v>
      </c>
    </row>
    <row r="768" spans="1:16" x14ac:dyDescent="0.25">
      <c r="A768" s="15">
        <v>42094</v>
      </c>
      <c r="E768" s="14">
        <v>52.125</v>
      </c>
      <c r="F768" s="14">
        <v>63.125</v>
      </c>
      <c r="G768">
        <v>145.93</v>
      </c>
      <c r="H768">
        <v>159.68</v>
      </c>
      <c r="I768">
        <v>158.69</v>
      </c>
      <c r="J768">
        <v>168.69</v>
      </c>
      <c r="K768">
        <v>148.44</v>
      </c>
      <c r="L768">
        <v>45.67</v>
      </c>
      <c r="M768">
        <v>45.62</v>
      </c>
      <c r="N768" s="38" t="e">
        <v>#N/A</v>
      </c>
      <c r="O768" s="38" t="e">
        <v>#N/A</v>
      </c>
      <c r="P768" s="38" t="e">
        <v>#N/A</v>
      </c>
    </row>
    <row r="769" spans="1:16" x14ac:dyDescent="0.25">
      <c r="A769" s="15">
        <v>42093</v>
      </c>
      <c r="E769" s="14">
        <v>52.25</v>
      </c>
      <c r="F769" s="14">
        <v>64</v>
      </c>
      <c r="G769">
        <v>148.07</v>
      </c>
      <c r="H769">
        <v>160.88999999999999</v>
      </c>
      <c r="I769">
        <v>160.79</v>
      </c>
      <c r="J769">
        <v>170.69</v>
      </c>
      <c r="K769">
        <v>149.44</v>
      </c>
      <c r="L769">
        <v>46.23</v>
      </c>
      <c r="M769">
        <v>46.18</v>
      </c>
      <c r="N769" s="38" t="e">
        <v>#N/A</v>
      </c>
      <c r="O769" s="38" t="e">
        <v>#N/A</v>
      </c>
      <c r="P769" s="38" t="e">
        <v>#N/A</v>
      </c>
    </row>
    <row r="770" spans="1:16" x14ac:dyDescent="0.25">
      <c r="A770" s="15">
        <v>42090</v>
      </c>
      <c r="E770" s="14">
        <v>54.5</v>
      </c>
      <c r="F770" s="14">
        <v>65.25</v>
      </c>
      <c r="G770">
        <v>151.66</v>
      </c>
      <c r="H770">
        <v>160.62</v>
      </c>
      <c r="I770">
        <v>160.01</v>
      </c>
      <c r="J770">
        <v>170.51</v>
      </c>
      <c r="K770">
        <v>149.26</v>
      </c>
      <c r="L770">
        <v>47.05</v>
      </c>
      <c r="M770">
        <v>47</v>
      </c>
      <c r="N770" s="38" t="e">
        <v>#N/A</v>
      </c>
      <c r="O770" s="38" t="e">
        <v>#N/A</v>
      </c>
      <c r="P770" s="38" t="e">
        <v>#N/A</v>
      </c>
    </row>
    <row r="771" spans="1:16" x14ac:dyDescent="0.25">
      <c r="A771" s="15">
        <v>42089</v>
      </c>
      <c r="E771" s="14">
        <v>56</v>
      </c>
      <c r="F771" s="14">
        <v>66.25</v>
      </c>
      <c r="G771">
        <v>159.6</v>
      </c>
      <c r="H771">
        <v>167.84</v>
      </c>
      <c r="I771">
        <v>164.77</v>
      </c>
      <c r="J771">
        <v>178.77</v>
      </c>
      <c r="K771">
        <v>153.27000000000001</v>
      </c>
      <c r="L771">
        <v>49.54</v>
      </c>
      <c r="M771">
        <v>49.49</v>
      </c>
      <c r="N771" s="38" t="e">
        <v>#N/A</v>
      </c>
      <c r="O771" s="38" t="e">
        <v>#N/A</v>
      </c>
      <c r="P771" s="38" t="e">
        <v>#N/A</v>
      </c>
    </row>
    <row r="772" spans="1:16" x14ac:dyDescent="0.25">
      <c r="A772" s="15">
        <v>42088</v>
      </c>
      <c r="E772" s="14">
        <v>53.75</v>
      </c>
      <c r="F772" s="14">
        <v>63.5</v>
      </c>
      <c r="G772">
        <v>156.07</v>
      </c>
      <c r="H772">
        <v>163.69</v>
      </c>
      <c r="I772">
        <v>157.38999999999999</v>
      </c>
      <c r="J772">
        <v>172.79</v>
      </c>
      <c r="K772">
        <v>148.63999999999999</v>
      </c>
      <c r="L772">
        <v>47.09</v>
      </c>
      <c r="M772">
        <v>47.04</v>
      </c>
      <c r="N772" s="38" t="e">
        <v>#N/A</v>
      </c>
      <c r="O772" s="38" t="e">
        <v>#N/A</v>
      </c>
      <c r="P772" s="38" t="e">
        <v>#N/A</v>
      </c>
    </row>
    <row r="773" spans="1:16" x14ac:dyDescent="0.25">
      <c r="A773" s="15">
        <v>42087</v>
      </c>
      <c r="E773" s="14">
        <v>51.75</v>
      </c>
      <c r="F773" s="14">
        <v>61</v>
      </c>
      <c r="G773">
        <v>156.33000000000001</v>
      </c>
      <c r="H773">
        <v>160.6</v>
      </c>
      <c r="I773">
        <v>155.96</v>
      </c>
      <c r="J773">
        <v>170.86</v>
      </c>
      <c r="K773">
        <v>144.21</v>
      </c>
      <c r="L773">
        <v>45.5</v>
      </c>
      <c r="M773">
        <v>45.45</v>
      </c>
      <c r="N773" s="38" t="e">
        <v>#N/A</v>
      </c>
      <c r="O773" s="38" t="e">
        <v>#N/A</v>
      </c>
      <c r="P773" s="38" t="e">
        <v>#N/A</v>
      </c>
    </row>
    <row r="774" spans="1:16" x14ac:dyDescent="0.25">
      <c r="A774" s="15">
        <v>42086</v>
      </c>
      <c r="E774" s="14">
        <v>51</v>
      </c>
      <c r="F774" s="14">
        <v>61</v>
      </c>
      <c r="G774">
        <v>160.38999999999999</v>
      </c>
      <c r="H774">
        <v>160.88</v>
      </c>
      <c r="I774">
        <v>159.04</v>
      </c>
      <c r="J774">
        <v>174.54</v>
      </c>
      <c r="K774">
        <v>147.54</v>
      </c>
      <c r="L774">
        <v>45.23</v>
      </c>
      <c r="M774">
        <v>45.18</v>
      </c>
      <c r="N774" s="38" t="e">
        <v>#N/A</v>
      </c>
      <c r="O774" s="38" t="e">
        <v>#N/A</v>
      </c>
      <c r="P774" s="38" t="e">
        <v>#N/A</v>
      </c>
    </row>
    <row r="775" spans="1:16" x14ac:dyDescent="0.25">
      <c r="A775" s="15">
        <v>42083</v>
      </c>
      <c r="E775" s="14">
        <v>50.125</v>
      </c>
      <c r="F775" s="14">
        <v>60.375</v>
      </c>
      <c r="G775">
        <v>157.29</v>
      </c>
      <c r="H775">
        <v>159.56</v>
      </c>
      <c r="I775">
        <v>158.38999999999999</v>
      </c>
      <c r="J775">
        <v>175.04</v>
      </c>
      <c r="K775">
        <v>144.74</v>
      </c>
      <c r="L775">
        <v>44.86</v>
      </c>
      <c r="M775">
        <v>44.74</v>
      </c>
      <c r="N775" s="38" t="e">
        <v>#N/A</v>
      </c>
      <c r="O775" s="38" t="e">
        <v>#N/A</v>
      </c>
      <c r="P775" s="38" t="e">
        <v>#N/A</v>
      </c>
    </row>
    <row r="776" spans="1:16" x14ac:dyDescent="0.25">
      <c r="A776" s="15">
        <v>42082</v>
      </c>
      <c r="E776" s="14">
        <v>49.75</v>
      </c>
      <c r="F776" s="14">
        <v>59.875</v>
      </c>
      <c r="G776">
        <v>157.5</v>
      </c>
      <c r="H776">
        <v>158.27000000000001</v>
      </c>
      <c r="I776">
        <v>157.96</v>
      </c>
      <c r="J776">
        <v>175.01</v>
      </c>
      <c r="K776">
        <v>145.41</v>
      </c>
      <c r="L776">
        <v>44.2</v>
      </c>
      <c r="M776">
        <v>44.15</v>
      </c>
      <c r="N776" s="38" t="e">
        <v>#N/A</v>
      </c>
      <c r="O776" s="38" t="e">
        <v>#N/A</v>
      </c>
      <c r="P776" s="38" t="e">
        <v>#N/A</v>
      </c>
    </row>
    <row r="777" spans="1:16" x14ac:dyDescent="0.25">
      <c r="A777" s="15">
        <v>42081</v>
      </c>
      <c r="E777" s="14">
        <v>51.25</v>
      </c>
      <c r="F777" s="14">
        <v>61.5</v>
      </c>
      <c r="G777">
        <v>159.05000000000001</v>
      </c>
      <c r="H777">
        <v>160.32</v>
      </c>
      <c r="I777">
        <v>163.6</v>
      </c>
      <c r="J777">
        <v>179.7</v>
      </c>
      <c r="K777">
        <v>150.1</v>
      </c>
      <c r="L777">
        <v>44.85</v>
      </c>
      <c r="M777">
        <v>44.78</v>
      </c>
      <c r="N777" s="38" t="e">
        <v>#N/A</v>
      </c>
      <c r="O777" s="38" t="e">
        <v>#N/A</v>
      </c>
      <c r="P777" s="38" t="e">
        <v>#N/A</v>
      </c>
    </row>
    <row r="778" spans="1:16" x14ac:dyDescent="0.25">
      <c r="A778" s="15">
        <v>42080</v>
      </c>
      <c r="E778" s="14">
        <v>50.75</v>
      </c>
      <c r="F778" s="14">
        <v>61.25</v>
      </c>
      <c r="G778">
        <v>154.71</v>
      </c>
      <c r="H778">
        <v>152.77000000000001</v>
      </c>
      <c r="I778">
        <v>155.91</v>
      </c>
      <c r="J778">
        <v>172.66</v>
      </c>
      <c r="K778">
        <v>144.16</v>
      </c>
      <c r="L778">
        <v>42.74</v>
      </c>
      <c r="M778">
        <v>42.69</v>
      </c>
      <c r="N778" s="38" t="e">
        <v>#N/A</v>
      </c>
      <c r="O778" s="38" t="e">
        <v>#N/A</v>
      </c>
      <c r="P778" s="38" t="e">
        <v>#N/A</v>
      </c>
    </row>
    <row r="779" spans="1:16" x14ac:dyDescent="0.25">
      <c r="A779" s="15">
        <v>42079</v>
      </c>
      <c r="E779">
        <v>51.5</v>
      </c>
      <c r="F779">
        <v>62.875</v>
      </c>
      <c r="G779">
        <v>152.15</v>
      </c>
      <c r="H779">
        <v>153.04</v>
      </c>
      <c r="I779">
        <v>156.97999999999999</v>
      </c>
      <c r="J779">
        <v>174.73</v>
      </c>
      <c r="K779">
        <v>141.72999999999999</v>
      </c>
      <c r="L779">
        <v>43.5</v>
      </c>
      <c r="M779">
        <v>43.45</v>
      </c>
      <c r="N779" s="38" t="e">
        <v>#N/A</v>
      </c>
      <c r="O779" s="38" t="e">
        <v>#N/A</v>
      </c>
      <c r="P779" s="38" t="e">
        <v>#N/A</v>
      </c>
    </row>
    <row r="780" spans="1:16" x14ac:dyDescent="0.25">
      <c r="A780" s="15">
        <v>42076</v>
      </c>
      <c r="E780">
        <v>53.125</v>
      </c>
      <c r="F780">
        <v>64.375</v>
      </c>
      <c r="G780">
        <v>152.43</v>
      </c>
      <c r="H780">
        <v>156.66999999999999</v>
      </c>
      <c r="I780">
        <v>158.52000000000001</v>
      </c>
      <c r="J780">
        <v>174.52</v>
      </c>
      <c r="K780">
        <v>142.82</v>
      </c>
      <c r="L780">
        <v>43.86</v>
      </c>
      <c r="M780">
        <v>43.81</v>
      </c>
      <c r="N780" s="38" t="e">
        <v>#N/A</v>
      </c>
      <c r="O780" s="38" t="e">
        <v>#N/A</v>
      </c>
      <c r="P780" s="38" t="e">
        <v>#N/A</v>
      </c>
    </row>
    <row r="781" spans="1:16" x14ac:dyDescent="0.25">
      <c r="A781" s="15">
        <v>42075</v>
      </c>
      <c r="E781">
        <v>54.5</v>
      </c>
      <c r="F781">
        <v>65</v>
      </c>
      <c r="G781">
        <v>154.77000000000001</v>
      </c>
      <c r="H781">
        <v>161.27000000000001</v>
      </c>
      <c r="I781">
        <v>165.65</v>
      </c>
      <c r="J781">
        <v>182.15</v>
      </c>
      <c r="K781">
        <v>149.9</v>
      </c>
      <c r="L781">
        <v>45.41</v>
      </c>
      <c r="M781">
        <v>45.36</v>
      </c>
      <c r="N781" s="38" t="e">
        <v>#N/A</v>
      </c>
      <c r="O781" s="38" t="e">
        <v>#N/A</v>
      </c>
      <c r="P781" s="38" t="e">
        <v>#N/A</v>
      </c>
    </row>
    <row r="782" spans="1:16" x14ac:dyDescent="0.25">
      <c r="A782" s="15">
        <v>42074</v>
      </c>
      <c r="E782">
        <v>54.25</v>
      </c>
      <c r="F782">
        <v>65.375</v>
      </c>
      <c r="G782">
        <v>159.30000000000001</v>
      </c>
      <c r="H782">
        <v>162.82</v>
      </c>
      <c r="I782">
        <v>169.35</v>
      </c>
      <c r="J782">
        <v>190.85</v>
      </c>
      <c r="K782">
        <v>153.1</v>
      </c>
      <c r="L782">
        <v>46.3</v>
      </c>
      <c r="M782">
        <v>46.18</v>
      </c>
      <c r="N782" s="38" t="e">
        <v>#N/A</v>
      </c>
      <c r="O782" s="38" t="e">
        <v>#N/A</v>
      </c>
      <c r="P782" s="38" t="e">
        <v>#N/A</v>
      </c>
    </row>
    <row r="783" spans="1:16" x14ac:dyDescent="0.25">
      <c r="A783" s="15">
        <v>42073</v>
      </c>
      <c r="E783">
        <v>53.75</v>
      </c>
      <c r="F783">
        <v>65.25</v>
      </c>
      <c r="G783">
        <v>153.83000000000001</v>
      </c>
      <c r="H783">
        <v>163.55000000000001</v>
      </c>
      <c r="I783">
        <v>167.2</v>
      </c>
      <c r="J783">
        <v>190.6</v>
      </c>
      <c r="K783">
        <v>152.35</v>
      </c>
      <c r="L783">
        <v>44.9</v>
      </c>
      <c r="M783">
        <v>44.85</v>
      </c>
      <c r="N783" s="38" t="e">
        <v>#N/A</v>
      </c>
      <c r="O783" s="38" t="e">
        <v>#N/A</v>
      </c>
      <c r="P783" s="38" t="e">
        <v>#N/A</v>
      </c>
    </row>
    <row r="784" spans="1:16" x14ac:dyDescent="0.25">
      <c r="A784" s="15">
        <v>42072</v>
      </c>
      <c r="E784">
        <v>56.375</v>
      </c>
      <c r="F784">
        <v>68.5</v>
      </c>
      <c r="G784">
        <v>164.96</v>
      </c>
      <c r="H784">
        <v>167.22</v>
      </c>
      <c r="I784">
        <v>170.53</v>
      </c>
      <c r="J784">
        <v>191.03</v>
      </c>
      <c r="K784">
        <v>155.43</v>
      </c>
      <c r="L784">
        <v>46.95</v>
      </c>
      <c r="M784">
        <v>46.9</v>
      </c>
      <c r="N784" s="38" t="e">
        <v>#N/A</v>
      </c>
      <c r="O784" s="38" t="e">
        <v>#N/A</v>
      </c>
      <c r="P784" s="38" t="e">
        <v>#N/A</v>
      </c>
    </row>
    <row r="785" spans="1:16" x14ac:dyDescent="0.25">
      <c r="A785" s="15">
        <v>42069</v>
      </c>
      <c r="E785">
        <v>57.875</v>
      </c>
      <c r="F785">
        <v>70.25</v>
      </c>
      <c r="G785">
        <v>162.69999999999999</v>
      </c>
      <c r="H785">
        <v>167.04</v>
      </c>
      <c r="I785">
        <v>174.48</v>
      </c>
      <c r="J785">
        <v>191.73</v>
      </c>
      <c r="K785">
        <v>156.22999999999999</v>
      </c>
      <c r="L785">
        <v>48.5</v>
      </c>
      <c r="M785">
        <v>48.45</v>
      </c>
      <c r="N785" s="38" t="e">
        <v>#N/A</v>
      </c>
      <c r="O785" s="38" t="e">
        <v>#N/A</v>
      </c>
      <c r="P785" s="38" t="e">
        <v>#N/A</v>
      </c>
    </row>
    <row r="786" spans="1:16" x14ac:dyDescent="0.25">
      <c r="A786" s="15">
        <v>42068</v>
      </c>
      <c r="E786">
        <v>59.5</v>
      </c>
      <c r="F786">
        <v>72.25</v>
      </c>
      <c r="G786">
        <v>169.33</v>
      </c>
      <c r="H786">
        <v>167.1</v>
      </c>
      <c r="I786">
        <v>178.74</v>
      </c>
      <c r="J786">
        <v>195.39</v>
      </c>
      <c r="K786">
        <v>160.24</v>
      </c>
      <c r="L786">
        <v>49.66</v>
      </c>
      <c r="M786">
        <v>49.61</v>
      </c>
      <c r="N786" s="38" t="e">
        <v>#N/A</v>
      </c>
      <c r="O786" s="38" t="e">
        <v>#N/A</v>
      </c>
      <c r="P786" s="38" t="e">
        <v>#N/A</v>
      </c>
    </row>
    <row r="787" spans="1:16" x14ac:dyDescent="0.25">
      <c r="A787" s="15">
        <v>42067</v>
      </c>
      <c r="E787">
        <v>60.875</v>
      </c>
      <c r="F787">
        <v>74.5</v>
      </c>
      <c r="G787">
        <v>162.69</v>
      </c>
      <c r="H787">
        <v>171.4</v>
      </c>
      <c r="I787">
        <v>179.39</v>
      </c>
      <c r="J787">
        <v>203.39</v>
      </c>
      <c r="K787">
        <v>165.89</v>
      </c>
      <c r="L787">
        <v>50.11</v>
      </c>
      <c r="M787">
        <v>50.06</v>
      </c>
      <c r="N787" s="38" t="e">
        <v>#N/A</v>
      </c>
      <c r="O787" s="38" t="e">
        <v>#N/A</v>
      </c>
      <c r="P787" s="38" t="e">
        <v>#N/A</v>
      </c>
    </row>
    <row r="788" spans="1:16" x14ac:dyDescent="0.25">
      <c r="A788" s="15">
        <v>42066</v>
      </c>
      <c r="E788">
        <v>61.5</v>
      </c>
      <c r="F788">
        <v>74.5</v>
      </c>
      <c r="G788">
        <v>165.85</v>
      </c>
      <c r="H788">
        <v>174.28</v>
      </c>
      <c r="I788">
        <v>181.08</v>
      </c>
      <c r="J788">
        <v>225.58</v>
      </c>
      <c r="K788">
        <v>170.83</v>
      </c>
      <c r="L788">
        <v>51.11</v>
      </c>
      <c r="M788">
        <v>50.94</v>
      </c>
      <c r="N788" s="38" t="e">
        <v>#N/A</v>
      </c>
      <c r="O788" s="38" t="e">
        <v>#N/A</v>
      </c>
      <c r="P788" s="38" t="e">
        <v>#N/A</v>
      </c>
    </row>
    <row r="789" spans="1:16" x14ac:dyDescent="0.25">
      <c r="A789" s="15">
        <v>42065</v>
      </c>
      <c r="E789">
        <v>61</v>
      </c>
      <c r="F789">
        <v>74.25</v>
      </c>
      <c r="G789">
        <v>159.58000000000001</v>
      </c>
      <c r="H789">
        <v>171.54</v>
      </c>
      <c r="I789">
        <v>177.31</v>
      </c>
      <c r="J789">
        <v>217.56</v>
      </c>
      <c r="K789">
        <v>165.81</v>
      </c>
      <c r="L789">
        <v>50.57</v>
      </c>
      <c r="M789">
        <v>50.02</v>
      </c>
      <c r="N789" s="38" t="e">
        <v>#N/A</v>
      </c>
      <c r="O789" s="38" t="e">
        <v>#N/A</v>
      </c>
      <c r="P789" s="38" t="e">
        <v>#N/A</v>
      </c>
    </row>
    <row r="790" spans="1:16" x14ac:dyDescent="0.25">
      <c r="A790" s="15">
        <v>42062</v>
      </c>
      <c r="E790">
        <v>62.125</v>
      </c>
      <c r="F790">
        <v>74.875</v>
      </c>
      <c r="G790">
        <v>161.16</v>
      </c>
      <c r="H790">
        <v>177.52</v>
      </c>
      <c r="I790">
        <v>183.09</v>
      </c>
      <c r="J790">
        <v>221.59</v>
      </c>
      <c r="K790">
        <v>167.59</v>
      </c>
      <c r="L790">
        <v>52.91</v>
      </c>
      <c r="M790">
        <v>52.31</v>
      </c>
      <c r="N790" s="38" t="e">
        <v>#N/A</v>
      </c>
      <c r="O790" s="38" t="e">
        <v>#N/A</v>
      </c>
      <c r="P790" s="38" t="e">
        <v>#N/A</v>
      </c>
    </row>
    <row r="791" spans="1:16" x14ac:dyDescent="0.25">
      <c r="A791" s="15">
        <v>42061</v>
      </c>
      <c r="E791">
        <v>59.75</v>
      </c>
      <c r="F791">
        <v>73</v>
      </c>
      <c r="G791">
        <v>161.13999999999999</v>
      </c>
      <c r="H791">
        <v>172.26</v>
      </c>
      <c r="I791">
        <v>179.42</v>
      </c>
      <c r="J791">
        <v>220.37</v>
      </c>
      <c r="K791">
        <v>164.12</v>
      </c>
      <c r="L791">
        <v>52.03</v>
      </c>
      <c r="M791">
        <v>50.92</v>
      </c>
      <c r="N791" s="38" t="e">
        <v>#N/A</v>
      </c>
      <c r="O791" s="38" t="e">
        <v>#N/A</v>
      </c>
      <c r="P791" s="38" t="e">
        <v>#N/A</v>
      </c>
    </row>
    <row r="792" spans="1:16" x14ac:dyDescent="0.25">
      <c r="A792" s="15">
        <v>42060</v>
      </c>
      <c r="E792">
        <v>60.125</v>
      </c>
      <c r="F792">
        <v>72.25</v>
      </c>
      <c r="G792">
        <v>169.82</v>
      </c>
      <c r="H792">
        <v>171.64</v>
      </c>
      <c r="I792">
        <v>183.79</v>
      </c>
      <c r="J792">
        <v>210.54</v>
      </c>
      <c r="K792">
        <v>175.04</v>
      </c>
      <c r="L792">
        <v>53.16</v>
      </c>
      <c r="M792">
        <v>51.75</v>
      </c>
      <c r="N792" s="38" t="e">
        <v>#N/A</v>
      </c>
      <c r="O792" s="38" t="e">
        <v>#N/A</v>
      </c>
      <c r="P792" s="38" t="e">
        <v>#N/A</v>
      </c>
    </row>
    <row r="793" spans="1:16" x14ac:dyDescent="0.25">
      <c r="A793" s="15">
        <v>42059</v>
      </c>
      <c r="E793">
        <v>59.5</v>
      </c>
      <c r="F793">
        <v>71</v>
      </c>
      <c r="G793">
        <v>156.04</v>
      </c>
      <c r="H793">
        <v>160.36000000000001</v>
      </c>
      <c r="I793">
        <v>174.76</v>
      </c>
      <c r="J793">
        <v>202.51</v>
      </c>
      <c r="K793">
        <v>165.26</v>
      </c>
      <c r="L793">
        <v>51.54</v>
      </c>
      <c r="M793">
        <v>49.68</v>
      </c>
      <c r="N793" s="38" t="e">
        <v>#N/A</v>
      </c>
      <c r="O793" s="38" t="e">
        <v>#N/A</v>
      </c>
      <c r="P793" s="38" t="e">
        <v>#N/A</v>
      </c>
    </row>
    <row r="794" spans="1:16" x14ac:dyDescent="0.25">
      <c r="A794" s="15">
        <v>42058</v>
      </c>
      <c r="E794">
        <v>59.25</v>
      </c>
      <c r="F794">
        <v>70.5</v>
      </c>
      <c r="G794">
        <v>161.66999999999999</v>
      </c>
      <c r="H794">
        <v>163.83000000000001</v>
      </c>
      <c r="I794">
        <v>171.79</v>
      </c>
      <c r="J794">
        <v>227.29</v>
      </c>
      <c r="K794">
        <v>168.79</v>
      </c>
      <c r="L794">
        <v>51.63</v>
      </c>
      <c r="M794">
        <v>49.9</v>
      </c>
      <c r="N794" s="38" t="e">
        <v>#N/A</v>
      </c>
      <c r="O794" s="38" t="e">
        <v>#N/A</v>
      </c>
      <c r="P794" s="38" t="e">
        <v>#N/A</v>
      </c>
    </row>
    <row r="795" spans="1:16" x14ac:dyDescent="0.25">
      <c r="A795" s="15">
        <v>42055</v>
      </c>
      <c r="E795">
        <v>59.625</v>
      </c>
      <c r="F795">
        <v>71.25</v>
      </c>
      <c r="G795">
        <v>160.16999999999999</v>
      </c>
      <c r="H795">
        <v>163.41999999999999</v>
      </c>
      <c r="I795">
        <v>178.95</v>
      </c>
      <c r="J795">
        <v>217.45</v>
      </c>
      <c r="K795">
        <v>170.75</v>
      </c>
      <c r="L795">
        <v>52.67</v>
      </c>
      <c r="M795">
        <v>50.94</v>
      </c>
      <c r="N795" s="38" t="e">
        <v>#N/A</v>
      </c>
      <c r="O795" s="38" t="e">
        <v>#N/A</v>
      </c>
      <c r="P795" s="38" t="e">
        <v>#N/A</v>
      </c>
    </row>
    <row r="796" spans="1:16" x14ac:dyDescent="0.25">
      <c r="A796" s="15">
        <v>42054</v>
      </c>
      <c r="E796">
        <v>59.25</v>
      </c>
      <c r="F796">
        <v>70.5</v>
      </c>
      <c r="G796">
        <v>162.49</v>
      </c>
      <c r="H796">
        <v>160.78</v>
      </c>
      <c r="I796">
        <v>176.16</v>
      </c>
      <c r="J796">
        <v>203.41</v>
      </c>
      <c r="K796">
        <v>167.16</v>
      </c>
      <c r="L796">
        <v>51.78</v>
      </c>
      <c r="M796">
        <v>50.85</v>
      </c>
      <c r="N796" s="38" t="e">
        <v>#N/A</v>
      </c>
      <c r="O796" s="38" t="e">
        <v>#N/A</v>
      </c>
      <c r="P796" s="38" t="e">
        <v>#N/A</v>
      </c>
    </row>
    <row r="797" spans="1:16" x14ac:dyDescent="0.25">
      <c r="A797" s="15">
        <v>42053</v>
      </c>
      <c r="E797">
        <v>60</v>
      </c>
      <c r="F797">
        <v>71</v>
      </c>
      <c r="G797">
        <v>156.93</v>
      </c>
      <c r="H797">
        <v>154.66</v>
      </c>
      <c r="I797">
        <v>173.36</v>
      </c>
      <c r="J797">
        <v>198.36</v>
      </c>
      <c r="K797">
        <v>165.61</v>
      </c>
      <c r="L797">
        <v>51.99</v>
      </c>
      <c r="M797">
        <v>51.02</v>
      </c>
      <c r="N797" s="38" t="e">
        <v>#N/A</v>
      </c>
      <c r="O797" s="38" t="e">
        <v>#N/A</v>
      </c>
      <c r="P797" s="38" t="e">
        <v>#N/A</v>
      </c>
    </row>
    <row r="798" spans="1:16" x14ac:dyDescent="0.25">
      <c r="A798" s="15">
        <v>42052</v>
      </c>
      <c r="E798">
        <v>60.5</v>
      </c>
      <c r="F798">
        <v>72.5</v>
      </c>
      <c r="G798">
        <v>159.1</v>
      </c>
      <c r="H798">
        <v>156.4</v>
      </c>
      <c r="I798">
        <v>183.47</v>
      </c>
      <c r="J798">
        <v>200.72</v>
      </c>
      <c r="K798">
        <v>171.72</v>
      </c>
      <c r="L798">
        <v>54.28</v>
      </c>
      <c r="M798">
        <v>53.04</v>
      </c>
      <c r="N798" s="38" t="e">
        <v>#N/A</v>
      </c>
      <c r="O798" s="38" t="e">
        <v>#N/A</v>
      </c>
      <c r="P798" s="38" t="e">
        <v>#N/A</v>
      </c>
    </row>
    <row r="799" spans="1:16" x14ac:dyDescent="0.25">
      <c r="A799" s="15">
        <v>42048</v>
      </c>
      <c r="E799">
        <v>59.5</v>
      </c>
      <c r="F799">
        <v>72.125</v>
      </c>
      <c r="G799">
        <v>161.57</v>
      </c>
      <c r="H799">
        <v>160.30000000000001</v>
      </c>
      <c r="I799">
        <v>181.73</v>
      </c>
      <c r="J799">
        <v>199.98</v>
      </c>
      <c r="K799">
        <v>173.23</v>
      </c>
      <c r="L799">
        <v>53.71</v>
      </c>
      <c r="M799">
        <v>52.44</v>
      </c>
      <c r="N799" s="38" t="e">
        <v>#N/A</v>
      </c>
      <c r="O799" s="38" t="e">
        <v>#N/A</v>
      </c>
      <c r="P799" s="38" t="e">
        <v>#N/A</v>
      </c>
    </row>
    <row r="800" spans="1:16" x14ac:dyDescent="0.25">
      <c r="A800" s="15">
        <v>42047</v>
      </c>
      <c r="E800">
        <v>57.375</v>
      </c>
      <c r="F800">
        <v>69.5</v>
      </c>
      <c r="G800">
        <v>158.41</v>
      </c>
      <c r="H800">
        <v>158.1</v>
      </c>
      <c r="I800">
        <v>181.95</v>
      </c>
      <c r="J800">
        <v>194.95</v>
      </c>
      <c r="K800">
        <v>172.95</v>
      </c>
      <c r="L800">
        <v>52.83</v>
      </c>
      <c r="M800">
        <v>51.37</v>
      </c>
      <c r="N800" s="38" t="e">
        <v>#N/A</v>
      </c>
      <c r="O800" s="38" t="e">
        <v>#N/A</v>
      </c>
      <c r="P800" s="38" t="e">
        <v>#N/A</v>
      </c>
    </row>
    <row r="801" spans="1:16" x14ac:dyDescent="0.25">
      <c r="A801" s="15">
        <v>42046</v>
      </c>
      <c r="E801">
        <v>55.25</v>
      </c>
      <c r="F801">
        <v>66.375</v>
      </c>
      <c r="G801">
        <v>152.29</v>
      </c>
      <c r="H801">
        <v>152.49</v>
      </c>
      <c r="I801">
        <v>172.35</v>
      </c>
      <c r="J801">
        <v>183.6</v>
      </c>
      <c r="K801">
        <v>160.1</v>
      </c>
      <c r="L801">
        <v>49.76</v>
      </c>
      <c r="M801">
        <v>48.34</v>
      </c>
      <c r="N801" s="38" t="e">
        <v>#N/A</v>
      </c>
      <c r="O801" s="38" t="e">
        <v>#N/A</v>
      </c>
      <c r="P801" s="38" t="e">
        <v>#N/A</v>
      </c>
    </row>
    <row r="802" spans="1:16" x14ac:dyDescent="0.25">
      <c r="A802" s="15">
        <v>42045</v>
      </c>
      <c r="E802">
        <v>54.875</v>
      </c>
      <c r="F802">
        <v>68</v>
      </c>
      <c r="G802">
        <v>156.16999999999999</v>
      </c>
      <c r="H802">
        <v>153.11000000000001</v>
      </c>
      <c r="I802">
        <v>174.12</v>
      </c>
      <c r="J802">
        <v>185.07</v>
      </c>
      <c r="K802">
        <v>166.12</v>
      </c>
      <c r="L802">
        <v>50.38</v>
      </c>
      <c r="M802">
        <v>49.21</v>
      </c>
      <c r="N802" s="38" t="e">
        <v>#N/A</v>
      </c>
      <c r="O802" s="38" t="e">
        <v>#N/A</v>
      </c>
      <c r="P802" s="38" t="e">
        <v>#N/A</v>
      </c>
    </row>
    <row r="803" spans="1:16" x14ac:dyDescent="0.25">
      <c r="A803" s="15">
        <v>42044</v>
      </c>
      <c r="E803">
        <v>56.25</v>
      </c>
      <c r="F803">
        <v>70</v>
      </c>
      <c r="G803">
        <v>163.29</v>
      </c>
      <c r="H803">
        <v>153.28</v>
      </c>
      <c r="I803">
        <v>176.22</v>
      </c>
      <c r="J803">
        <v>188.22</v>
      </c>
      <c r="K803">
        <v>169.47</v>
      </c>
      <c r="L803">
        <v>51.62</v>
      </c>
      <c r="M803">
        <v>50.63</v>
      </c>
      <c r="N803" s="38" t="e">
        <v>#N/A</v>
      </c>
      <c r="O803" s="38" t="e">
        <v>#N/A</v>
      </c>
      <c r="P803" s="38" t="e">
        <v>#N/A</v>
      </c>
    </row>
    <row r="804" spans="1:16" x14ac:dyDescent="0.25">
      <c r="A804" s="15">
        <v>42041</v>
      </c>
      <c r="E804">
        <v>55</v>
      </c>
      <c r="F804">
        <v>69.25</v>
      </c>
      <c r="G804">
        <v>155.94</v>
      </c>
      <c r="H804">
        <v>151.97</v>
      </c>
      <c r="I804">
        <v>174.75</v>
      </c>
      <c r="J804">
        <v>185.5</v>
      </c>
      <c r="K804">
        <v>168</v>
      </c>
      <c r="L804">
        <v>51.43</v>
      </c>
      <c r="M804">
        <v>50.21</v>
      </c>
      <c r="N804" s="38" t="e">
        <v>#N/A</v>
      </c>
      <c r="O804" s="38" t="e">
        <v>#N/A</v>
      </c>
      <c r="P804" s="38" t="e">
        <v>#N/A</v>
      </c>
    </row>
    <row r="805" spans="1:16" x14ac:dyDescent="0.25">
      <c r="A805" s="15">
        <v>42040</v>
      </c>
      <c r="E805">
        <v>52.875</v>
      </c>
      <c r="F805">
        <v>67.5</v>
      </c>
      <c r="G805">
        <v>157.41999999999999</v>
      </c>
      <c r="H805">
        <v>149.47</v>
      </c>
      <c r="I805">
        <v>171.86</v>
      </c>
      <c r="J805">
        <v>181.86</v>
      </c>
      <c r="K805">
        <v>164.61</v>
      </c>
      <c r="L805">
        <v>50.4</v>
      </c>
      <c r="M805">
        <v>49.08</v>
      </c>
      <c r="N805" s="38" t="e">
        <v>#N/A</v>
      </c>
      <c r="O805" s="38" t="e">
        <v>#N/A</v>
      </c>
      <c r="P805" s="38" t="e">
        <v>#N/A</v>
      </c>
    </row>
    <row r="806" spans="1:16" x14ac:dyDescent="0.25">
      <c r="A806" s="15">
        <v>42039</v>
      </c>
      <c r="E806">
        <v>51.25</v>
      </c>
      <c r="F806">
        <v>65.75</v>
      </c>
      <c r="G806">
        <v>154.66999999999999</v>
      </c>
      <c r="H806">
        <v>145.37</v>
      </c>
      <c r="I806">
        <v>167.26</v>
      </c>
      <c r="J806">
        <v>177.51</v>
      </c>
      <c r="K806">
        <v>160.51</v>
      </c>
      <c r="L806">
        <v>48.64</v>
      </c>
      <c r="M806">
        <v>47.04</v>
      </c>
      <c r="N806" s="38" t="e">
        <v>#N/A</v>
      </c>
      <c r="O806" s="38" t="e">
        <v>#N/A</v>
      </c>
      <c r="P806" s="38" t="e">
        <v>#N/A</v>
      </c>
    </row>
    <row r="807" spans="1:16" x14ac:dyDescent="0.25">
      <c r="A807" s="15">
        <v>42038</v>
      </c>
      <c r="E807">
        <v>55</v>
      </c>
      <c r="F807">
        <v>69.75</v>
      </c>
      <c r="G807">
        <v>165.28</v>
      </c>
      <c r="H807">
        <v>156.5</v>
      </c>
      <c r="I807">
        <v>175.33</v>
      </c>
      <c r="J807">
        <v>185.08</v>
      </c>
      <c r="K807">
        <v>167.08</v>
      </c>
      <c r="L807">
        <v>51.1</v>
      </c>
      <c r="M807">
        <v>49.48</v>
      </c>
      <c r="N807" s="38" t="e">
        <v>#N/A</v>
      </c>
      <c r="O807" s="38" t="e">
        <v>#N/A</v>
      </c>
      <c r="P807" s="38" t="e">
        <v>#N/A</v>
      </c>
    </row>
    <row r="808" spans="1:16" x14ac:dyDescent="0.25">
      <c r="A808" s="15">
        <v>42037</v>
      </c>
      <c r="E808">
        <v>52</v>
      </c>
      <c r="F808">
        <v>69.25</v>
      </c>
      <c r="G808">
        <v>161.91999999999999</v>
      </c>
      <c r="H808">
        <v>151.80000000000001</v>
      </c>
      <c r="I808">
        <v>166.35</v>
      </c>
      <c r="J808">
        <v>176.4</v>
      </c>
      <c r="K808">
        <v>160.1</v>
      </c>
      <c r="L808">
        <v>47.57</v>
      </c>
      <c r="M808">
        <v>45.99</v>
      </c>
      <c r="N808" s="38" t="e">
        <v>#N/A</v>
      </c>
      <c r="O808" s="38" t="e">
        <v>#N/A</v>
      </c>
      <c r="P808" s="38" t="e">
        <v>#N/A</v>
      </c>
    </row>
    <row r="809" spans="1:16" x14ac:dyDescent="0.25">
      <c r="A809" s="15">
        <v>42034</v>
      </c>
      <c r="E809">
        <v>49.75</v>
      </c>
      <c r="F809">
        <v>67.75</v>
      </c>
      <c r="G809">
        <v>151.22999999999999</v>
      </c>
      <c r="H809">
        <v>143.13999999999999</v>
      </c>
      <c r="I809">
        <v>159.08000000000001</v>
      </c>
      <c r="J809">
        <v>168.83</v>
      </c>
      <c r="K809">
        <v>153.58000000000001</v>
      </c>
      <c r="L809">
        <v>45.43</v>
      </c>
      <c r="M809">
        <v>43.99</v>
      </c>
      <c r="N809" s="38" t="e">
        <v>#N/A</v>
      </c>
      <c r="O809" s="38" t="e">
        <v>#N/A</v>
      </c>
      <c r="P809" s="38" t="e">
        <v>#N/A</v>
      </c>
    </row>
    <row r="810" spans="1:16" x14ac:dyDescent="0.25">
      <c r="A810" s="15">
        <v>42033</v>
      </c>
      <c r="E810">
        <v>47</v>
      </c>
      <c r="F810">
        <v>65.75</v>
      </c>
      <c r="G810">
        <v>146.38</v>
      </c>
      <c r="H810">
        <v>135.71</v>
      </c>
      <c r="I810">
        <v>151.47999999999999</v>
      </c>
      <c r="J810">
        <v>161.72999999999999</v>
      </c>
      <c r="K810">
        <v>144.22</v>
      </c>
      <c r="L810">
        <v>43.05</v>
      </c>
      <c r="M810">
        <v>41.45</v>
      </c>
      <c r="N810" s="38" t="e">
        <v>#N/A</v>
      </c>
      <c r="O810" s="38" t="e">
        <v>#N/A</v>
      </c>
      <c r="P810" s="38" t="e">
        <v>#N/A</v>
      </c>
    </row>
    <row r="811" spans="1:16" x14ac:dyDescent="0.25">
      <c r="A811" s="15">
        <v>42032</v>
      </c>
      <c r="E811">
        <v>47.25</v>
      </c>
      <c r="F811">
        <v>67.75</v>
      </c>
      <c r="G811">
        <v>145.72999999999999</v>
      </c>
      <c r="H811">
        <v>133.88999999999999</v>
      </c>
      <c r="I811">
        <v>149.69</v>
      </c>
      <c r="J811">
        <v>162.38999999999999</v>
      </c>
      <c r="K811">
        <v>144.88999999999999</v>
      </c>
      <c r="L811">
        <v>42.42</v>
      </c>
      <c r="M811">
        <v>40.71</v>
      </c>
      <c r="N811" s="38" t="e">
        <v>#N/A</v>
      </c>
      <c r="O811" s="38" t="e">
        <v>#N/A</v>
      </c>
      <c r="P811" s="38" t="e">
        <v>#N/A</v>
      </c>
    </row>
    <row r="812" spans="1:16" x14ac:dyDescent="0.25">
      <c r="A812" s="15">
        <v>42031</v>
      </c>
      <c r="E812">
        <v>50</v>
      </c>
      <c r="F812">
        <v>70.375</v>
      </c>
      <c r="G812">
        <v>146.59</v>
      </c>
      <c r="H812">
        <v>132.91</v>
      </c>
      <c r="I812">
        <v>153.1</v>
      </c>
      <c r="J812">
        <v>165.1</v>
      </c>
      <c r="K812">
        <v>145.85</v>
      </c>
      <c r="L812">
        <v>42.89</v>
      </c>
      <c r="M812">
        <v>41.16</v>
      </c>
      <c r="N812" s="38" t="e">
        <v>#N/A</v>
      </c>
      <c r="O812" s="38" t="e">
        <v>#N/A</v>
      </c>
      <c r="P812" s="38" t="e">
        <v>#N/A</v>
      </c>
    </row>
    <row r="813" spans="1:16" x14ac:dyDescent="0.25">
      <c r="A813" s="15">
        <v>42030</v>
      </c>
      <c r="E813">
        <v>50.25</v>
      </c>
      <c r="F813">
        <v>71.25</v>
      </c>
      <c r="G813">
        <v>140.99</v>
      </c>
      <c r="H813">
        <v>130.02000000000001</v>
      </c>
      <c r="I813">
        <v>150.19999999999999</v>
      </c>
      <c r="J813">
        <v>164.05</v>
      </c>
      <c r="K813">
        <v>146.19999999999999</v>
      </c>
      <c r="L813">
        <v>42.31</v>
      </c>
      <c r="M813">
        <v>40.22</v>
      </c>
      <c r="N813" s="38" t="e">
        <v>#N/A</v>
      </c>
      <c r="O813" s="38" t="e">
        <v>#N/A</v>
      </c>
      <c r="P813" s="38" t="e">
        <v>#N/A</v>
      </c>
    </row>
    <row r="814" spans="1:16" x14ac:dyDescent="0.25">
      <c r="A814" s="15">
        <v>42027</v>
      </c>
      <c r="E814">
        <v>51</v>
      </c>
      <c r="F814">
        <v>72</v>
      </c>
      <c r="G814">
        <v>138.08000000000001</v>
      </c>
      <c r="H814">
        <v>134.59</v>
      </c>
      <c r="I814">
        <v>153.41</v>
      </c>
      <c r="J814">
        <v>164.11</v>
      </c>
      <c r="K814">
        <v>148.36000000000001</v>
      </c>
      <c r="L814">
        <v>42.73</v>
      </c>
      <c r="M814">
        <v>40.770000000000003</v>
      </c>
      <c r="N814" s="38" t="e">
        <v>#N/A</v>
      </c>
      <c r="O814" s="38" t="e">
        <v>#N/A</v>
      </c>
      <c r="P814" s="38" t="e">
        <v>#N/A</v>
      </c>
    </row>
    <row r="815" spans="1:16" x14ac:dyDescent="0.25">
      <c r="A815" s="15">
        <v>42026</v>
      </c>
      <c r="E815">
        <v>51.875</v>
      </c>
      <c r="F815">
        <v>72.75</v>
      </c>
      <c r="G815">
        <v>140.15</v>
      </c>
      <c r="H815">
        <v>132.93</v>
      </c>
      <c r="I815">
        <v>152.80000000000001</v>
      </c>
      <c r="J815">
        <v>163.65</v>
      </c>
      <c r="K815">
        <v>146.55000000000001</v>
      </c>
      <c r="L815">
        <v>41.68</v>
      </c>
      <c r="M815">
        <v>39.590000000000003</v>
      </c>
      <c r="N815" s="38" t="e">
        <v>#N/A</v>
      </c>
      <c r="O815" s="38" t="e">
        <v>#N/A</v>
      </c>
      <c r="P815" s="38" t="e">
        <v>#N/A</v>
      </c>
    </row>
    <row r="816" spans="1:16" x14ac:dyDescent="0.25">
      <c r="A816" s="15">
        <v>42025</v>
      </c>
      <c r="E816">
        <v>51.125</v>
      </c>
      <c r="F816">
        <v>73.25</v>
      </c>
      <c r="G816">
        <v>133.56</v>
      </c>
      <c r="H816">
        <v>131.88</v>
      </c>
      <c r="I816">
        <v>150.79</v>
      </c>
      <c r="J816">
        <v>163.04</v>
      </c>
      <c r="K816">
        <v>146.04</v>
      </c>
      <c r="L816">
        <v>41.3</v>
      </c>
      <c r="M816">
        <v>38.979999999999997</v>
      </c>
      <c r="N816" s="38" t="e">
        <v>#N/A</v>
      </c>
      <c r="O816" s="38" t="e">
        <v>#N/A</v>
      </c>
      <c r="P816" s="38" t="e">
        <v>#N/A</v>
      </c>
    </row>
    <row r="817" spans="1:16" x14ac:dyDescent="0.25">
      <c r="A817" s="15">
        <v>42024</v>
      </c>
      <c r="E817">
        <v>48.375</v>
      </c>
      <c r="F817">
        <v>71.875</v>
      </c>
      <c r="G817">
        <v>134.68</v>
      </c>
      <c r="H817">
        <v>131.19</v>
      </c>
      <c r="I817">
        <v>150.80000000000001</v>
      </c>
      <c r="J817">
        <v>163.05000000000001</v>
      </c>
      <c r="K817">
        <v>143.55000000000001</v>
      </c>
      <c r="L817">
        <v>40.909999999999997</v>
      </c>
      <c r="M817">
        <v>38.92</v>
      </c>
      <c r="N817" s="38" t="e">
        <v>#N/A</v>
      </c>
      <c r="O817" s="38" t="e">
        <v>#N/A</v>
      </c>
      <c r="P817" s="38" t="e">
        <v>#N/A</v>
      </c>
    </row>
    <row r="818" spans="1:16" x14ac:dyDescent="0.25">
      <c r="A818" s="15">
        <v>42020</v>
      </c>
      <c r="E818">
        <v>48.375</v>
      </c>
      <c r="F818">
        <v>74.5</v>
      </c>
      <c r="G818">
        <v>139.25</v>
      </c>
      <c r="H818">
        <v>135.51</v>
      </c>
      <c r="I818">
        <v>155.24</v>
      </c>
      <c r="J818">
        <v>166.24</v>
      </c>
      <c r="K818">
        <v>145.24</v>
      </c>
      <c r="L818">
        <v>41.83</v>
      </c>
      <c r="M818">
        <v>40.01</v>
      </c>
      <c r="N818" s="38" t="e">
        <v>#N/A</v>
      </c>
      <c r="O818" s="38" t="e">
        <v>#N/A</v>
      </c>
      <c r="P818" s="38" t="e">
        <v>#N/A</v>
      </c>
    </row>
    <row r="819" spans="1:16" x14ac:dyDescent="0.25">
      <c r="A819" s="15">
        <v>42019</v>
      </c>
      <c r="E819">
        <v>46.375</v>
      </c>
      <c r="F819">
        <v>72.5</v>
      </c>
      <c r="G819">
        <v>132.43</v>
      </c>
      <c r="H819">
        <v>129.02000000000001</v>
      </c>
      <c r="I819">
        <v>150.30000000000001</v>
      </c>
      <c r="J819">
        <v>162.9</v>
      </c>
      <c r="K819">
        <v>139.80000000000001</v>
      </c>
      <c r="L819">
        <v>40.47</v>
      </c>
      <c r="M819">
        <v>38.909999999999997</v>
      </c>
      <c r="N819" s="38" t="e">
        <v>#N/A</v>
      </c>
      <c r="O819" s="38" t="e">
        <v>#N/A</v>
      </c>
      <c r="P819" s="38" t="e">
        <v>#N/A</v>
      </c>
    </row>
    <row r="820" spans="1:16" x14ac:dyDescent="0.25">
      <c r="A820" s="15">
        <v>42018</v>
      </c>
      <c r="E820">
        <v>47.25</v>
      </c>
      <c r="F820">
        <v>73.75</v>
      </c>
      <c r="G820">
        <v>137.93</v>
      </c>
      <c r="H820">
        <v>132.59</v>
      </c>
      <c r="I820">
        <v>150.77000000000001</v>
      </c>
      <c r="J820">
        <v>165.37</v>
      </c>
      <c r="K820">
        <v>143.27000000000001</v>
      </c>
      <c r="L820">
        <v>40.869999999999997</v>
      </c>
      <c r="M820">
        <v>40.1</v>
      </c>
      <c r="N820" s="38" t="e">
        <v>#N/A</v>
      </c>
      <c r="O820" s="38" t="e">
        <v>#N/A</v>
      </c>
      <c r="P820" s="38" t="e">
        <v>#N/A</v>
      </c>
    </row>
    <row r="821" spans="1:16" x14ac:dyDescent="0.25">
      <c r="A821" s="15">
        <v>42017</v>
      </c>
      <c r="E821">
        <v>45.125</v>
      </c>
      <c r="F821">
        <v>67.25</v>
      </c>
      <c r="G821">
        <v>129.07</v>
      </c>
      <c r="H821">
        <v>125.67</v>
      </c>
      <c r="I821">
        <v>148.61000000000001</v>
      </c>
      <c r="J821">
        <v>163.36000000000001</v>
      </c>
      <c r="K821">
        <v>143.36000000000001</v>
      </c>
      <c r="L821">
        <v>39.619999999999997</v>
      </c>
      <c r="M821">
        <v>38.32</v>
      </c>
      <c r="N821" s="38" t="e">
        <v>#N/A</v>
      </c>
      <c r="O821" s="38" t="e">
        <v>#N/A</v>
      </c>
      <c r="P821" s="38" t="e">
        <v>#N/A</v>
      </c>
    </row>
    <row r="822" spans="1:16" x14ac:dyDescent="0.25">
      <c r="A822" s="15">
        <v>42016</v>
      </c>
      <c r="E822">
        <v>44.75</v>
      </c>
      <c r="F822">
        <v>64.625</v>
      </c>
      <c r="G822">
        <v>132.24</v>
      </c>
      <c r="H822">
        <v>126.04</v>
      </c>
      <c r="I822">
        <v>147.19999999999999</v>
      </c>
      <c r="J822">
        <v>168.2</v>
      </c>
      <c r="K822">
        <v>142.69999999999999</v>
      </c>
      <c r="L822">
        <v>39.82</v>
      </c>
      <c r="M822">
        <v>38.520000000000003</v>
      </c>
      <c r="N822" s="38" t="e">
        <v>#N/A</v>
      </c>
      <c r="O822" s="38" t="e">
        <v>#N/A</v>
      </c>
      <c r="P822" s="38" t="e">
        <v>#N/A</v>
      </c>
    </row>
    <row r="823" spans="1:16" x14ac:dyDescent="0.25">
      <c r="A823" s="15">
        <v>42013</v>
      </c>
      <c r="E823">
        <v>44.75</v>
      </c>
      <c r="F823">
        <v>64.5</v>
      </c>
      <c r="G823">
        <v>129.63999999999999</v>
      </c>
      <c r="H823">
        <v>130.37</v>
      </c>
      <c r="I823">
        <v>151.56</v>
      </c>
      <c r="J823">
        <v>171.31</v>
      </c>
      <c r="K823">
        <v>146.56</v>
      </c>
      <c r="L823">
        <v>41.22</v>
      </c>
      <c r="M823">
        <v>40</v>
      </c>
      <c r="N823" s="38" t="e">
        <v>#N/A</v>
      </c>
      <c r="O823" s="38" t="e">
        <v>#N/A</v>
      </c>
      <c r="P823" s="38" t="e">
        <v>#N/A</v>
      </c>
    </row>
    <row r="824" spans="1:16" x14ac:dyDescent="0.25">
      <c r="A824" s="15">
        <v>42012</v>
      </c>
      <c r="E824">
        <v>44.5</v>
      </c>
      <c r="F824">
        <v>63.25</v>
      </c>
      <c r="G824">
        <v>123.5</v>
      </c>
      <c r="H824">
        <v>131.49</v>
      </c>
      <c r="I824">
        <v>151.54</v>
      </c>
      <c r="J824">
        <v>171.79</v>
      </c>
      <c r="K824">
        <v>145.29</v>
      </c>
      <c r="L824">
        <v>41.16</v>
      </c>
      <c r="M824">
        <v>40.049999999999997</v>
      </c>
      <c r="N824" s="38" t="e">
        <v>#N/A</v>
      </c>
      <c r="O824" s="38" t="e">
        <v>#N/A</v>
      </c>
      <c r="P824" s="38" t="e">
        <v>#N/A</v>
      </c>
    </row>
    <row r="825" spans="1:16" x14ac:dyDescent="0.25">
      <c r="A825" s="15">
        <v>42011</v>
      </c>
      <c r="E825">
        <v>44.375</v>
      </c>
      <c r="F825">
        <v>62.25</v>
      </c>
      <c r="G825">
        <v>111.94</v>
      </c>
      <c r="H825">
        <v>130.78</v>
      </c>
      <c r="I825">
        <v>155.43</v>
      </c>
      <c r="J825">
        <v>170.68</v>
      </c>
      <c r="K825">
        <v>148.08000000000001</v>
      </c>
      <c r="L825">
        <v>40.72</v>
      </c>
      <c r="M825">
        <v>39.49</v>
      </c>
      <c r="N825" s="38" t="e">
        <v>#N/A</v>
      </c>
      <c r="O825" s="38" t="e">
        <v>#N/A</v>
      </c>
      <c r="P825" s="38" t="e">
        <v>#N/A</v>
      </c>
    </row>
    <row r="826" spans="1:16" x14ac:dyDescent="0.25">
      <c r="A826" s="15">
        <v>42010</v>
      </c>
      <c r="E826">
        <v>44.25</v>
      </c>
      <c r="F826">
        <v>62</v>
      </c>
      <c r="G826">
        <v>118.62</v>
      </c>
      <c r="H826">
        <v>133.9</v>
      </c>
      <c r="I826">
        <v>161.85</v>
      </c>
      <c r="J826">
        <v>172.6</v>
      </c>
      <c r="K826">
        <v>154.1</v>
      </c>
      <c r="L826">
        <v>40.229999999999997</v>
      </c>
      <c r="M826">
        <v>39.340000000000003</v>
      </c>
      <c r="N826" s="38" t="e">
        <v>#N/A</v>
      </c>
      <c r="O826" s="38" t="e">
        <v>#N/A</v>
      </c>
      <c r="P826" s="38" t="e">
        <v>#N/A</v>
      </c>
    </row>
    <row r="827" spans="1:16" x14ac:dyDescent="0.25">
      <c r="A827" s="15">
        <v>42009</v>
      </c>
      <c r="E827">
        <v>46.25</v>
      </c>
      <c r="F827">
        <v>64.25</v>
      </c>
      <c r="G827">
        <v>121.28</v>
      </c>
      <c r="H827">
        <v>135.94</v>
      </c>
      <c r="I827">
        <v>161.52000000000001</v>
      </c>
      <c r="J827">
        <v>174.87</v>
      </c>
      <c r="K827">
        <v>151.32</v>
      </c>
      <c r="L827">
        <v>41.54</v>
      </c>
      <c r="M827">
        <v>40.54</v>
      </c>
      <c r="N827" s="38" t="e">
        <v>#N/A</v>
      </c>
      <c r="O827" s="38" t="e">
        <v>#N/A</v>
      </c>
      <c r="P827" s="38" t="e">
        <v>#N/A</v>
      </c>
    </row>
    <row r="828" spans="1:16" x14ac:dyDescent="0.25">
      <c r="A828" s="15">
        <v>42006</v>
      </c>
      <c r="E828">
        <v>48.5</v>
      </c>
      <c r="F828">
        <v>68</v>
      </c>
      <c r="G828">
        <v>127.12</v>
      </c>
      <c r="H828">
        <v>143.99</v>
      </c>
      <c r="I828">
        <v>164.86</v>
      </c>
      <c r="J828">
        <v>183.31</v>
      </c>
      <c r="K828">
        <v>153.36000000000001</v>
      </c>
      <c r="L828">
        <v>44.08</v>
      </c>
      <c r="M828">
        <v>43.18</v>
      </c>
      <c r="N828" s="38" t="e">
        <v>#N/A</v>
      </c>
      <c r="O828" s="38" t="e">
        <v>#N/A</v>
      </c>
      <c r="P828" s="38" t="e">
        <v>#N/A</v>
      </c>
    </row>
    <row r="829" spans="1:16" x14ac:dyDescent="0.25">
      <c r="A829" s="15"/>
    </row>
    <row r="830" spans="1:16" x14ac:dyDescent="0.25">
      <c r="A830" s="15"/>
    </row>
    <row r="831" spans="1:16" x14ac:dyDescent="0.25">
      <c r="A831" s="15"/>
    </row>
    <row r="832" spans="1:16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</sheetData>
  <mergeCells count="2">
    <mergeCell ref="AP2:BH2"/>
    <mergeCell ref="U2:AM2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Diffs</vt:lpstr>
      <vt:lpstr>Pecking Order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Agarwal</dc:creator>
  <cp:lastModifiedBy>Rachit Agarwal</cp:lastModifiedBy>
  <dcterms:created xsi:type="dcterms:W3CDTF">2016-12-21T15:21:21Z</dcterms:created>
  <dcterms:modified xsi:type="dcterms:W3CDTF">2018-04-12T16:52:04Z</dcterms:modified>
</cp:coreProperties>
</file>