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sruqaiya\Dropbox (University of Michigan)\Sequencing MBC\MBC - LAB WORK\Illumina MiSeq-Workbooks\2021 MiSeq Workbooks\16S V4  - Callahan Vivo-Vitro Follow-up - M06339 2021 Run 159\"/>
    </mc:Choice>
  </mc:AlternateContent>
  <xr:revisionPtr revIDLastSave="0" documentId="13_ncr:1_{52C5E681-EFFD-409D-8D1A-A4E02FAA4A04}" xr6:coauthVersionLast="47" xr6:coauthVersionMax="47" xr10:uidLastSave="{00000000-0000-0000-0000-000000000000}"/>
  <bookViews>
    <workbookView xWindow="-120" yWindow="-120" windowWidth="29040" windowHeight="15840" tabRatio="884" xr2:uid="{00000000-000D-0000-FFFF-FFFF00000000}"/>
  </bookViews>
  <sheets>
    <sheet name="METHODS" sheetId="26" r:id="rId1"/>
    <sheet name="Submission" sheetId="1" r:id="rId2"/>
    <sheet name="Plate Map" sheetId="28" r:id="rId3"/>
    <sheet name="Extraction &amp; Quantification" sheetId="2" r:id="rId4"/>
    <sheet name="Primary PCR" sheetId="4" r:id="rId5"/>
    <sheet name="Final Plate Map" sheetId="13" r:id="rId6"/>
    <sheet name="Bioanalyzer" sheetId="6" r:id="rId7"/>
    <sheet name="Kapa" sheetId="27" r:id="rId8"/>
    <sheet name="MiSeq Load Sheet" sheetId="21" r:id="rId9"/>
    <sheet name="MiSeq Summary" sheetId="11" r:id="rId10"/>
    <sheet name="Index QC" sheetId="12" r:id="rId11"/>
    <sheet name="Stability file" sheetId="16" r:id="rId12"/>
  </sheets>
  <definedNames>
    <definedName name="_xlnm.Print_Area" localSheetId="6">Bioanalyzer!$A$1:$P$42</definedName>
    <definedName name="_xlnm.Print_Area" localSheetId="3">'Extraction &amp; Quantification'!$A$1:$P$58</definedName>
    <definedName name="_xlnm.Print_Area" localSheetId="5">'Final Plate Map'!$A$1:$R$48</definedName>
    <definedName name="_xlnm.Print_Area" localSheetId="10">'Index QC'!$A$1:$S$385</definedName>
    <definedName name="_xlnm.Print_Area" localSheetId="7">Kapa!$C$1:$T$98</definedName>
    <definedName name="_xlnm.Print_Area" localSheetId="0">METHODS!$A$1:$P$64</definedName>
    <definedName name="_xlnm.Print_Area" localSheetId="8">'MiSeq Load Sheet'!$A$1:$G$135</definedName>
    <definedName name="_xlnm.Print_Area" localSheetId="9">'MiSeq Summary'!$A$1:$F$45</definedName>
    <definedName name="_xlnm.Print_Area" localSheetId="2">'Plate Map'!$A$1:$R$51</definedName>
    <definedName name="_xlnm.Print_Area" localSheetId="4">'Primary PCR'!$A$1:$N$125</definedName>
    <definedName name="_xlnm.Print_Titles" localSheetId="4">'Primary PCR'!$1:$1</definedName>
    <definedName name="_xlnm.Sheet_Title" localSheetId="2">"Plate Map"</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27" i="27" l="1"/>
  <c r="P1" i="27" l="1"/>
  <c r="N1" i="27"/>
  <c r="B9" i="11" l="1"/>
  <c r="B6" i="11"/>
  <c r="B2" i="11" l="1"/>
  <c r="A10" i="21"/>
  <c r="A9" i="21"/>
  <c r="A8" i="21"/>
  <c r="A7" i="21"/>
  <c r="I96" i="27"/>
  <c r="J98" i="27" s="1"/>
  <c r="I93" i="27"/>
  <c r="J93" i="27" s="1"/>
  <c r="I90" i="27"/>
  <c r="J92" i="27" s="1"/>
  <c r="I87" i="27"/>
  <c r="J89" i="27" s="1"/>
  <c r="I84" i="27"/>
  <c r="L84" i="27" s="1"/>
  <c r="M84" i="27" s="1"/>
  <c r="N84" i="27" s="1"/>
  <c r="O84" i="27" s="1"/>
  <c r="P84" i="27" s="1"/>
  <c r="Q84" i="27" s="1"/>
  <c r="I81" i="27"/>
  <c r="J83" i="27" s="1"/>
  <c r="D61" i="27"/>
  <c r="E54" i="27"/>
  <c r="E53" i="27"/>
  <c r="E52" i="27"/>
  <c r="E51" i="27"/>
  <c r="E50" i="27"/>
  <c r="E49" i="27"/>
  <c r="H33" i="27"/>
  <c r="H30" i="27"/>
  <c r="J29" i="27"/>
  <c r="H24" i="27"/>
  <c r="H21" i="27"/>
  <c r="I21" i="27" s="1"/>
  <c r="H18" i="27"/>
  <c r="J17" i="27" s="1"/>
  <c r="H15" i="27"/>
  <c r="I17" i="27" s="1"/>
  <c r="F49" i="27"/>
  <c r="I15" i="27"/>
  <c r="J81" i="27"/>
  <c r="J84" i="27"/>
  <c r="J87" i="27"/>
  <c r="J90" i="27"/>
  <c r="F50" i="27"/>
  <c r="G50" i="27" s="1"/>
  <c r="F54" i="27"/>
  <c r="J82" i="27"/>
  <c r="K84" i="27"/>
  <c r="J85" i="27"/>
  <c r="L90" i="27"/>
  <c r="M90" i="27" s="1"/>
  <c r="N90" i="27" s="1"/>
  <c r="O90" i="27" s="1"/>
  <c r="J91" i="27"/>
  <c r="K93" i="27"/>
  <c r="I29" i="27"/>
  <c r="B9" i="21"/>
  <c r="V15" i="4"/>
  <c r="S48" i="2"/>
  <c r="T48" i="2"/>
  <c r="U48" i="2"/>
  <c r="V48" i="2"/>
  <c r="W48" i="2"/>
  <c r="X48" i="2"/>
  <c r="Y48" i="2"/>
  <c r="Z48" i="2"/>
  <c r="AA48" i="2"/>
  <c r="AB48" i="2"/>
  <c r="AC48" i="2"/>
  <c r="AD48" i="2"/>
  <c r="S49" i="2"/>
  <c r="T49" i="2"/>
  <c r="U49" i="2"/>
  <c r="V49" i="2"/>
  <c r="W49" i="2"/>
  <c r="X49" i="2"/>
  <c r="Y49" i="2"/>
  <c r="Z49" i="2"/>
  <c r="AA49" i="2"/>
  <c r="AB49" i="2"/>
  <c r="AC49" i="2"/>
  <c r="AD49" i="2"/>
  <c r="S50" i="2"/>
  <c r="T50" i="2"/>
  <c r="U50" i="2"/>
  <c r="V50" i="2"/>
  <c r="W50" i="2"/>
  <c r="X50" i="2"/>
  <c r="Y50" i="2"/>
  <c r="Z50" i="2"/>
  <c r="AA50" i="2"/>
  <c r="AB50" i="2"/>
  <c r="AC50" i="2"/>
  <c r="AD50" i="2"/>
  <c r="S51" i="2"/>
  <c r="T51" i="2"/>
  <c r="U51" i="2"/>
  <c r="V51" i="2"/>
  <c r="W51" i="2"/>
  <c r="X51" i="2"/>
  <c r="Y51" i="2"/>
  <c r="Z51" i="2"/>
  <c r="AA51" i="2"/>
  <c r="AB51" i="2"/>
  <c r="AC51" i="2"/>
  <c r="AD51" i="2"/>
  <c r="S52" i="2"/>
  <c r="T52" i="2"/>
  <c r="U52" i="2"/>
  <c r="V52" i="2"/>
  <c r="W52" i="2"/>
  <c r="X52" i="2"/>
  <c r="Y52" i="2"/>
  <c r="Z52" i="2"/>
  <c r="AA52" i="2"/>
  <c r="AB52" i="2"/>
  <c r="AC52" i="2"/>
  <c r="AD52" i="2"/>
  <c r="S53" i="2"/>
  <c r="T53" i="2"/>
  <c r="U53" i="2"/>
  <c r="V53" i="2"/>
  <c r="W53" i="2"/>
  <c r="X53" i="2"/>
  <c r="Y53" i="2"/>
  <c r="Z53" i="2"/>
  <c r="AA53" i="2"/>
  <c r="AB53" i="2"/>
  <c r="AC53" i="2"/>
  <c r="AD53" i="2"/>
  <c r="S54" i="2"/>
  <c r="T54" i="2"/>
  <c r="U54" i="2"/>
  <c r="V54" i="2"/>
  <c r="W54" i="2"/>
  <c r="X54" i="2"/>
  <c r="Y54" i="2"/>
  <c r="Z54" i="2"/>
  <c r="AA54" i="2"/>
  <c r="AB54" i="2"/>
  <c r="AC54" i="2"/>
  <c r="AD54" i="2"/>
  <c r="T47" i="2"/>
  <c r="U47" i="2"/>
  <c r="V47" i="2"/>
  <c r="W47" i="2"/>
  <c r="X47" i="2"/>
  <c r="Y47" i="2"/>
  <c r="Z47" i="2"/>
  <c r="AA47" i="2"/>
  <c r="AB47" i="2"/>
  <c r="AC47" i="2"/>
  <c r="AD47" i="2"/>
  <c r="S47" i="2"/>
  <c r="S37" i="2"/>
  <c r="T37" i="2"/>
  <c r="U37" i="2"/>
  <c r="V37" i="2"/>
  <c r="W37" i="2"/>
  <c r="X37" i="2"/>
  <c r="Y37" i="2"/>
  <c r="Z37" i="2"/>
  <c r="AA37" i="2"/>
  <c r="AB37" i="2"/>
  <c r="AC37" i="2"/>
  <c r="AD37" i="2"/>
  <c r="S38" i="2"/>
  <c r="T38" i="2"/>
  <c r="U38" i="2"/>
  <c r="V38" i="2"/>
  <c r="W38" i="2"/>
  <c r="X38" i="2"/>
  <c r="Y38" i="2"/>
  <c r="Z38" i="2"/>
  <c r="AA38" i="2"/>
  <c r="AB38" i="2"/>
  <c r="AC38" i="2"/>
  <c r="AD38" i="2"/>
  <c r="S39" i="2"/>
  <c r="T39" i="2"/>
  <c r="U39" i="2"/>
  <c r="V39" i="2"/>
  <c r="W39" i="2"/>
  <c r="X39" i="2"/>
  <c r="Y39" i="2"/>
  <c r="Z39" i="2"/>
  <c r="AA39" i="2"/>
  <c r="AB39" i="2"/>
  <c r="AC39" i="2"/>
  <c r="AD39" i="2"/>
  <c r="S40" i="2"/>
  <c r="T40" i="2"/>
  <c r="U40" i="2"/>
  <c r="V40" i="2"/>
  <c r="W40" i="2"/>
  <c r="X40" i="2"/>
  <c r="Y40" i="2"/>
  <c r="Z40" i="2"/>
  <c r="AA40" i="2"/>
  <c r="AB40" i="2"/>
  <c r="AC40" i="2"/>
  <c r="AD40" i="2"/>
  <c r="S41" i="2"/>
  <c r="T41" i="2"/>
  <c r="U41" i="2"/>
  <c r="V41" i="2"/>
  <c r="W41" i="2"/>
  <c r="X41" i="2"/>
  <c r="Y41" i="2"/>
  <c r="Z41" i="2"/>
  <c r="AA41" i="2"/>
  <c r="AB41" i="2"/>
  <c r="AC41" i="2"/>
  <c r="AD41" i="2"/>
  <c r="S42" i="2"/>
  <c r="T42" i="2"/>
  <c r="U42" i="2"/>
  <c r="V42" i="2"/>
  <c r="W42" i="2"/>
  <c r="X42" i="2"/>
  <c r="Y42" i="2"/>
  <c r="Z42" i="2"/>
  <c r="AA42" i="2"/>
  <c r="AB42" i="2"/>
  <c r="AC42" i="2"/>
  <c r="AD42" i="2"/>
  <c r="S43" i="2"/>
  <c r="T43" i="2"/>
  <c r="U43" i="2"/>
  <c r="V43" i="2"/>
  <c r="W43" i="2"/>
  <c r="X43" i="2"/>
  <c r="Y43" i="2"/>
  <c r="Z43" i="2"/>
  <c r="AA43" i="2"/>
  <c r="AB43" i="2"/>
  <c r="AC43" i="2"/>
  <c r="AD43" i="2"/>
  <c r="T36" i="2"/>
  <c r="U36" i="2"/>
  <c r="V36" i="2"/>
  <c r="W36" i="2"/>
  <c r="X36" i="2"/>
  <c r="Y36" i="2"/>
  <c r="Z36" i="2"/>
  <c r="AA36" i="2"/>
  <c r="AB36" i="2"/>
  <c r="AC36" i="2"/>
  <c r="AD36" i="2"/>
  <c r="S36" i="2"/>
  <c r="S27" i="2"/>
  <c r="T27" i="2"/>
  <c r="U27" i="2"/>
  <c r="V27" i="2"/>
  <c r="W27" i="2"/>
  <c r="X27" i="2"/>
  <c r="Y27" i="2"/>
  <c r="Z27" i="2"/>
  <c r="AA27" i="2"/>
  <c r="AB27" i="2"/>
  <c r="AC27" i="2"/>
  <c r="AD27" i="2"/>
  <c r="S28" i="2"/>
  <c r="T28" i="2"/>
  <c r="U28" i="2"/>
  <c r="V28" i="2"/>
  <c r="W28" i="2"/>
  <c r="X28" i="2"/>
  <c r="Y28" i="2"/>
  <c r="Z28" i="2"/>
  <c r="AA28" i="2"/>
  <c r="AB28" i="2"/>
  <c r="AC28" i="2"/>
  <c r="AD28" i="2"/>
  <c r="S29" i="2"/>
  <c r="T29" i="2"/>
  <c r="U29" i="2"/>
  <c r="V29" i="2"/>
  <c r="W29" i="2"/>
  <c r="X29" i="2"/>
  <c r="Y29" i="2"/>
  <c r="Z29" i="2"/>
  <c r="AA29" i="2"/>
  <c r="AB29" i="2"/>
  <c r="AC29" i="2"/>
  <c r="AD29" i="2"/>
  <c r="S30" i="2"/>
  <c r="T30" i="2"/>
  <c r="U30" i="2"/>
  <c r="V30" i="2"/>
  <c r="W30" i="2"/>
  <c r="X30" i="2"/>
  <c r="Y30" i="2"/>
  <c r="Z30" i="2"/>
  <c r="AA30" i="2"/>
  <c r="AB30" i="2"/>
  <c r="AC30" i="2"/>
  <c r="AD30" i="2"/>
  <c r="S31" i="2"/>
  <c r="T31" i="2"/>
  <c r="U31" i="2"/>
  <c r="V31" i="2"/>
  <c r="W31" i="2"/>
  <c r="X31" i="2"/>
  <c r="Y31" i="2"/>
  <c r="Z31" i="2"/>
  <c r="AA31" i="2"/>
  <c r="AB31" i="2"/>
  <c r="AC31" i="2"/>
  <c r="AD31" i="2"/>
  <c r="S32" i="2"/>
  <c r="T32" i="2"/>
  <c r="U32" i="2"/>
  <c r="V32" i="2"/>
  <c r="W32" i="2"/>
  <c r="X32" i="2"/>
  <c r="Y32" i="2"/>
  <c r="Z32" i="2"/>
  <c r="AA32" i="2"/>
  <c r="AB32" i="2"/>
  <c r="AC32" i="2"/>
  <c r="AD32" i="2"/>
  <c r="S33" i="2"/>
  <c r="T33" i="2"/>
  <c r="U33" i="2"/>
  <c r="V33" i="2"/>
  <c r="W33" i="2"/>
  <c r="X33" i="2"/>
  <c r="Y33" i="2"/>
  <c r="Z33" i="2"/>
  <c r="AA33" i="2"/>
  <c r="AB33" i="2"/>
  <c r="AC33" i="2"/>
  <c r="AD33" i="2"/>
  <c r="T26" i="2"/>
  <c r="U26" i="2"/>
  <c r="V26" i="2"/>
  <c r="W26" i="2"/>
  <c r="X26" i="2"/>
  <c r="Y26" i="2"/>
  <c r="Z26" i="2"/>
  <c r="AA26" i="2"/>
  <c r="AB26" i="2"/>
  <c r="AC26" i="2"/>
  <c r="AD26" i="2"/>
  <c r="S26" i="2"/>
  <c r="S16" i="2"/>
  <c r="S17" i="2"/>
  <c r="T17" i="2"/>
  <c r="U17" i="2"/>
  <c r="V17" i="2"/>
  <c r="W17" i="2"/>
  <c r="X17" i="2"/>
  <c r="Y17" i="2"/>
  <c r="Z17" i="2"/>
  <c r="AA17" i="2"/>
  <c r="AB17" i="2"/>
  <c r="AC17" i="2"/>
  <c r="AD17" i="2"/>
  <c r="S18" i="2"/>
  <c r="T18" i="2"/>
  <c r="U18" i="2"/>
  <c r="V18" i="2"/>
  <c r="W18" i="2"/>
  <c r="X18" i="2"/>
  <c r="Y18" i="2"/>
  <c r="Z18" i="2"/>
  <c r="AA18" i="2"/>
  <c r="AB18" i="2"/>
  <c r="AC18" i="2"/>
  <c r="AD18" i="2"/>
  <c r="S19" i="2"/>
  <c r="T19" i="2"/>
  <c r="U19" i="2"/>
  <c r="V19" i="2"/>
  <c r="W19" i="2"/>
  <c r="X19" i="2"/>
  <c r="Y19" i="2"/>
  <c r="Z19" i="2"/>
  <c r="AA19" i="2"/>
  <c r="AB19" i="2"/>
  <c r="AC19" i="2"/>
  <c r="AD19" i="2"/>
  <c r="S20" i="2"/>
  <c r="T20" i="2"/>
  <c r="U20" i="2"/>
  <c r="V20" i="2"/>
  <c r="W20" i="2"/>
  <c r="X20" i="2"/>
  <c r="Y20" i="2"/>
  <c r="Z20" i="2"/>
  <c r="AA20" i="2"/>
  <c r="AB20" i="2"/>
  <c r="AC20" i="2"/>
  <c r="AD20" i="2"/>
  <c r="S21" i="2"/>
  <c r="T21" i="2"/>
  <c r="U21" i="2"/>
  <c r="V21" i="2"/>
  <c r="W21" i="2"/>
  <c r="X21" i="2"/>
  <c r="Y21" i="2"/>
  <c r="Z21" i="2"/>
  <c r="AA21" i="2"/>
  <c r="AB21" i="2"/>
  <c r="AC21" i="2"/>
  <c r="AD21" i="2"/>
  <c r="S22" i="2"/>
  <c r="T22" i="2"/>
  <c r="U22" i="2"/>
  <c r="V22" i="2"/>
  <c r="W22" i="2"/>
  <c r="X22" i="2"/>
  <c r="Y22" i="2"/>
  <c r="Z22" i="2"/>
  <c r="AA22" i="2"/>
  <c r="AB22" i="2"/>
  <c r="AC22" i="2"/>
  <c r="AD22" i="2"/>
  <c r="S23" i="2"/>
  <c r="T23" i="2"/>
  <c r="U23" i="2"/>
  <c r="V23" i="2"/>
  <c r="W23" i="2"/>
  <c r="X23" i="2"/>
  <c r="Y23" i="2"/>
  <c r="Z23" i="2"/>
  <c r="AA23" i="2"/>
  <c r="AB23" i="2"/>
  <c r="AC23" i="2"/>
  <c r="AD23" i="2"/>
  <c r="T16" i="2"/>
  <c r="U16" i="2"/>
  <c r="V16" i="2"/>
  <c r="W16" i="2"/>
  <c r="X16" i="2"/>
  <c r="Y16" i="2"/>
  <c r="Z16" i="2"/>
  <c r="AA16" i="2"/>
  <c r="AB16" i="2"/>
  <c r="AC16" i="2"/>
  <c r="AD16" i="2"/>
  <c r="A6" i="16"/>
  <c r="D6" i="16" s="1"/>
  <c r="A7" i="16"/>
  <c r="A8" i="16"/>
  <c r="A9" i="16"/>
  <c r="A10" i="16"/>
  <c r="A11" i="16"/>
  <c r="C11" i="16" s="1"/>
  <c r="A12" i="16"/>
  <c r="A13" i="16"/>
  <c r="A14" i="16"/>
  <c r="D14" i="16" s="1"/>
  <c r="A15" i="16"/>
  <c r="D15" i="16" s="1"/>
  <c r="A16" i="16"/>
  <c r="A17" i="16"/>
  <c r="A18" i="16"/>
  <c r="A19" i="16"/>
  <c r="C19" i="16" s="1"/>
  <c r="A20" i="16"/>
  <c r="D20" i="16" s="1"/>
  <c r="A21" i="16"/>
  <c r="A22" i="16"/>
  <c r="D22" i="16" s="1"/>
  <c r="A23" i="16"/>
  <c r="D23" i="16" s="1"/>
  <c r="A24" i="16"/>
  <c r="A25" i="16"/>
  <c r="A26" i="16"/>
  <c r="A27" i="16"/>
  <c r="A28" i="16"/>
  <c r="D28" i="16" s="1"/>
  <c r="A29" i="16"/>
  <c r="A30" i="16"/>
  <c r="D30" i="16" s="1"/>
  <c r="A31" i="16"/>
  <c r="C31" i="16" s="1"/>
  <c r="A32" i="16"/>
  <c r="C32" i="16" s="1"/>
  <c r="A33" i="16"/>
  <c r="A34" i="16"/>
  <c r="D34" i="16" s="1"/>
  <c r="A35" i="16"/>
  <c r="C35" i="16" s="1"/>
  <c r="A36" i="16"/>
  <c r="D36" i="16" s="1"/>
  <c r="A37" i="16"/>
  <c r="A38" i="16"/>
  <c r="D38" i="16" s="1"/>
  <c r="A39" i="16"/>
  <c r="C39" i="16" s="1"/>
  <c r="A40" i="16"/>
  <c r="D40" i="16" s="1"/>
  <c r="A41" i="16"/>
  <c r="A42" i="16"/>
  <c r="A43" i="16"/>
  <c r="A44" i="16"/>
  <c r="D44" i="16" s="1"/>
  <c r="A45" i="16"/>
  <c r="A46" i="16"/>
  <c r="D46" i="16" s="1"/>
  <c r="A47" i="16"/>
  <c r="D47" i="16" s="1"/>
  <c r="A48" i="16"/>
  <c r="D48" i="16" s="1"/>
  <c r="A49" i="16"/>
  <c r="A50" i="16"/>
  <c r="D50" i="16" s="1"/>
  <c r="A51" i="16"/>
  <c r="A52" i="16"/>
  <c r="D52" i="16" s="1"/>
  <c r="A53" i="16"/>
  <c r="A54" i="16"/>
  <c r="D54" i="16" s="1"/>
  <c r="A55" i="16"/>
  <c r="C55" i="16" s="1"/>
  <c r="A56" i="16"/>
  <c r="D56" i="16" s="1"/>
  <c r="A57" i="16"/>
  <c r="A58" i="16"/>
  <c r="D58" i="16" s="1"/>
  <c r="A59" i="16"/>
  <c r="A60" i="16"/>
  <c r="C60" i="16" s="1"/>
  <c r="A61" i="16"/>
  <c r="A62" i="16"/>
  <c r="D62" i="16" s="1"/>
  <c r="A63" i="16"/>
  <c r="D63" i="16" s="1"/>
  <c r="A64" i="16"/>
  <c r="D64" i="16" s="1"/>
  <c r="A65" i="16"/>
  <c r="A66" i="16"/>
  <c r="D66" i="16" s="1"/>
  <c r="A67" i="16"/>
  <c r="A68" i="16"/>
  <c r="D68" i="16" s="1"/>
  <c r="A69" i="16"/>
  <c r="A70" i="16"/>
  <c r="D70" i="16" s="1"/>
  <c r="A71" i="16"/>
  <c r="D71" i="16" s="1"/>
  <c r="A72" i="16"/>
  <c r="D72" i="16" s="1"/>
  <c r="A73" i="16"/>
  <c r="A74" i="16"/>
  <c r="A75" i="16"/>
  <c r="A76" i="16"/>
  <c r="A77" i="16"/>
  <c r="A78" i="16"/>
  <c r="D78" i="16" s="1"/>
  <c r="A79" i="16"/>
  <c r="D79" i="16" s="1"/>
  <c r="A80" i="16"/>
  <c r="C80" i="16" s="1"/>
  <c r="A81" i="16"/>
  <c r="A82" i="16"/>
  <c r="A83" i="16"/>
  <c r="C83" i="16" s="1"/>
  <c r="A84" i="16"/>
  <c r="D84" i="16" s="1"/>
  <c r="A85" i="16"/>
  <c r="A86" i="16"/>
  <c r="D86" i="16" s="1"/>
  <c r="A87" i="16"/>
  <c r="D87" i="16" s="1"/>
  <c r="A88" i="16"/>
  <c r="D88" i="16" s="1"/>
  <c r="A89" i="16"/>
  <c r="A90" i="16"/>
  <c r="A91" i="16"/>
  <c r="A92" i="16"/>
  <c r="C92" i="16" s="1"/>
  <c r="A93" i="16"/>
  <c r="A94" i="16"/>
  <c r="D94" i="16" s="1"/>
  <c r="A95" i="16"/>
  <c r="C95" i="16" s="1"/>
  <c r="A96" i="16"/>
  <c r="C96" i="16" s="1"/>
  <c r="A97" i="16"/>
  <c r="A98" i="16"/>
  <c r="D98" i="16" s="1"/>
  <c r="A99" i="16"/>
  <c r="A100" i="16"/>
  <c r="C100" i="16" s="1"/>
  <c r="A5" i="16"/>
  <c r="B140" i="21"/>
  <c r="J3" i="12"/>
  <c r="D2" i="16"/>
  <c r="B2" i="16"/>
  <c r="G386" i="12"/>
  <c r="K1" i="12"/>
  <c r="H1" i="12"/>
  <c r="E2" i="11"/>
  <c r="N1" i="2"/>
  <c r="J1" i="2"/>
  <c r="U1" i="4"/>
  <c r="Q1" i="4"/>
  <c r="E2" i="21"/>
  <c r="B2" i="21"/>
  <c r="M2" i="13"/>
  <c r="C2" i="13"/>
  <c r="C2" i="6"/>
  <c r="M2" i="6"/>
  <c r="T7" i="4"/>
  <c r="U7" i="4" s="1"/>
  <c r="R13" i="4"/>
  <c r="R11" i="4" s="1"/>
  <c r="D100" i="16"/>
  <c r="D97" i="16"/>
  <c r="D93" i="16"/>
  <c r="D90" i="16"/>
  <c r="D89" i="16"/>
  <c r="D85" i="16"/>
  <c r="D82" i="16"/>
  <c r="D81" i="16"/>
  <c r="D80" i="16"/>
  <c r="D77" i="16"/>
  <c r="D74" i="16"/>
  <c r="D73" i="16"/>
  <c r="D69" i="16"/>
  <c r="D65" i="16"/>
  <c r="D61" i="16"/>
  <c r="D57" i="16"/>
  <c r="D53" i="16"/>
  <c r="D49" i="16"/>
  <c r="D45" i="16"/>
  <c r="D42" i="16"/>
  <c r="D41" i="16"/>
  <c r="D39" i="16"/>
  <c r="D37" i="16"/>
  <c r="D33" i="16"/>
  <c r="D29" i="16"/>
  <c r="D26" i="16"/>
  <c r="D25" i="16"/>
  <c r="D24" i="16"/>
  <c r="D21" i="16"/>
  <c r="D18" i="16"/>
  <c r="D17" i="16"/>
  <c r="D16" i="16"/>
  <c r="D13" i="16"/>
  <c r="D11" i="16"/>
  <c r="D10" i="16"/>
  <c r="D9" i="16"/>
  <c r="D8" i="16"/>
  <c r="D7" i="16"/>
  <c r="D5" i="16"/>
  <c r="C98" i="16"/>
  <c r="C97" i="16"/>
  <c r="C94" i="16"/>
  <c r="C93" i="16"/>
  <c r="C90" i="16"/>
  <c r="C89" i="16"/>
  <c r="C87" i="16"/>
  <c r="C85" i="16"/>
  <c r="C82" i="16"/>
  <c r="C81" i="16"/>
  <c r="C77" i="16"/>
  <c r="C74" i="16"/>
  <c r="C73" i="16"/>
  <c r="C70" i="16"/>
  <c r="C69" i="16"/>
  <c r="C66" i="16"/>
  <c r="C65" i="16"/>
  <c r="C62" i="16"/>
  <c r="C61" i="16"/>
  <c r="C58" i="16"/>
  <c r="C57" i="16"/>
  <c r="C56" i="16"/>
  <c r="C54" i="16"/>
  <c r="C53" i="16"/>
  <c r="C52" i="16"/>
  <c r="C50" i="16"/>
  <c r="C49" i="16"/>
  <c r="C46" i="16"/>
  <c r="C45" i="16"/>
  <c r="C42" i="16"/>
  <c r="C41" i="16"/>
  <c r="C38" i="16"/>
  <c r="C37" i="16"/>
  <c r="C34" i="16"/>
  <c r="C33" i="16"/>
  <c r="C30" i="16"/>
  <c r="C29" i="16"/>
  <c r="C26" i="16"/>
  <c r="C25" i="16"/>
  <c r="C24" i="16"/>
  <c r="C22" i="16"/>
  <c r="C21" i="16"/>
  <c r="C20" i="16"/>
  <c r="C18" i="16"/>
  <c r="C17" i="16"/>
  <c r="C16" i="16"/>
  <c r="C14" i="16"/>
  <c r="C13" i="16"/>
  <c r="C10" i="16"/>
  <c r="C9" i="16"/>
  <c r="C8" i="16"/>
  <c r="C7" i="16"/>
  <c r="C6" i="16"/>
  <c r="C5" i="16"/>
  <c r="N3" i="12"/>
  <c r="M3" i="12"/>
  <c r="L3" i="12"/>
  <c r="K3" i="12"/>
  <c r="H386" i="12"/>
  <c r="I3" i="12"/>
  <c r="C123" i="21"/>
  <c r="I29" i="21"/>
  <c r="I31" i="21" s="1"/>
  <c r="D33" i="21"/>
  <c r="A97" i="21"/>
  <c r="I96" i="21" s="1"/>
  <c r="B107" i="21"/>
  <c r="B108" i="21" s="1"/>
  <c r="C121" i="21"/>
  <c r="C122" i="21"/>
  <c r="D32" i="21"/>
  <c r="H35" i="21" s="1"/>
  <c r="F71" i="21"/>
  <c r="F76" i="21"/>
  <c r="F84" i="21" s="1"/>
  <c r="F85" i="21" s="1"/>
  <c r="I44" i="21"/>
  <c r="I55" i="21" s="1"/>
  <c r="L55" i="21" s="1"/>
  <c r="B55" i="21"/>
  <c r="B56" i="21" s="1"/>
  <c r="I45" i="21"/>
  <c r="I56" i="21" s="1"/>
  <c r="L56" i="21" s="1"/>
  <c r="A45" i="21"/>
  <c r="G3" i="12"/>
  <c r="G4" i="12"/>
  <c r="H4" i="12" s="1"/>
  <c r="G5" i="12"/>
  <c r="H5" i="12" s="1"/>
  <c r="G6" i="12"/>
  <c r="H6" i="12" s="1"/>
  <c r="G7" i="12"/>
  <c r="H7" i="12" s="1"/>
  <c r="G8" i="12"/>
  <c r="H8" i="12" s="1"/>
  <c r="G9" i="12"/>
  <c r="H9" i="12" s="1"/>
  <c r="G10" i="12"/>
  <c r="H10" i="12" s="1"/>
  <c r="G11" i="12"/>
  <c r="H11" i="12" s="1"/>
  <c r="G12" i="12"/>
  <c r="H12" i="12" s="1"/>
  <c r="G344" i="12"/>
  <c r="G345" i="12"/>
  <c r="G346" i="12"/>
  <c r="H346" i="12" s="1"/>
  <c r="G347" i="12"/>
  <c r="H347" i="12" s="1"/>
  <c r="G348" i="12"/>
  <c r="H348" i="12" s="1"/>
  <c r="G349" i="12"/>
  <c r="H349" i="12" s="1"/>
  <c r="G350" i="12"/>
  <c r="G351" i="12"/>
  <c r="G352" i="12"/>
  <c r="G353" i="12"/>
  <c r="G354" i="12"/>
  <c r="G355" i="12"/>
  <c r="H355" i="12" s="1"/>
  <c r="G356" i="12"/>
  <c r="H356" i="12" s="1"/>
  <c r="G357" i="12"/>
  <c r="H357" i="12" s="1"/>
  <c r="G358" i="12"/>
  <c r="G359" i="12"/>
  <c r="G360" i="12"/>
  <c r="G361" i="12"/>
  <c r="G362" i="12"/>
  <c r="G363" i="12"/>
  <c r="H363" i="12" s="1"/>
  <c r="G364" i="12"/>
  <c r="H364" i="12" s="1"/>
  <c r="G365" i="12"/>
  <c r="H365" i="12" s="1"/>
  <c r="G366" i="12"/>
  <c r="G367" i="12"/>
  <c r="G368" i="12"/>
  <c r="H368" i="12" s="1"/>
  <c r="G369" i="12"/>
  <c r="G370" i="12"/>
  <c r="H370" i="12" s="1"/>
  <c r="G371" i="12"/>
  <c r="H371" i="12" s="1"/>
  <c r="G372" i="12"/>
  <c r="H372" i="12" s="1"/>
  <c r="G373" i="12"/>
  <c r="H373" i="12" s="1"/>
  <c r="G374" i="12"/>
  <c r="G375" i="12"/>
  <c r="G376" i="12"/>
  <c r="G377" i="12"/>
  <c r="G378" i="12"/>
  <c r="H378" i="12" s="1"/>
  <c r="G379" i="12"/>
  <c r="H379" i="12" s="1"/>
  <c r="G380" i="12"/>
  <c r="H380" i="12" s="1"/>
  <c r="G381" i="12"/>
  <c r="H381" i="12" s="1"/>
  <c r="G382" i="12"/>
  <c r="G383" i="12"/>
  <c r="G384" i="12"/>
  <c r="G385" i="12"/>
  <c r="G343" i="12"/>
  <c r="H343" i="12" s="1"/>
  <c r="H344" i="12"/>
  <c r="H345" i="12"/>
  <c r="H350" i="12"/>
  <c r="H351" i="12"/>
  <c r="H352" i="12"/>
  <c r="H353" i="12"/>
  <c r="H354" i="12"/>
  <c r="H358" i="12"/>
  <c r="H359" i="12"/>
  <c r="H360" i="12"/>
  <c r="H361" i="12"/>
  <c r="H362" i="12"/>
  <c r="H366" i="12"/>
  <c r="H367" i="12"/>
  <c r="H369" i="12"/>
  <c r="H374" i="12"/>
  <c r="H375" i="12"/>
  <c r="H376" i="12"/>
  <c r="H377" i="12"/>
  <c r="H382" i="12"/>
  <c r="H383" i="12"/>
  <c r="H384" i="12"/>
  <c r="H385" i="12"/>
  <c r="G13" i="12"/>
  <c r="H13" i="12" s="1"/>
  <c r="G14" i="12"/>
  <c r="H14" i="12"/>
  <c r="G15" i="12"/>
  <c r="H15" i="12" s="1"/>
  <c r="G16" i="12"/>
  <c r="H16" i="12" s="1"/>
  <c r="G17" i="12"/>
  <c r="H17" i="12" s="1"/>
  <c r="G18" i="12"/>
  <c r="H18" i="12" s="1"/>
  <c r="G19" i="12"/>
  <c r="H19" i="12" s="1"/>
  <c r="G20" i="12"/>
  <c r="H20" i="12" s="1"/>
  <c r="G21" i="12"/>
  <c r="H21" i="12" s="1"/>
  <c r="G22" i="12"/>
  <c r="H22" i="12" s="1"/>
  <c r="G23" i="12"/>
  <c r="H23" i="12" s="1"/>
  <c r="G24" i="12"/>
  <c r="H24" i="12" s="1"/>
  <c r="G25" i="12"/>
  <c r="H25" i="12" s="1"/>
  <c r="G26" i="12"/>
  <c r="H26" i="12" s="1"/>
  <c r="G27" i="12"/>
  <c r="H27" i="12" s="1"/>
  <c r="G28" i="12"/>
  <c r="H28" i="12" s="1"/>
  <c r="G29" i="12"/>
  <c r="H29" i="12" s="1"/>
  <c r="G30" i="12"/>
  <c r="H30" i="12" s="1"/>
  <c r="G31" i="12"/>
  <c r="H31" i="12" s="1"/>
  <c r="G32" i="12"/>
  <c r="H32" i="12" s="1"/>
  <c r="G33" i="12"/>
  <c r="H33" i="12" s="1"/>
  <c r="G34" i="12"/>
  <c r="H34" i="12" s="1"/>
  <c r="G35" i="12"/>
  <c r="H35" i="12"/>
  <c r="G36" i="12"/>
  <c r="H36" i="12" s="1"/>
  <c r="G37" i="12"/>
  <c r="H37" i="12" s="1"/>
  <c r="G38" i="12"/>
  <c r="H38" i="12" s="1"/>
  <c r="G39" i="12"/>
  <c r="H39" i="12" s="1"/>
  <c r="G40" i="12"/>
  <c r="H40" i="12" s="1"/>
  <c r="G41" i="12"/>
  <c r="H41" i="12" s="1"/>
  <c r="G42" i="12"/>
  <c r="H42" i="12" s="1"/>
  <c r="G43" i="12"/>
  <c r="H43" i="12" s="1"/>
  <c r="G44" i="12"/>
  <c r="H44" i="12" s="1"/>
  <c r="G45" i="12"/>
  <c r="H45" i="12" s="1"/>
  <c r="G46" i="12"/>
  <c r="H46" i="12"/>
  <c r="G47" i="12"/>
  <c r="H47" i="12" s="1"/>
  <c r="G48" i="12"/>
  <c r="H48" i="12" s="1"/>
  <c r="G49" i="12"/>
  <c r="H49" i="12" s="1"/>
  <c r="G50" i="12"/>
  <c r="H50" i="12" s="1"/>
  <c r="G51" i="12"/>
  <c r="H51" i="12" s="1"/>
  <c r="G52" i="12"/>
  <c r="H52" i="12" s="1"/>
  <c r="G53" i="12"/>
  <c r="H53" i="12" s="1"/>
  <c r="G54" i="12"/>
  <c r="H54" i="12" s="1"/>
  <c r="G55" i="12"/>
  <c r="H55" i="12" s="1"/>
  <c r="G56" i="12"/>
  <c r="H56" i="12" s="1"/>
  <c r="G57" i="12"/>
  <c r="H57" i="12" s="1"/>
  <c r="G58" i="12"/>
  <c r="H58" i="12" s="1"/>
  <c r="G59" i="12"/>
  <c r="H59" i="12" s="1"/>
  <c r="G60" i="12"/>
  <c r="H60" i="12" s="1"/>
  <c r="G61" i="12"/>
  <c r="H61" i="12" s="1"/>
  <c r="G62" i="12"/>
  <c r="H62" i="12" s="1"/>
  <c r="G63" i="12"/>
  <c r="H63" i="12" s="1"/>
  <c r="G64" i="12"/>
  <c r="H64" i="12" s="1"/>
  <c r="G65" i="12"/>
  <c r="H65" i="12" s="1"/>
  <c r="G66" i="12"/>
  <c r="H66" i="12" s="1"/>
  <c r="G67" i="12"/>
  <c r="H67" i="12"/>
  <c r="G68" i="12"/>
  <c r="H68" i="12" s="1"/>
  <c r="G69" i="12"/>
  <c r="H69" i="12" s="1"/>
  <c r="G70" i="12"/>
  <c r="H70" i="12" s="1"/>
  <c r="G71" i="12"/>
  <c r="H71" i="12" s="1"/>
  <c r="G72" i="12"/>
  <c r="H72" i="12" s="1"/>
  <c r="G73" i="12"/>
  <c r="H73" i="12" s="1"/>
  <c r="G74" i="12"/>
  <c r="H74" i="12" s="1"/>
  <c r="G75" i="12"/>
  <c r="H75" i="12" s="1"/>
  <c r="G76" i="12"/>
  <c r="H76" i="12" s="1"/>
  <c r="G77" i="12"/>
  <c r="H77" i="12" s="1"/>
  <c r="G78" i="12"/>
  <c r="H78" i="12"/>
  <c r="G79" i="12"/>
  <c r="H79" i="12" s="1"/>
  <c r="G80" i="12"/>
  <c r="H80" i="12" s="1"/>
  <c r="G81" i="12"/>
  <c r="H81" i="12" s="1"/>
  <c r="G82" i="12"/>
  <c r="H82" i="12" s="1"/>
  <c r="G83" i="12"/>
  <c r="H83" i="12" s="1"/>
  <c r="G84" i="12"/>
  <c r="H84" i="12" s="1"/>
  <c r="G85" i="12"/>
  <c r="H85" i="12" s="1"/>
  <c r="G86" i="12"/>
  <c r="H86" i="12" s="1"/>
  <c r="G87" i="12"/>
  <c r="H87" i="12" s="1"/>
  <c r="G88" i="12"/>
  <c r="H88" i="12" s="1"/>
  <c r="G89" i="12"/>
  <c r="H89" i="12" s="1"/>
  <c r="G90" i="12"/>
  <c r="H90" i="12" s="1"/>
  <c r="G91" i="12"/>
  <c r="H91" i="12" s="1"/>
  <c r="G92" i="12"/>
  <c r="H92" i="12" s="1"/>
  <c r="G93" i="12"/>
  <c r="H93" i="12" s="1"/>
  <c r="G94" i="12"/>
  <c r="H94" i="12" s="1"/>
  <c r="G95" i="12"/>
  <c r="H95" i="12" s="1"/>
  <c r="G96" i="12"/>
  <c r="H96" i="12" s="1"/>
  <c r="G97" i="12"/>
  <c r="H97" i="12" s="1"/>
  <c r="G98" i="12"/>
  <c r="H98" i="12" s="1"/>
  <c r="G99" i="12"/>
  <c r="H99" i="12"/>
  <c r="G100" i="12"/>
  <c r="H100" i="12" s="1"/>
  <c r="G101" i="12"/>
  <c r="H101" i="12" s="1"/>
  <c r="G102" i="12"/>
  <c r="H102" i="12" s="1"/>
  <c r="G103" i="12"/>
  <c r="H103" i="12" s="1"/>
  <c r="G104" i="12"/>
  <c r="H104" i="12" s="1"/>
  <c r="G105" i="12"/>
  <c r="H105" i="12" s="1"/>
  <c r="G106" i="12"/>
  <c r="H106" i="12" s="1"/>
  <c r="G107" i="12"/>
  <c r="H107" i="12" s="1"/>
  <c r="G108" i="12"/>
  <c r="H108" i="12" s="1"/>
  <c r="G109" i="12"/>
  <c r="H109" i="12" s="1"/>
  <c r="G110" i="12"/>
  <c r="H110" i="12"/>
  <c r="G111" i="12"/>
  <c r="H111" i="12" s="1"/>
  <c r="G112" i="12"/>
  <c r="H112" i="12" s="1"/>
  <c r="G113" i="12"/>
  <c r="H113" i="12" s="1"/>
  <c r="G114" i="12"/>
  <c r="H114" i="12" s="1"/>
  <c r="G115" i="12"/>
  <c r="H115" i="12"/>
  <c r="G116" i="12"/>
  <c r="H116" i="12" s="1"/>
  <c r="G117" i="12"/>
  <c r="H117" i="12"/>
  <c r="G118" i="12"/>
  <c r="H118" i="12"/>
  <c r="G119" i="12"/>
  <c r="H119" i="12" s="1"/>
  <c r="G120" i="12"/>
  <c r="H120" i="12" s="1"/>
  <c r="G121" i="12"/>
  <c r="H121" i="12" s="1"/>
  <c r="G122" i="12"/>
  <c r="H122" i="12" s="1"/>
  <c r="G123" i="12"/>
  <c r="H123" i="12" s="1"/>
  <c r="G124" i="12"/>
  <c r="H124" i="12" s="1"/>
  <c r="G125" i="12"/>
  <c r="H125" i="12" s="1"/>
  <c r="G126" i="12"/>
  <c r="H126" i="12"/>
  <c r="G127" i="12"/>
  <c r="H127" i="12"/>
  <c r="G128" i="12"/>
  <c r="H128" i="12" s="1"/>
  <c r="G129" i="12"/>
  <c r="H129" i="12"/>
  <c r="G130" i="12"/>
  <c r="H130" i="12" s="1"/>
  <c r="G131" i="12"/>
  <c r="H131" i="12" s="1"/>
  <c r="G132" i="12"/>
  <c r="H132" i="12" s="1"/>
  <c r="G133" i="12"/>
  <c r="H133" i="12" s="1"/>
  <c r="G134" i="12"/>
  <c r="H134" i="12" s="1"/>
  <c r="G135" i="12"/>
  <c r="H135" i="12"/>
  <c r="G136" i="12"/>
  <c r="H136" i="12" s="1"/>
  <c r="G137" i="12"/>
  <c r="H137" i="12" s="1"/>
  <c r="G138" i="12"/>
  <c r="H138" i="12"/>
  <c r="G139" i="12"/>
  <c r="H139" i="12" s="1"/>
  <c r="G140" i="12"/>
  <c r="H140" i="12" s="1"/>
  <c r="G141" i="12"/>
  <c r="H141" i="12"/>
  <c r="G142" i="12"/>
  <c r="H142" i="12" s="1"/>
  <c r="G143" i="12"/>
  <c r="H143" i="12" s="1"/>
  <c r="G144" i="12"/>
  <c r="H144" i="12" s="1"/>
  <c r="G145" i="12"/>
  <c r="H145" i="12" s="1"/>
  <c r="G146" i="12"/>
  <c r="H146" i="12" s="1"/>
  <c r="G147" i="12"/>
  <c r="H147" i="12"/>
  <c r="G148" i="12"/>
  <c r="H148" i="12" s="1"/>
  <c r="G149" i="12"/>
  <c r="H149" i="12"/>
  <c r="G150" i="12"/>
  <c r="H150" i="12"/>
  <c r="G151" i="12"/>
  <c r="H151" i="12" s="1"/>
  <c r="G152" i="12"/>
  <c r="H152" i="12" s="1"/>
  <c r="G153" i="12"/>
  <c r="H153" i="12" s="1"/>
  <c r="G154" i="12"/>
  <c r="H154" i="12" s="1"/>
  <c r="G155" i="12"/>
  <c r="H155" i="12" s="1"/>
  <c r="G156" i="12"/>
  <c r="H156" i="12" s="1"/>
  <c r="G157" i="12"/>
  <c r="H157" i="12" s="1"/>
  <c r="G158" i="12"/>
  <c r="H158" i="12"/>
  <c r="G159" i="12"/>
  <c r="H159" i="12"/>
  <c r="G160" i="12"/>
  <c r="H160" i="12" s="1"/>
  <c r="G161" i="12"/>
  <c r="H161" i="12"/>
  <c r="G162" i="12"/>
  <c r="H162" i="12" s="1"/>
  <c r="G163" i="12"/>
  <c r="H163" i="12" s="1"/>
  <c r="G164" i="12"/>
  <c r="H164" i="12" s="1"/>
  <c r="G165" i="12"/>
  <c r="H165" i="12" s="1"/>
  <c r="G166" i="12"/>
  <c r="H166" i="12" s="1"/>
  <c r="G167" i="12"/>
  <c r="H167" i="12"/>
  <c r="G168" i="12"/>
  <c r="H168" i="12" s="1"/>
  <c r="G169" i="12"/>
  <c r="H169" i="12" s="1"/>
  <c r="G170" i="12"/>
  <c r="H170" i="12"/>
  <c r="G171" i="12"/>
  <c r="H171" i="12" s="1"/>
  <c r="G172" i="12"/>
  <c r="H172" i="12" s="1"/>
  <c r="G173" i="12"/>
  <c r="H173" i="12"/>
  <c r="G174" i="12"/>
  <c r="H174" i="12" s="1"/>
  <c r="G175" i="12"/>
  <c r="H175" i="12" s="1"/>
  <c r="G176" i="12"/>
  <c r="H176" i="12" s="1"/>
  <c r="G177" i="12"/>
  <c r="H177" i="12" s="1"/>
  <c r="G178" i="12"/>
  <c r="H178" i="12" s="1"/>
  <c r="G179" i="12"/>
  <c r="H179" i="12"/>
  <c r="G180" i="12"/>
  <c r="H180" i="12" s="1"/>
  <c r="G181" i="12"/>
  <c r="H181" i="12"/>
  <c r="G182" i="12"/>
  <c r="H182" i="12"/>
  <c r="G183" i="12"/>
  <c r="H183" i="12" s="1"/>
  <c r="G184" i="12"/>
  <c r="H184" i="12" s="1"/>
  <c r="G185" i="12"/>
  <c r="H185" i="12" s="1"/>
  <c r="G186" i="12"/>
  <c r="H186" i="12" s="1"/>
  <c r="G187" i="12"/>
  <c r="H187" i="12" s="1"/>
  <c r="G188" i="12"/>
  <c r="H188" i="12" s="1"/>
  <c r="G189" i="12"/>
  <c r="H189" i="12" s="1"/>
  <c r="G190" i="12"/>
  <c r="H190" i="12"/>
  <c r="G191" i="12"/>
  <c r="H191" i="12"/>
  <c r="G192" i="12"/>
  <c r="H192" i="12" s="1"/>
  <c r="G193" i="12"/>
  <c r="H193" i="12"/>
  <c r="G194" i="12"/>
  <c r="H194" i="12" s="1"/>
  <c r="G195" i="12"/>
  <c r="H195" i="12" s="1"/>
  <c r="G196" i="12"/>
  <c r="H196" i="12" s="1"/>
  <c r="G197" i="12"/>
  <c r="H197" i="12" s="1"/>
  <c r="G198" i="12"/>
  <c r="H198" i="12" s="1"/>
  <c r="G199" i="12"/>
  <c r="H199" i="12"/>
  <c r="G200" i="12"/>
  <c r="H200" i="12" s="1"/>
  <c r="G201" i="12"/>
  <c r="H201" i="12" s="1"/>
  <c r="G202" i="12"/>
  <c r="H202" i="12"/>
  <c r="G203" i="12"/>
  <c r="H203" i="12" s="1"/>
  <c r="G204" i="12"/>
  <c r="H204" i="12" s="1"/>
  <c r="G205" i="12"/>
  <c r="H205" i="12"/>
  <c r="G206" i="12"/>
  <c r="H206" i="12" s="1"/>
  <c r="G207" i="12"/>
  <c r="H207" i="12" s="1"/>
  <c r="G208" i="12"/>
  <c r="H208" i="12" s="1"/>
  <c r="G209" i="12"/>
  <c r="H209" i="12" s="1"/>
  <c r="G210" i="12"/>
  <c r="H210" i="12" s="1"/>
  <c r="G211" i="12"/>
  <c r="H211" i="12"/>
  <c r="G212" i="12"/>
  <c r="H212" i="12" s="1"/>
  <c r="G213" i="12"/>
  <c r="H213" i="12"/>
  <c r="G214" i="12"/>
  <c r="H214" i="12"/>
  <c r="G215" i="12"/>
  <c r="H215" i="12" s="1"/>
  <c r="G216" i="12"/>
  <c r="H216" i="12" s="1"/>
  <c r="G217" i="12"/>
  <c r="H217" i="12" s="1"/>
  <c r="G218" i="12"/>
  <c r="H218" i="12" s="1"/>
  <c r="G219" i="12"/>
  <c r="H219" i="12" s="1"/>
  <c r="G220" i="12"/>
  <c r="H220" i="12" s="1"/>
  <c r="G221" i="12"/>
  <c r="H221" i="12" s="1"/>
  <c r="G222" i="12"/>
  <c r="H222" i="12"/>
  <c r="G223" i="12"/>
  <c r="H223" i="12"/>
  <c r="G224" i="12"/>
  <c r="H224" i="12" s="1"/>
  <c r="G225" i="12"/>
  <c r="H225" i="12"/>
  <c r="G226" i="12"/>
  <c r="H226" i="12" s="1"/>
  <c r="G227" i="12"/>
  <c r="H227" i="12" s="1"/>
  <c r="G228" i="12"/>
  <c r="H228" i="12" s="1"/>
  <c r="G229" i="12"/>
  <c r="H229" i="12" s="1"/>
  <c r="G230" i="12"/>
  <c r="H230" i="12" s="1"/>
  <c r="G231" i="12"/>
  <c r="H231" i="12"/>
  <c r="G232" i="12"/>
  <c r="H232" i="12" s="1"/>
  <c r="G233" i="12"/>
  <c r="H233" i="12" s="1"/>
  <c r="G234" i="12"/>
  <c r="H234" i="12"/>
  <c r="G235" i="12"/>
  <c r="H235" i="12" s="1"/>
  <c r="G236" i="12"/>
  <c r="H236" i="12" s="1"/>
  <c r="G237" i="12"/>
  <c r="H237" i="12" s="1"/>
  <c r="G238" i="12"/>
  <c r="H238" i="12"/>
  <c r="G239" i="12"/>
  <c r="H239" i="12" s="1"/>
  <c r="G240" i="12"/>
  <c r="H240" i="12" s="1"/>
  <c r="G241" i="12"/>
  <c r="H241" i="12" s="1"/>
  <c r="G242" i="12"/>
  <c r="H242" i="12"/>
  <c r="G243" i="12"/>
  <c r="H243" i="12" s="1"/>
  <c r="G244" i="12"/>
  <c r="H244" i="12" s="1"/>
  <c r="G245" i="12"/>
  <c r="H245" i="12" s="1"/>
  <c r="G246" i="12"/>
  <c r="H246" i="12"/>
  <c r="G247" i="12"/>
  <c r="H247" i="12" s="1"/>
  <c r="G248" i="12"/>
  <c r="H248" i="12" s="1"/>
  <c r="G249" i="12"/>
  <c r="H249" i="12" s="1"/>
  <c r="G250" i="12"/>
  <c r="H250" i="12"/>
  <c r="G251" i="12"/>
  <c r="H251" i="12" s="1"/>
  <c r="G252" i="12"/>
  <c r="H252" i="12" s="1"/>
  <c r="G253" i="12"/>
  <c r="H253" i="12" s="1"/>
  <c r="G254" i="12"/>
  <c r="H254" i="12"/>
  <c r="G255" i="12"/>
  <c r="H255" i="12" s="1"/>
  <c r="G256" i="12"/>
  <c r="H256" i="12" s="1"/>
  <c r="G257" i="12"/>
  <c r="H257" i="12" s="1"/>
  <c r="G258" i="12"/>
  <c r="H258" i="12"/>
  <c r="G259" i="12"/>
  <c r="H259" i="12" s="1"/>
  <c r="G260" i="12"/>
  <c r="H260" i="12" s="1"/>
  <c r="G261" i="12"/>
  <c r="H261" i="12" s="1"/>
  <c r="G262" i="12"/>
  <c r="H262" i="12"/>
  <c r="G263" i="12"/>
  <c r="H263" i="12" s="1"/>
  <c r="G264" i="12"/>
  <c r="H264" i="12" s="1"/>
  <c r="G265" i="12"/>
  <c r="H265" i="12" s="1"/>
  <c r="G266" i="12"/>
  <c r="H266" i="12"/>
  <c r="G267" i="12"/>
  <c r="H267" i="12" s="1"/>
  <c r="G268" i="12"/>
  <c r="H268" i="12" s="1"/>
  <c r="G269" i="12"/>
  <c r="H269" i="12" s="1"/>
  <c r="G270" i="12"/>
  <c r="H270" i="12"/>
  <c r="G271" i="12"/>
  <c r="H271" i="12" s="1"/>
  <c r="G272" i="12"/>
  <c r="H272" i="12" s="1"/>
  <c r="G273" i="12"/>
  <c r="H273" i="12" s="1"/>
  <c r="G274" i="12"/>
  <c r="H274" i="12"/>
  <c r="G275" i="12"/>
  <c r="H275" i="12" s="1"/>
  <c r="G276" i="12"/>
  <c r="H276" i="12" s="1"/>
  <c r="G277" i="12"/>
  <c r="H277" i="12" s="1"/>
  <c r="G278" i="12"/>
  <c r="H278" i="12"/>
  <c r="G279" i="12"/>
  <c r="H279" i="12" s="1"/>
  <c r="G280" i="12"/>
  <c r="H280" i="12" s="1"/>
  <c r="G281" i="12"/>
  <c r="H281" i="12" s="1"/>
  <c r="G282" i="12"/>
  <c r="H282" i="12"/>
  <c r="G283" i="12"/>
  <c r="H283" i="12" s="1"/>
  <c r="G284" i="12"/>
  <c r="H284" i="12" s="1"/>
  <c r="G285" i="12"/>
  <c r="H285" i="12" s="1"/>
  <c r="G286" i="12"/>
  <c r="H286" i="12"/>
  <c r="G287" i="12"/>
  <c r="H287" i="12" s="1"/>
  <c r="G288" i="12"/>
  <c r="H288" i="12" s="1"/>
  <c r="G289" i="12"/>
  <c r="H289" i="12" s="1"/>
  <c r="G290" i="12"/>
  <c r="H290" i="12"/>
  <c r="G291" i="12"/>
  <c r="H291" i="12" s="1"/>
  <c r="G292" i="12"/>
  <c r="H292" i="12" s="1"/>
  <c r="G293" i="12"/>
  <c r="H293" i="12" s="1"/>
  <c r="G294" i="12"/>
  <c r="H294" i="12"/>
  <c r="G295" i="12"/>
  <c r="H295" i="12" s="1"/>
  <c r="G296" i="12"/>
  <c r="H296" i="12" s="1"/>
  <c r="G297" i="12"/>
  <c r="H297" i="12" s="1"/>
  <c r="G298" i="12"/>
  <c r="H298" i="12"/>
  <c r="G299" i="12"/>
  <c r="H299" i="12" s="1"/>
  <c r="G300" i="12"/>
  <c r="H300" i="12" s="1"/>
  <c r="G301" i="12"/>
  <c r="H301" i="12" s="1"/>
  <c r="G302" i="12"/>
  <c r="H302" i="12"/>
  <c r="G303" i="12"/>
  <c r="H303" i="12" s="1"/>
  <c r="G304" i="12"/>
  <c r="H304" i="12" s="1"/>
  <c r="G305" i="12"/>
  <c r="H305" i="12" s="1"/>
  <c r="G306" i="12"/>
  <c r="H306" i="12"/>
  <c r="G307" i="12"/>
  <c r="H307" i="12" s="1"/>
  <c r="G308" i="12"/>
  <c r="H308" i="12" s="1"/>
  <c r="G309" i="12"/>
  <c r="H309" i="12" s="1"/>
  <c r="G310" i="12"/>
  <c r="H310" i="12"/>
  <c r="G311" i="12"/>
  <c r="H311" i="12" s="1"/>
  <c r="G312" i="12"/>
  <c r="H312" i="12" s="1"/>
  <c r="G313" i="12"/>
  <c r="H313" i="12" s="1"/>
  <c r="G314" i="12"/>
  <c r="H314" i="12"/>
  <c r="G315" i="12"/>
  <c r="H315" i="12" s="1"/>
  <c r="G316" i="12"/>
  <c r="H316" i="12" s="1"/>
  <c r="G317" i="12"/>
  <c r="H317" i="12" s="1"/>
  <c r="G318" i="12"/>
  <c r="H318" i="12"/>
  <c r="G319" i="12"/>
  <c r="H319" i="12" s="1"/>
  <c r="G320" i="12"/>
  <c r="H320" i="12" s="1"/>
  <c r="G321" i="12"/>
  <c r="H321" i="12" s="1"/>
  <c r="G322" i="12"/>
  <c r="H322" i="12"/>
  <c r="G323" i="12"/>
  <c r="H323" i="12" s="1"/>
  <c r="G324" i="12"/>
  <c r="H324" i="12" s="1"/>
  <c r="G325" i="12"/>
  <c r="H325" i="12" s="1"/>
  <c r="G326" i="12"/>
  <c r="H326" i="12"/>
  <c r="G327" i="12"/>
  <c r="H327" i="12" s="1"/>
  <c r="G328" i="12"/>
  <c r="H328" i="12" s="1"/>
  <c r="G329" i="12"/>
  <c r="H329" i="12" s="1"/>
  <c r="G330" i="12"/>
  <c r="H330" i="12"/>
  <c r="G331" i="12"/>
  <c r="H331" i="12" s="1"/>
  <c r="G332" i="12"/>
  <c r="H332" i="12" s="1"/>
  <c r="G333" i="12"/>
  <c r="H333" i="12" s="1"/>
  <c r="G334" i="12"/>
  <c r="H334" i="12"/>
  <c r="G335" i="12"/>
  <c r="H335" i="12" s="1"/>
  <c r="G336" i="12"/>
  <c r="H336" i="12" s="1"/>
  <c r="G337" i="12"/>
  <c r="H337" i="12" s="1"/>
  <c r="G338" i="12"/>
  <c r="H338" i="12"/>
  <c r="G339" i="12"/>
  <c r="H339" i="12" s="1"/>
  <c r="G340" i="12"/>
  <c r="H340" i="12" s="1"/>
  <c r="G341" i="12"/>
  <c r="H341" i="12" s="1"/>
  <c r="G342" i="12"/>
  <c r="H342" i="12"/>
  <c r="H3" i="12"/>
  <c r="B20" i="21"/>
  <c r="B21" i="21" s="1"/>
  <c r="C15" i="16" l="1"/>
  <c r="C63" i="16"/>
  <c r="D31" i="16"/>
  <c r="D95" i="16"/>
  <c r="C47" i="16"/>
  <c r="C71" i="16"/>
  <c r="C78" i="16"/>
  <c r="C86" i="16"/>
  <c r="C44" i="16"/>
  <c r="C72" i="16"/>
  <c r="C88" i="16"/>
  <c r="C36" i="16"/>
  <c r="C40" i="16"/>
  <c r="C64" i="16"/>
  <c r="C79" i="16"/>
  <c r="D32" i="16"/>
  <c r="D55" i="16"/>
  <c r="D96" i="16"/>
  <c r="C48" i="16"/>
  <c r="C68" i="16"/>
  <c r="C23" i="16"/>
  <c r="C28" i="16"/>
  <c r="I107" i="21"/>
  <c r="L107" i="21" s="1"/>
  <c r="D88" i="21"/>
  <c r="B91" i="21" s="1"/>
  <c r="B92" i="21" s="1"/>
  <c r="F92" i="21" s="1"/>
  <c r="A122" i="21" s="1"/>
  <c r="F122" i="21" s="1"/>
  <c r="M35" i="21"/>
  <c r="C61" i="21"/>
  <c r="I32" i="21"/>
  <c r="H36" i="21" s="1"/>
  <c r="D110" i="21" s="1"/>
  <c r="J97" i="27"/>
  <c r="J96" i="27"/>
  <c r="L96" i="27"/>
  <c r="M96" i="27" s="1"/>
  <c r="N96" i="27" s="1"/>
  <c r="O96" i="27" s="1"/>
  <c r="P96" i="27" s="1"/>
  <c r="Q96" i="27" s="1"/>
  <c r="K96" i="27"/>
  <c r="J94" i="27"/>
  <c r="L81" i="27"/>
  <c r="M81" i="27" s="1"/>
  <c r="N81" i="27" s="1"/>
  <c r="O81" i="27" s="1"/>
  <c r="L87" i="27"/>
  <c r="M87" i="27" s="1"/>
  <c r="N87" i="27" s="1"/>
  <c r="O87" i="27" s="1"/>
  <c r="P87" i="27" s="1"/>
  <c r="J88" i="27"/>
  <c r="I16" i="27"/>
  <c r="J26" i="27"/>
  <c r="I19" i="27"/>
  <c r="I20" i="27"/>
  <c r="I23" i="27"/>
  <c r="I22" i="27"/>
  <c r="I30" i="27"/>
  <c r="I32" i="27"/>
  <c r="J32" i="27"/>
  <c r="D19" i="16"/>
  <c r="D92" i="16"/>
  <c r="C84" i="16"/>
  <c r="C9" i="21"/>
  <c r="D9" i="21" s="1"/>
  <c r="D83" i="16"/>
  <c r="D35" i="16"/>
  <c r="D60" i="16"/>
  <c r="D76" i="16"/>
  <c r="C76" i="16"/>
  <c r="D12" i="16"/>
  <c r="C12" i="16"/>
  <c r="Q87" i="27"/>
  <c r="C99" i="16"/>
  <c r="D99" i="16"/>
  <c r="C91" i="16"/>
  <c r="D91" i="16"/>
  <c r="D75" i="16"/>
  <c r="C75" i="16"/>
  <c r="D67" i="16"/>
  <c r="C67" i="16"/>
  <c r="C59" i="16"/>
  <c r="D59" i="16"/>
  <c r="C51" i="16"/>
  <c r="D51" i="16"/>
  <c r="D43" i="16"/>
  <c r="C43" i="16"/>
  <c r="C27" i="16"/>
  <c r="D27" i="16"/>
  <c r="P81" i="27"/>
  <c r="S81" i="27"/>
  <c r="B8" i="21"/>
  <c r="P90" i="27"/>
  <c r="F52" i="27"/>
  <c r="I24" i="27"/>
  <c r="I28" i="27"/>
  <c r="F51" i="27"/>
  <c r="I25" i="27"/>
  <c r="J23" i="27"/>
  <c r="I26" i="27"/>
  <c r="J20" i="27"/>
  <c r="I18" i="27"/>
  <c r="F53" i="27"/>
  <c r="G53" i="27" s="1"/>
  <c r="I31" i="27"/>
  <c r="J86" i="27"/>
  <c r="J95" i="27"/>
  <c r="L93" i="27"/>
  <c r="M93" i="27" s="1"/>
  <c r="N93" i="27" s="1"/>
  <c r="O93" i="27" s="1"/>
  <c r="K87" i="27"/>
  <c r="S10" i="4"/>
  <c r="S12" i="4"/>
  <c r="S11" i="4"/>
  <c r="M36" i="21" l="1"/>
  <c r="C113" i="21" s="1"/>
  <c r="C114" i="21" s="1"/>
  <c r="I30" i="21"/>
  <c r="G51" i="27"/>
  <c r="D55" i="27"/>
  <c r="D57" i="27"/>
  <c r="D56" i="27"/>
  <c r="P93" i="27"/>
  <c r="Q93" i="27" s="1"/>
  <c r="S90" i="27"/>
  <c r="B10" i="21"/>
  <c r="T81" i="27"/>
  <c r="B7" i="21" s="1"/>
  <c r="Q81" i="27"/>
  <c r="G52" i="27"/>
  <c r="Q90" i="27"/>
  <c r="R96" i="27"/>
  <c r="R87" i="27"/>
  <c r="G54" i="27"/>
  <c r="R84" i="27"/>
  <c r="C8" i="21"/>
  <c r="D8" i="21" s="1"/>
  <c r="S15" i="4"/>
  <c r="S16" i="4" s="1"/>
  <c r="I114" i="21" l="1"/>
  <c r="A123" i="21" s="1"/>
  <c r="F123" i="21" s="1"/>
  <c r="C62" i="21"/>
  <c r="I62" i="21" s="1"/>
  <c r="A121" i="21" s="1"/>
  <c r="F121" i="21" s="1"/>
  <c r="H34" i="21"/>
  <c r="T90" i="27"/>
  <c r="R93" i="27"/>
  <c r="C7" i="21"/>
  <c r="D7" i="21" s="1"/>
  <c r="C10" i="21"/>
  <c r="D10" i="21" s="1"/>
  <c r="D58" i="21" l="1"/>
  <c r="M34" i="21"/>
</calcChain>
</file>

<file path=xl/sharedStrings.xml><?xml version="1.0" encoding="utf-8"?>
<sst xmlns="http://schemas.openxmlformats.org/spreadsheetml/2006/main" count="1725" uniqueCount="771">
  <si>
    <t xml:space="preserve">Methods:  Illumina MiSeq Sequencing of Bacterial Communities </t>
  </si>
  <si>
    <t>Publication Requirements: Notification &amp; Attribution</t>
  </si>
  <si>
    <t>The Michigan Microbiome Core (MBC) has established the following requirements regarding notification of pending publications and presentations:</t>
  </si>
  <si>
    <t xml:space="preserve">Please let us know as soon as you have an article accepted for publication, poster, or meeting presentation which has used data generated via our service stream . Early notification helps us to ensure the best 16S or metagenomic sequencing by updating any protocol with documented publication.  </t>
  </si>
  <si>
    <t>Submit your notifications by email to the MBC website manager (Ruqaiya Siddiqui, sruqaiya@umich.edu). Be sure to include a copy of the presentation abstract or complete accepted article. Once published, we'll include your article citation on the MBC website, and may highlight important findings in a variety of print and electronic publications.</t>
  </si>
  <si>
    <t xml:space="preserve">All publications and presentations of research results supported by data produced by the MBC must contain the following (or equivalent) acknowledgement:  "This research was supported (or supported in part) by The University of Michigan Medical School Microbiome Core"  </t>
  </si>
  <si>
    <r>
      <rPr>
        <b/>
        <sz val="12"/>
        <color rgb="FFFF0000"/>
        <rFont val="Times New Roman"/>
        <family val="1"/>
      </rPr>
      <t>Website</t>
    </r>
    <r>
      <rPr>
        <sz val="12"/>
        <color theme="1"/>
        <rFont val="Times New Roman"/>
        <family val="1"/>
      </rPr>
      <t>: https://microbe.med.umich.edu/welcome-university-michigan%E2%80%99s-microbiome-core</t>
    </r>
  </si>
  <si>
    <t>DNA extraction and Quantification</t>
  </si>
  <si>
    <t xml:space="preserve">DNA extraction is performed using the Eppedorf EpMotion 5075 liquid handling system and following the Qiagen MagAttract PowerMicrobiome kit (Cat: 27500-4-EP) protocol. The eluted DNA is divided into two plate sets (green and clear). The green plates were used to prepare 16S libraries for sequencing. The clear plates were sealed after the extraction, and were not used in our lab.  After extraction, samples were quantified using the Quant-iT PicoGreen dsDNA Assay kit (cat#: P7589). </t>
  </si>
  <si>
    <t>PCR Amplification using Schloss 16S V4 Primer Set &amp; Sequencing on Illumina MiSeq</t>
  </si>
  <si>
    <t xml:space="preserve">The V4 region of the 16s rRNA gene was amplified from each sample using the Dual indexing sequencing strategy developed by Dr. Patrick D. Schloss (1).  Sequencing was done on the Illumina MiSeq platform, using a MiSeq Reagent Kit V2 500 cycles (Illumina cat# MS-102-2003), according to the manufacturers instructions with modifications found in the Schloss SOP.  Accuprime High Fidelity Taq (Life Technologies cat # 12346094 ) was used instead of Accuprime Pfx supermix.  PCR was performed using the following conditions (Standard or Touch Down) shown below.  If additional template was used the water volume is changed accordingly.  </t>
  </si>
  <si>
    <t>Standard PCR:</t>
  </si>
  <si>
    <t>Temp</t>
  </si>
  <si>
    <t>Time</t>
  </si>
  <si>
    <t>Cycles</t>
  </si>
  <si>
    <t>Master Mix</t>
  </si>
  <si>
    <t>1x reaction</t>
  </si>
  <si>
    <t>2 min</t>
  </si>
  <si>
    <t>1 x</t>
  </si>
  <si>
    <t>10x AccuPrime PCR Buffer II</t>
  </si>
  <si>
    <t>2 uL</t>
  </si>
  <si>
    <t>20 s</t>
  </si>
  <si>
    <t>30 x</t>
  </si>
  <si>
    <t>Water</t>
  </si>
  <si>
    <t>11.85 uL</t>
  </si>
  <si>
    <t>15 s</t>
  </si>
  <si>
    <t>AccuPrime HiFi Polymerase</t>
  </si>
  <si>
    <t>0.15 uL</t>
  </si>
  <si>
    <t>5 min</t>
  </si>
  <si>
    <t>DNA</t>
  </si>
  <si>
    <t>1 uL</t>
  </si>
  <si>
    <t>10 min</t>
  </si>
  <si>
    <t>Primer set (4 uM)</t>
  </si>
  <si>
    <t>5 uL</t>
  </si>
  <si>
    <t>HOLD</t>
  </si>
  <si>
    <t>Total volume</t>
  </si>
  <si>
    <t>20 uL</t>
  </si>
  <si>
    <t>Touch Down PCR:</t>
  </si>
  <si>
    <t>20 x (temp decrease 0.3)</t>
  </si>
  <si>
    <t>5min</t>
  </si>
  <si>
    <t>20  s</t>
  </si>
  <si>
    <t>20 x</t>
  </si>
  <si>
    <t>15  s</t>
  </si>
  <si>
    <t xml:space="preserve">PCR products are visualized using an E-Gel 96 with SYBR Safe DNA Gel Stain, 2% (Life technologies cat# G7208-02).  Libraries are normalized using SequalPrep Normalization Plate Kit (Life technologies cat # A10510-01) following the manufactures protocol for sequential elution.  The concentration of the pooled samples is determined using Kapa Biosystems Library Quantification kit for Illumina platforms (KapaBiosystems KK4824).  The sizes of the amplicons in the library are determined using the Agilent Bioanalyzer High Sensitivity DNA analysis kit (cat# 5067-4626).  The final library consists of equal molar amounts from each of the plates, normalized to the pooled plate at the lowest concentration. </t>
  </si>
  <si>
    <t xml:space="preserve">Library Preparation for Sequencing and Sequencing Libraries are prepared according to Illumina’s protocol for Preparing Libraries for Sequencing on the MiSeq (part# 15039740 Rev. D) for 2nM or 4nM libraries. If the library concentration is below 1nM an alternative method is used for denaturation. (2).  The components of the final load are listed below.  PhiX and genomes are added in 16s amplicon sequencing to create diversity.   Sequencing reagents are prepared according to the Schloss SOP, custom read 1, read 2 and index primers are added to the reagent cartridge.  FASTQ files are generated for paired end reads. </t>
  </si>
  <si>
    <t>This run used these conditions:</t>
  </si>
  <si>
    <t>Library (pM)</t>
  </si>
  <si>
    <t>PhiX spike-in</t>
  </si>
  <si>
    <t>Genome spike-in</t>
  </si>
  <si>
    <t>Analysis</t>
  </si>
  <si>
    <t>The Host Microbiome Initiative analysis is based on Dr. Patrick Schloss’s Mothur wiki.  Other 16S pipelines are available but not currently used in our group.</t>
  </si>
  <si>
    <t xml:space="preserve">http://www.mothur.org/wiki/Main_Page </t>
  </si>
  <si>
    <t>http://www.mothur.org/wiki/MiSeq_SOP</t>
  </si>
  <si>
    <t>Mock Communities</t>
  </si>
  <si>
    <t>The mock community used is commercially produced ZymoBIOMICS Microbial Community DNA Standard (Zymo Research cat# D6306), which is a mixture of genomic DNA extracted from pure cultures of eight bacterial and two fungal strains.  This mock community can be used for error analysis.</t>
  </si>
  <si>
    <t xml:space="preserve">Fasta files:  </t>
  </si>
  <si>
    <t>Please request fasta file via email to msmblcore@umich.edu</t>
  </si>
  <si>
    <t xml:space="preserve">More info:   </t>
  </si>
  <si>
    <t>http://www.zymoresearch.com/downloads/dl/file/id/736/d6305i.pdf</t>
  </si>
  <si>
    <t>References</t>
  </si>
  <si>
    <t>1.  Kozich JJ, Westcott S, Baxter NT, Highlaner SK and Schloss PD (2013) Development of a Dual-Index Sequencing Strategy and Curation Pipeline for Analyzing Amplicon Sequence Data on the MiSeq Illumina Sequencing Platform.  Appl. Environ. Microbiol. 2013, 79(17):5112.</t>
  </si>
  <si>
    <t xml:space="preserve">2.  Quail et al, Nature Methods 5,1005-1010(2008), supplemental protocol 12 </t>
  </si>
  <si>
    <t xml:space="preserve">Newest version of the Schloss SOP:  </t>
  </si>
  <si>
    <t>https://github.com/SchlossLab/MiSeq_WetLab_SOP</t>
  </si>
  <si>
    <t>This paper has a well written methods section that can be cited:</t>
  </si>
  <si>
    <r>
      <t xml:space="preserve">Seekatz AM, Theriot CM, Molloy CT, Wozniak KL, Bergin IL, Young VB.  Fecal Microbiota Transplantation Eliminates </t>
    </r>
    <r>
      <rPr>
        <i/>
        <sz val="12"/>
        <color theme="1"/>
        <rFont val="Times New Roman"/>
        <family val="1"/>
      </rPr>
      <t>Clostridium difficile</t>
    </r>
    <r>
      <rPr>
        <sz val="12"/>
        <color theme="1"/>
        <rFont val="Times New Roman"/>
        <family val="1"/>
      </rPr>
      <t xml:space="preserve"> in a Murine Model of Relapsing Disease. Infect Immun. 2015 Oct;83(10):3838-46. doi: 10.1128/IAI.00459-15.</t>
    </r>
  </si>
  <si>
    <t xml:space="preserve">PI: </t>
  </si>
  <si>
    <t>Reference Id:</t>
  </si>
  <si>
    <t>Technician</t>
  </si>
  <si>
    <t>Date</t>
  </si>
  <si>
    <t>Submission Information</t>
  </si>
  <si>
    <t xml:space="preserve">Date: </t>
  </si>
  <si>
    <t>Cycle # (2x150/250):</t>
  </si>
  <si>
    <t>2x250</t>
  </si>
  <si>
    <t>Submission Id:</t>
  </si>
  <si>
    <t>Samples stored:</t>
  </si>
  <si>
    <t>Investigator (PI):</t>
  </si>
  <si>
    <t>Benjamin Callahan</t>
  </si>
  <si>
    <t>DNA extraction?</t>
  </si>
  <si>
    <t>No</t>
  </si>
  <si>
    <t>Requester:</t>
  </si>
  <si>
    <t>Michael McLaren</t>
  </si>
  <si>
    <t>Hazards?</t>
  </si>
  <si>
    <t>N/A</t>
  </si>
  <si>
    <t>Email:</t>
  </si>
  <si>
    <t>m.mclaren42@gmail.com</t>
  </si>
  <si>
    <t>Low biomass?</t>
  </si>
  <si>
    <t xml:space="preserve">Affiliation: </t>
  </si>
  <si>
    <t>External - NCSU</t>
  </si>
  <si>
    <t>Troubleshoot:</t>
  </si>
  <si>
    <t>Contact client</t>
  </si>
  <si>
    <t>MMPC:</t>
  </si>
  <si>
    <t>Touchdown:</t>
  </si>
  <si>
    <t>Vivo-Vitro Follow-up</t>
  </si>
  <si>
    <t>Return DNA:</t>
  </si>
  <si>
    <t>Yes</t>
  </si>
  <si>
    <t>Number of plates:</t>
  </si>
  <si>
    <t>BaseSpace Email</t>
  </si>
  <si>
    <t>Sample Source:</t>
  </si>
  <si>
    <t>Mouse Feces</t>
  </si>
  <si>
    <t>FASTQ USB?</t>
  </si>
  <si>
    <r>
      <t>Chemistry (</t>
    </r>
    <r>
      <rPr>
        <b/>
        <sz val="16"/>
        <color theme="1"/>
        <rFont val="Times New Roman"/>
        <family val="1"/>
      </rPr>
      <t>ie. 150v3, 500v2</t>
    </r>
    <r>
      <rPr>
        <b/>
        <sz val="20"/>
        <color theme="1"/>
        <rFont val="Times New Roman"/>
        <family val="1"/>
      </rPr>
      <t>)</t>
    </r>
  </si>
  <si>
    <t>STD 500v2</t>
  </si>
  <si>
    <t>Quant the samples?</t>
  </si>
  <si>
    <t>Comments</t>
  </si>
  <si>
    <t>Due to our experimental design, we expect a wide range in DNA concentrations in the supplied DNA samples, e.g. a range spanning 100 ng/uL to 0.1 ng/uL would not be surprising. We understand that the high-concentration samples will likely need diluting prior to PCR, but ideally the low-concentration samples can be used with standard PCR without the need for further concentration. If it is judged that our samples will need concentrating or other special handling after the DNA concentrations are measured, please get in touch with Michael McLaren (m.mclaren42@gmail.com).
I have added a legend for the samples to the plate map just in case it becomes helpful; however I do not expect this to be relevant and it is important for our aims that the DNA samples be handled similarly regardless of their source.</t>
  </si>
  <si>
    <t>Please fill out the white spaces with the appropriate information.</t>
  </si>
  <si>
    <t>First Name</t>
  </si>
  <si>
    <t>Michael</t>
  </si>
  <si>
    <r>
      <rPr>
        <sz val="16"/>
        <color rgb="FF000000"/>
        <rFont val="2"/>
      </rPr>
      <t>***Each cell MUST have a</t>
    </r>
    <r>
      <rPr>
        <b/>
        <u/>
        <sz val="16"/>
        <color rgb="FF000000"/>
        <rFont val="2"/>
      </rPr>
      <t>unique name</t>
    </r>
    <r>
      <rPr>
        <sz val="16"/>
        <color rgb="FF000000"/>
        <rFont val="2"/>
      </rPr>
      <t>containing</t>
    </r>
    <r>
      <rPr>
        <b/>
        <u/>
        <sz val="16"/>
        <color rgb="FF000000"/>
        <rFont val="2"/>
      </rPr>
      <t>no special characters</t>
    </r>
    <r>
      <rPr>
        <sz val="16"/>
        <color rgb="FF000000"/>
        <rFont val="2"/>
      </rPr>
      <t>(which include: + ! , @ # $ % ^ &amp; * ( ) . &lt; &gt; ? / { } [ ] \ | : ' * - " ~ =).</t>
    </r>
    <r>
      <rPr>
        <sz val="11"/>
        <color theme="1"/>
        <rFont val="Calibri"/>
        <family val="2"/>
        <scheme val="minor"/>
      </rPr>
      <t/>
    </r>
  </si>
  <si>
    <t>pattern</t>
  </si>
  <si>
    <t>meaning</t>
  </si>
  <si>
    <t>Last Name</t>
  </si>
  <si>
    <t>McLaren</t>
  </si>
  <si>
    <t>M#N_</t>
  </si>
  <si>
    <t>Mock communiy, no feces</t>
  </si>
  <si>
    <t>Email</t>
  </si>
  <si>
    <t>Programming Legend:</t>
  </si>
  <si>
    <t>duplicate</t>
  </si>
  <si>
    <t>special character used</t>
  </si>
  <si>
    <t>duplicate and special character used</t>
  </si>
  <si>
    <t>M#F_</t>
  </si>
  <si>
    <t>Mock communiy + feces</t>
  </si>
  <si>
    <t>Phone #</t>
  </si>
  <si>
    <t>954-612-2765</t>
  </si>
  <si>
    <t>Please add a legend to indicate different sources, specimens and conditions if they are relevant.</t>
  </si>
  <si>
    <t>F#_</t>
  </si>
  <si>
    <t>Fecal community</t>
  </si>
  <si>
    <t>PI</t>
  </si>
  <si>
    <t>Please leave 3 empty wells if we are doing extractions (H10,H11 and H12) and 2 wells (H11 and H12) if we are only doing the 16S libraries. if these wells need to be utilized, please contact the lab at msmblcore@umich.edu.</t>
  </si>
  <si>
    <t>_D#_</t>
  </si>
  <si>
    <t># indicates step in a serial dilution prior to extraction. D0 = undiluted, D1 = 10X dilution, D2 = 100X dilution.</t>
  </si>
  <si>
    <t>_#</t>
  </si>
  <si>
    <t>Final number indicates replicate aliquot. Aliquots numbered 1 and 3 received Fast DNA extraction, aliquots 2 and 4 received Blood and Tissue extraction.</t>
  </si>
  <si>
    <t>A</t>
  </si>
  <si>
    <t>Plate Name:</t>
  </si>
  <si>
    <t>M2N_D2_1</t>
  </si>
  <si>
    <t>M1N_D2_1</t>
  </si>
  <si>
    <t>F1_D0_3</t>
  </si>
  <si>
    <t>M2N_D1_1</t>
  </si>
  <si>
    <t>M1N_D0_2</t>
  </si>
  <si>
    <t>M2F_D0_4</t>
  </si>
  <si>
    <t>M3N_D2_1</t>
  </si>
  <si>
    <t>M2F_D0_2</t>
  </si>
  <si>
    <t>F3_D2_2</t>
  </si>
  <si>
    <t>T1_D0_1</t>
  </si>
  <si>
    <t>M2F_D1_4</t>
  </si>
  <si>
    <t>F1_D0_2</t>
  </si>
  <si>
    <t>B</t>
  </si>
  <si>
    <t>F2_D2_4</t>
  </si>
  <si>
    <t>F1_D0_1</t>
  </si>
  <si>
    <t>M1F_D1_1</t>
  </si>
  <si>
    <t>F3_D1_1</t>
  </si>
  <si>
    <t>M1N_D1_2</t>
  </si>
  <si>
    <t>M3N_D2_2</t>
  </si>
  <si>
    <t>M3F_D0_2</t>
  </si>
  <si>
    <t>M1F_D0_2</t>
  </si>
  <si>
    <t>M1N_D1_1</t>
  </si>
  <si>
    <t>M3N_D0_2</t>
  </si>
  <si>
    <t>M2N_D0_3</t>
  </si>
  <si>
    <t>F2_D0_3</t>
  </si>
  <si>
    <t>C</t>
  </si>
  <si>
    <t>F2_D2_2</t>
  </si>
  <si>
    <t>M2F_D2_2</t>
  </si>
  <si>
    <t>M1N_D1_3</t>
  </si>
  <si>
    <t>M1N_D2_4</t>
  </si>
  <si>
    <t>M2F_D2_1</t>
  </si>
  <si>
    <t>F1_D2_3</t>
  </si>
  <si>
    <t>T1_D0_2</t>
  </si>
  <si>
    <t>F2_D0_4</t>
  </si>
  <si>
    <t>F2_D0_2</t>
  </si>
  <si>
    <t>F2_D2_1</t>
  </si>
  <si>
    <t>M1N_D2_2</t>
  </si>
  <si>
    <t>M2N_D2_4</t>
  </si>
  <si>
    <t>D</t>
  </si>
  <si>
    <t>M2N_D1_4</t>
  </si>
  <si>
    <t>M3F_D0_1</t>
  </si>
  <si>
    <t>M2F_D2_4</t>
  </si>
  <si>
    <t>M2N_D1_2</t>
  </si>
  <si>
    <t>F2_D0_1</t>
  </si>
  <si>
    <t>F2_D1_4</t>
  </si>
  <si>
    <t>F1_D2_4</t>
  </si>
  <si>
    <t>F3_D2_1</t>
  </si>
  <si>
    <t>F1_D1_1</t>
  </si>
  <si>
    <t>M1F_D2_3</t>
  </si>
  <si>
    <t>M1F_D2_4</t>
  </si>
  <si>
    <t>M2F_D1_2</t>
  </si>
  <si>
    <t>E</t>
  </si>
  <si>
    <t>F1_D1_4</t>
  </si>
  <si>
    <t>F1_D2_2</t>
  </si>
  <si>
    <t>M1F_D0_4</t>
  </si>
  <si>
    <t>T1_D0_3</t>
  </si>
  <si>
    <t>M3F_D1_2</t>
  </si>
  <si>
    <t>M2N_D0_1</t>
  </si>
  <si>
    <t>M3F_D1_1</t>
  </si>
  <si>
    <t>F3_D0_2</t>
  </si>
  <si>
    <t>M1F_D2_2</t>
  </si>
  <si>
    <t>M3N_D0_1</t>
  </si>
  <si>
    <t>M2N_D1_3</t>
  </si>
  <si>
    <t>F2_D2_3</t>
  </si>
  <si>
    <t>F</t>
  </si>
  <si>
    <t>M2F_D1_1</t>
  </si>
  <si>
    <t>M2F_D0_1</t>
  </si>
  <si>
    <t>M3F_D2_1</t>
  </si>
  <si>
    <t>M2N_D0_4</t>
  </si>
  <si>
    <t>M3F_D2_2</t>
  </si>
  <si>
    <t>M1N_D0_1</t>
  </si>
  <si>
    <t>M2F_D0_3</t>
  </si>
  <si>
    <t>M3N_D1_1</t>
  </si>
  <si>
    <t>M2N_D2_2</t>
  </si>
  <si>
    <t>M2F_D1_3</t>
  </si>
  <si>
    <t>M2F_D2_3</t>
  </si>
  <si>
    <t>M2N_D0_2</t>
  </si>
  <si>
    <t>G</t>
  </si>
  <si>
    <t>T1_D0_4</t>
  </si>
  <si>
    <t>F3_D0_1</t>
  </si>
  <si>
    <t>M1N_D1_4</t>
  </si>
  <si>
    <t>M1N_D0_3</t>
  </si>
  <si>
    <t>F1_D0_4</t>
  </si>
  <si>
    <t>M1F_D1_2</t>
  </si>
  <si>
    <t>M2N_D2_3</t>
  </si>
  <si>
    <t>M1F_D0_1</t>
  </si>
  <si>
    <t>F2_D1_1</t>
  </si>
  <si>
    <t>M1F_D2_1</t>
  </si>
  <si>
    <t>F3_D1_2</t>
  </si>
  <si>
    <t>M1N_D2_3</t>
  </si>
  <si>
    <t>H</t>
  </si>
  <si>
    <t>M1F_D1_3</t>
  </si>
  <si>
    <t>M1F_D0_3</t>
  </si>
  <si>
    <t>M1F_D1_4</t>
  </si>
  <si>
    <t>F1_D1_3</t>
  </si>
  <si>
    <t>M3N_D1_2</t>
  </si>
  <si>
    <t>F1_D2_1</t>
  </si>
  <si>
    <t>F1_D1_2</t>
  </si>
  <si>
    <t>F2_D1_3</t>
  </si>
  <si>
    <t>M1N_D0_4</t>
  </si>
  <si>
    <t>F2_D1_2</t>
  </si>
  <si>
    <t>DNA Extraction</t>
  </si>
  <si>
    <t xml:space="preserve">Reference Id: </t>
  </si>
  <si>
    <t>Type of Kit</t>
  </si>
  <si>
    <t>MagAttract PowerMicrobiome DNA/RNA</t>
  </si>
  <si>
    <t>Fill in the orange boxes</t>
  </si>
  <si>
    <t>Type of Plate</t>
  </si>
  <si>
    <t>Glass beads</t>
  </si>
  <si>
    <t>Lot Number Tracker</t>
  </si>
  <si>
    <t>Date Started</t>
  </si>
  <si>
    <t>Date Finished</t>
  </si>
  <si>
    <t>Reagent</t>
  </si>
  <si>
    <t>Cat#</t>
  </si>
  <si>
    <t>Lot#</t>
  </si>
  <si>
    <t>Expiration</t>
  </si>
  <si>
    <t>Sample Source</t>
  </si>
  <si>
    <t>Extraction protocol (sngl vs dbl)</t>
  </si>
  <si>
    <t>Kit</t>
  </si>
  <si>
    <t>27500-4-EP</t>
  </si>
  <si>
    <t>TCEP</t>
  </si>
  <si>
    <t>Picrogreen Summary</t>
  </si>
  <si>
    <t>Estimated DNA in PCR</t>
  </si>
  <si>
    <t>Technician:</t>
  </si>
  <si>
    <t>Legend</t>
  </si>
  <si>
    <t>Plate 1</t>
  </si>
  <si>
    <t>ng/uL</t>
  </si>
  <si>
    <t>less then 1</t>
  </si>
  <si>
    <t>less then 5</t>
  </si>
  <si>
    <t>greater than 5</t>
  </si>
  <si>
    <t>DNA Template</t>
  </si>
  <si>
    <t>Plate 2</t>
  </si>
  <si>
    <t>Plate 3</t>
  </si>
  <si>
    <t>Plate 4</t>
  </si>
  <si>
    <t xml:space="preserve">Primary PCR </t>
  </si>
  <si>
    <t>Plate C</t>
  </si>
  <si>
    <t>NOTE:</t>
  </si>
  <si>
    <r>
      <t xml:space="preserve">IF IS A NANO RUN </t>
    </r>
    <r>
      <rPr>
        <sz val="12"/>
        <color rgb="FFFF0000"/>
        <rFont val="Times New Roman"/>
        <family val="1"/>
      </rPr>
      <t xml:space="preserve">DO NOT USE </t>
    </r>
    <r>
      <rPr>
        <sz val="12"/>
        <color theme="1"/>
        <rFont val="Times New Roman"/>
        <family val="1"/>
      </rPr>
      <t>PRIMER PLATE A</t>
    </r>
  </si>
  <si>
    <t>Primary PCR - Standard</t>
  </si>
  <si>
    <t>Legend:</t>
  </si>
  <si>
    <t>Number of Reactions (incl. controls)</t>
  </si>
  <si>
    <t>5uL STD</t>
  </si>
  <si>
    <t>Number of Reactions for MM</t>
  </si>
  <si>
    <t>5 uL STD of 1:10</t>
  </si>
  <si>
    <t>Volume of DNA</t>
  </si>
  <si>
    <t>font</t>
  </si>
  <si>
    <t>Did not amp</t>
  </si>
  <si>
    <t>1x Reaction</t>
  </si>
  <si>
    <t>Master Mix - Final (uL)</t>
  </si>
  <si>
    <t>Amp</t>
  </si>
  <si>
    <t>10X Accuprime PCR Buffer II</t>
  </si>
  <si>
    <t>PCR Grade Water</t>
  </si>
  <si>
    <t>AccuPrime HiFi Taq Polymerase</t>
  </si>
  <si>
    <t>Add Separate</t>
  </si>
  <si>
    <t>Primer (4uM)</t>
  </si>
  <si>
    <t>MM / 2mL Tube</t>
  </si>
  <si>
    <t>Total Volume (uL)</t>
  </si>
  <si>
    <t>MM / well</t>
  </si>
  <si>
    <t>Lot Number Tracker- PCR1</t>
  </si>
  <si>
    <t>Conditions: Varied STD PCR</t>
  </si>
  <si>
    <t>Technician: RS (8/25/2021)</t>
  </si>
  <si>
    <t>Accuprime Taq</t>
  </si>
  <si>
    <t>2325371</t>
  </si>
  <si>
    <t>2023/5/14</t>
  </si>
  <si>
    <t>10x Buffer II</t>
  </si>
  <si>
    <t>2341044</t>
  </si>
  <si>
    <t>PCR water</t>
  </si>
  <si>
    <t>169016243</t>
  </si>
  <si>
    <t>Primer Plate</t>
  </si>
  <si>
    <t>Primer Plate C</t>
  </si>
  <si>
    <t>C.RS.0121.1/3</t>
  </si>
  <si>
    <t>LABEL PCR CONTROLS AS (WRITE A, B, C OR D AFTER PLATE):</t>
  </si>
  <si>
    <t>MockZymoPos</t>
  </si>
  <si>
    <t>WaterNeg</t>
  </si>
  <si>
    <t>WATER_NEG_PLATE</t>
  </si>
  <si>
    <t>ZYMO_MOCK_POS_PLATE</t>
  </si>
  <si>
    <t>DNA_CONTROL_PLATE</t>
  </si>
  <si>
    <t xml:space="preserve">Dilution Plate ( 1:10 ) </t>
  </si>
  <si>
    <t>D2</t>
  </si>
  <si>
    <t>A9</t>
  </si>
  <si>
    <t>F2</t>
  </si>
  <si>
    <t>H9</t>
  </si>
  <si>
    <t>H2</t>
  </si>
  <si>
    <t>B10</t>
  </si>
  <si>
    <t>F4</t>
  </si>
  <si>
    <t>B11</t>
  </si>
  <si>
    <t>G4</t>
  </si>
  <si>
    <t>E11</t>
  </si>
  <si>
    <t>A5</t>
  </si>
  <si>
    <t>B12</t>
  </si>
  <si>
    <t>D5</t>
  </si>
  <si>
    <t>D12</t>
  </si>
  <si>
    <t>E6</t>
  </si>
  <si>
    <t>F12</t>
  </si>
  <si>
    <t>F6</t>
  </si>
  <si>
    <t>F7</t>
  </si>
  <si>
    <t>A8</t>
  </si>
  <si>
    <t>G8</t>
  </si>
  <si>
    <t>Final Plate Map with PCR Conditions</t>
  </si>
  <si>
    <t>Technician (Date): RS (9/1/21)</t>
  </si>
  <si>
    <t>SA-701</t>
  </si>
  <si>
    <t>SA-702</t>
  </si>
  <si>
    <t>SA-703</t>
  </si>
  <si>
    <t>SA-704</t>
  </si>
  <si>
    <t>SA-705</t>
  </si>
  <si>
    <t>SA-706</t>
  </si>
  <si>
    <t>SA-707</t>
  </si>
  <si>
    <t>SA-708</t>
  </si>
  <si>
    <t>SA-709</t>
  </si>
  <si>
    <t>SA-710</t>
  </si>
  <si>
    <t>SA-711</t>
  </si>
  <si>
    <t>SA-712</t>
  </si>
  <si>
    <t>SA-501</t>
  </si>
  <si>
    <t>700A</t>
  </si>
  <si>
    <t>SA-502</t>
  </si>
  <si>
    <t>500A</t>
  </si>
  <si>
    <t>SA-503</t>
  </si>
  <si>
    <t>SA-504</t>
  </si>
  <si>
    <t>SA-505</t>
  </si>
  <si>
    <t>SA-506</t>
  </si>
  <si>
    <t>SA-507</t>
  </si>
  <si>
    <t>SA-508</t>
  </si>
  <si>
    <t>Sequel Prep Sequential</t>
  </si>
  <si>
    <t>SB-501</t>
  </si>
  <si>
    <t>Date:</t>
  </si>
  <si>
    <t>SB-502</t>
  </si>
  <si>
    <t>RS</t>
  </si>
  <si>
    <t>500B</t>
  </si>
  <si>
    <t>SB-503</t>
  </si>
  <si>
    <t xml:space="preserve">Lot Number: </t>
  </si>
  <si>
    <t>SB-504</t>
  </si>
  <si>
    <t>EpMotion or hand:</t>
  </si>
  <si>
    <t>EpMotion</t>
  </si>
  <si>
    <t>SB-505</t>
  </si>
  <si>
    <t>SB-506</t>
  </si>
  <si>
    <t>SB-507</t>
  </si>
  <si>
    <t>SB-508</t>
  </si>
  <si>
    <t>SB-701</t>
  </si>
  <si>
    <t>SB-702</t>
  </si>
  <si>
    <t>SB-703</t>
  </si>
  <si>
    <t>SB-704</t>
  </si>
  <si>
    <t>SB-705</t>
  </si>
  <si>
    <t>SB-706</t>
  </si>
  <si>
    <t>SB-707</t>
  </si>
  <si>
    <t>SB-708</t>
  </si>
  <si>
    <t>SB-709</t>
  </si>
  <si>
    <t>SB-710</t>
  </si>
  <si>
    <t>SB-711</t>
  </si>
  <si>
    <t>SB-712</t>
  </si>
  <si>
    <t>700B</t>
  </si>
  <si>
    <t>Additional Notes:</t>
  </si>
  <si>
    <t>Bioanalyzer Results</t>
  </si>
  <si>
    <t>Technician (Date): RS (9/1/2021)</t>
  </si>
  <si>
    <t>qPCR Results</t>
  </si>
  <si>
    <t>Section 1. Review Cq values for DNA Standards</t>
  </si>
  <si>
    <t>KAPA qPCR Run Information</t>
  </si>
  <si>
    <t>- Enter the appropriate information into the fields highlighted in green.</t>
  </si>
  <si>
    <t xml:space="preserve">CCC </t>
  </si>
  <si>
    <t>- Move  "outliers" to column G (so these are no longer is used in calculations). Delete the formula in the corresponding row in column I.</t>
  </si>
  <si>
    <t xml:space="preserve">- The average Cq value for each DNA Standard should be ~3.3 cycles later than the DNA Standard that is 10-fold more concentrated (between 3.2 and 3.45 is very good  </t>
  </si>
  <si>
    <t># Pools (including STD0)</t>
  </si>
  <si>
    <t xml:space="preserve">   and 3.1 - 3.6 is acceptable).</t>
  </si>
  <si>
    <t>Genomes (Y/N)</t>
  </si>
  <si>
    <t>N</t>
  </si>
  <si>
    <t>- If the spacing between any two standards is less than 3.1 cycles and more than 3.6 cycles, those data points (and any library samples falling between those</t>
  </si>
  <si>
    <t>epMotion Kapa program</t>
  </si>
  <si>
    <t>9Pools_STD0</t>
  </si>
  <si>
    <t xml:space="preserve">  data points) are not highly reliable.</t>
  </si>
  <si>
    <t>Master Mix Volumes</t>
  </si>
  <si>
    <t>Kapa Master Mix (uL)</t>
  </si>
  <si>
    <t>Water (uL)</t>
  </si>
  <si>
    <t>Well</t>
  </si>
  <si>
    <t>Std #</t>
  </si>
  <si>
    <t>Conc (pM)</t>
  </si>
  <si>
    <t>Cq</t>
  </si>
  <si>
    <t>Outliers</t>
  </si>
  <si>
    <t>Av Cq</t>
  </si>
  <si>
    <t>Difference</t>
  </si>
  <si>
    <t>Delta Cq</t>
  </si>
  <si>
    <t>-</t>
  </si>
  <si>
    <t>Lot Number Tracker-KAPA</t>
  </si>
  <si>
    <t>KAPA qPCR Reagents</t>
  </si>
  <si>
    <t>NTC</t>
  </si>
  <si>
    <t>Section 2. Generate and review the standard curve</t>
  </si>
  <si>
    <t>- Type the value for the intercept from the graph to the right into cell D57.</t>
  </si>
  <si>
    <t xml:space="preserve">- Type the value for the slope from the graph to the right into cell D59. </t>
  </si>
  <si>
    <r>
      <rPr>
        <b/>
        <sz val="12"/>
        <color indexed="10"/>
        <rFont val="Times Roman"/>
      </rPr>
      <t xml:space="preserve">Note: </t>
    </r>
    <r>
      <rPr>
        <sz val="12"/>
        <color indexed="10"/>
        <rFont val="Times Roman"/>
      </rPr>
      <t>if the standard curve equation does not update, click on the line, right click and select</t>
    </r>
  </si>
  <si>
    <r>
      <rPr>
        <b/>
        <sz val="12"/>
        <color indexed="10"/>
        <rFont val="Times Roman"/>
      </rPr>
      <t>Format Trendline</t>
    </r>
    <r>
      <rPr>
        <sz val="12"/>
        <color indexed="10"/>
        <rFont val="Times Roman"/>
      </rPr>
      <t xml:space="preserve">. (Untick and) tick the boxes for "Display </t>
    </r>
    <r>
      <rPr>
        <b/>
        <sz val="12"/>
        <color indexed="10"/>
        <rFont val="Times Roman"/>
      </rPr>
      <t xml:space="preserve">Equation </t>
    </r>
    <r>
      <rPr>
        <sz val="12"/>
        <color indexed="10"/>
        <rFont val="Times Roman"/>
      </rPr>
      <t xml:space="preserve">and </t>
    </r>
    <r>
      <rPr>
        <b/>
        <sz val="12"/>
        <color indexed="10"/>
        <rFont val="Times Roman"/>
      </rPr>
      <t xml:space="preserve">R-squared </t>
    </r>
    <r>
      <rPr>
        <sz val="12"/>
        <color indexed="10"/>
        <rFont val="Times Roman"/>
      </rPr>
      <t>value on chart"</t>
    </r>
  </si>
  <si>
    <t>DNA Standard</t>
  </si>
  <si>
    <t>Conc in pM</t>
  </si>
  <si>
    <t>Log conc</t>
  </si>
  <si>
    <t>Average Cq</t>
  </si>
  <si>
    <t>Should be 
between 
3.1 and 3.6</t>
  </si>
  <si>
    <t>Efficiency:</t>
  </si>
  <si>
    <t>(Calculated)</t>
  </si>
  <si>
    <t>Should be between 90 and 110%</t>
  </si>
  <si>
    <t>Slope:</t>
  </si>
  <si>
    <t>Value must be the same as on the graph</t>
  </si>
  <si>
    <t>R-squared:</t>
  </si>
  <si>
    <t>Should be between 0.99 and 1.00</t>
  </si>
  <si>
    <t>Intercept:</t>
  </si>
  <si>
    <t>(Type the intercept value from the graph in cell D57)</t>
  </si>
  <si>
    <t>If slope =</t>
  </si>
  <si>
    <t>(Type the slope value from the graph in cell D59)</t>
  </si>
  <si>
    <t>then efficiency =</t>
  </si>
  <si>
    <t>Value must be the same as in cell D54</t>
  </si>
  <si>
    <t>Note: it is important to type the appropriate values from the straight line equation into the two green blocks,</t>
  </si>
  <si>
    <t>as the table in Section 3 uses these two values to calculate the concentration of the library samples.</t>
  </si>
  <si>
    <t>Section 3. Calculate and review library concentrations</t>
  </si>
  <si>
    <t xml:space="preserve">- Sort the data for your library samples by grouping the Cq values for different dilutions of the same sample together. Enter the appropriate information into the fields highlighted in green (Columns C - G). </t>
  </si>
  <si>
    <t>- Move the outliers  to Column H, so these are no longer is used in calculations. If you move a Cq value (outlier) from column F to H, you have to delete the formula in column J of that row.</t>
  </si>
  <si>
    <t>If the average Cq value for a library &lt; than the average Cq value for Std 1, or &gt; than the average Cq value for Std 6, the data from that dilution may not be used in calculations (i.e. you may not extrapolate). If only one dilution of each library was assayed, the library has to</t>
  </si>
  <si>
    <t>requantified using a more appropriate dilution.</t>
  </si>
  <si>
    <t>Library #</t>
  </si>
  <si>
    <t>Sample name</t>
  </si>
  <si>
    <t>Dilution</t>
  </si>
  <si>
    <t>Average fragment length (bp)</t>
  </si>
  <si>
    <t>Outliers/
outside curve</t>
  </si>
  <si>
    <t>log
(concentration)</t>
  </si>
  <si>
    <t>Average concentration (pM)</t>
  </si>
  <si>
    <t>Size-adjusted concentration (pM)</t>
  </si>
  <si>
    <r>
      <t>Concentration  of undiluted library (</t>
    </r>
    <r>
      <rPr>
        <b/>
        <sz val="12"/>
        <color indexed="10"/>
        <rFont val="Times Roman"/>
      </rPr>
      <t>pM</t>
    </r>
    <r>
      <rPr>
        <b/>
        <sz val="12"/>
        <color indexed="23"/>
        <rFont val="Times Roman"/>
      </rPr>
      <t>)</t>
    </r>
  </si>
  <si>
    <r>
      <t>Concentration  of undiluted library (</t>
    </r>
    <r>
      <rPr>
        <b/>
        <sz val="12"/>
        <color indexed="10"/>
        <rFont val="Times Roman"/>
      </rPr>
      <t>nM</t>
    </r>
    <r>
      <rPr>
        <b/>
        <sz val="12"/>
        <color indexed="23"/>
        <rFont val="Times Roman"/>
      </rPr>
      <t>)</t>
    </r>
  </si>
  <si>
    <r>
      <t>Concentration of undiluted library (</t>
    </r>
    <r>
      <rPr>
        <b/>
        <sz val="12"/>
        <color indexed="10"/>
        <rFont val="Times Roman"/>
      </rPr>
      <t>ng/µL</t>
    </r>
    <r>
      <rPr>
        <b/>
        <sz val="12"/>
        <color indexed="11"/>
        <rFont val="Times Roman"/>
      </rPr>
      <t>)</t>
    </r>
  </si>
  <si>
    <t>% Deviation</t>
  </si>
  <si>
    <r>
      <t>Working concentration (</t>
    </r>
    <r>
      <rPr>
        <b/>
        <sz val="12"/>
        <color indexed="10"/>
        <rFont val="Times Roman"/>
      </rPr>
      <t>pM</t>
    </r>
    <r>
      <rPr>
        <b/>
        <sz val="12"/>
        <color indexed="30"/>
        <rFont val="Times Roman"/>
      </rPr>
      <t>)</t>
    </r>
  </si>
  <si>
    <r>
      <t>Working concentration (</t>
    </r>
    <r>
      <rPr>
        <b/>
        <sz val="12"/>
        <color indexed="10"/>
        <rFont val="Times Roman"/>
      </rPr>
      <t>nM</t>
    </r>
    <r>
      <rPr>
        <b/>
        <sz val="12"/>
        <color indexed="30"/>
        <rFont val="Times Roman"/>
      </rPr>
      <t>)</t>
    </r>
  </si>
  <si>
    <t>Callahan P1C</t>
  </si>
  <si>
    <t>`</t>
  </si>
  <si>
    <t>INTERNAL CONTROL</t>
  </si>
  <si>
    <t>MiSeq &gt;2nM LOAD Calculations</t>
  </si>
  <si>
    <t>PI:</t>
  </si>
  <si>
    <t>Guidelines</t>
  </si>
  <si>
    <t>TECHNICIAN AND DATE:</t>
  </si>
  <si>
    <t>CCC (09/10/21)</t>
  </si>
  <si>
    <t>PhiX (%)</t>
  </si>
  <si>
    <t>BACKGROUND GENOME:</t>
  </si>
  <si>
    <t>PI BACKGROUND GENOME:</t>
  </si>
  <si>
    <t>Amplicon sequencing</t>
  </si>
  <si>
    <t>Pooled Libraries</t>
  </si>
  <si>
    <t>Kapa avg (nM)</t>
  </si>
  <si>
    <t>DNA (uL)</t>
  </si>
  <si>
    <t>LSB (uL)</t>
  </si>
  <si>
    <t>Desired Final Vol (uL)</t>
  </si>
  <si>
    <t>Genome</t>
  </si>
  <si>
    <t>10 to 12</t>
  </si>
  <si>
    <t>*depends on chemistry</t>
  </si>
  <si>
    <t xml:space="preserve">Notes on using this calculator:  </t>
  </si>
  <si>
    <t>If final concentration is low (4 pM) you can use this calculator to dilute libraries as low as 2 nM</t>
  </si>
  <si>
    <t>If final concentration is high (10 pM) you can use this calculator to dilute libraries as low as 2.25 nM</t>
  </si>
  <si>
    <t xml:space="preserve">Normalize libraries to </t>
  </si>
  <si>
    <t>nM</t>
  </si>
  <si>
    <t>Actions</t>
  </si>
  <si>
    <t>Complete</t>
  </si>
  <si>
    <t>Pool libraries by adding equal volumes of the normalized dilutions</t>
  </si>
  <si>
    <t xml:space="preserve">Further dilute libraries to: </t>
  </si>
  <si>
    <t>Desired vol:</t>
  </si>
  <si>
    <t>uL</t>
  </si>
  <si>
    <t>Add the following</t>
  </si>
  <si>
    <t>Volume (uL)</t>
  </si>
  <si>
    <t>Pooled/Normalized DNA</t>
  </si>
  <si>
    <t>LSB - Library Stabilization Buffer</t>
  </si>
  <si>
    <t>LSB</t>
  </si>
  <si>
    <t>10 mM Tris-HCl, pH 8.5 + 0.1% tween 20</t>
  </si>
  <si>
    <t>Run name:</t>
  </si>
  <si>
    <t xml:space="preserve"> MiSeq_M06339_2021_R159</t>
  </si>
  <si>
    <t>Cartridge Barcode:</t>
  </si>
  <si>
    <t>MS3091572_500v2</t>
  </si>
  <si>
    <t xml:space="preserve">Sample diluted to </t>
  </si>
  <si>
    <t>nM based on Kapa qPCR results</t>
  </si>
  <si>
    <t>Genome concentration is</t>
  </si>
  <si>
    <t>Working volume</t>
  </si>
  <si>
    <t>Desired final concentration:</t>
  </si>
  <si>
    <t>Sample Library</t>
  </si>
  <si>
    <t>Library</t>
  </si>
  <si>
    <t>pM</t>
  </si>
  <si>
    <t>PhiX</t>
  </si>
  <si>
    <t>%</t>
  </si>
  <si>
    <t>Genomic spike-in</t>
  </si>
  <si>
    <t>Final volume</t>
  </si>
  <si>
    <t xml:space="preserve">pM of sample required for final concentration of </t>
  </si>
  <si>
    <t xml:space="preserve">pM of PhiX required for final concentration of </t>
  </si>
  <si>
    <t>1.  Prepare fresh dilution of 0.2N NaOH</t>
  </si>
  <si>
    <t xml:space="preserve">pM of Genomic required for final concentration of </t>
  </si>
  <si>
    <t>Laboratory-grade water</t>
  </si>
  <si>
    <t>800 uL</t>
  </si>
  <si>
    <t>1.0 N NaOH</t>
  </si>
  <si>
    <t>200 uL</t>
  </si>
  <si>
    <t>2.  Denature and dilute DNA</t>
  </si>
  <si>
    <t>Sample is diluted to</t>
  </si>
  <si>
    <t xml:space="preserve"> nM sample DNA </t>
  </si>
  <si>
    <t xml:space="preserve">NaOH is diluted to </t>
  </si>
  <si>
    <t>M</t>
  </si>
  <si>
    <t>0.2 N NaOH</t>
  </si>
  <si>
    <t>Vortex to mix, then centrifuge for 1 minute at 280 x g.</t>
  </si>
  <si>
    <t>Incubate 4 minutes at room temperature.</t>
  </si>
  <si>
    <t>3: Stop denaturing</t>
  </si>
  <si>
    <t>Denatured DNA</t>
  </si>
  <si>
    <t>Chilled hyb buffer</t>
  </si>
  <si>
    <t>mM</t>
  </si>
  <si>
    <r>
      <t xml:space="preserve">4:  Dilute library to </t>
    </r>
    <r>
      <rPr>
        <b/>
        <u/>
        <sz val="12"/>
        <color rgb="FF0070C0"/>
        <rFont val="Times New Roman"/>
        <family val="1"/>
      </rPr>
      <t>desired concentration</t>
    </r>
  </si>
  <si>
    <t>Add the following:</t>
  </si>
  <si>
    <t>Denatured/diluted library</t>
  </si>
  <si>
    <t>Chilled Hyb buffer</t>
  </si>
  <si>
    <t xml:space="preserve">pM </t>
  </si>
  <si>
    <t>Place on ice. This diluted library will be added to the PhiX to make the LOAD library.</t>
  </si>
  <si>
    <t xml:space="preserve">5: Dilute and Denature PhiX </t>
  </si>
  <si>
    <t>Step may be skipped if viable 20 pM PhiX is availble in the -20C freezer.</t>
  </si>
  <si>
    <t>Dilute 10 nM PhiX control to 4 nM.</t>
  </si>
  <si>
    <t>10 nM PhiX</t>
  </si>
  <si>
    <t>nM PhiX Library</t>
  </si>
  <si>
    <t>Denature 4 nM PhiX control.</t>
  </si>
  <si>
    <t>4 nM PhiX</t>
  </si>
  <si>
    <t>Incubate 5 minutes at room temperature.</t>
  </si>
  <si>
    <t>Stop denaturation by adding the following:</t>
  </si>
  <si>
    <t>Denatured PhiX Library</t>
  </si>
  <si>
    <t>Chilled Hyb Buffer</t>
  </si>
  <si>
    <t>pM PhiX Library</t>
  </si>
  <si>
    <t>This denatured 20 pM PhiX library can be stored at -20C for up to 3 weeks.</t>
  </si>
  <si>
    <r>
      <t xml:space="preserve">6:  Dilute PhiX to </t>
    </r>
    <r>
      <rPr>
        <b/>
        <u/>
        <sz val="12"/>
        <color rgb="FF0070C0"/>
        <rFont val="Times New Roman"/>
        <family val="1"/>
      </rPr>
      <t>desired concentration</t>
    </r>
  </si>
  <si>
    <r>
      <rPr>
        <b/>
        <sz val="12"/>
        <color rgb="FFFF0000"/>
        <rFont val="Times New Roman"/>
        <family val="1"/>
      </rPr>
      <t>20 pM</t>
    </r>
    <r>
      <rPr>
        <sz val="12"/>
        <color theme="1"/>
        <rFont val="Times New Roman"/>
        <family val="1"/>
      </rPr>
      <t xml:space="preserve"> PhiX Library</t>
    </r>
  </si>
  <si>
    <t xml:space="preserve">7: Dilute and Denature Genome </t>
  </si>
  <si>
    <t>Genome is diluted to</t>
  </si>
  <si>
    <r>
      <t xml:space="preserve"> nM sample </t>
    </r>
    <r>
      <rPr>
        <b/>
        <sz val="10"/>
        <color theme="1"/>
        <rFont val="Times New Roman"/>
        <family val="1"/>
      </rPr>
      <t>Genome</t>
    </r>
  </si>
  <si>
    <t>8: Stop denaturing</t>
  </si>
  <si>
    <t>Denatured Genome</t>
  </si>
  <si>
    <r>
      <t xml:space="preserve">9:  Dilute genome to </t>
    </r>
    <r>
      <rPr>
        <b/>
        <u/>
        <sz val="12"/>
        <color rgb="FF0070C0"/>
        <rFont val="Times New Roman"/>
        <family val="1"/>
      </rPr>
      <t>desired concentration</t>
    </r>
  </si>
  <si>
    <t>Denatured/diluted Genome</t>
  </si>
  <si>
    <t xml:space="preserve">Place on ice. </t>
  </si>
  <si>
    <t>10: Combining Sample Library, PhiX Control and Genomic Background</t>
  </si>
  <si>
    <t>FINAL LOAD LIBRARY</t>
  </si>
  <si>
    <t>Final Concentrations</t>
  </si>
  <si>
    <t>pM Denatured Lib</t>
  </si>
  <si>
    <t xml:space="preserve"> pM PhiX Library</t>
  </si>
  <si>
    <t xml:space="preserve"> pM Genome</t>
  </si>
  <si>
    <t>Heat FINAL LOAD LIBRARY at 96C for 2 minutes, then cool on ice for 5 minutes</t>
  </si>
  <si>
    <t>Dry cassette and invert 20 times</t>
  </si>
  <si>
    <t>Using a clean 1000 uL pipette tip, puncture 12, 13 and 14 (new tip per puncture)</t>
  </si>
  <si>
    <r>
      <t xml:space="preserve">Read 1 </t>
    </r>
    <r>
      <rPr>
        <b/>
        <sz val="10"/>
        <color theme="1"/>
        <rFont val="Times New Roman"/>
        <family val="1"/>
      </rPr>
      <t>(100uM)</t>
    </r>
  </si>
  <si>
    <r>
      <t xml:space="preserve">Index </t>
    </r>
    <r>
      <rPr>
        <b/>
        <sz val="10"/>
        <color theme="1"/>
        <rFont val="Times New Roman"/>
        <family val="1"/>
      </rPr>
      <t>(100uM)</t>
    </r>
  </si>
  <si>
    <r>
      <t xml:space="preserve">Read 2 </t>
    </r>
    <r>
      <rPr>
        <b/>
        <sz val="10"/>
        <color theme="1"/>
        <rFont val="Times New Roman"/>
        <family val="1"/>
      </rPr>
      <t>(100uM)</t>
    </r>
  </si>
  <si>
    <t>Lot Number Tracker-MiSeq Reagents</t>
  </si>
  <si>
    <t>Box 1</t>
  </si>
  <si>
    <t>Cartridge</t>
  </si>
  <si>
    <t>Box 2</t>
  </si>
  <si>
    <t>Flow Cell</t>
  </si>
  <si>
    <t>FC: K2CJF</t>
  </si>
  <si>
    <t>PhiX Control V3</t>
  </si>
  <si>
    <t>Prepared date:</t>
  </si>
  <si>
    <t>Lot number:</t>
  </si>
  <si>
    <t>MiSeq Summary Results</t>
  </si>
  <si>
    <t>Investigator Name</t>
  </si>
  <si>
    <t>Experiment Name</t>
  </si>
  <si>
    <t>Workflow</t>
  </si>
  <si>
    <t>GenerateFASTQ</t>
  </si>
  <si>
    <t>MiSeq Serial Number</t>
  </si>
  <si>
    <t>M0</t>
  </si>
  <si>
    <t>Service</t>
  </si>
  <si>
    <t>16S Schloss</t>
  </si>
  <si>
    <t>MiSeq Control Software Version</t>
  </si>
  <si>
    <t>2.6.2.1</t>
  </si>
  <si>
    <t>Kit Cycles (2 x n)</t>
  </si>
  <si>
    <t>Sample Sheet</t>
  </si>
  <si>
    <t>Subnanomolar protocol</t>
  </si>
  <si>
    <t>Date Completed</t>
  </si>
  <si>
    <t>Illumina Error</t>
  </si>
  <si>
    <t>Illumina Chemistry</t>
  </si>
  <si>
    <t>Q</t>
  </si>
  <si>
    <t>Basic Metrics:</t>
  </si>
  <si>
    <t>Cluster Density</t>
  </si>
  <si>
    <t>%Q &gt; 30</t>
  </si>
  <si>
    <t xml:space="preserve">Cluster Passing Filter </t>
  </si>
  <si>
    <t>Read 1</t>
  </si>
  <si>
    <t>Aligned</t>
  </si>
  <si>
    <t>Read 2 (I)</t>
  </si>
  <si>
    <t>Error rate</t>
  </si>
  <si>
    <t>Read 3 (I)</t>
  </si>
  <si>
    <t>Read 4</t>
  </si>
  <si>
    <t>Total Reads</t>
  </si>
  <si>
    <t>PF (Pass Filter) Reads</t>
  </si>
  <si>
    <t>Yield (Gbp)</t>
  </si>
  <si>
    <t>% Reads IDs</t>
  </si>
  <si>
    <t>CV</t>
  </si>
  <si>
    <t>Min</t>
  </si>
  <si>
    <t>PhiX spike-in* (%)</t>
  </si>
  <si>
    <t>Max</t>
  </si>
  <si>
    <t>Genome spike-in* (%)</t>
  </si>
  <si>
    <t>Comments:</t>
  </si>
  <si>
    <t>Index #</t>
  </si>
  <si>
    <t>Sample ID</t>
  </si>
  <si>
    <t>Project</t>
  </si>
  <si>
    <t>Index 1 (I7)</t>
  </si>
  <si>
    <t>Index 2 (I5)</t>
  </si>
  <si>
    <t>% Reads Identified (PF)</t>
  </si>
  <si>
    <t>Value</t>
  </si>
  <si>
    <t>Reads PF/Sample</t>
  </si>
  <si>
    <t>PF Reads</t>
  </si>
  <si>
    <t>% Reads Identified</t>
  </si>
  <si>
    <t>Key</t>
  </si>
  <si>
    <t>Reads</t>
  </si>
  <si>
    <t>Comment</t>
  </si>
  <si>
    <t>red</t>
  </si>
  <si>
    <t>below 1000</t>
  </si>
  <si>
    <t>garbage</t>
  </si>
  <si>
    <t>yellow</t>
  </si>
  <si>
    <t>1000-5000</t>
  </si>
  <si>
    <t>low number of reads, but usable</t>
  </si>
  <si>
    <t>green</t>
  </si>
  <si>
    <t>above 5000</t>
  </si>
  <si>
    <t>enough reads</t>
  </si>
  <si>
    <t>average number</t>
  </si>
  <si>
    <t>15000-20000</t>
  </si>
  <si>
    <t>MiSeq Results- Stability File</t>
  </si>
  <si>
    <t>FORMULA</t>
  </si>
  <si>
    <t>Use sample sheet from base space to create this - sometimes the QC page can be wrong</t>
  </si>
  <si>
    <t>Sample_ID</t>
  </si>
  <si>
    <t>Sample_Name</t>
  </si>
  <si>
    <t>Fastq Read 1 File</t>
  </si>
  <si>
    <t>Fastq Read 2 File</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</si>
  <si>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</si>
  <si>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</si>
  <si>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</si>
  <si>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</si>
  <si>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</si>
  <si>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</si>
  <si>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</si>
  <si>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</si>
  <si>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</si>
  <si>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</si>
  <si>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</si>
  <si>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</si>
  <si>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</si>
  <si>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</si>
  <si>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</si>
  <si>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</si>
  <si>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</si>
  <si>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</si>
  <si>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</si>
  <si>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</si>
  <si>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</si>
  <si>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</si>
  <si>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</si>
  <si>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</si>
  <si>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</si>
  <si>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</si>
  <si>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</si>
  <si>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</si>
  <si>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</si>
  <si>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</si>
  <si>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</si>
  <si>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</si>
  <si>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</si>
  <si>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</si>
  <si>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</si>
  <si>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</si>
  <si>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</si>
  <si>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</si>
  <si>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</si>
  <si>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</si>
  <si>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</si>
  <si>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</si>
  <si>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</si>
  <si>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</si>
  <si>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</si>
  <si>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</si>
  <si>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</si>
  <si>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</si>
  <si>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</si>
  <si>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</si>
  <si>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</si>
  <si>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</si>
  <si>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</si>
  <si>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</si>
  <si>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</si>
  <si>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</si>
  <si>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</si>
  <si>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</si>
  <si>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</si>
  <si>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</si>
  <si>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</si>
  <si>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</si>
  <si>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</si>
  <si>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</si>
  <si>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</si>
  <si>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</si>
  <si>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</si>
  <si>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</si>
  <si>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</si>
  <si>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</si>
  <si>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</si>
  <si>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</si>
  <si>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</si>
  <si>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</si>
  <si>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</si>
  <si>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</si>
  <si>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</si>
  <si>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</si>
  <si>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</si>
  <si>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</si>
  <si>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</si>
  <si>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</si>
  <si>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</si>
  <si>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</si>
  <si>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</si>
  <si>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</si>
  <si>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</si>
  <si>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</si>
  <si>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</si>
  <si>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</si>
  <si>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</si>
  <si>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</si>
  <si>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</si>
  <si>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</si>
  <si>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</si>
  <si>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</si>
  <si>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CTCGACTT</t>
  </si>
  <si>
    <t>CTACTATA</t>
  </si>
  <si>
    <t>CGAAGTAT</t>
  </si>
  <si>
    <t>TAGCAGCT</t>
  </si>
  <si>
    <t>TCTCTATG</t>
  </si>
  <si>
    <t>GATCTACG</t>
  </si>
  <si>
    <t>GTAACGAG</t>
  </si>
  <si>
    <t>ACGTGCGC</t>
  </si>
  <si>
    <t>ATAGTACC</t>
  </si>
  <si>
    <t>GCGTATAC</t>
  </si>
  <si>
    <t>TGCTCGTA</t>
  </si>
  <si>
    <t>AACGCTGA</t>
  </si>
  <si>
    <t>CGTAGCGA</t>
  </si>
  <si>
    <t>CGTTACTA</t>
  </si>
  <si>
    <t>AGAGTCAC</t>
  </si>
  <si>
    <t>TACGAGAC</t>
  </si>
  <si>
    <t>ACGTCTCG</t>
  </si>
  <si>
    <t>TCGACGAG</t>
  </si>
  <si>
    <t>GATCGTGT</t>
  </si>
  <si>
    <t>GTCAGATA</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</si>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</sst>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_(* \(#,##0\);_(* &quot;-&quot;_);_(@_)"/>
    <numFmt numFmtId="43" formatCode="_(* #,##0.00_);_(* \(#,##0.00\);_(* &quot;-&quot;??_);_(@_)"/>
    <numFmt numFmtId="164" formatCode="0.0E+00"/>
    <numFmt numFmtId="165" formatCode="0.0000"/>
    <numFmt numFmtId="166" formatCode="0.000"/>
    <numFmt numFmtId="167" formatCode="0.0"/>
    <numFmt numFmtId="168" formatCode="0.0%"/>
  </numFmts>
  <fonts count="95">
    <font>
      <sz val="11"/>
      <color theme="1"/>
      <name val="Calibri"/>
      <family val="2"/>
      <scheme val="minor"/>
    </font>
    <font>
      <sz val="11"/>
      <color theme="1"/>
      <name val="Arial"/>
      <family val="2"/>
    </font>
    <font>
      <sz val="12"/>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2"/>
      <color theme="1"/>
      <name val="Times New Roman"/>
      <family val="1"/>
    </font>
    <font>
      <b/>
      <sz val="12"/>
      <color theme="1"/>
      <name val="Times New Roman"/>
      <family val="1"/>
    </font>
    <font>
      <sz val="11"/>
      <color theme="1"/>
      <name val="Times New Roman"/>
      <family val="1"/>
    </font>
    <font>
      <sz val="12"/>
      <color rgb="FF000000"/>
      <name val="Times New Roman"/>
      <family val="1"/>
    </font>
    <font>
      <b/>
      <sz val="12"/>
      <color rgb="FF000000"/>
      <name val="Times New Roman"/>
      <family val="1"/>
    </font>
    <font>
      <sz val="11"/>
      <color theme="1"/>
      <name val="Arial"/>
      <family val="2"/>
    </font>
    <font>
      <b/>
      <sz val="12"/>
      <name val="Times New Roman"/>
      <family val="1"/>
    </font>
    <font>
      <b/>
      <u/>
      <sz val="11"/>
      <color theme="1"/>
      <name val="Times New Roman"/>
      <family val="1"/>
    </font>
    <font>
      <b/>
      <sz val="11"/>
      <color theme="1"/>
      <name val="Times New Roman"/>
      <family val="1"/>
    </font>
    <font>
      <sz val="10"/>
      <color theme="1"/>
      <name val="Times New Roman"/>
      <family val="1"/>
    </font>
    <font>
      <b/>
      <sz val="10"/>
      <color theme="1"/>
      <name val="Times New Roman"/>
      <family val="1"/>
    </font>
    <font>
      <b/>
      <sz val="8"/>
      <color theme="1"/>
      <name val="Times New Roman"/>
      <family val="1"/>
    </font>
    <font>
      <b/>
      <sz val="12"/>
      <color rgb="FF0070C0"/>
      <name val="Times New Roman"/>
      <family val="1"/>
    </font>
    <font>
      <b/>
      <u/>
      <sz val="12"/>
      <color rgb="FF0070C0"/>
      <name val="Times New Roman"/>
      <family val="1"/>
    </font>
    <font>
      <b/>
      <sz val="12"/>
      <color rgb="FFFF0000"/>
      <name val="Times New Roman"/>
      <family val="1"/>
    </font>
    <font>
      <b/>
      <sz val="9"/>
      <color theme="1"/>
      <name val="Times New Roman"/>
      <family val="1"/>
    </font>
    <font>
      <sz val="10"/>
      <name val="Verdana"/>
      <family val="2"/>
    </font>
    <font>
      <sz val="11"/>
      <color indexed="8"/>
      <name val="Arial"/>
      <family val="2"/>
    </font>
    <font>
      <sz val="11"/>
      <color indexed="8"/>
      <name val="Calibri"/>
      <family val="2"/>
    </font>
    <font>
      <sz val="12"/>
      <name val="Times New Roman"/>
      <family val="1"/>
    </font>
    <font>
      <sz val="12"/>
      <color rgb="FF333333"/>
      <name val="Times New Roman"/>
      <family val="1"/>
    </font>
    <font>
      <sz val="11"/>
      <color theme="0"/>
      <name val="Calibri"/>
      <family val="2"/>
      <scheme val="minor"/>
    </font>
    <font>
      <b/>
      <sz val="16"/>
      <name val="Times New Roman"/>
      <family val="1"/>
    </font>
    <font>
      <b/>
      <sz val="16"/>
      <color theme="1"/>
      <name val="Times New Roman"/>
      <family val="1"/>
    </font>
    <font>
      <sz val="12"/>
      <color theme="0"/>
      <name val="Times New Roman"/>
      <family val="1"/>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8"/>
      <color theme="1"/>
      <name val="Times New Roman"/>
      <family val="1"/>
    </font>
    <font>
      <u/>
      <sz val="11"/>
      <color theme="10"/>
      <name val="Calibri"/>
      <family val="2"/>
      <scheme val="minor"/>
    </font>
    <font>
      <u/>
      <sz val="12"/>
      <color theme="10"/>
      <name val="Times New Roman"/>
      <family val="1"/>
    </font>
    <font>
      <i/>
      <sz val="12"/>
      <color theme="1"/>
      <name val="Times New Roman"/>
      <family val="1"/>
    </font>
    <font>
      <u/>
      <sz val="12"/>
      <color theme="10"/>
      <name val="Calibri"/>
      <family val="2"/>
      <scheme val="minor"/>
    </font>
    <font>
      <sz val="12"/>
      <color rgb="FFFF0000"/>
      <name val="Times New Roman"/>
      <family val="1"/>
    </font>
    <font>
      <b/>
      <sz val="12"/>
      <color theme="1"/>
      <name val="Calibri"/>
      <family val="2"/>
      <scheme val="minor"/>
    </font>
    <font>
      <u/>
      <sz val="11"/>
      <color theme="11"/>
      <name val="Calibri"/>
      <family val="2"/>
      <scheme val="minor"/>
    </font>
    <font>
      <b/>
      <sz val="12"/>
      <color theme="1"/>
      <name val="Times Roman"/>
    </font>
    <font>
      <sz val="12"/>
      <color indexed="10"/>
      <name val="Times Roman"/>
    </font>
    <font>
      <b/>
      <sz val="12"/>
      <name val="Times Roman"/>
    </font>
    <font>
      <sz val="12"/>
      <name val="Times Roman"/>
    </font>
    <font>
      <sz val="12"/>
      <color rgb="FF0070C0"/>
      <name val="Times Roman"/>
    </font>
    <font>
      <sz val="12"/>
      <color rgb="FFFF0000"/>
      <name val="Times Roman"/>
    </font>
    <font>
      <sz val="12"/>
      <color theme="1"/>
      <name val="Times Roman"/>
    </font>
    <font>
      <b/>
      <sz val="12"/>
      <color rgb="FF000000"/>
      <name val="Times Roman"/>
    </font>
    <font>
      <sz val="12"/>
      <color rgb="FF000000"/>
      <name val="Times Roman"/>
    </font>
    <font>
      <b/>
      <sz val="12"/>
      <color indexed="8"/>
      <name val="Times Roman"/>
    </font>
    <font>
      <b/>
      <sz val="12"/>
      <color rgb="FF73CD2D"/>
      <name val="Times Roman"/>
    </font>
    <font>
      <b/>
      <sz val="12"/>
      <color theme="0" tint="-0.499984740745262"/>
      <name val="Times Roman"/>
    </font>
    <font>
      <sz val="12"/>
      <color rgb="FF73CD2D"/>
      <name val="Times Roman"/>
    </font>
    <font>
      <sz val="12"/>
      <color theme="0" tint="-0.499984740745262"/>
      <name val="Times Roman"/>
    </font>
    <font>
      <sz val="12"/>
      <color indexed="30"/>
      <name val="Times Roman"/>
    </font>
    <font>
      <b/>
      <sz val="12"/>
      <color indexed="10"/>
      <name val="Times Roman"/>
    </font>
    <font>
      <sz val="12"/>
      <color indexed="8"/>
      <name val="Times Roman"/>
    </font>
    <font>
      <b/>
      <sz val="12"/>
      <color indexed="17"/>
      <name val="Times Roman"/>
    </font>
    <font>
      <b/>
      <sz val="12"/>
      <color rgb="FFFF0000"/>
      <name val="Times Roman"/>
    </font>
    <font>
      <sz val="12"/>
      <color rgb="FF72CD2D"/>
      <name val="Times Roman"/>
    </font>
    <font>
      <b/>
      <sz val="12"/>
      <color indexed="23"/>
      <name val="Times Roman"/>
    </font>
    <font>
      <b/>
      <sz val="12"/>
      <color indexed="11"/>
      <name val="Times Roman"/>
    </font>
    <font>
      <b/>
      <sz val="12"/>
      <color rgb="FF0070C0"/>
      <name val="Times Roman"/>
    </font>
    <font>
      <b/>
      <sz val="12"/>
      <color indexed="30"/>
      <name val="Times Roman"/>
    </font>
    <font>
      <b/>
      <sz val="20"/>
      <color theme="1"/>
      <name val="Times New Roman"/>
      <family val="1"/>
    </font>
    <font>
      <sz val="20"/>
      <color theme="1"/>
      <name val="Times New Roman"/>
      <family val="1"/>
    </font>
    <font>
      <sz val="20"/>
      <name val="Times New Roman"/>
      <family val="1"/>
    </font>
    <font>
      <u/>
      <sz val="20"/>
      <color theme="10"/>
      <name val="Calibri"/>
      <family val="2"/>
      <scheme val="minor"/>
    </font>
    <font>
      <sz val="20"/>
      <color theme="1"/>
      <name val="Calibri"/>
      <family val="2"/>
      <scheme val="minor"/>
    </font>
    <font>
      <b/>
      <sz val="14"/>
      <name val="Times New Roman"/>
      <family val="1"/>
    </font>
    <font>
      <sz val="11"/>
      <color rgb="FF000000"/>
      <name val="Sans"/>
    </font>
    <font>
      <b/>
      <sz val="16"/>
      <color rgb="FF000000"/>
      <name val="Calibri"/>
      <family val="2"/>
    </font>
    <font>
      <sz val="12"/>
      <color rgb="FF000000"/>
      <name val="Calibri"/>
      <family val="2"/>
    </font>
    <font>
      <b/>
      <sz val="20"/>
      <color rgb="FF000000"/>
      <name val="Calibri"/>
      <family val="2"/>
    </font>
    <font>
      <sz val="16"/>
      <color rgb="FF000000"/>
      <name val="2"/>
    </font>
    <font>
      <b/>
      <u/>
      <sz val="16"/>
      <color rgb="FF000000"/>
      <name val="2"/>
    </font>
    <font>
      <u/>
      <sz val="12"/>
      <color rgb="FF0000FF"/>
      <name val="Calibri"/>
      <family val="2"/>
    </font>
    <font>
      <b/>
      <sz val="12"/>
      <color rgb="FF000000"/>
      <name val="Calibri"/>
      <family val="2"/>
    </font>
    <font>
      <b/>
      <sz val="12"/>
      <color rgb="FFC00000"/>
      <name val="Calibri"/>
      <family val="2"/>
    </font>
    <font>
      <b/>
      <sz val="18"/>
      <color rgb="FFC00000"/>
      <name val="Calibri"/>
      <family val="2"/>
    </font>
    <font>
      <b/>
      <sz val="15"/>
      <color rgb="FF000000"/>
      <name val="Calibri"/>
      <family val="2"/>
    </font>
    <font>
      <b/>
      <sz val="18"/>
      <color rgb="FF000000"/>
      <name val="Calibri"/>
      <family val="2"/>
    </font>
    <font>
      <b/>
      <sz val="14"/>
      <color rgb="FF000000"/>
      <name val="Arial"/>
      <family val="2"/>
    </font>
    <font>
      <sz val="12"/>
      <color rgb="FF000000"/>
      <name val="Arial"/>
      <family val="2"/>
    </font>
    <font>
      <b/>
      <sz val="12"/>
      <name val="Calibri"/>
      <family val="2"/>
      <scheme val="minor"/>
    </font>
    <font>
      <sz val="11"/>
      <color rgb="FFFF0000"/>
      <name val="Sans"/>
    </font>
    <font>
      <sz val="11"/>
      <color rgb="FF000000"/>
      <name val="Arial"/>
      <family val="2"/>
    </font>
    <font>
      <sz val="14"/>
      <color rgb="FF322D32"/>
      <name val="Inter"/>
      <family val="2"/>
      <charset val="1"/>
    </font>
    <font>
      <sz val="11"/>
      <color rgb="FF333333"/>
      <name val="Inter"/>
      <family val="2"/>
      <charset val="1"/>
    </font>
  </fonts>
  <fills count="56">
    <fill>
      <patternFill patternType="none"/>
    </fill>
    <fill>
      <patternFill patternType="gray125"/>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7030A0"/>
        <bgColor indexed="64"/>
      </patternFill>
    </fill>
    <fill>
      <patternFill patternType="solid">
        <fgColor rgb="FFE87E88"/>
        <bgColor indexed="64"/>
      </patternFill>
    </fill>
    <fill>
      <patternFill patternType="solid">
        <fgColor rgb="FFFFC7CE"/>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2" tint="-0.249977111117893"/>
        <bgColor indexed="64"/>
      </patternFill>
    </fill>
    <fill>
      <patternFill patternType="solid">
        <fgColor rgb="FF0070C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rgb="FF72CD2D"/>
        <bgColor indexed="64"/>
      </patternFill>
    </fill>
    <fill>
      <patternFill patternType="solid">
        <fgColor rgb="FFFFFF99"/>
        <bgColor indexed="64"/>
      </patternFill>
    </fill>
    <fill>
      <patternFill patternType="solid">
        <fgColor theme="5"/>
        <bgColor indexed="64"/>
      </patternFill>
    </fill>
    <fill>
      <patternFill patternType="solid">
        <fgColor rgb="FFD8D8D8"/>
        <bgColor rgb="FF000000"/>
      </patternFill>
    </fill>
    <fill>
      <patternFill patternType="solid">
        <fgColor rgb="FFFFFFFF"/>
        <bgColor rgb="FF000000"/>
      </patternFill>
    </fill>
    <fill>
      <patternFill patternType="solid">
        <fgColor rgb="FFE6B8B7"/>
        <bgColor rgb="FF000000"/>
      </patternFill>
    </fill>
    <fill>
      <patternFill patternType="solid">
        <fgColor rgb="FFB7F4E8"/>
        <bgColor rgb="FF000000"/>
      </patternFill>
    </fill>
    <fill>
      <patternFill patternType="solid">
        <fgColor theme="9" tint="0.79998168889431442"/>
        <bgColor indexed="64"/>
      </patternFill>
    </fill>
  </fills>
  <borders count="137">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double">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medium">
        <color auto="1"/>
      </left>
      <right style="medium">
        <color auto="1"/>
      </right>
      <top style="medium">
        <color auto="1"/>
      </top>
      <bottom style="double">
        <color auto="1"/>
      </bottom>
      <diagonal/>
    </border>
    <border>
      <left style="thin">
        <color auto="1"/>
      </left>
      <right style="medium">
        <color auto="1"/>
      </right>
      <top style="medium">
        <color auto="1"/>
      </top>
      <bottom style="double">
        <color auto="1"/>
      </bottom>
      <diagonal/>
    </border>
    <border>
      <left style="thin">
        <color auto="1"/>
      </left>
      <right style="thin">
        <color auto="1"/>
      </right>
      <top/>
      <bottom/>
      <diagonal/>
    </border>
    <border>
      <left style="thin">
        <color auto="1"/>
      </left>
      <right style="medium">
        <color auto="1"/>
      </right>
      <top/>
      <bottom style="thin">
        <color auto="1"/>
      </bottom>
      <diagonal/>
    </border>
    <border>
      <left style="medium">
        <color auto="1"/>
      </left>
      <right style="thin">
        <color auto="1"/>
      </right>
      <top/>
      <bottom style="thin">
        <color auto="1"/>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style="thin">
        <color auto="1"/>
      </top>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medium">
        <color auto="1"/>
      </right>
      <top/>
      <bottom/>
      <diagonal/>
    </border>
    <border>
      <left style="thin">
        <color auto="1"/>
      </left>
      <right style="thin">
        <color auto="1"/>
      </right>
      <top style="medium">
        <color auto="1"/>
      </top>
      <bottom style="thin">
        <color auto="1"/>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diagonal/>
    </border>
    <border>
      <left/>
      <right style="medium">
        <color auto="1"/>
      </right>
      <top style="medium">
        <color auto="1"/>
      </top>
      <bottom/>
      <diagonal/>
    </border>
    <border>
      <left style="thin">
        <color auto="1"/>
      </left>
      <right style="medium">
        <color auto="1"/>
      </right>
      <top/>
      <bottom/>
      <diagonal/>
    </border>
    <border>
      <left style="medium">
        <color auto="1"/>
      </left>
      <right/>
      <top/>
      <bottom style="thin">
        <color auto="1"/>
      </bottom>
      <diagonal/>
    </border>
    <border>
      <left style="thin">
        <color auto="1"/>
      </left>
      <right style="medium">
        <color auto="1"/>
      </right>
      <top style="double">
        <color auto="1"/>
      </top>
      <bottom style="thin">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medium">
        <color auto="1"/>
      </right>
      <top style="medium">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left/>
      <right style="thin">
        <color auto="1"/>
      </right>
      <top style="thin">
        <color auto="1"/>
      </top>
      <bottom style="thick">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thick">
        <color auto="1"/>
      </bottom>
      <diagonal/>
    </border>
    <border>
      <left/>
      <right style="medium">
        <color auto="1"/>
      </right>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thin">
        <color auto="1"/>
      </top>
      <bottom/>
      <diagonal/>
    </border>
    <border>
      <left/>
      <right style="medium">
        <color auto="1"/>
      </right>
      <top style="thin">
        <color auto="1"/>
      </top>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thin">
        <color indexed="64"/>
      </right>
      <top/>
      <bottom style="thin">
        <color theme="6" tint="-0.24994659260841701"/>
      </bottom>
      <diagonal/>
    </border>
    <border>
      <left style="thin">
        <color indexed="64"/>
      </left>
      <right style="thin">
        <color indexed="64"/>
      </right>
      <top/>
      <bottom style="thin">
        <color theme="6" tint="-0.24994659260841701"/>
      </bottom>
      <diagonal/>
    </border>
    <border>
      <left style="medium">
        <color indexed="64"/>
      </left>
      <right style="thin">
        <color indexed="64"/>
      </right>
      <top style="thin">
        <color theme="6" tint="-0.24994659260841701"/>
      </top>
      <bottom style="thin">
        <color theme="6" tint="-0.24994659260841701"/>
      </bottom>
      <diagonal/>
    </border>
    <border>
      <left style="thin">
        <color indexed="64"/>
      </left>
      <right style="thin">
        <color indexed="64"/>
      </right>
      <top style="thin">
        <color theme="6" tint="-0.24994659260841701"/>
      </top>
      <bottom style="thin">
        <color theme="6" tint="-0.24994659260841701"/>
      </bottom>
      <diagonal/>
    </border>
    <border>
      <left style="medium">
        <color indexed="64"/>
      </left>
      <right style="thin">
        <color indexed="64"/>
      </right>
      <top style="thin">
        <color theme="6" tint="-0.24994659260841701"/>
      </top>
      <bottom style="thin">
        <color indexed="64"/>
      </bottom>
      <diagonal/>
    </border>
    <border>
      <left style="medium">
        <color indexed="64"/>
      </left>
      <right style="thin">
        <color indexed="64"/>
      </right>
      <top style="thin">
        <color theme="6" tint="-0.24994659260841701"/>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theme="6" tint="-0.24994659260841701"/>
      </top>
      <bottom style="medium">
        <color indexed="64"/>
      </bottom>
      <diagonal/>
    </border>
    <border>
      <left/>
      <right style="thin">
        <color indexed="64"/>
      </right>
      <top style="medium">
        <color indexed="64"/>
      </top>
      <bottom/>
      <diagonal/>
    </border>
    <border>
      <left style="medium">
        <color indexed="64"/>
      </left>
      <right/>
      <top/>
      <bottom style="double">
        <color indexed="64"/>
      </bottom>
      <diagonal/>
    </border>
    <border>
      <left/>
      <right style="thin">
        <color indexed="64"/>
      </right>
      <top/>
      <bottom style="double">
        <color indexed="64"/>
      </bottom>
      <diagonal/>
    </border>
    <border>
      <left/>
      <right style="thin">
        <color indexed="64"/>
      </right>
      <top/>
      <bottom/>
      <diagonal/>
    </border>
    <border>
      <left style="thin">
        <color theme="6" tint="-0.24994659260841701"/>
      </left>
      <right style="thin">
        <color theme="6" tint="-0.24994659260841701"/>
      </right>
      <top style="thin">
        <color theme="6" tint="-0.24994659260841701"/>
      </top>
      <bottom style="thin">
        <color theme="6" tint="-0.24994659260841701"/>
      </bottom>
      <diagonal/>
    </border>
    <border>
      <left/>
      <right style="thin">
        <color indexed="64"/>
      </right>
      <top style="medium">
        <color indexed="64"/>
      </top>
      <bottom style="double">
        <color indexed="64"/>
      </bottom>
      <diagonal/>
    </border>
    <border>
      <left/>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style="medium">
        <color indexed="64"/>
      </right>
      <top style="double">
        <color indexed="64"/>
      </top>
      <bottom/>
      <diagonal/>
    </border>
    <border>
      <left/>
      <right style="thin">
        <color indexed="64"/>
      </right>
      <top style="double">
        <color indexed="64"/>
      </top>
      <bottom/>
      <diagonal/>
    </border>
    <border>
      <left style="thin">
        <color indexed="64"/>
      </left>
      <right style="medium">
        <color indexed="64"/>
      </right>
      <top style="double">
        <color indexed="64"/>
      </top>
      <bottom/>
      <diagonal/>
    </border>
    <border>
      <left style="medium">
        <color indexed="64"/>
      </left>
      <right style="thin">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right style="thin">
        <color auto="1"/>
      </right>
      <top style="medium">
        <color auto="1"/>
      </top>
      <bottom style="medium">
        <color auto="1"/>
      </bottom>
      <diagonal/>
    </border>
    <border>
      <left style="thin">
        <color auto="1"/>
      </left>
      <right/>
      <top style="medium">
        <color auto="1"/>
      </top>
      <bottom style="thin">
        <color auto="1"/>
      </bottom>
      <diagonal/>
    </border>
    <border>
      <left style="thin">
        <color rgb="FF000000"/>
      </left>
      <right/>
      <top style="thin">
        <color rgb="FF000000"/>
      </top>
      <bottom/>
      <diagonal/>
    </border>
    <border>
      <left style="thin">
        <color rgb="FF000000"/>
      </left>
      <right style="thin">
        <color rgb="FF000000"/>
      </right>
      <top style="medium">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s>
  <cellStyleXfs count="49">
    <xf numFmtId="0" fontId="0" fillId="0" borderId="0"/>
    <xf numFmtId="0" fontId="11" fillId="0" borderId="0"/>
    <xf numFmtId="0" fontId="22" fillId="0" borderId="0"/>
    <xf numFmtId="0" fontId="23" fillId="0" borderId="0">
      <alignment vertical="center"/>
    </xf>
    <xf numFmtId="41" fontId="24" fillId="0" borderId="0" applyFont="0" applyFill="0" applyBorder="0" applyAlignment="0" applyProtection="0"/>
    <xf numFmtId="43" fontId="3" fillId="0" borderId="0" applyFont="0" applyFill="0" applyBorder="0" applyAlignment="0" applyProtection="0"/>
    <xf numFmtId="9" fontId="24"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5" fillId="0" borderId="0"/>
    <xf numFmtId="0" fontId="3" fillId="22" borderId="0" applyNumberFormat="0" applyBorder="0" applyAlignment="0" applyProtection="0"/>
    <xf numFmtId="0" fontId="3" fillId="26"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23"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5" borderId="0" applyNumberFormat="0" applyBorder="0" applyAlignment="0" applyProtection="0"/>
    <xf numFmtId="0" fontId="27" fillId="24" borderId="0" applyNumberFormat="0" applyBorder="0" applyAlignment="0" applyProtection="0"/>
    <xf numFmtId="0" fontId="27" fillId="30" borderId="0" applyNumberFormat="0" applyBorder="0" applyAlignment="0" applyProtection="0"/>
    <xf numFmtId="0" fontId="27" fillId="34" borderId="0" applyNumberFormat="0" applyBorder="0" applyAlignment="0" applyProtection="0"/>
    <xf numFmtId="0" fontId="27" fillId="36" borderId="0" applyNumberFormat="0" applyBorder="0" applyAlignment="0" applyProtection="0"/>
    <xf numFmtId="0" fontId="27" fillId="21" borderId="0" applyNumberFormat="0" applyBorder="0" applyAlignment="0" applyProtection="0"/>
    <xf numFmtId="0" fontId="27" fillId="25" borderId="0" applyNumberFormat="0" applyBorder="0" applyAlignment="0" applyProtection="0"/>
    <xf numFmtId="0" fontId="27" fillId="27" borderId="0" applyNumberFormat="0" applyBorder="0" applyAlignment="0" applyProtection="0"/>
    <xf numFmtId="0" fontId="27" fillId="31" borderId="0" applyNumberFormat="0" applyBorder="0" applyAlignment="0" applyProtection="0"/>
    <xf numFmtId="0" fontId="35" fillId="18" borderId="0" applyNumberFormat="0" applyBorder="0" applyAlignment="0" applyProtection="0"/>
    <xf numFmtId="0" fontId="37" fillId="19" borderId="44" applyNumberFormat="0" applyAlignment="0" applyProtection="0"/>
    <xf numFmtId="41" fontId="24" fillId="0" borderId="0" applyFont="0" applyFill="0" applyBorder="0" applyAlignment="0" applyProtection="0"/>
    <xf numFmtId="0" fontId="32" fillId="0" borderId="41" applyNumberFormat="0" applyFill="0" applyAlignment="0" applyProtection="0"/>
    <xf numFmtId="0" fontId="33" fillId="0" borderId="42" applyNumberFormat="0" applyFill="0" applyAlignment="0" applyProtection="0"/>
    <xf numFmtId="0" fontId="34" fillId="0" borderId="43" applyNumberFormat="0" applyFill="0" applyAlignment="0" applyProtection="0"/>
    <xf numFmtId="0" fontId="34" fillId="0" borderId="0" applyNumberFormat="0" applyFill="0" applyBorder="0" applyAlignment="0" applyProtection="0"/>
    <xf numFmtId="0" fontId="3" fillId="20" borderId="46" applyNumberFormat="0" applyFont="0" applyAlignment="0" applyProtection="0"/>
    <xf numFmtId="0" fontId="24" fillId="20" borderId="46" applyNumberFormat="0" applyFont="0" applyAlignment="0" applyProtection="0"/>
    <xf numFmtId="0" fontId="36" fillId="19" borderId="45" applyNumberFormat="0" applyAlignment="0" applyProtection="0"/>
    <xf numFmtId="0" fontId="31" fillId="0" borderId="0" applyNumberFormat="0" applyFill="0" applyBorder="0" applyAlignment="0" applyProtection="0"/>
    <xf numFmtId="0" fontId="4" fillId="0" borderId="47" applyNumberFormat="0" applyFill="0" applyAlignment="0" applyProtection="0"/>
    <xf numFmtId="0" fontId="39" fillId="0" borderId="0" applyNumberFormat="0" applyFill="0" applyBorder="0" applyAlignment="0" applyProtection="0"/>
    <xf numFmtId="0" fontId="4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 fillId="0" borderId="0"/>
    <xf numFmtId="0" fontId="2" fillId="0" borderId="0"/>
    <xf numFmtId="0" fontId="76" fillId="0" borderId="0"/>
  </cellStyleXfs>
  <cellXfs count="883">
    <xf numFmtId="0" fontId="0" fillId="0" borderId="0" xfId="0"/>
    <xf numFmtId="0" fontId="6" fillId="0" borderId="0" xfId="0" applyFont="1"/>
    <xf numFmtId="0" fontId="6" fillId="0" borderId="0" xfId="1" applyFont="1" applyProtection="1"/>
    <xf numFmtId="0" fontId="13" fillId="0" borderId="0" xfId="1" applyFont="1" applyProtection="1"/>
    <xf numFmtId="0" fontId="8" fillId="0" borderId="0" xfId="1" applyFont="1" applyProtection="1"/>
    <xf numFmtId="0" fontId="7" fillId="0" borderId="1" xfId="1" applyFont="1" applyBorder="1" applyProtection="1"/>
    <xf numFmtId="0" fontId="8" fillId="0" borderId="0" xfId="1" applyFont="1" applyAlignment="1" applyProtection="1">
      <alignment horizontal="right"/>
    </xf>
    <xf numFmtId="0" fontId="6" fillId="0" borderId="1" xfId="1" applyFont="1" applyBorder="1" applyProtection="1"/>
    <xf numFmtId="0" fontId="15" fillId="0" borderId="0" xfId="1" applyFont="1" applyProtection="1"/>
    <xf numFmtId="0" fontId="7" fillId="0" borderId="0" xfId="1" applyFont="1" applyBorder="1" applyProtection="1"/>
    <xf numFmtId="0" fontId="7" fillId="0" borderId="8" xfId="1" applyFont="1" applyBorder="1" applyProtection="1"/>
    <xf numFmtId="0" fontId="6" fillId="0" borderId="8" xfId="1" applyFont="1" applyBorder="1" applyProtection="1"/>
    <xf numFmtId="0" fontId="7" fillId="7" borderId="6" xfId="1" applyFont="1" applyFill="1" applyBorder="1" applyProtection="1"/>
    <xf numFmtId="0" fontId="7" fillId="7" borderId="7" xfId="1" applyFont="1" applyFill="1" applyBorder="1" applyProtection="1"/>
    <xf numFmtId="0" fontId="7" fillId="0" borderId="0" xfId="1" applyFont="1" applyProtection="1"/>
    <xf numFmtId="0" fontId="7" fillId="0" borderId="0" xfId="1" applyFont="1" applyFill="1" applyBorder="1" applyProtection="1"/>
    <xf numFmtId="0" fontId="7" fillId="7" borderId="7" xfId="1" applyFont="1" applyFill="1" applyBorder="1" applyAlignment="1" applyProtection="1">
      <alignment horizontal="left"/>
    </xf>
    <xf numFmtId="0" fontId="6" fillId="0" borderId="0" xfId="1" applyFont="1" applyFill="1" applyBorder="1" applyProtection="1"/>
    <xf numFmtId="0" fontId="7" fillId="7" borderId="11" xfId="1" applyFont="1" applyFill="1" applyBorder="1" applyProtection="1"/>
    <xf numFmtId="0" fontId="7" fillId="7" borderId="12" xfId="1" applyFont="1" applyFill="1" applyBorder="1" applyProtection="1"/>
    <xf numFmtId="0" fontId="7" fillId="7" borderId="13" xfId="1" applyFont="1" applyFill="1" applyBorder="1" applyProtection="1"/>
    <xf numFmtId="0" fontId="7" fillId="7" borderId="14" xfId="1" applyFont="1" applyFill="1" applyBorder="1" applyProtection="1"/>
    <xf numFmtId="0" fontId="18" fillId="0" borderId="0" xfId="1" applyFont="1" applyProtection="1"/>
    <xf numFmtId="0" fontId="6" fillId="0" borderId="0" xfId="1" applyFont="1" applyBorder="1" applyProtection="1"/>
    <xf numFmtId="0" fontId="12" fillId="0" borderId="1" xfId="1" applyFont="1" applyBorder="1" applyProtection="1"/>
    <xf numFmtId="0" fontId="6" fillId="0" borderId="13" xfId="1" applyFont="1" applyBorder="1" applyProtection="1"/>
    <xf numFmtId="0" fontId="18" fillId="0" borderId="13" xfId="1" applyFont="1" applyBorder="1" applyProtection="1"/>
    <xf numFmtId="0" fontId="7" fillId="0" borderId="15" xfId="1" applyFont="1" applyBorder="1" applyAlignment="1" applyProtection="1">
      <alignment horizontal="right"/>
    </xf>
    <xf numFmtId="0" fontId="7" fillId="7" borderId="6" xfId="1" applyFont="1" applyFill="1" applyBorder="1" applyAlignment="1" applyProtection="1">
      <alignment horizontal="right"/>
    </xf>
    <xf numFmtId="0" fontId="7" fillId="7" borderId="1" xfId="1" applyFont="1" applyFill="1" applyBorder="1" applyProtection="1"/>
    <xf numFmtId="0" fontId="6" fillId="0" borderId="0" xfId="1" applyFont="1" applyBorder="1" applyAlignment="1" applyProtection="1">
      <alignment horizontal="right"/>
    </xf>
    <xf numFmtId="0" fontId="7" fillId="9" borderId="0" xfId="1" applyFont="1" applyFill="1" applyBorder="1" applyAlignment="1" applyProtection="1"/>
    <xf numFmtId="0" fontId="6" fillId="0" borderId="0" xfId="1" applyFont="1" applyAlignment="1" applyProtection="1">
      <alignment horizontal="center"/>
    </xf>
    <xf numFmtId="0" fontId="7" fillId="0" borderId="6" xfId="1" applyFont="1" applyBorder="1" applyAlignment="1" applyProtection="1"/>
    <xf numFmtId="0" fontId="6" fillId="0" borderId="6" xfId="1" applyFont="1" applyBorder="1" applyAlignment="1" applyProtection="1"/>
    <xf numFmtId="0" fontId="7" fillId="7" borderId="6" xfId="1" applyFont="1" applyFill="1" applyBorder="1" applyAlignment="1" applyProtection="1"/>
    <xf numFmtId="0" fontId="8" fillId="0" borderId="7" xfId="1" applyFont="1" applyBorder="1" applyProtection="1"/>
    <xf numFmtId="0" fontId="7" fillId="5" borderId="6" xfId="1" applyFont="1" applyFill="1" applyBorder="1" applyProtection="1"/>
    <xf numFmtId="0" fontId="7" fillId="5" borderId="14" xfId="1" applyFont="1" applyFill="1" applyBorder="1" applyAlignment="1" applyProtection="1">
      <alignment horizontal="left"/>
    </xf>
    <xf numFmtId="0" fontId="7" fillId="5" borderId="12" xfId="1" applyFont="1" applyFill="1" applyBorder="1" applyProtection="1"/>
    <xf numFmtId="0" fontId="7" fillId="9" borderId="1" xfId="1" applyFont="1" applyFill="1" applyBorder="1" applyProtection="1"/>
    <xf numFmtId="0" fontId="14" fillId="0" borderId="1" xfId="1" applyFont="1" applyBorder="1" applyProtection="1"/>
    <xf numFmtId="0" fontId="16" fillId="0" borderId="0" xfId="1" applyFont="1" applyBorder="1" applyAlignment="1" applyProtection="1"/>
    <xf numFmtId="0" fontId="7" fillId="12" borderId="6" xfId="1" applyFont="1" applyFill="1" applyBorder="1" applyProtection="1">
      <protection locked="0"/>
    </xf>
    <xf numFmtId="0" fontId="7" fillId="12" borderId="7" xfId="1" applyFont="1" applyFill="1" applyBorder="1" applyProtection="1"/>
    <xf numFmtId="0" fontId="21" fillId="0" borderId="0" xfId="1" applyFont="1" applyProtection="1"/>
    <xf numFmtId="0" fontId="7" fillId="0" borderId="0" xfId="1" applyFont="1" applyBorder="1" applyAlignment="1" applyProtection="1">
      <alignment horizontal="right"/>
    </xf>
    <xf numFmtId="0" fontId="7" fillId="12" borderId="9" xfId="1" applyFont="1" applyFill="1" applyBorder="1" applyAlignment="1" applyProtection="1">
      <alignment horizontal="center"/>
      <protection locked="0"/>
    </xf>
    <xf numFmtId="0" fontId="7" fillId="12" borderId="10" xfId="1" applyFont="1" applyFill="1" applyBorder="1" applyAlignment="1" applyProtection="1">
      <alignment horizontal="center"/>
      <protection locked="0"/>
    </xf>
    <xf numFmtId="0" fontId="7" fillId="9" borderId="14" xfId="1" applyFont="1" applyFill="1" applyBorder="1" applyAlignment="1" applyProtection="1"/>
    <xf numFmtId="0" fontId="7" fillId="13" borderId="1" xfId="1" applyFont="1" applyFill="1" applyBorder="1" applyProtection="1"/>
    <xf numFmtId="0" fontId="7" fillId="13" borderId="3" xfId="1" applyFont="1" applyFill="1" applyBorder="1" applyProtection="1"/>
    <xf numFmtId="0" fontId="7" fillId="13" borderId="5" xfId="1" applyFont="1" applyFill="1" applyBorder="1" applyProtection="1"/>
    <xf numFmtId="0" fontId="7" fillId="0" borderId="0" xfId="0" applyFont="1"/>
    <xf numFmtId="0" fontId="7" fillId="0" borderId="0" xfId="0" applyFont="1" applyBorder="1"/>
    <xf numFmtId="0" fontId="25" fillId="0" borderId="0" xfId="0" applyFont="1" applyBorder="1" applyAlignment="1">
      <alignment horizontal="center" vertical="center"/>
    </xf>
    <xf numFmtId="0" fontId="25" fillId="0" borderId="1" xfId="0" applyFont="1" applyFill="1" applyBorder="1" applyAlignment="1">
      <alignment horizontal="center" vertical="center"/>
    </xf>
    <xf numFmtId="0" fontId="25" fillId="0" borderId="21" xfId="0" applyFont="1" applyFill="1" applyBorder="1" applyAlignment="1">
      <alignment horizontal="center" vertical="center"/>
    </xf>
    <xf numFmtId="0" fontId="6" fillId="0" borderId="0" xfId="0" applyFont="1" applyBorder="1"/>
    <xf numFmtId="0" fontId="6" fillId="0" borderId="0" xfId="1" applyFont="1"/>
    <xf numFmtId="0" fontId="6" fillId="0" borderId="35" xfId="1" applyFont="1" applyBorder="1"/>
    <xf numFmtId="0" fontId="6" fillId="0" borderId="0" xfId="1" applyFont="1" applyBorder="1" applyAlignment="1">
      <alignment horizontal="left"/>
    </xf>
    <xf numFmtId="0" fontId="6" fillId="0" borderId="36" xfId="1" applyFont="1" applyBorder="1"/>
    <xf numFmtId="0" fontId="6" fillId="0" borderId="0" xfId="1" applyFont="1" applyAlignment="1">
      <alignment horizontal="left"/>
    </xf>
    <xf numFmtId="0" fontId="12" fillId="0" borderId="0" xfId="0" applyFont="1" applyBorder="1" applyAlignment="1">
      <alignment horizontal="center"/>
    </xf>
    <xf numFmtId="0" fontId="15" fillId="0" borderId="7" xfId="1" applyFont="1" applyBorder="1" applyAlignment="1" applyProtection="1">
      <alignment horizontal="right"/>
    </xf>
    <xf numFmtId="0" fontId="26" fillId="0" borderId="1" xfId="1" applyFont="1" applyFill="1" applyBorder="1" applyAlignment="1">
      <alignment horizontal="left" vertical="top" wrapText="1"/>
    </xf>
    <xf numFmtId="0" fontId="7" fillId="0" borderId="1" xfId="1" applyFont="1" applyBorder="1"/>
    <xf numFmtId="0" fontId="7" fillId="0" borderId="1" xfId="1" applyFont="1" applyBorder="1" applyAlignment="1"/>
    <xf numFmtId="0" fontId="16" fillId="42" borderId="1" xfId="1" applyFont="1" applyFill="1" applyBorder="1" applyAlignment="1" applyProtection="1"/>
    <xf numFmtId="0" fontId="38" fillId="0" borderId="0" xfId="1" applyFont="1" applyBorder="1"/>
    <xf numFmtId="0" fontId="6" fillId="0" borderId="0" xfId="0" applyFont="1" applyAlignment="1">
      <alignment horizontal="left"/>
    </xf>
    <xf numFmtId="0" fontId="30" fillId="16" borderId="0" xfId="0" applyFont="1" applyFill="1" applyAlignment="1">
      <alignment horizontal="left"/>
    </xf>
    <xf numFmtId="0" fontId="30" fillId="37" borderId="0" xfId="0" applyFont="1" applyFill="1" applyAlignment="1">
      <alignment horizontal="left"/>
    </xf>
    <xf numFmtId="0" fontId="7" fillId="0" borderId="0" xfId="0" applyFont="1" applyAlignment="1">
      <alignment horizontal="left"/>
    </xf>
    <xf numFmtId="0" fontId="6" fillId="0" borderId="0" xfId="9" applyFont="1" applyAlignment="1">
      <alignment horizontal="left"/>
    </xf>
    <xf numFmtId="0" fontId="6" fillId="0" borderId="1" xfId="9" applyFont="1" applyBorder="1" applyAlignment="1">
      <alignment horizontal="left"/>
    </xf>
    <xf numFmtId="0" fontId="7" fillId="0" borderId="1" xfId="9" applyFont="1" applyBorder="1" applyAlignment="1">
      <alignment horizontal="left"/>
    </xf>
    <xf numFmtId="0" fontId="6" fillId="38" borderId="1" xfId="9" applyFont="1" applyFill="1" applyBorder="1" applyAlignment="1">
      <alignment horizontal="left"/>
    </xf>
    <xf numFmtId="0" fontId="6" fillId="39" borderId="1" xfId="9" applyFont="1" applyFill="1" applyBorder="1" applyAlignment="1">
      <alignment horizontal="left"/>
    </xf>
    <xf numFmtId="0" fontId="6" fillId="40" borderId="1" xfId="9" applyFont="1" applyFill="1" applyBorder="1" applyAlignment="1">
      <alignment horizontal="left"/>
    </xf>
    <xf numFmtId="0" fontId="6" fillId="0" borderId="1" xfId="9" applyFont="1" applyBorder="1" applyAlignment="1">
      <alignment horizontal="left" vertical="center" wrapText="1"/>
    </xf>
    <xf numFmtId="0" fontId="6" fillId="0" borderId="1" xfId="1" applyFont="1" applyBorder="1" applyAlignment="1">
      <alignment horizontal="left" vertical="center" wrapText="1"/>
    </xf>
    <xf numFmtId="15" fontId="6" fillId="0" borderId="1" xfId="1" applyNumberFormat="1" applyFont="1" applyBorder="1" applyAlignment="1">
      <alignment horizontal="left" vertical="center" wrapText="1"/>
    </xf>
    <xf numFmtId="0" fontId="6" fillId="0" borderId="0" xfId="9" applyFont="1" applyAlignment="1">
      <alignment horizontal="center"/>
    </xf>
    <xf numFmtId="0" fontId="6" fillId="0" borderId="35" xfId="0" applyFont="1" applyBorder="1"/>
    <xf numFmtId="0" fontId="6" fillId="0" borderId="36" xfId="0" applyFont="1" applyBorder="1"/>
    <xf numFmtId="0" fontId="6" fillId="0" borderId="38" xfId="0" applyFont="1" applyBorder="1"/>
    <xf numFmtId="0" fontId="6" fillId="0" borderId="39" xfId="0" applyFont="1" applyBorder="1"/>
    <xf numFmtId="9" fontId="6" fillId="0" borderId="38" xfId="0" applyNumberFormat="1" applyFont="1" applyBorder="1"/>
    <xf numFmtId="0" fontId="7" fillId="0" borderId="1" xfId="0" applyFont="1" applyBorder="1" applyAlignment="1">
      <alignment vertical="center" wrapText="1"/>
    </xf>
    <xf numFmtId="0" fontId="6" fillId="0" borderId="1" xfId="0" applyFont="1" applyBorder="1" applyAlignment="1">
      <alignment vertical="center" wrapText="1"/>
    </xf>
    <xf numFmtId="0" fontId="7" fillId="0" borderId="1" xfId="0" applyFont="1" applyFill="1" applyBorder="1" applyAlignment="1">
      <alignment vertical="center"/>
    </xf>
    <xf numFmtId="0" fontId="6" fillId="0" borderId="1" xfId="0" applyFont="1" applyBorder="1" applyAlignment="1">
      <alignment vertical="center"/>
    </xf>
    <xf numFmtId="0" fontId="7" fillId="0" borderId="1" xfId="0" applyFont="1" applyFill="1" applyBorder="1" applyAlignment="1">
      <alignment vertical="center" wrapText="1"/>
    </xf>
    <xf numFmtId="0" fontId="7" fillId="0" borderId="15" xfId="0" applyFont="1" applyBorder="1" applyAlignment="1">
      <alignment vertical="center"/>
    </xf>
    <xf numFmtId="0" fontId="6" fillId="0" borderId="56" xfId="0" applyFont="1" applyBorder="1" applyAlignment="1">
      <alignment vertical="center"/>
    </xf>
    <xf numFmtId="0" fontId="7" fillId="0" borderId="15" xfId="0" applyFont="1" applyBorder="1" applyAlignment="1">
      <alignment vertical="center" wrapText="1"/>
    </xf>
    <xf numFmtId="0" fontId="6" fillId="0" borderId="56" xfId="0" applyFont="1" applyBorder="1" applyAlignment="1">
      <alignment vertical="center" wrapText="1"/>
    </xf>
    <xf numFmtId="0" fontId="6" fillId="0" borderId="29" xfId="0" applyFont="1" applyBorder="1" applyAlignment="1">
      <alignment vertical="center"/>
    </xf>
    <xf numFmtId="0" fontId="6" fillId="0" borderId="0" xfId="0" applyFont="1" applyFill="1"/>
    <xf numFmtId="0" fontId="8" fillId="0" borderId="0" xfId="0" applyFont="1"/>
    <xf numFmtId="0" fontId="6" fillId="0" borderId="0" xfId="9" applyFont="1"/>
    <xf numFmtId="0" fontId="8" fillId="0" borderId="2" xfId="1" applyFont="1" applyBorder="1" applyAlignment="1" applyProtection="1"/>
    <xf numFmtId="0" fontId="8" fillId="0" borderId="8" xfId="1" applyFont="1" applyBorder="1" applyProtection="1"/>
    <xf numFmtId="10" fontId="6" fillId="0" borderId="1" xfId="1" applyNumberFormat="1" applyFont="1" applyBorder="1" applyAlignment="1">
      <alignment horizontal="center"/>
    </xf>
    <xf numFmtId="10" fontId="6" fillId="0" borderId="1" xfId="7" applyNumberFormat="1" applyFont="1" applyBorder="1" applyAlignment="1">
      <alignment horizontal="center"/>
    </xf>
    <xf numFmtId="0" fontId="6" fillId="0" borderId="1" xfId="1" applyFont="1" applyBorder="1" applyAlignment="1">
      <alignment horizontal="center"/>
    </xf>
    <xf numFmtId="14" fontId="6" fillId="0" borderId="1" xfId="1" applyNumberFormat="1" applyFont="1" applyBorder="1" applyAlignment="1">
      <alignment horizontal="center"/>
    </xf>
    <xf numFmtId="14" fontId="6" fillId="0" borderId="15" xfId="1" applyNumberFormat="1" applyFont="1" applyBorder="1" applyAlignment="1">
      <alignment horizontal="center"/>
    </xf>
    <xf numFmtId="0" fontId="7" fillId="0" borderId="23" xfId="1" applyFont="1" applyBorder="1" applyAlignment="1">
      <alignment horizontal="right"/>
    </xf>
    <xf numFmtId="0" fontId="7" fillId="0" borderId="27" xfId="1" applyFont="1" applyBorder="1" applyAlignment="1">
      <alignment horizontal="right"/>
    </xf>
    <xf numFmtId="0" fontId="6" fillId="0" borderId="27" xfId="1" applyFont="1" applyBorder="1" applyAlignment="1">
      <alignment horizontal="right"/>
    </xf>
    <xf numFmtId="0" fontId="7" fillId="0" borderId="35" xfId="1" applyFont="1" applyBorder="1" applyAlignment="1">
      <alignment horizontal="right"/>
    </xf>
    <xf numFmtId="0" fontId="7" fillId="0" borderId="0" xfId="0" applyFont="1" applyFill="1" applyBorder="1" applyAlignment="1"/>
    <xf numFmtId="0" fontId="12" fillId="0" borderId="35" xfId="0" applyFont="1" applyBorder="1" applyAlignment="1">
      <alignment horizontal="right" vertical="center"/>
    </xf>
    <xf numFmtId="2" fontId="6" fillId="0" borderId="0" xfId="1" applyNumberFormat="1" applyFont="1" applyProtection="1"/>
    <xf numFmtId="0" fontId="7" fillId="2" borderId="1" xfId="0" applyFont="1" applyFill="1" applyBorder="1" applyAlignment="1" applyProtection="1">
      <alignment horizontal="center" vertical="center"/>
    </xf>
    <xf numFmtId="0" fontId="7" fillId="0" borderId="35" xfId="0" applyFont="1" applyBorder="1"/>
    <xf numFmtId="0" fontId="12" fillId="0" borderId="0" xfId="0" applyFont="1" applyBorder="1" applyAlignment="1">
      <alignment horizontal="right" vertical="center"/>
    </xf>
    <xf numFmtId="0" fontId="7" fillId="0" borderId="37" xfId="0" applyFont="1" applyBorder="1"/>
    <xf numFmtId="0" fontId="7" fillId="0" borderId="38" xfId="0" applyFont="1" applyBorder="1"/>
    <xf numFmtId="0" fontId="14" fillId="4" borderId="1" xfId="1" applyFont="1" applyFill="1" applyBorder="1" applyProtection="1"/>
    <xf numFmtId="0" fontId="14" fillId="4" borderId="27" xfId="1" applyFont="1" applyFill="1" applyBorder="1" applyProtection="1"/>
    <xf numFmtId="0" fontId="6" fillId="0" borderId="37" xfId="0" applyFont="1" applyBorder="1"/>
    <xf numFmtId="0" fontId="7" fillId="41" borderId="66" xfId="0" applyFont="1" applyFill="1" applyBorder="1" applyAlignment="1">
      <alignment horizontal="center"/>
    </xf>
    <xf numFmtId="0" fontId="6" fillId="0" borderId="0" xfId="0" applyFont="1" applyFill="1" applyBorder="1"/>
    <xf numFmtId="0" fontId="7" fillId="0" borderId="15" xfId="1" applyFont="1" applyBorder="1"/>
    <xf numFmtId="1" fontId="6" fillId="0" borderId="15" xfId="1" applyNumberFormat="1" applyFont="1" applyBorder="1" applyAlignment="1">
      <alignment horizontal="center"/>
    </xf>
    <xf numFmtId="0" fontId="7" fillId="2" borderId="27" xfId="0" applyFont="1" applyFill="1" applyBorder="1" applyAlignment="1" applyProtection="1">
      <alignment horizontal="center" vertical="center"/>
    </xf>
    <xf numFmtId="0" fontId="7" fillId="2" borderId="26" xfId="0" applyFont="1" applyFill="1" applyBorder="1" applyAlignment="1" applyProtection="1">
      <alignment horizontal="center" vertical="center"/>
    </xf>
    <xf numFmtId="0" fontId="6" fillId="0" borderId="27" xfId="0" applyFont="1" applyBorder="1" applyAlignment="1" applyProtection="1">
      <alignment horizontal="center" vertical="center"/>
    </xf>
    <xf numFmtId="0" fontId="9" fillId="0" borderId="27" xfId="0" applyFont="1" applyBorder="1" applyAlignment="1" applyProtection="1">
      <alignment horizontal="center" vertical="center"/>
    </xf>
    <xf numFmtId="0" fontId="6" fillId="0" borderId="62" xfId="0" applyFont="1" applyBorder="1" applyAlignment="1" applyProtection="1">
      <alignment horizontal="center" vertical="center"/>
    </xf>
    <xf numFmtId="0" fontId="7" fillId="0" borderId="0" xfId="0" applyFont="1" applyFill="1" applyBorder="1" applyAlignment="1">
      <alignment horizontal="center" vertical="center" wrapText="1"/>
    </xf>
    <xf numFmtId="0" fontId="6" fillId="0" borderId="1" xfId="0" applyFont="1" applyBorder="1" applyAlignment="1">
      <alignment horizontal="left"/>
    </xf>
    <xf numFmtId="49" fontId="6" fillId="45" borderId="26" xfId="0" applyNumberFormat="1" applyFont="1" applyFill="1" applyBorder="1" applyAlignment="1" applyProtection="1">
      <alignment horizontal="center" vertical="center"/>
      <protection locked="0"/>
    </xf>
    <xf numFmtId="49" fontId="6" fillId="45" borderId="30" xfId="0" applyNumberFormat="1" applyFont="1" applyFill="1" applyBorder="1" applyAlignment="1" applyProtection="1">
      <alignment horizontal="center" vertical="center"/>
      <protection locked="0"/>
    </xf>
    <xf numFmtId="49" fontId="6" fillId="45" borderId="1" xfId="0" applyNumberFormat="1" applyFont="1" applyFill="1" applyBorder="1" applyAlignment="1" applyProtection="1">
      <alignment horizontal="center" vertical="center"/>
      <protection locked="0"/>
    </xf>
    <xf numFmtId="0" fontId="6" fillId="0" borderId="36" xfId="0" applyFont="1" applyFill="1" applyBorder="1"/>
    <xf numFmtId="0" fontId="7" fillId="0" borderId="35" xfId="0" applyFont="1" applyFill="1" applyBorder="1" applyAlignment="1">
      <alignment horizontal="center" vertical="center" wrapText="1"/>
    </xf>
    <xf numFmtId="0" fontId="7" fillId="0" borderId="36" xfId="0" applyFont="1" applyFill="1" applyBorder="1" applyAlignment="1">
      <alignment horizontal="center" vertical="center" wrapText="1"/>
    </xf>
    <xf numFmtId="0" fontId="6" fillId="0" borderId="0" xfId="0" applyFont="1" applyFill="1" applyBorder="1" applyAlignment="1">
      <alignment vertical="center" wrapText="1"/>
    </xf>
    <xf numFmtId="0" fontId="2" fillId="0" borderId="0" xfId="0" applyFont="1" applyBorder="1"/>
    <xf numFmtId="0" fontId="2" fillId="0" borderId="1" xfId="0" applyFont="1" applyBorder="1"/>
    <xf numFmtId="0" fontId="2" fillId="0" borderId="0" xfId="0" applyFont="1"/>
    <xf numFmtId="0" fontId="2" fillId="0" borderId="36" xfId="0" applyFont="1" applyBorder="1"/>
    <xf numFmtId="0" fontId="2" fillId="0" borderId="0" xfId="0" applyFont="1" applyFill="1" applyBorder="1"/>
    <xf numFmtId="0" fontId="2" fillId="0" borderId="26" xfId="0" applyFont="1" applyBorder="1"/>
    <xf numFmtId="0" fontId="2" fillId="0" borderId="1" xfId="0" applyFont="1" applyFill="1" applyBorder="1"/>
    <xf numFmtId="0" fontId="2" fillId="0" borderId="38" xfId="0" applyFont="1" applyBorder="1"/>
    <xf numFmtId="0" fontId="2" fillId="0" borderId="39" xfId="0" applyFont="1" applyBorder="1"/>
    <xf numFmtId="49" fontId="6" fillId="45" borderId="31" xfId="0" applyNumberFormat="1" applyFont="1" applyFill="1" applyBorder="1" applyAlignment="1" applyProtection="1">
      <alignment horizontal="center" vertical="center"/>
      <protection locked="0"/>
    </xf>
    <xf numFmtId="0" fontId="44" fillId="0" borderId="0" xfId="0" applyFont="1" applyFill="1" applyBorder="1"/>
    <xf numFmtId="0" fontId="44" fillId="0" borderId="48" xfId="0" applyFont="1" applyBorder="1"/>
    <xf numFmtId="0" fontId="2" fillId="0" borderId="49" xfId="0" applyFont="1" applyBorder="1"/>
    <xf numFmtId="0" fontId="2" fillId="39" borderId="27" xfId="0" applyFont="1" applyFill="1" applyBorder="1"/>
    <xf numFmtId="0" fontId="43" fillId="0" borderId="26" xfId="0" applyFont="1" applyBorder="1"/>
    <xf numFmtId="0" fontId="6" fillId="9" borderId="62" xfId="0" applyFont="1" applyFill="1" applyBorder="1"/>
    <xf numFmtId="0" fontId="25" fillId="0" borderId="30" xfId="0" applyFont="1" applyBorder="1"/>
    <xf numFmtId="0" fontId="14" fillId="0" borderId="0" xfId="1" applyFont="1" applyBorder="1" applyProtection="1"/>
    <xf numFmtId="0" fontId="12" fillId="11" borderId="27" xfId="1" applyFont="1" applyFill="1" applyBorder="1" applyProtection="1"/>
    <xf numFmtId="0" fontId="6" fillId="0" borderId="27" xfId="1" applyFont="1" applyBorder="1" applyProtection="1"/>
    <xf numFmtId="0" fontId="6" fillId="0" borderId="62" xfId="1" applyFont="1" applyBorder="1" applyProtection="1"/>
    <xf numFmtId="0" fontId="6" fillId="0" borderId="27" xfId="1" applyFont="1" applyBorder="1" applyAlignment="1" applyProtection="1"/>
    <xf numFmtId="14" fontId="6" fillId="45" borderId="26" xfId="1" applyNumberFormat="1" applyFont="1" applyFill="1" applyBorder="1" applyAlignment="1" applyProtection="1">
      <protection locked="0"/>
    </xf>
    <xf numFmtId="0" fontId="6" fillId="45" borderId="30" xfId="1" applyFont="1" applyFill="1" applyBorder="1" applyAlignment="1" applyProtection="1">
      <protection locked="0"/>
    </xf>
    <xf numFmtId="0" fontId="7" fillId="0" borderId="15" xfId="9" applyFont="1" applyBorder="1" applyAlignment="1">
      <alignment horizontal="center" vertical="center" wrapText="1"/>
    </xf>
    <xf numFmtId="0" fontId="7" fillId="17" borderId="67" xfId="1" applyFont="1" applyFill="1" applyBorder="1" applyAlignment="1"/>
    <xf numFmtId="0" fontId="6" fillId="0" borderId="26" xfId="0" applyFont="1" applyBorder="1" applyAlignment="1">
      <alignment horizontal="left"/>
    </xf>
    <xf numFmtId="0" fontId="6" fillId="0" borderId="23" xfId="0" applyFont="1" applyBorder="1" applyAlignment="1">
      <alignment horizontal="left"/>
    </xf>
    <xf numFmtId="0" fontId="6" fillId="0" borderId="15" xfId="0" applyFont="1" applyBorder="1" applyAlignment="1">
      <alignment horizontal="left"/>
    </xf>
    <xf numFmtId="0" fontId="6" fillId="0" borderId="22" xfId="0" applyFont="1" applyBorder="1" applyAlignment="1">
      <alignment horizontal="left"/>
    </xf>
    <xf numFmtId="0" fontId="7" fillId="15" borderId="66" xfId="0" applyFont="1" applyFill="1" applyBorder="1" applyAlignment="1">
      <alignment horizontal="left"/>
    </xf>
    <xf numFmtId="0" fontId="7" fillId="15" borderId="67" xfId="0" applyFont="1" applyFill="1" applyBorder="1" applyAlignment="1">
      <alignment horizontal="left"/>
    </xf>
    <xf numFmtId="0" fontId="7" fillId="15" borderId="68" xfId="0" applyFont="1" applyFill="1" applyBorder="1" applyAlignment="1">
      <alignment horizontal="left"/>
    </xf>
    <xf numFmtId="0" fontId="7" fillId="17" borderId="62" xfId="0" applyFont="1" applyFill="1" applyBorder="1" applyAlignment="1">
      <alignment horizontal="left"/>
    </xf>
    <xf numFmtId="0" fontId="7" fillId="17" borderId="31" xfId="0" applyFont="1" applyFill="1" applyBorder="1" applyAlignment="1">
      <alignment horizontal="left"/>
    </xf>
    <xf numFmtId="0" fontId="7" fillId="17" borderId="30" xfId="0" applyFont="1" applyFill="1" applyBorder="1" applyAlignment="1">
      <alignment horizontal="left"/>
    </xf>
    <xf numFmtId="0" fontId="6" fillId="45" borderId="1" xfId="1" applyFont="1" applyFill="1" applyBorder="1" applyAlignment="1">
      <alignment horizontal="center"/>
    </xf>
    <xf numFmtId="0" fontId="6" fillId="45" borderId="1" xfId="1" applyFont="1" applyFill="1" applyBorder="1"/>
    <xf numFmtId="0" fontId="8" fillId="0" borderId="0" xfId="1" applyFont="1" applyProtection="1"/>
    <xf numFmtId="0" fontId="6" fillId="0" borderId="76" xfId="0" applyFont="1" applyBorder="1" applyAlignment="1" applyProtection="1">
      <alignment horizontal="center" vertical="center"/>
    </xf>
    <xf numFmtId="49" fontId="6" fillId="45" borderId="29" xfId="0" applyNumberFormat="1" applyFont="1" applyFill="1" applyBorder="1" applyAlignment="1" applyProtection="1">
      <alignment horizontal="center" vertical="center"/>
      <protection locked="0"/>
    </xf>
    <xf numFmtId="0" fontId="7" fillId="2" borderId="66" xfId="0" applyFont="1" applyFill="1" applyBorder="1" applyAlignment="1" applyProtection="1">
      <alignment horizontal="center" vertical="center"/>
    </xf>
    <xf numFmtId="0" fontId="7" fillId="0" borderId="36" xfId="0" applyFont="1" applyBorder="1"/>
    <xf numFmtId="0" fontId="8" fillId="0" borderId="36" xfId="0" applyFont="1" applyBorder="1"/>
    <xf numFmtId="0" fontId="8" fillId="38" borderId="36" xfId="0" applyFont="1" applyFill="1" applyBorder="1"/>
    <xf numFmtId="0" fontId="8" fillId="39" borderId="36" xfId="0" applyFont="1" applyFill="1" applyBorder="1"/>
    <xf numFmtId="0" fontId="8" fillId="44" borderId="36" xfId="0" applyFont="1" applyFill="1" applyBorder="1"/>
    <xf numFmtId="0" fontId="25" fillId="45" borderId="1" xfId="1" applyFont="1" applyFill="1" applyBorder="1" applyAlignment="1">
      <alignment horizontal="center"/>
    </xf>
    <xf numFmtId="0" fontId="6" fillId="3" borderId="1" xfId="0" applyFont="1" applyFill="1" applyBorder="1" applyAlignment="1">
      <alignment horizontal="center"/>
    </xf>
    <xf numFmtId="0" fontId="14" fillId="4" borderId="1" xfId="1" applyFont="1" applyFill="1" applyBorder="1" applyAlignment="1" applyProtection="1">
      <alignment horizontal="left"/>
    </xf>
    <xf numFmtId="0" fontId="8" fillId="4" borderId="1" xfId="1" applyFont="1" applyFill="1" applyBorder="1" applyProtection="1"/>
    <xf numFmtId="0" fontId="14" fillId="4" borderId="6" xfId="1" applyFont="1" applyFill="1" applyBorder="1" applyAlignment="1" applyProtection="1"/>
    <xf numFmtId="0" fontId="7" fillId="2" borderId="67" xfId="0" applyFont="1" applyFill="1" applyBorder="1" applyAlignment="1" applyProtection="1">
      <alignment horizontal="center" vertical="center"/>
    </xf>
    <xf numFmtId="0" fontId="7" fillId="2" borderId="68" xfId="0" applyFont="1" applyFill="1" applyBorder="1" applyAlignment="1" applyProtection="1">
      <alignment horizontal="center" vertical="center"/>
    </xf>
    <xf numFmtId="0" fontId="6" fillId="0" borderId="0" xfId="0" applyFont="1" applyBorder="1" applyAlignment="1">
      <alignment horizontal="center"/>
    </xf>
    <xf numFmtId="2" fontId="41" fillId="0" borderId="0" xfId="1" applyNumberFormat="1" applyFont="1" applyProtection="1"/>
    <xf numFmtId="2" fontId="6" fillId="0" borderId="1" xfId="1" applyNumberFormat="1" applyFont="1" applyBorder="1" applyAlignment="1">
      <alignment horizontal="center"/>
    </xf>
    <xf numFmtId="0" fontId="6" fillId="0" borderId="34" xfId="0" applyFont="1" applyFill="1" applyBorder="1"/>
    <xf numFmtId="0" fontId="10" fillId="0" borderId="27" xfId="0" applyFont="1" applyFill="1" applyBorder="1" applyAlignment="1">
      <alignment vertical="center" wrapText="1"/>
    </xf>
    <xf numFmtId="0" fontId="7" fillId="0" borderId="27" xfId="0" applyFont="1" applyFill="1" applyBorder="1"/>
    <xf numFmtId="0" fontId="7" fillId="0" borderId="27" xfId="0" applyFont="1" applyFill="1" applyBorder="1" applyAlignment="1" applyProtection="1">
      <alignment horizontal="center" vertical="center"/>
    </xf>
    <xf numFmtId="0" fontId="7" fillId="0" borderId="1" xfId="0" applyFont="1" applyFill="1" applyBorder="1" applyAlignment="1" applyProtection="1">
      <alignment horizontal="center" vertical="center"/>
    </xf>
    <xf numFmtId="0" fontId="7" fillId="0" borderId="26" xfId="0" applyFont="1" applyFill="1" applyBorder="1" applyAlignment="1" applyProtection="1">
      <alignment horizontal="center" vertical="center"/>
    </xf>
    <xf numFmtId="0" fontId="6" fillId="0" borderId="27" xfId="9" applyFont="1" applyFill="1" applyBorder="1" applyAlignment="1" applyProtection="1">
      <alignment horizontal="center" vertical="center"/>
    </xf>
    <xf numFmtId="0" fontId="6" fillId="0" borderId="1" xfId="9" applyFont="1" applyFill="1" applyBorder="1" applyAlignment="1" applyProtection="1">
      <alignment horizontal="center" vertical="center"/>
    </xf>
    <xf numFmtId="0" fontId="7" fillId="0" borderId="62" xfId="0" applyFont="1" applyFill="1" applyBorder="1"/>
    <xf numFmtId="0" fontId="6" fillId="0" borderId="62" xfId="9" applyFont="1" applyFill="1" applyBorder="1" applyAlignment="1" applyProtection="1">
      <alignment horizontal="center" vertical="center"/>
    </xf>
    <xf numFmtId="0" fontId="6" fillId="0" borderId="31" xfId="9" applyFont="1" applyFill="1" applyBorder="1" applyAlignment="1" applyProtection="1">
      <alignment horizontal="center" vertical="center"/>
    </xf>
    <xf numFmtId="0" fontId="6" fillId="0" borderId="9" xfId="0" applyFont="1" applyFill="1" applyBorder="1" applyAlignment="1">
      <alignment horizontal="center" vertical="center"/>
    </xf>
    <xf numFmtId="0" fontId="10" fillId="0" borderId="35" xfId="0" applyFont="1" applyFill="1" applyBorder="1" applyAlignment="1">
      <alignment horizontal="left" vertical="center" wrapText="1"/>
    </xf>
    <xf numFmtId="0" fontId="6" fillId="0" borderId="35" xfId="0" applyFont="1" applyFill="1" applyBorder="1"/>
    <xf numFmtId="0" fontId="7" fillId="12" borderId="66" xfId="0" applyFont="1" applyFill="1" applyBorder="1" applyAlignment="1">
      <alignment horizontal="center"/>
    </xf>
    <xf numFmtId="2" fontId="25" fillId="0" borderId="1" xfId="0" applyNumberFormat="1" applyFont="1" applyFill="1" applyBorder="1" applyAlignment="1">
      <alignment horizontal="center" vertical="center"/>
    </xf>
    <xf numFmtId="0" fontId="6" fillId="37" borderId="27" xfId="9" applyFont="1" applyFill="1" applyBorder="1" applyAlignment="1" applyProtection="1">
      <alignment horizontal="center" vertical="center"/>
    </xf>
    <xf numFmtId="0" fontId="6" fillId="37" borderId="1" xfId="9" applyFont="1" applyFill="1" applyBorder="1" applyAlignment="1" applyProtection="1">
      <alignment horizontal="center" vertical="center"/>
    </xf>
    <xf numFmtId="49" fontId="6" fillId="37" borderId="26" xfId="0" applyNumberFormat="1" applyFont="1" applyFill="1" applyBorder="1" applyAlignment="1" applyProtection="1">
      <alignment horizontal="center" vertical="center"/>
      <protection locked="0"/>
    </xf>
    <xf numFmtId="0" fontId="6" fillId="11" borderId="36" xfId="0" applyFont="1" applyFill="1" applyBorder="1" applyAlignment="1">
      <alignment horizontal="center"/>
    </xf>
    <xf numFmtId="0" fontId="46" fillId="12" borderId="112" xfId="0" applyFont="1" applyFill="1" applyBorder="1"/>
    <xf numFmtId="0" fontId="46" fillId="12" borderId="67" xfId="0" applyFont="1" applyFill="1" applyBorder="1"/>
    <xf numFmtId="0" fontId="46" fillId="12" borderId="68" xfId="0" applyFont="1" applyFill="1" applyBorder="1"/>
    <xf numFmtId="0" fontId="47" fillId="0" borderId="0" xfId="0" applyFont="1" applyAlignment="1">
      <alignment vertical="center"/>
    </xf>
    <xf numFmtId="0" fontId="46" fillId="0" borderId="0" xfId="0" applyFont="1" applyFill="1" applyBorder="1"/>
    <xf numFmtId="0" fontId="47" fillId="10" borderId="0" xfId="0" applyFont="1" applyFill="1" applyAlignment="1">
      <alignment vertical="center"/>
    </xf>
    <xf numFmtId="0" fontId="47" fillId="0" borderId="0" xfId="0" applyFont="1" applyFill="1" applyAlignment="1">
      <alignment vertical="center"/>
    </xf>
    <xf numFmtId="0" fontId="47" fillId="0" borderId="0" xfId="0" applyFont="1" applyAlignment="1">
      <alignment horizontal="center" vertical="center"/>
    </xf>
    <xf numFmtId="0" fontId="48" fillId="10" borderId="0" xfId="0" applyFont="1" applyFill="1" applyAlignment="1">
      <alignment horizontal="left" vertical="center"/>
    </xf>
    <xf numFmtId="0" fontId="49" fillId="10" borderId="0" xfId="0" applyFont="1" applyFill="1" applyAlignment="1">
      <alignment horizontal="center" vertical="center"/>
    </xf>
    <xf numFmtId="0" fontId="49" fillId="10" borderId="0" xfId="0" applyFont="1" applyFill="1" applyAlignment="1">
      <alignment vertical="center"/>
    </xf>
    <xf numFmtId="0" fontId="49" fillId="0" borderId="0" xfId="0" applyFont="1" applyFill="1" applyAlignment="1">
      <alignment vertical="center"/>
    </xf>
    <xf numFmtId="0" fontId="50" fillId="10" borderId="0" xfId="0" quotePrefix="1" applyFont="1" applyFill="1" applyAlignment="1">
      <alignment horizontal="left" vertical="center"/>
    </xf>
    <xf numFmtId="0" fontId="49" fillId="0" borderId="1" xfId="0" applyFont="1" applyBorder="1" applyAlignment="1">
      <alignment horizontal="center" vertical="center"/>
    </xf>
    <xf numFmtId="0" fontId="51" fillId="45" borderId="1" xfId="0" applyFont="1" applyFill="1" applyBorder="1" applyAlignment="1">
      <alignment horizontal="center" vertical="center"/>
    </xf>
    <xf numFmtId="0" fontId="49" fillId="10" borderId="0" xfId="0" quotePrefix="1" applyFont="1" applyFill="1" applyAlignment="1">
      <alignment horizontal="left" vertical="center"/>
    </xf>
    <xf numFmtId="0" fontId="49" fillId="10" borderId="0" xfId="0" quotePrefix="1" applyFont="1" applyFill="1" applyAlignment="1">
      <alignment horizontal="center" vertical="center"/>
    </xf>
    <xf numFmtId="0" fontId="52" fillId="0" borderId="0" xfId="0" applyFont="1" applyAlignment="1">
      <alignment vertical="center"/>
    </xf>
    <xf numFmtId="0" fontId="49" fillId="10" borderId="0" xfId="0" applyFont="1" applyFill="1" applyAlignment="1">
      <alignment horizontal="left" vertical="center"/>
    </xf>
    <xf numFmtId="0" fontId="53" fillId="0" borderId="0" xfId="0" applyFont="1" applyAlignment="1">
      <alignment horizontal="right" vertical="center"/>
    </xf>
    <xf numFmtId="0" fontId="48" fillId="10" borderId="0" xfId="0" quotePrefix="1" applyFont="1" applyFill="1" applyAlignment="1">
      <alignment horizontal="left" vertical="center"/>
    </xf>
    <xf numFmtId="0" fontId="52" fillId="0" borderId="1" xfId="0" applyFont="1" applyBorder="1" applyAlignment="1">
      <alignment horizontal="center" vertical="center"/>
    </xf>
    <xf numFmtId="0" fontId="47" fillId="45" borderId="1" xfId="0" applyFont="1" applyFill="1" applyBorder="1" applyAlignment="1">
      <alignment horizontal="center" vertical="center"/>
    </xf>
    <xf numFmtId="0" fontId="54" fillId="0" borderId="0" xfId="0" applyFont="1" applyAlignment="1">
      <alignment horizontal="right" vertical="center"/>
    </xf>
    <xf numFmtId="0" fontId="52" fillId="10" borderId="0" xfId="0" applyFont="1" applyFill="1" applyAlignment="1">
      <alignment vertical="center"/>
    </xf>
    <xf numFmtId="0" fontId="47" fillId="10" borderId="0" xfId="0" applyFont="1" applyFill="1" applyAlignment="1">
      <alignment horizontal="center" vertical="center"/>
    </xf>
    <xf numFmtId="0" fontId="55" fillId="0" borderId="80" xfId="0" applyFont="1" applyFill="1" applyBorder="1" applyAlignment="1">
      <alignment horizontal="center" vertical="center"/>
    </xf>
    <xf numFmtId="0" fontId="55" fillId="0" borderId="81" xfId="0" applyFont="1" applyFill="1" applyBorder="1" applyAlignment="1">
      <alignment horizontal="center" vertical="center"/>
    </xf>
    <xf numFmtId="0" fontId="56" fillId="0" borderId="81" xfId="0" applyFont="1" applyFill="1" applyBorder="1" applyAlignment="1">
      <alignment horizontal="center" vertical="center"/>
    </xf>
    <xf numFmtId="0" fontId="56" fillId="0" borderId="81" xfId="0" applyFont="1" applyFill="1" applyBorder="1" applyAlignment="1">
      <alignment horizontal="center" vertical="center" wrapText="1"/>
    </xf>
    <xf numFmtId="0" fontId="57" fillId="0" borderId="82" xfId="0" applyFont="1" applyFill="1" applyBorder="1" applyAlignment="1">
      <alignment horizontal="center" vertical="center"/>
    </xf>
    <xf numFmtId="0" fontId="52" fillId="0" borderId="1" xfId="0" applyFont="1" applyFill="1" applyBorder="1" applyAlignment="1">
      <alignment horizontal="center" vertical="center"/>
    </xf>
    <xf numFmtId="0" fontId="47" fillId="0" borderId="1" xfId="0" applyFont="1" applyFill="1" applyBorder="1" applyAlignment="1">
      <alignment vertical="center"/>
    </xf>
    <xf numFmtId="0" fontId="52" fillId="46" borderId="83" xfId="0" applyFont="1" applyFill="1" applyBorder="1" applyAlignment="1">
      <alignment horizontal="center" vertical="center"/>
    </xf>
    <xf numFmtId="0" fontId="52" fillId="0" borderId="21" xfId="0" applyFont="1" applyFill="1" applyBorder="1" applyAlignment="1">
      <alignment horizontal="center" vertical="center"/>
    </xf>
    <xf numFmtId="2" fontId="52" fillId="46" borderId="84" xfId="0" applyNumberFormat="1" applyFont="1" applyFill="1" applyBorder="1" applyAlignment="1">
      <alignment horizontal="center" vertical="center"/>
    </xf>
    <xf numFmtId="2" fontId="52" fillId="0" borderId="21" xfId="0" applyNumberFormat="1" applyFont="1" applyFill="1" applyBorder="1" applyAlignment="1">
      <alignment horizontal="center" vertical="center"/>
    </xf>
    <xf numFmtId="2" fontId="58" fillId="0" borderId="21" xfId="0" applyNumberFormat="1" applyFont="1" applyFill="1" applyBorder="1" applyAlignment="1">
      <alignment horizontal="center" vertical="center"/>
    </xf>
    <xf numFmtId="0" fontId="59" fillId="0" borderId="36" xfId="0" quotePrefix="1" applyFont="1" applyFill="1" applyBorder="1" applyAlignment="1">
      <alignment horizontal="center" vertical="center"/>
    </xf>
    <xf numFmtId="0" fontId="52" fillId="0" borderId="0" xfId="0" applyFont="1" applyAlignment="1">
      <alignment horizontal="right" vertical="center"/>
    </xf>
    <xf numFmtId="0" fontId="52" fillId="46" borderId="85" xfId="0" applyFont="1" applyFill="1" applyBorder="1" applyAlignment="1">
      <alignment horizontal="center" vertical="center"/>
    </xf>
    <xf numFmtId="2" fontId="52" fillId="46" borderId="86" xfId="0" applyNumberFormat="1" applyFont="1" applyFill="1" applyBorder="1" applyAlignment="1">
      <alignment horizontal="center" vertical="center"/>
    </xf>
    <xf numFmtId="0" fontId="58" fillId="0" borderId="21" xfId="0" applyFont="1" applyFill="1" applyBorder="1" applyAlignment="1">
      <alignment vertical="center"/>
    </xf>
    <xf numFmtId="0" fontId="59" fillId="0" borderId="36" xfId="0" applyFont="1" applyFill="1" applyBorder="1" applyAlignment="1">
      <alignment vertical="center"/>
    </xf>
    <xf numFmtId="0" fontId="52" fillId="46" borderId="87" xfId="0" applyFont="1" applyFill="1" applyBorder="1" applyAlignment="1">
      <alignment horizontal="center" vertical="center"/>
    </xf>
    <xf numFmtId="0" fontId="52" fillId="0" borderId="15" xfId="0" applyFont="1" applyFill="1" applyBorder="1" applyAlignment="1">
      <alignment horizontal="center" vertical="center"/>
    </xf>
    <xf numFmtId="2" fontId="52" fillId="0" borderId="15" xfId="0" applyNumberFormat="1" applyFont="1" applyFill="1" applyBorder="1" applyAlignment="1">
      <alignment horizontal="center" vertical="center"/>
    </xf>
    <xf numFmtId="0" fontId="58" fillId="0" borderId="15" xfId="0" applyFont="1" applyFill="1" applyBorder="1" applyAlignment="1">
      <alignment vertical="center"/>
    </xf>
    <xf numFmtId="2" fontId="58" fillId="0" borderId="15" xfId="0" applyNumberFormat="1" applyFont="1" applyFill="1" applyBorder="1" applyAlignment="1">
      <alignment horizontal="center" vertical="center"/>
    </xf>
    <xf numFmtId="0" fontId="59" fillId="0" borderId="36" xfId="0" applyFont="1" applyFill="1" applyBorder="1" applyAlignment="1">
      <alignment horizontal="center" vertical="center"/>
    </xf>
    <xf numFmtId="0" fontId="9" fillId="0" borderId="0" xfId="0" applyFont="1" applyFill="1" applyBorder="1" applyAlignment="1" applyProtection="1">
      <alignment horizontal="center" vertical="center"/>
    </xf>
    <xf numFmtId="49" fontId="6" fillId="0" borderId="0" xfId="0" applyNumberFormat="1" applyFont="1" applyFill="1" applyBorder="1" applyAlignment="1" applyProtection="1">
      <alignment horizontal="center" vertical="center"/>
      <protection locked="0"/>
    </xf>
    <xf numFmtId="0" fontId="49" fillId="0" borderId="0" xfId="2" applyFont="1" applyAlignment="1">
      <alignment vertical="center"/>
    </xf>
    <xf numFmtId="49" fontId="49" fillId="0" borderId="0" xfId="2" applyNumberFormat="1" applyFont="1" applyAlignment="1">
      <alignment vertical="center"/>
    </xf>
    <xf numFmtId="0" fontId="52" fillId="0" borderId="21" xfId="0" quotePrefix="1" applyFont="1" applyFill="1" applyBorder="1" applyAlignment="1">
      <alignment horizontal="center" vertical="center"/>
    </xf>
    <xf numFmtId="0" fontId="52" fillId="46" borderId="88" xfId="0" applyFont="1" applyFill="1" applyBorder="1" applyAlignment="1">
      <alignment horizontal="center" vertical="center"/>
    </xf>
    <xf numFmtId="0" fontId="52" fillId="0" borderId="89" xfId="0" applyFont="1" applyFill="1" applyBorder="1" applyAlignment="1">
      <alignment horizontal="center" vertical="center"/>
    </xf>
    <xf numFmtId="0" fontId="52" fillId="0" borderId="89" xfId="0" quotePrefix="1" applyFont="1" applyFill="1" applyBorder="1" applyAlignment="1">
      <alignment horizontal="center" vertical="center"/>
    </xf>
    <xf numFmtId="2" fontId="52" fillId="46" borderId="90" xfId="0" applyNumberFormat="1" applyFont="1" applyFill="1" applyBorder="1" applyAlignment="1">
      <alignment horizontal="center" vertical="center"/>
    </xf>
    <xf numFmtId="2" fontId="52" fillId="0" borderId="89" xfId="0" applyNumberFormat="1" applyFont="1" applyFill="1" applyBorder="1" applyAlignment="1">
      <alignment horizontal="center" vertical="center"/>
    </xf>
    <xf numFmtId="0" fontId="58" fillId="0" borderId="89" xfId="0" applyFont="1" applyFill="1" applyBorder="1" applyAlignment="1">
      <alignment vertical="center"/>
    </xf>
    <xf numFmtId="2" fontId="58" fillId="0" borderId="89" xfId="0" applyNumberFormat="1" applyFont="1" applyFill="1" applyBorder="1" applyAlignment="1">
      <alignment horizontal="center" vertical="center"/>
    </xf>
    <xf numFmtId="0" fontId="59" fillId="0" borderId="39" xfId="0" applyFont="1" applyFill="1" applyBorder="1" applyAlignment="1">
      <alignment horizontal="center" vertical="center"/>
    </xf>
    <xf numFmtId="2" fontId="52" fillId="10" borderId="0" xfId="0" applyNumberFormat="1" applyFont="1" applyFill="1" applyAlignment="1">
      <alignment vertical="center"/>
    </xf>
    <xf numFmtId="0" fontId="52" fillId="10" borderId="0" xfId="0" applyFont="1" applyFill="1" applyBorder="1" applyAlignment="1">
      <alignment horizontal="center" vertical="center"/>
    </xf>
    <xf numFmtId="0" fontId="52" fillId="0" borderId="0" xfId="0" applyFont="1" applyFill="1" applyBorder="1" applyAlignment="1">
      <alignment horizontal="center" vertical="center"/>
    </xf>
    <xf numFmtId="0" fontId="52" fillId="0" borderId="0" xfId="0" applyFont="1" applyFill="1" applyBorder="1" applyAlignment="1">
      <alignment vertical="center"/>
    </xf>
    <xf numFmtId="2" fontId="60" fillId="0" borderId="0" xfId="0" applyNumberFormat="1" applyFont="1" applyFill="1" applyBorder="1" applyAlignment="1">
      <alignment horizontal="center" vertical="center"/>
    </xf>
    <xf numFmtId="0" fontId="47" fillId="0" borderId="0" xfId="0" applyFont="1" applyFill="1" applyBorder="1" applyAlignment="1">
      <alignment horizontal="center" vertical="center"/>
    </xf>
    <xf numFmtId="0" fontId="47" fillId="0" borderId="0" xfId="0" quotePrefix="1" applyFont="1" applyFill="1" applyBorder="1" applyAlignment="1">
      <alignment horizontal="center" vertical="center"/>
    </xf>
    <xf numFmtId="2" fontId="52" fillId="0" borderId="0" xfId="0" applyNumberFormat="1" applyFont="1" applyAlignment="1">
      <alignment vertical="center"/>
    </xf>
    <xf numFmtId="0" fontId="51" fillId="10" borderId="0" xfId="0" applyFont="1" applyFill="1" applyAlignment="1">
      <alignment horizontal="left" vertical="center"/>
    </xf>
    <xf numFmtId="0" fontId="51" fillId="0" borderId="0" xfId="0" applyFont="1" applyFill="1" applyAlignment="1">
      <alignment horizontal="left" vertical="center"/>
    </xf>
    <xf numFmtId="2" fontId="47" fillId="0" borderId="0" xfId="0" applyNumberFormat="1" applyFont="1" applyFill="1" applyBorder="1" applyAlignment="1">
      <alignment horizontal="center" vertical="center"/>
    </xf>
    <xf numFmtId="0" fontId="52" fillId="0" borderId="48" xfId="0" applyFont="1" applyBorder="1" applyAlignment="1">
      <alignment vertical="center"/>
    </xf>
    <xf numFmtId="0" fontId="52" fillId="0" borderId="34" xfId="0" applyFont="1" applyBorder="1" applyAlignment="1">
      <alignment vertical="center"/>
    </xf>
    <xf numFmtId="0" fontId="59" fillId="0" borderId="34" xfId="0" applyFont="1" applyBorder="1" applyAlignment="1">
      <alignment horizontal="center" vertical="center"/>
    </xf>
    <xf numFmtId="0" fontId="59" fillId="0" borderId="91" xfId="0" applyFont="1" applyBorder="1" applyAlignment="1">
      <alignment horizontal="center" vertical="center"/>
    </xf>
    <xf numFmtId="0" fontId="59" fillId="0" borderId="49" xfId="0" applyFont="1" applyBorder="1" applyAlignment="1">
      <alignment vertical="center"/>
    </xf>
    <xf numFmtId="0" fontId="55" fillId="0" borderId="92" xfId="3" applyFont="1" applyBorder="1" applyAlignment="1">
      <alignment horizontal="center" vertical="center"/>
    </xf>
    <xf numFmtId="164" fontId="62" fillId="0" borderId="8" xfId="4" applyNumberFormat="1" applyFont="1" applyBorder="1" applyAlignment="1">
      <alignment horizontal="center" vertical="center"/>
    </xf>
    <xf numFmtId="0" fontId="57" fillId="0" borderId="8" xfId="0" applyFont="1" applyBorder="1" applyAlignment="1">
      <alignment horizontal="center" vertical="center"/>
    </xf>
    <xf numFmtId="0" fontId="56" fillId="0" borderId="8" xfId="3" applyFont="1" applyBorder="1" applyAlignment="1">
      <alignment horizontal="center" vertical="center"/>
    </xf>
    <xf numFmtId="0" fontId="49" fillId="0" borderId="93" xfId="3" applyFont="1" applyBorder="1" applyAlignment="1">
      <alignment horizontal="center" vertical="center"/>
    </xf>
    <xf numFmtId="0" fontId="49" fillId="0" borderId="36" xfId="3" applyFont="1" applyBorder="1" applyAlignment="1">
      <alignment horizontal="center" vertical="center"/>
    </xf>
    <xf numFmtId="0" fontId="55" fillId="0" borderId="35" xfId="0" applyFont="1" applyBorder="1" applyAlignment="1">
      <alignment horizontal="center" vertical="center"/>
    </xf>
    <xf numFmtId="165" fontId="62" fillId="0" borderId="0" xfId="4" applyNumberFormat="1" applyFont="1" applyBorder="1" applyAlignment="1">
      <alignment horizontal="center" vertical="center"/>
    </xf>
    <xf numFmtId="2" fontId="57" fillId="0" borderId="0" xfId="0" applyNumberFormat="1" applyFont="1" applyBorder="1" applyAlignment="1">
      <alignment horizontal="center" vertical="center"/>
    </xf>
    <xf numFmtId="2" fontId="56" fillId="0" borderId="0" xfId="0" applyNumberFormat="1" applyFont="1" applyFill="1" applyBorder="1" applyAlignment="1">
      <alignment horizontal="center" vertical="center"/>
    </xf>
    <xf numFmtId="2" fontId="63" fillId="0" borderId="94" xfId="0" quotePrefix="1" applyNumberFormat="1" applyFont="1" applyFill="1" applyBorder="1" applyAlignment="1">
      <alignment horizontal="center" vertical="center"/>
    </xf>
    <xf numFmtId="2" fontId="63" fillId="0" borderId="36" xfId="0" applyNumberFormat="1" applyFont="1" applyFill="1" applyBorder="1" applyAlignment="1">
      <alignment horizontal="center" vertical="center"/>
    </xf>
    <xf numFmtId="2" fontId="56" fillId="0" borderId="0" xfId="0" applyNumberFormat="1" applyFont="1" applyBorder="1" applyAlignment="1">
      <alignment horizontal="center" vertical="center"/>
    </xf>
    <xf numFmtId="2" fontId="49" fillId="0" borderId="94" xfId="0" applyNumberFormat="1" applyFont="1" applyFill="1" applyBorder="1" applyAlignment="1">
      <alignment horizontal="center" vertical="center"/>
    </xf>
    <xf numFmtId="0" fontId="55" fillId="0" borderId="51" xfId="0" applyFont="1" applyBorder="1" applyAlignment="1">
      <alignment horizontal="center" vertical="center"/>
    </xf>
    <xf numFmtId="165" fontId="62" fillId="0" borderId="13" xfId="4" applyNumberFormat="1" applyFont="1" applyBorder="1" applyAlignment="1">
      <alignment horizontal="center" vertical="center"/>
    </xf>
    <xf numFmtId="2" fontId="57" fillId="0" borderId="13" xfId="0" applyNumberFormat="1" applyFont="1" applyBorder="1" applyAlignment="1">
      <alignment horizontal="center" vertical="center"/>
    </xf>
    <xf numFmtId="2" fontId="56" fillId="0" borderId="13" xfId="0" applyNumberFormat="1" applyFont="1" applyBorder="1" applyAlignment="1">
      <alignment horizontal="center" vertical="center"/>
    </xf>
    <xf numFmtId="2" fontId="49" fillId="0" borderId="14" xfId="0" applyNumberFormat="1" applyFont="1" applyFill="1" applyBorder="1" applyAlignment="1">
      <alignment horizontal="center" vertical="center"/>
    </xf>
    <xf numFmtId="0" fontId="56" fillId="0" borderId="35" xfId="0" applyFont="1" applyBorder="1" applyAlignment="1">
      <alignment horizontal="left" vertical="center"/>
    </xf>
    <xf numFmtId="9" fontId="56" fillId="0" borderId="0" xfId="0" applyNumberFormat="1" applyFont="1" applyBorder="1" applyAlignment="1">
      <alignment vertical="center"/>
    </xf>
    <xf numFmtId="0" fontId="49" fillId="0" borderId="0" xfId="0" applyFont="1" applyBorder="1" applyAlignment="1">
      <alignment vertical="center"/>
    </xf>
    <xf numFmtId="0" fontId="50" fillId="0" borderId="0" xfId="0" applyFont="1" applyBorder="1" applyAlignment="1">
      <alignment horizontal="left" vertical="center"/>
    </xf>
    <xf numFmtId="0" fontId="52" fillId="0" borderId="0" xfId="0" applyFont="1" applyBorder="1" applyAlignment="1">
      <alignment vertical="center"/>
    </xf>
    <xf numFmtId="0" fontId="52" fillId="0" borderId="36" xfId="0" applyFont="1" applyBorder="1" applyAlignment="1">
      <alignment vertical="center"/>
    </xf>
    <xf numFmtId="0" fontId="56" fillId="0" borderId="35" xfId="0" applyFont="1" applyFill="1" applyBorder="1" applyAlignment="1">
      <alignment horizontal="left" vertical="center"/>
    </xf>
    <xf numFmtId="165" fontId="56" fillId="0" borderId="0" xfId="0" applyNumberFormat="1" applyFont="1" applyBorder="1" applyAlignment="1">
      <alignment vertical="center"/>
    </xf>
    <xf numFmtId="166" fontId="64" fillId="47" borderId="95" xfId="0" applyNumberFormat="1" applyFont="1" applyFill="1" applyBorder="1" applyAlignment="1">
      <alignment vertical="center"/>
    </xf>
    <xf numFmtId="0" fontId="64" fillId="0" borderId="0" xfId="0" applyFont="1" applyBorder="1" applyAlignment="1">
      <alignment vertical="center"/>
    </xf>
    <xf numFmtId="0" fontId="52" fillId="0" borderId="0" xfId="0" applyFont="1" applyBorder="1" applyAlignment="1">
      <alignment horizontal="center" vertical="center"/>
    </xf>
    <xf numFmtId="2" fontId="65" fillId="0" borderId="0" xfId="0" applyNumberFormat="1" applyFont="1" applyBorder="1" applyAlignment="1">
      <alignment vertical="center"/>
    </xf>
    <xf numFmtId="165" fontId="64" fillId="47" borderId="95" xfId="0" applyNumberFormat="1" applyFont="1" applyFill="1" applyBorder="1" applyAlignment="1">
      <alignment vertical="center"/>
    </xf>
    <xf numFmtId="0" fontId="52" fillId="0" borderId="35" xfId="0" applyFont="1" applyBorder="1" applyAlignment="1">
      <alignment vertical="center"/>
    </xf>
    <xf numFmtId="0" fontId="46" fillId="48" borderId="35" xfId="0" applyFont="1" applyFill="1" applyBorder="1" applyAlignment="1">
      <alignment horizontal="left" vertical="center"/>
    </xf>
    <xf numFmtId="0" fontId="52" fillId="48" borderId="0" xfId="0" applyFont="1" applyFill="1" applyBorder="1" applyAlignment="1">
      <alignment vertical="center"/>
    </xf>
    <xf numFmtId="0" fontId="52" fillId="48" borderId="0" xfId="0" applyFont="1" applyFill="1" applyBorder="1" applyAlignment="1">
      <alignment horizontal="center" vertical="center"/>
    </xf>
    <xf numFmtId="0" fontId="52" fillId="48" borderId="36" xfId="0" applyFont="1" applyFill="1" applyBorder="1" applyAlignment="1">
      <alignment vertical="center"/>
    </xf>
    <xf numFmtId="0" fontId="46" fillId="48" borderId="37" xfId="0" applyFont="1" applyFill="1" applyBorder="1" applyAlignment="1">
      <alignment horizontal="left" vertical="center"/>
    </xf>
    <xf numFmtId="0" fontId="52" fillId="48" borderId="38" xfId="0" applyFont="1" applyFill="1" applyBorder="1" applyAlignment="1">
      <alignment vertical="center"/>
    </xf>
    <xf numFmtId="0" fontId="52" fillId="48" borderId="38" xfId="0" applyFont="1" applyFill="1" applyBorder="1" applyAlignment="1">
      <alignment horizontal="center" vertical="center"/>
    </xf>
    <xf numFmtId="0" fontId="52" fillId="48" borderId="39" xfId="0" applyFont="1" applyFill="1" applyBorder="1" applyAlignment="1">
      <alignment vertical="center"/>
    </xf>
    <xf numFmtId="0" fontId="51" fillId="10" borderId="0" xfId="0" applyFont="1" applyFill="1" applyAlignment="1">
      <alignment horizontal="center" vertical="center"/>
    </xf>
    <xf numFmtId="0" fontId="51" fillId="10" borderId="0" xfId="0" applyFont="1" applyFill="1" applyAlignment="1">
      <alignment vertical="center"/>
    </xf>
    <xf numFmtId="0" fontId="50" fillId="10" borderId="0" xfId="0" applyFont="1" applyFill="1" applyAlignment="1">
      <alignment horizontal="left" vertical="center"/>
    </xf>
    <xf numFmtId="0" fontId="52" fillId="10" borderId="0" xfId="0" applyFont="1" applyFill="1" applyAlignment="1">
      <alignment horizontal="center" vertical="center"/>
    </xf>
    <xf numFmtId="0" fontId="50" fillId="10" borderId="0" xfId="0" applyFont="1" applyFill="1" applyAlignment="1">
      <alignment vertical="center"/>
    </xf>
    <xf numFmtId="0" fontId="50" fillId="10" borderId="0" xfId="0" applyFont="1" applyFill="1" applyAlignment="1">
      <alignment horizontal="center" vertical="center"/>
    </xf>
    <xf numFmtId="0" fontId="61" fillId="10" borderId="0" xfId="0" applyFont="1" applyFill="1" applyAlignment="1">
      <alignment horizontal="left" vertical="center"/>
    </xf>
    <xf numFmtId="0" fontId="55" fillId="46" borderId="80" xfId="0" applyFont="1" applyFill="1" applyBorder="1" applyAlignment="1">
      <alignment horizontal="center" vertical="center"/>
    </xf>
    <xf numFmtId="0" fontId="55" fillId="46" borderId="96" xfId="0" applyFont="1" applyFill="1" applyBorder="1" applyAlignment="1">
      <alignment horizontal="center" vertical="center"/>
    </xf>
    <xf numFmtId="0" fontId="48" fillId="46" borderId="96" xfId="0" applyFont="1" applyFill="1" applyBorder="1" applyAlignment="1">
      <alignment horizontal="center" vertical="center"/>
    </xf>
    <xf numFmtId="0" fontId="55" fillId="46" borderId="81" xfId="0" applyFont="1" applyFill="1" applyBorder="1" applyAlignment="1">
      <alignment horizontal="center" vertical="center"/>
    </xf>
    <xf numFmtId="0" fontId="55" fillId="46" borderId="97" xfId="0" applyFont="1" applyFill="1" applyBorder="1" applyAlignment="1">
      <alignment horizontal="center" vertical="center" wrapText="1"/>
    </xf>
    <xf numFmtId="0" fontId="55" fillId="14" borderId="19" xfId="0" applyFont="1" applyFill="1" applyBorder="1" applyAlignment="1">
      <alignment horizontal="center" vertical="center" wrapText="1"/>
    </xf>
    <xf numFmtId="0" fontId="55" fillId="0" borderId="20" xfId="0" applyFont="1" applyFill="1" applyBorder="1" applyAlignment="1">
      <alignment horizontal="center" vertical="center"/>
    </xf>
    <xf numFmtId="0" fontId="48" fillId="49" borderId="19" xfId="0" applyFont="1" applyFill="1" applyBorder="1" applyAlignment="1">
      <alignment horizontal="center" vertical="center"/>
    </xf>
    <xf numFmtId="0" fontId="56" fillId="0" borderId="96" xfId="0" applyFont="1" applyFill="1" applyBorder="1" applyAlignment="1">
      <alignment horizontal="center" vertical="center" wrapText="1"/>
    </xf>
    <xf numFmtId="0" fontId="55" fillId="0" borderId="98" xfId="0" applyFont="1" applyFill="1" applyBorder="1" applyAlignment="1">
      <alignment horizontal="center" vertical="center" wrapText="1"/>
    </xf>
    <xf numFmtId="0" fontId="48" fillId="10" borderId="19" xfId="0" applyFont="1" applyFill="1" applyBorder="1" applyAlignment="1">
      <alignment horizontal="center" vertical="center" wrapText="1"/>
    </xf>
    <xf numFmtId="0" fontId="57" fillId="0" borderId="80" xfId="0" applyFont="1" applyFill="1" applyBorder="1" applyAlignment="1">
      <alignment horizontal="center" vertical="center" wrapText="1"/>
    </xf>
    <xf numFmtId="0" fontId="57" fillId="0" borderId="96" xfId="0" applyFont="1" applyFill="1" applyBorder="1" applyAlignment="1">
      <alignment horizontal="center" vertical="center" wrapText="1"/>
    </xf>
    <xf numFmtId="0" fontId="56" fillId="0" borderId="19" xfId="0" applyFont="1" applyFill="1" applyBorder="1" applyAlignment="1">
      <alignment horizontal="center" vertical="center" wrapText="1"/>
    </xf>
    <xf numFmtId="0" fontId="55" fillId="49" borderId="19" xfId="0" applyFont="1" applyFill="1" applyBorder="1" applyAlignment="1">
      <alignment horizontal="center" vertical="center"/>
    </xf>
    <xf numFmtId="0" fontId="68" fillId="0" borderId="80" xfId="0" applyFont="1" applyFill="1" applyBorder="1" applyAlignment="1">
      <alignment horizontal="center" vertical="center" wrapText="1"/>
    </xf>
    <xf numFmtId="0" fontId="68" fillId="0" borderId="81" xfId="0" applyFont="1" applyFill="1" applyBorder="1" applyAlignment="1">
      <alignment horizontal="center" vertical="center" wrapText="1"/>
    </xf>
    <xf numFmtId="2" fontId="49" fillId="14" borderId="24" xfId="0" applyNumberFormat="1" applyFont="1" applyFill="1" applyBorder="1" applyAlignment="1">
      <alignment horizontal="center" vertical="center"/>
    </xf>
    <xf numFmtId="2" fontId="49" fillId="0" borderId="52" xfId="0" applyNumberFormat="1" applyFont="1" applyFill="1" applyBorder="1" applyAlignment="1">
      <alignment horizontal="center" vertical="center"/>
    </xf>
    <xf numFmtId="2" fontId="49" fillId="14" borderId="25" xfId="0" applyNumberFormat="1" applyFont="1" applyFill="1" applyBorder="1" applyAlignment="1">
      <alignment horizontal="center" vertical="center"/>
    </xf>
    <xf numFmtId="2" fontId="49" fillId="0" borderId="22" xfId="0" applyNumberFormat="1" applyFont="1" applyFill="1" applyBorder="1" applyAlignment="1">
      <alignment horizontal="center" vertical="center"/>
    </xf>
    <xf numFmtId="2" fontId="49" fillId="14" borderId="105" xfId="0" applyNumberFormat="1" applyFont="1" applyFill="1" applyBorder="1" applyAlignment="1">
      <alignment horizontal="center" vertical="center"/>
    </xf>
    <xf numFmtId="2" fontId="49" fillId="0" borderId="26" xfId="0" applyNumberFormat="1" applyFont="1" applyFill="1" applyBorder="1" applyAlignment="1">
      <alignment horizontal="center" vertical="center"/>
    </xf>
    <xf numFmtId="2" fontId="49" fillId="14" borderId="28" xfId="0" applyNumberFormat="1" applyFont="1" applyFill="1" applyBorder="1" applyAlignment="1">
      <alignment horizontal="center" vertical="center"/>
    </xf>
    <xf numFmtId="2" fontId="49" fillId="0" borderId="30" xfId="0" applyNumberFormat="1" applyFont="1" applyFill="1" applyBorder="1" applyAlignment="1">
      <alignment horizontal="center" vertical="center"/>
    </xf>
    <xf numFmtId="2" fontId="49" fillId="14" borderId="109" xfId="0" applyNumberFormat="1" applyFont="1" applyFill="1" applyBorder="1" applyAlignment="1">
      <alignment horizontal="center" vertical="center"/>
    </xf>
    <xf numFmtId="2" fontId="49" fillId="0" borderId="55" xfId="0" applyNumberFormat="1" applyFont="1" applyFill="1" applyBorder="1" applyAlignment="1">
      <alignment horizontal="center" vertical="center"/>
    </xf>
    <xf numFmtId="0" fontId="47" fillId="0" borderId="0" xfId="0" applyFont="1" applyFill="1" applyBorder="1" applyAlignment="1">
      <alignment vertical="center"/>
    </xf>
    <xf numFmtId="0" fontId="6" fillId="0" borderId="1" xfId="1" applyFont="1" applyBorder="1" applyAlignment="1" applyProtection="1">
      <alignment horizontal="center"/>
    </xf>
    <xf numFmtId="49" fontId="6" fillId="37" borderId="77" xfId="0" applyNumberFormat="1" applyFont="1" applyFill="1" applyBorder="1" applyAlignment="1" applyProtection="1">
      <alignment horizontal="center" vertical="center"/>
      <protection locked="0"/>
    </xf>
    <xf numFmtId="49" fontId="6" fillId="37" borderId="30" xfId="0" applyNumberFormat="1" applyFont="1" applyFill="1" applyBorder="1" applyAlignment="1" applyProtection="1">
      <alignment horizontal="center" vertical="center"/>
      <protection locked="0"/>
    </xf>
    <xf numFmtId="2" fontId="6" fillId="7" borderId="1" xfId="1" applyNumberFormat="1" applyFont="1" applyFill="1" applyBorder="1" applyAlignment="1" applyProtection="1">
      <alignment horizontal="center"/>
    </xf>
    <xf numFmtId="3" fontId="6" fillId="0" borderId="1" xfId="9" applyNumberFormat="1" applyFont="1" applyBorder="1" applyAlignment="1">
      <alignment horizontal="center"/>
    </xf>
    <xf numFmtId="0" fontId="72" fillId="45" borderId="1" xfId="0" applyFont="1" applyFill="1" applyBorder="1" applyAlignment="1">
      <alignment horizontal="center" vertical="center"/>
    </xf>
    <xf numFmtId="0" fontId="70" fillId="0" borderId="0" xfId="0" applyFont="1" applyFill="1" applyBorder="1" applyAlignment="1">
      <alignment horizontal="center" vertical="center"/>
    </xf>
    <xf numFmtId="0" fontId="73" fillId="45" borderId="1" xfId="38" applyFont="1" applyFill="1" applyBorder="1" applyAlignment="1">
      <alignment horizontal="center" vertical="center"/>
    </xf>
    <xf numFmtId="0" fontId="71" fillId="0" borderId="0" xfId="0" applyFont="1" applyAlignment="1">
      <alignment horizontal="center" vertical="center"/>
    </xf>
    <xf numFmtId="0" fontId="71" fillId="0" borderId="0" xfId="0" applyFont="1" applyFill="1" applyAlignment="1">
      <alignment horizontal="center" vertical="center"/>
    </xf>
    <xf numFmtId="0" fontId="70" fillId="14" borderId="1" xfId="0" applyFont="1" applyFill="1" applyBorder="1" applyAlignment="1">
      <alignment horizontal="center" vertical="center" wrapText="1"/>
    </xf>
    <xf numFmtId="0" fontId="71" fillId="0" borderId="0" xfId="0" applyFont="1" applyBorder="1" applyAlignment="1">
      <alignment horizontal="center" vertical="center"/>
    </xf>
    <xf numFmtId="0" fontId="74" fillId="0" borderId="0" xfId="0" applyFont="1" applyAlignment="1">
      <alignment horizontal="center" vertical="center"/>
    </xf>
    <xf numFmtId="0" fontId="43" fillId="9" borderId="27" xfId="0" applyFont="1" applyFill="1" applyBorder="1"/>
    <xf numFmtId="0" fontId="6" fillId="0" borderId="35" xfId="0" applyFont="1" applyBorder="1" applyAlignment="1">
      <alignment horizontal="left" wrapText="1"/>
    </xf>
    <xf numFmtId="0" fontId="6" fillId="0" borderId="0" xfId="0" applyFont="1" applyBorder="1" applyAlignment="1">
      <alignment horizontal="left" wrapText="1"/>
    </xf>
    <xf numFmtId="0" fontId="6" fillId="0" borderId="36" xfId="0" applyFont="1" applyBorder="1" applyAlignment="1">
      <alignment horizontal="left" wrapText="1"/>
    </xf>
    <xf numFmtId="4" fontId="6" fillId="0" borderId="1" xfId="9" applyNumberFormat="1" applyFont="1" applyBorder="1" applyAlignment="1">
      <alignment horizontal="center"/>
    </xf>
    <xf numFmtId="39" fontId="6" fillId="0" borderId="1" xfId="9" applyNumberFormat="1" applyFont="1" applyBorder="1" applyAlignment="1">
      <alignment horizontal="center"/>
    </xf>
    <xf numFmtId="165" fontId="6" fillId="0" borderId="1" xfId="9" applyNumberFormat="1" applyFont="1" applyBorder="1" applyAlignment="1">
      <alignment horizontal="center"/>
    </xf>
    <xf numFmtId="0" fontId="7" fillId="0" borderId="37" xfId="46" applyFont="1" applyBorder="1" applyAlignment="1">
      <alignment horizontal="left"/>
    </xf>
    <xf numFmtId="0" fontId="7" fillId="0" borderId="38" xfId="46" applyFont="1" applyBorder="1" applyAlignment="1">
      <alignment horizontal="left"/>
    </xf>
    <xf numFmtId="0" fontId="2" fillId="45" borderId="26" xfId="0" applyFont="1" applyFill="1" applyBorder="1" applyAlignment="1">
      <alignment horizontal="center" vertical="center"/>
    </xf>
    <xf numFmtId="0" fontId="6" fillId="45" borderId="1" xfId="1" applyFont="1" applyFill="1" applyBorder="1" applyAlignment="1" applyProtection="1">
      <protection locked="0"/>
    </xf>
    <xf numFmtId="0" fontId="6" fillId="37" borderId="26" xfId="1" applyFont="1" applyFill="1" applyBorder="1" applyAlignment="1" applyProtection="1"/>
    <xf numFmtId="0" fontId="6" fillId="45" borderId="31" xfId="1" applyFont="1" applyFill="1" applyBorder="1" applyAlignment="1" applyProtection="1">
      <protection locked="0"/>
    </xf>
    <xf numFmtId="14" fontId="6" fillId="45" borderId="30" xfId="1" applyNumberFormat="1" applyFont="1" applyFill="1" applyBorder="1" applyAlignment="1" applyProtection="1">
      <protection locked="0"/>
    </xf>
    <xf numFmtId="0" fontId="6" fillId="0" borderId="1" xfId="1" applyFont="1" applyFill="1" applyBorder="1" applyAlignment="1">
      <alignment horizontal="center"/>
    </xf>
    <xf numFmtId="14" fontId="72" fillId="45" borderId="1" xfId="0" applyNumberFormat="1" applyFont="1" applyFill="1" applyBorder="1" applyAlignment="1">
      <alignment horizontal="center" vertical="center"/>
    </xf>
    <xf numFmtId="0" fontId="7" fillId="0" borderId="1" xfId="1" applyFont="1" applyBorder="1" applyAlignment="1">
      <alignment horizontal="right"/>
    </xf>
    <xf numFmtId="0" fontId="6" fillId="0" borderId="37" xfId="0" applyFont="1" applyFill="1" applyBorder="1"/>
    <xf numFmtId="0" fontId="6" fillId="0" borderId="38" xfId="0" applyFont="1" applyFill="1" applyBorder="1"/>
    <xf numFmtId="0" fontId="6" fillId="0" borderId="39" xfId="0" applyFont="1" applyFill="1" applyBorder="1"/>
    <xf numFmtId="0" fontId="6" fillId="0" borderId="0" xfId="0" applyFont="1" applyAlignment="1">
      <alignment vertical="center"/>
    </xf>
    <xf numFmtId="0" fontId="6" fillId="0" borderId="35" xfId="0" applyFont="1" applyFill="1" applyBorder="1" applyAlignment="1">
      <alignment vertical="center"/>
    </xf>
    <xf numFmtId="0" fontId="6" fillId="0" borderId="0" xfId="0" applyFont="1" applyFill="1" applyBorder="1" applyAlignment="1">
      <alignment vertical="center"/>
    </xf>
    <xf numFmtId="0" fontId="6" fillId="0" borderId="36" xfId="0" applyFont="1" applyFill="1" applyBorder="1" applyAlignment="1">
      <alignment vertical="center"/>
    </xf>
    <xf numFmtId="0" fontId="6" fillId="0" borderId="0" xfId="0" applyFont="1" applyFill="1" applyAlignment="1">
      <alignment vertical="center"/>
    </xf>
    <xf numFmtId="0" fontId="0" fillId="0" borderId="0" xfId="0" applyAlignment="1">
      <alignment vertical="center"/>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9" fontId="6" fillId="0" borderId="7" xfId="0" applyNumberFormat="1" applyFont="1" applyBorder="1" applyAlignment="1">
      <alignment horizontal="center"/>
    </xf>
    <xf numFmtId="0" fontId="6" fillId="0" borderId="35" xfId="0" applyFont="1" applyBorder="1" applyAlignment="1">
      <alignment vertical="center" wrapText="1"/>
    </xf>
    <xf numFmtId="0" fontId="6" fillId="0" borderId="37" xfId="0" applyFont="1" applyBorder="1" applyAlignment="1">
      <alignment vertical="center" wrapText="1"/>
    </xf>
    <xf numFmtId="0" fontId="6" fillId="0" borderId="35" xfId="0" applyFont="1" applyBorder="1" applyAlignment="1">
      <alignment vertical="center"/>
    </xf>
    <xf numFmtId="0" fontId="6" fillId="0" borderId="0" xfId="0" applyFont="1" applyBorder="1" applyAlignment="1">
      <alignment vertical="center"/>
    </xf>
    <xf numFmtId="0" fontId="6" fillId="0" borderId="36" xfId="0" applyFont="1" applyBorder="1" applyAlignment="1">
      <alignment vertical="center"/>
    </xf>
    <xf numFmtId="0" fontId="7" fillId="0" borderId="29" xfId="1" applyFont="1" applyBorder="1"/>
    <xf numFmtId="0" fontId="7" fillId="0" borderId="17" xfId="1" applyFont="1" applyFill="1" applyBorder="1"/>
    <xf numFmtId="0" fontId="6" fillId="0" borderId="17" xfId="1" applyFont="1" applyFill="1" applyBorder="1" applyAlignment="1">
      <alignment horizontal="left"/>
    </xf>
    <xf numFmtId="0" fontId="6" fillId="0" borderId="23" xfId="0" applyFont="1" applyBorder="1" applyAlignment="1" applyProtection="1">
      <alignment horizontal="center" vertical="center"/>
    </xf>
    <xf numFmtId="0" fontId="77" fillId="51" borderId="114" xfId="48" applyFont="1" applyFill="1" applyBorder="1"/>
    <xf numFmtId="14" fontId="77" fillId="52" borderId="115" xfId="48" applyNumberFormat="1" applyFont="1" applyFill="1" applyBorder="1"/>
    <xf numFmtId="0" fontId="78" fillId="51" borderId="116" xfId="48" applyFont="1" applyFill="1" applyBorder="1"/>
    <xf numFmtId="0" fontId="78" fillId="51" borderId="117" xfId="48" applyFont="1" applyFill="1" applyBorder="1"/>
    <xf numFmtId="0" fontId="78" fillId="51" borderId="0" xfId="48" applyFont="1" applyFill="1"/>
    <xf numFmtId="0" fontId="77" fillId="51" borderId="118" xfId="48" applyFont="1" applyFill="1" applyBorder="1"/>
    <xf numFmtId="0" fontId="77" fillId="52" borderId="119" xfId="48" applyFont="1" applyFill="1" applyBorder="1"/>
    <xf numFmtId="0" fontId="78" fillId="51" borderId="120" xfId="48" applyFont="1" applyFill="1" applyBorder="1"/>
    <xf numFmtId="0" fontId="77" fillId="51" borderId="0" xfId="48" applyFont="1" applyFill="1" applyAlignment="1">
      <alignment vertical="center" wrapText="1"/>
    </xf>
    <xf numFmtId="0" fontId="77" fillId="51" borderId="0" xfId="48" applyFont="1" applyFill="1" applyAlignment="1">
      <alignment wrapText="1"/>
    </xf>
    <xf numFmtId="0" fontId="82" fillId="52" borderId="119" xfId="48" applyFont="1" applyFill="1" applyBorder="1"/>
    <xf numFmtId="0" fontId="84" fillId="53" borderId="119" xfId="48" applyFont="1" applyFill="1" applyBorder="1" applyAlignment="1">
      <alignment horizontal="center" vertical="center"/>
    </xf>
    <xf numFmtId="0" fontId="83" fillId="51" borderId="118" xfId="48" applyFont="1" applyFill="1" applyBorder="1"/>
    <xf numFmtId="0" fontId="87" fillId="51" borderId="0" xfId="48" applyFont="1" applyFill="1"/>
    <xf numFmtId="0" fontId="87" fillId="51" borderId="118" xfId="48" applyFont="1" applyFill="1" applyBorder="1"/>
    <xf numFmtId="0" fontId="83" fillId="51" borderId="0" xfId="48" applyFont="1" applyFill="1"/>
    <xf numFmtId="0" fontId="88" fillId="51" borderId="0" xfId="48" applyFont="1" applyFill="1" applyAlignment="1">
      <alignment horizontal="right" vertical="center"/>
    </xf>
    <xf numFmtId="0" fontId="88" fillId="51" borderId="0" xfId="48" applyFont="1" applyFill="1" applyAlignment="1">
      <alignment horizontal="center"/>
    </xf>
    <xf numFmtId="0" fontId="89" fillId="52" borderId="119" xfId="48" applyFont="1" applyFill="1" applyBorder="1" applyAlignment="1">
      <alignment horizontal="center" vertical="center"/>
    </xf>
    <xf numFmtId="0" fontId="76" fillId="0" borderId="0" xfId="48"/>
    <xf numFmtId="0" fontId="89" fillId="51" borderId="0" xfId="48" applyFont="1" applyFill="1" applyAlignment="1">
      <alignment horizontal="center" vertical="center"/>
    </xf>
    <xf numFmtId="0" fontId="89" fillId="52" borderId="119" xfId="48" applyFont="1" applyFill="1" applyBorder="1" applyAlignment="1">
      <alignment horizontal="center"/>
    </xf>
    <xf numFmtId="0" fontId="78" fillId="52" borderId="119" xfId="48" applyFont="1" applyFill="1" applyBorder="1"/>
    <xf numFmtId="0" fontId="89" fillId="52" borderId="123" xfId="48" applyFont="1" applyFill="1" applyBorder="1" applyAlignment="1">
      <alignment horizontal="center" vertical="center"/>
    </xf>
    <xf numFmtId="0" fontId="83" fillId="51" borderId="124" xfId="48" applyFont="1" applyFill="1" applyBorder="1"/>
    <xf numFmtId="0" fontId="83" fillId="51" borderId="125" xfId="48" applyFont="1" applyFill="1" applyBorder="1"/>
    <xf numFmtId="0" fontId="78" fillId="51" borderId="125" xfId="48" applyFont="1" applyFill="1" applyBorder="1"/>
    <xf numFmtId="0" fontId="78" fillId="51" borderId="126" xfId="48" applyFont="1" applyFill="1" applyBorder="1"/>
    <xf numFmtId="2" fontId="0" fillId="0" borderId="1" xfId="0" applyNumberFormat="1" applyBorder="1"/>
    <xf numFmtId="2" fontId="25" fillId="39" borderId="1" xfId="0" applyNumberFormat="1" applyFont="1" applyFill="1" applyBorder="1" applyAlignment="1">
      <alignment horizontal="center" vertical="center"/>
    </xf>
    <xf numFmtId="0" fontId="76" fillId="39" borderId="0" xfId="48" applyFill="1"/>
    <xf numFmtId="0" fontId="12" fillId="0" borderId="0" xfId="0" applyFont="1" applyFill="1" applyBorder="1" applyAlignment="1">
      <alignment horizontal="center"/>
    </xf>
    <xf numFmtId="0" fontId="43" fillId="0" borderId="0" xfId="0" applyFont="1" applyFill="1" applyBorder="1"/>
    <xf numFmtId="0" fontId="25" fillId="0" borderId="0" xfId="0" applyFont="1" applyFill="1" applyBorder="1"/>
    <xf numFmtId="0" fontId="12" fillId="0" borderId="0" xfId="0" applyFont="1" applyFill="1" applyBorder="1" applyAlignment="1">
      <alignment horizontal="right" vertical="center"/>
    </xf>
    <xf numFmtId="0" fontId="25" fillId="0" borderId="0" xfId="0" applyFont="1" applyFill="1" applyBorder="1" applyAlignment="1">
      <alignment horizontal="center" vertical="center"/>
    </xf>
    <xf numFmtId="0" fontId="7" fillId="0" borderId="0" xfId="0" applyFont="1" applyFill="1" applyBorder="1"/>
    <xf numFmtId="2" fontId="25" fillId="0" borderId="0" xfId="0" applyNumberFormat="1" applyFont="1" applyFill="1" applyBorder="1" applyAlignment="1">
      <alignment horizontal="center" vertical="center"/>
    </xf>
    <xf numFmtId="0" fontId="76" fillId="4" borderId="0" xfId="48" applyFill="1"/>
    <xf numFmtId="0" fontId="2" fillId="4" borderId="27" xfId="0" applyFont="1" applyFill="1" applyBorder="1"/>
    <xf numFmtId="0" fontId="12" fillId="0" borderId="34" xfId="0" applyFont="1" applyFill="1" applyBorder="1" applyAlignment="1">
      <alignment horizontal="center"/>
    </xf>
    <xf numFmtId="0" fontId="12" fillId="0" borderId="49" xfId="0" applyFont="1" applyFill="1" applyBorder="1" applyAlignment="1">
      <alignment horizontal="center"/>
    </xf>
    <xf numFmtId="0" fontId="2" fillId="0" borderId="48" xfId="0" applyFont="1" applyFill="1" applyBorder="1" applyAlignment="1">
      <alignment horizontal="center"/>
    </xf>
    <xf numFmtId="0" fontId="90" fillId="0" borderId="35" xfId="0" applyFont="1" applyFill="1" applyBorder="1" applyAlignment="1">
      <alignment horizontal="center"/>
    </xf>
    <xf numFmtId="0" fontId="12" fillId="0" borderId="35" xfId="0" applyFont="1" applyFill="1" applyBorder="1" applyAlignment="1">
      <alignment horizontal="center"/>
    </xf>
    <xf numFmtId="0" fontId="90" fillId="0" borderId="48" xfId="0" applyFont="1" applyFill="1" applyBorder="1" applyAlignment="1">
      <alignment horizontal="center"/>
    </xf>
    <xf numFmtId="0" fontId="6" fillId="0" borderId="49" xfId="0" applyFont="1" applyFill="1" applyBorder="1" applyAlignment="1">
      <alignment horizontal="center"/>
    </xf>
    <xf numFmtId="0" fontId="6" fillId="0" borderId="36" xfId="0" applyFont="1" applyFill="1" applyBorder="1" applyAlignment="1">
      <alignment horizontal="center"/>
    </xf>
    <xf numFmtId="0" fontId="7" fillId="0" borderId="35" xfId="0" applyFont="1" applyFill="1" applyBorder="1" applyAlignment="1">
      <alignment horizontal="center"/>
    </xf>
    <xf numFmtId="0" fontId="7" fillId="0" borderId="37" xfId="0" applyFont="1" applyFill="1" applyBorder="1" applyAlignment="1">
      <alignment horizontal="center"/>
    </xf>
    <xf numFmtId="0" fontId="6" fillId="0" borderId="48" xfId="0" applyFont="1" applyFill="1" applyBorder="1" applyAlignment="1">
      <alignment horizontal="center"/>
    </xf>
    <xf numFmtId="0" fontId="6" fillId="0" borderId="35" xfId="0" applyFont="1" applyFill="1" applyBorder="1" applyAlignment="1">
      <alignment horizontal="center"/>
    </xf>
    <xf numFmtId="0" fontId="6" fillId="0" borderId="37" xfId="0" applyFont="1" applyFill="1" applyBorder="1" applyAlignment="1">
      <alignment horizontal="center"/>
    </xf>
    <xf numFmtId="0" fontId="8" fillId="0" borderId="0" xfId="1" applyFont="1" applyProtection="1"/>
    <xf numFmtId="0" fontId="6" fillId="0" borderId="0" xfId="1" applyFont="1" applyBorder="1"/>
    <xf numFmtId="0" fontId="91" fillId="4" borderId="0" xfId="48" applyFont="1" applyFill="1"/>
    <xf numFmtId="14" fontId="2" fillId="45" borderId="26" xfId="0" applyNumberFormat="1" applyFont="1" applyFill="1" applyBorder="1" applyAlignment="1">
      <alignment horizontal="center" vertical="center"/>
    </xf>
    <xf numFmtId="14" fontId="51" fillId="45" borderId="1" xfId="0" applyNumberFormat="1" applyFont="1" applyFill="1" applyBorder="1" applyAlignment="1">
      <alignment horizontal="center" vertical="center"/>
    </xf>
    <xf numFmtId="0" fontId="92" fillId="0" borderId="0" xfId="0" applyFont="1" applyFill="1" applyBorder="1" applyAlignment="1"/>
    <xf numFmtId="0" fontId="92" fillId="0" borderId="0" xfId="0" applyFont="1" applyFill="1" applyBorder="1" applyAlignment="1">
      <alignment horizontal="center"/>
    </xf>
    <xf numFmtId="0" fontId="7" fillId="3" borderId="1" xfId="1" applyFont="1" applyFill="1" applyBorder="1" applyAlignment="1" applyProtection="1">
      <alignment horizontal="center"/>
    </xf>
    <xf numFmtId="2" fontId="6" fillId="3" borderId="1" xfId="1" applyNumberFormat="1" applyFont="1" applyFill="1" applyBorder="1" applyAlignment="1" applyProtection="1">
      <alignment horizontal="center"/>
    </xf>
    <xf numFmtId="0" fontId="7" fillId="55" borderId="1" xfId="1" applyFont="1" applyFill="1" applyBorder="1" applyAlignment="1" applyProtection="1">
      <alignment horizontal="center"/>
    </xf>
    <xf numFmtId="2" fontId="6" fillId="55" borderId="1" xfId="1" applyNumberFormat="1" applyFont="1" applyFill="1" applyBorder="1" applyAlignment="1" applyProtection="1">
      <alignment horizontal="center"/>
    </xf>
    <xf numFmtId="2" fontId="7" fillId="8" borderId="127" xfId="1" applyNumberFormat="1" applyFont="1" applyFill="1" applyBorder="1" applyProtection="1"/>
    <xf numFmtId="2" fontId="7" fillId="8" borderId="128" xfId="1" applyNumberFormat="1" applyFont="1" applyFill="1" applyBorder="1" applyProtection="1"/>
    <xf numFmtId="2" fontId="6" fillId="0" borderId="8" xfId="1" applyNumberFormat="1" applyFont="1" applyBorder="1" applyProtection="1"/>
    <xf numFmtId="0" fontId="6" fillId="0" borderId="35" xfId="0" applyFont="1" applyFill="1" applyBorder="1" applyAlignment="1">
      <alignment horizontal="left" vertical="center" wrapText="1"/>
    </xf>
    <xf numFmtId="0" fontId="6" fillId="0" borderId="0" xfId="0" applyFont="1" applyFill="1" applyBorder="1" applyAlignment="1">
      <alignment horizontal="left" vertical="center" wrapText="1"/>
    </xf>
    <xf numFmtId="0" fontId="6" fillId="0" borderId="36" xfId="0" applyFont="1" applyFill="1" applyBorder="1" applyAlignment="1">
      <alignment horizontal="left" vertical="center" wrapText="1"/>
    </xf>
    <xf numFmtId="0" fontId="70" fillId="14" borderId="1" xfId="0" applyFont="1" applyFill="1" applyBorder="1" applyAlignment="1">
      <alignment horizontal="center" vertical="center"/>
    </xf>
    <xf numFmtId="0" fontId="71" fillId="45" borderId="1" xfId="0" applyFont="1" applyFill="1" applyBorder="1" applyAlignment="1">
      <alignment horizontal="center" vertical="center"/>
    </xf>
    <xf numFmtId="0" fontId="6" fillId="45" borderId="1" xfId="0" applyFont="1" applyFill="1" applyBorder="1" applyAlignment="1">
      <alignment horizontal="center"/>
    </xf>
    <xf numFmtId="0" fontId="6" fillId="45" borderId="31" xfId="0" applyFont="1" applyFill="1" applyBorder="1" applyAlignment="1">
      <alignment horizontal="center"/>
    </xf>
    <xf numFmtId="0" fontId="6" fillId="0" borderId="0" xfId="0" applyFont="1" applyFill="1" applyBorder="1" applyAlignment="1">
      <alignment horizontal="center"/>
    </xf>
    <xf numFmtId="0" fontId="7" fillId="39" borderId="31" xfId="0" applyFont="1" applyFill="1" applyBorder="1" applyAlignment="1">
      <alignment horizontal="center"/>
    </xf>
    <xf numFmtId="0" fontId="7" fillId="0" borderId="15" xfId="0" applyFont="1" applyBorder="1" applyAlignment="1">
      <alignment horizontal="center"/>
    </xf>
    <xf numFmtId="0" fontId="6" fillId="0" borderId="1" xfId="0" applyFont="1" applyBorder="1" applyAlignment="1">
      <alignment horizontal="center"/>
    </xf>
    <xf numFmtId="0" fontId="6" fillId="0" borderId="57" xfId="0" applyFont="1" applyBorder="1" applyAlignment="1">
      <alignment horizontal="center"/>
    </xf>
    <xf numFmtId="0" fontId="6" fillId="0" borderId="7" xfId="0" applyFont="1" applyBorder="1" applyAlignment="1">
      <alignment horizontal="center"/>
    </xf>
    <xf numFmtId="0" fontId="7" fillId="44" borderId="15" xfId="0" applyFont="1" applyFill="1" applyBorder="1" applyAlignment="1">
      <alignment horizontal="center"/>
    </xf>
    <xf numFmtId="0" fontId="6" fillId="45" borderId="3" xfId="0" applyFont="1" applyFill="1" applyBorder="1" applyAlignment="1">
      <alignment horizontal="center" vertical="center" wrapText="1"/>
    </xf>
    <xf numFmtId="0" fontId="6" fillId="45" borderId="4" xfId="0" applyFont="1" applyFill="1" applyBorder="1" applyAlignment="1">
      <alignment horizontal="center" vertical="center" wrapText="1"/>
    </xf>
    <xf numFmtId="0" fontId="6" fillId="45" borderId="5" xfId="0" applyFont="1" applyFill="1" applyBorder="1" applyAlignment="1">
      <alignment horizontal="center" vertical="center" wrapText="1"/>
    </xf>
    <xf numFmtId="0" fontId="6" fillId="0" borderId="7" xfId="1" applyFont="1" applyBorder="1" applyAlignment="1" applyProtection="1">
      <alignment horizontal="right"/>
    </xf>
    <xf numFmtId="0" fontId="8" fillId="0" borderId="0" xfId="1" applyFont="1" applyAlignment="1" applyProtection="1"/>
    <xf numFmtId="2" fontId="6" fillId="12" borderId="1" xfId="1" applyNumberFormat="1" applyFont="1" applyFill="1" applyBorder="1" applyAlignment="1" applyProtection="1">
      <alignment horizontal="center"/>
      <protection locked="0"/>
    </xf>
    <xf numFmtId="0" fontId="7" fillId="0" borderId="1" xfId="1" applyFont="1" applyBorder="1" applyAlignment="1" applyProtection="1">
      <alignment horizontal="center"/>
    </xf>
    <xf numFmtId="0" fontId="6" fillId="0" borderId="15" xfId="1" applyFont="1" applyBorder="1" applyAlignment="1">
      <alignment horizontal="center"/>
    </xf>
    <xf numFmtId="3" fontId="93" fillId="0" borderId="119" xfId="0" applyNumberFormat="1" applyFont="1" applyBorder="1" applyAlignment="1">
      <alignment horizontal="center"/>
    </xf>
    <xf numFmtId="0" fontId="93" fillId="0" borderId="119" xfId="0" applyFont="1" applyBorder="1" applyAlignment="1">
      <alignment horizontal="center"/>
    </xf>
    <xf numFmtId="0" fontId="7" fillId="0" borderId="73" xfId="1" applyFont="1" applyBorder="1" applyAlignment="1">
      <alignment horizontal="right"/>
    </xf>
    <xf numFmtId="0" fontId="6" fillId="0" borderId="29" xfId="1" applyFont="1" applyBorder="1" applyAlignment="1">
      <alignment horizontal="center"/>
    </xf>
    <xf numFmtId="0" fontId="6" fillId="0" borderId="129" xfId="1" applyFont="1" applyBorder="1"/>
    <xf numFmtId="0" fontId="6" fillId="0" borderId="130" xfId="1" applyFont="1" applyBorder="1" applyAlignment="1">
      <alignment horizontal="left"/>
    </xf>
    <xf numFmtId="0" fontId="6" fillId="0" borderId="130" xfId="1" applyFont="1" applyBorder="1"/>
    <xf numFmtId="0" fontId="6" fillId="0" borderId="131" xfId="1" applyFont="1" applyBorder="1"/>
    <xf numFmtId="0" fontId="6" fillId="0" borderId="132" xfId="1" applyFont="1" applyBorder="1"/>
    <xf numFmtId="0" fontId="6" fillId="0" borderId="133" xfId="1" applyFont="1" applyBorder="1"/>
    <xf numFmtId="0" fontId="6" fillId="0" borderId="134" xfId="1" applyFont="1" applyBorder="1"/>
    <xf numFmtId="0" fontId="6" fillId="0" borderId="135" xfId="1" applyFont="1" applyBorder="1" applyAlignment="1">
      <alignment horizontal="left"/>
    </xf>
    <xf numFmtId="0" fontId="6" fillId="0" borderId="135" xfId="1" applyFont="1" applyBorder="1"/>
    <xf numFmtId="0" fontId="6" fillId="0" borderId="136" xfId="1" applyFont="1" applyBorder="1"/>
    <xf numFmtId="0" fontId="7" fillId="0" borderId="6" xfId="1" applyFont="1" applyBorder="1" applyAlignment="1">
      <alignment horizontal="left"/>
    </xf>
    <xf numFmtId="0" fontId="94" fillId="0" borderId="119" xfId="0" applyFont="1" applyBorder="1" applyAlignment="1">
      <alignment horizontal="center"/>
    </xf>
    <xf numFmtId="0" fontId="6" fillId="45" borderId="29" xfId="1" applyFont="1" applyFill="1" applyBorder="1" applyAlignment="1">
      <alignment horizontal="center"/>
    </xf>
    <xf numFmtId="0" fontId="6" fillId="0" borderId="29" xfId="0" applyFont="1" applyBorder="1" applyAlignment="1">
      <alignment horizontal="center" vertical="center" wrapText="1"/>
    </xf>
    <xf numFmtId="0" fontId="6" fillId="0" borderId="21" xfId="0" applyFont="1" applyBorder="1" applyAlignment="1">
      <alignment horizontal="center" vertical="center" wrapText="1"/>
    </xf>
    <xf numFmtId="0" fontId="6" fillId="0" borderId="15" xfId="0" applyFont="1" applyBorder="1" applyAlignment="1">
      <alignment horizontal="center" vertical="center" wrapText="1"/>
    </xf>
    <xf numFmtId="0" fontId="75" fillId="12" borderId="48" xfId="0" applyFont="1" applyFill="1" applyBorder="1" applyAlignment="1">
      <alignment horizontal="center"/>
    </xf>
    <xf numFmtId="0" fontId="75" fillId="12" borderId="34" xfId="0" applyFont="1" applyFill="1" applyBorder="1" applyAlignment="1">
      <alignment horizontal="center"/>
    </xf>
    <xf numFmtId="0" fontId="75" fillId="12" borderId="49" xfId="0" applyFont="1" applyFill="1" applyBorder="1" applyAlignment="1">
      <alignment horizontal="center"/>
    </xf>
    <xf numFmtId="0" fontId="7" fillId="44" borderId="3" xfId="0" applyFont="1" applyFill="1" applyBorder="1" applyAlignment="1">
      <alignment horizontal="center"/>
    </xf>
    <xf numFmtId="0" fontId="7" fillId="44" borderId="4" xfId="0" applyFont="1" applyFill="1" applyBorder="1" applyAlignment="1">
      <alignment horizontal="center"/>
    </xf>
    <xf numFmtId="0" fontId="7" fillId="44" borderId="5" xfId="0" applyFont="1" applyFill="1" applyBorder="1" applyAlignment="1">
      <alignment horizontal="center"/>
    </xf>
    <xf numFmtId="0" fontId="6" fillId="0" borderId="48" xfId="0" applyFont="1" applyFill="1" applyBorder="1" applyAlignment="1">
      <alignment horizontal="left" vertical="center"/>
    </xf>
    <xf numFmtId="0" fontId="6" fillId="0" borderId="34" xfId="0" applyFont="1" applyFill="1" applyBorder="1" applyAlignment="1">
      <alignment horizontal="left" vertical="center"/>
    </xf>
    <xf numFmtId="0" fontId="6" fillId="0" borderId="49" xfId="0" applyFont="1" applyFill="1" applyBorder="1" applyAlignment="1">
      <alignment horizontal="left" vertical="center"/>
    </xf>
    <xf numFmtId="0" fontId="6" fillId="0" borderId="35" xfId="0" applyFont="1" applyFill="1" applyBorder="1" applyAlignment="1">
      <alignment horizontal="left" vertical="center" wrapText="1"/>
    </xf>
    <xf numFmtId="0" fontId="6" fillId="0" borderId="0" xfId="0" applyFont="1" applyFill="1" applyBorder="1" applyAlignment="1">
      <alignment horizontal="left" vertical="center" wrapText="1"/>
    </xf>
    <xf numFmtId="0" fontId="6" fillId="0" borderId="36" xfId="0" applyFont="1" applyFill="1" applyBorder="1" applyAlignment="1">
      <alignment horizontal="left" vertical="center" wrapText="1"/>
    </xf>
    <xf numFmtId="0" fontId="6" fillId="0" borderId="35" xfId="0" applyFont="1" applyFill="1" applyBorder="1" applyAlignment="1">
      <alignment horizontal="left" vertical="center"/>
    </xf>
    <xf numFmtId="0" fontId="6" fillId="0" borderId="0" xfId="0" applyFont="1" applyFill="1" applyBorder="1" applyAlignment="1">
      <alignment horizontal="left" vertical="center"/>
    </xf>
    <xf numFmtId="0" fontId="6" fillId="0" borderId="36" xfId="0" applyFont="1" applyFill="1" applyBorder="1" applyAlignment="1">
      <alignment horizontal="left" vertical="center"/>
    </xf>
    <xf numFmtId="0" fontId="7" fillId="44" borderId="37" xfId="0" applyFont="1" applyFill="1" applyBorder="1" applyAlignment="1">
      <alignment horizontal="center"/>
    </xf>
    <xf numFmtId="0" fontId="7" fillId="44" borderId="38" xfId="0" applyFont="1" applyFill="1" applyBorder="1" applyAlignment="1">
      <alignment horizontal="center"/>
    </xf>
    <xf numFmtId="0" fontId="7" fillId="44" borderId="39" xfId="0" applyFont="1" applyFill="1" applyBorder="1" applyAlignment="1">
      <alignment horizontal="center"/>
    </xf>
    <xf numFmtId="0" fontId="25" fillId="0" borderId="48" xfId="0" applyFont="1" applyFill="1" applyBorder="1" applyAlignment="1">
      <alignment horizontal="left" vertical="center" wrapText="1"/>
    </xf>
    <xf numFmtId="0" fontId="25" fillId="0" borderId="34" xfId="0" applyFont="1" applyFill="1" applyBorder="1" applyAlignment="1">
      <alignment horizontal="left" vertical="center" wrapText="1"/>
    </xf>
    <xf numFmtId="0" fontId="25" fillId="0" borderId="49" xfId="0" applyFont="1" applyFill="1" applyBorder="1" applyAlignment="1">
      <alignment horizontal="left" vertical="center" wrapText="1"/>
    </xf>
    <xf numFmtId="0" fontId="25" fillId="0" borderId="35" xfId="0" applyFont="1" applyFill="1" applyBorder="1" applyAlignment="1">
      <alignment horizontal="left" vertical="center" wrapText="1"/>
    </xf>
    <xf numFmtId="0" fontId="25" fillId="0" borderId="0" xfId="0" applyFont="1" applyFill="1" applyBorder="1" applyAlignment="1">
      <alignment horizontal="left" vertical="center" wrapText="1"/>
    </xf>
    <xf numFmtId="0" fontId="25" fillId="0" borderId="36" xfId="0" applyFont="1" applyFill="1" applyBorder="1" applyAlignment="1">
      <alignment horizontal="left" vertical="center" wrapText="1"/>
    </xf>
    <xf numFmtId="0" fontId="25" fillId="0" borderId="37" xfId="0" applyFont="1" applyFill="1" applyBorder="1" applyAlignment="1">
      <alignment horizontal="left" vertical="center" wrapText="1"/>
    </xf>
    <xf numFmtId="0" fontId="25" fillId="0" borderId="38" xfId="0" applyFont="1" applyFill="1" applyBorder="1" applyAlignment="1">
      <alignment horizontal="left" vertical="center" wrapText="1"/>
    </xf>
    <xf numFmtId="0" fontId="25" fillId="0" borderId="39" xfId="0" applyFont="1" applyFill="1" applyBorder="1" applyAlignment="1">
      <alignment horizontal="left" vertical="center" wrapText="1"/>
    </xf>
    <xf numFmtId="0" fontId="7" fillId="44" borderId="48" xfId="0" applyFont="1" applyFill="1" applyBorder="1" applyAlignment="1">
      <alignment horizontal="center"/>
    </xf>
    <xf numFmtId="0" fontId="7" fillId="44" borderId="34" xfId="0" applyFont="1" applyFill="1" applyBorder="1" applyAlignment="1">
      <alignment horizontal="center"/>
    </xf>
    <xf numFmtId="0" fontId="7" fillId="44" borderId="49" xfId="0" applyFont="1" applyFill="1" applyBorder="1" applyAlignment="1">
      <alignment horizontal="center"/>
    </xf>
    <xf numFmtId="0" fontId="6" fillId="0" borderId="48" xfId="0" applyFont="1" applyBorder="1" applyAlignment="1">
      <alignment horizontal="left" vertical="center" wrapText="1"/>
    </xf>
    <xf numFmtId="0" fontId="6" fillId="0" borderId="34" xfId="0" applyFont="1" applyBorder="1" applyAlignment="1">
      <alignment horizontal="left" vertical="center" wrapText="1"/>
    </xf>
    <xf numFmtId="0" fontId="6" fillId="0" borderId="49" xfId="0" applyFont="1" applyBorder="1" applyAlignment="1">
      <alignment horizontal="left" vertical="center" wrapText="1"/>
    </xf>
    <xf numFmtId="0" fontId="38" fillId="0" borderId="29" xfId="0" applyFont="1" applyBorder="1" applyAlignment="1">
      <alignment horizontal="center" vertical="center" wrapText="1"/>
    </xf>
    <xf numFmtId="0" fontId="38" fillId="0" borderId="21" xfId="0" applyFont="1" applyBorder="1" applyAlignment="1">
      <alignment horizontal="center" vertical="center" wrapText="1"/>
    </xf>
    <xf numFmtId="0" fontId="38" fillId="0" borderId="15" xfId="0" applyFont="1" applyBorder="1" applyAlignment="1">
      <alignment horizontal="center" vertical="center" wrapText="1"/>
    </xf>
    <xf numFmtId="0" fontId="6" fillId="0" borderId="35" xfId="0" applyFont="1" applyBorder="1" applyAlignment="1">
      <alignment horizontal="left" vertical="center" wrapText="1"/>
    </xf>
    <xf numFmtId="0" fontId="6" fillId="0" borderId="0" xfId="0" applyFont="1" applyBorder="1" applyAlignment="1">
      <alignment horizontal="left" vertical="center" wrapText="1"/>
    </xf>
    <xf numFmtId="0" fontId="6" fillId="0" borderId="36" xfId="0" applyFont="1" applyBorder="1" applyAlignment="1">
      <alignment horizontal="left" vertical="center" wrapText="1"/>
    </xf>
    <xf numFmtId="0" fontId="7" fillId="0" borderId="1" xfId="46" applyFont="1" applyBorder="1" applyAlignment="1">
      <alignment horizontal="center"/>
    </xf>
    <xf numFmtId="0" fontId="6" fillId="0" borderId="48" xfId="0" applyFont="1" applyBorder="1" applyAlignment="1">
      <alignment horizontal="left" vertical="center"/>
    </xf>
    <xf numFmtId="0" fontId="6" fillId="0" borderId="34" xfId="0" applyFont="1" applyBorder="1" applyAlignment="1">
      <alignment horizontal="left" vertical="center"/>
    </xf>
    <xf numFmtId="0" fontId="6" fillId="0" borderId="49" xfId="0" applyFont="1" applyBorder="1" applyAlignment="1">
      <alignment horizontal="left" vertical="center"/>
    </xf>
    <xf numFmtId="0" fontId="40" fillId="0" borderId="35" xfId="38" applyFont="1" applyBorder="1" applyAlignment="1">
      <alignment horizontal="left" vertical="center"/>
    </xf>
    <xf numFmtId="0" fontId="40" fillId="0" borderId="0" xfId="38" applyFont="1" applyBorder="1" applyAlignment="1">
      <alignment horizontal="left" vertical="center"/>
    </xf>
    <xf numFmtId="0" fontId="40" fillId="0" borderId="36" xfId="38" applyFont="1" applyBorder="1" applyAlignment="1">
      <alignment horizontal="left" vertical="center"/>
    </xf>
    <xf numFmtId="0" fontId="40" fillId="0" borderId="37" xfId="38" applyFont="1" applyBorder="1" applyAlignment="1">
      <alignment horizontal="left" vertical="center"/>
    </xf>
    <xf numFmtId="0" fontId="40" fillId="0" borderId="38" xfId="38" applyFont="1" applyBorder="1" applyAlignment="1">
      <alignment horizontal="left" vertical="center"/>
    </xf>
    <xf numFmtId="0" fontId="40" fillId="0" borderId="39" xfId="38" applyFont="1" applyBorder="1" applyAlignment="1">
      <alignment horizontal="left" vertical="center"/>
    </xf>
    <xf numFmtId="0" fontId="40" fillId="0" borderId="0" xfId="38" applyFont="1" applyBorder="1" applyAlignment="1">
      <alignment horizontal="left" vertical="center" wrapText="1"/>
    </xf>
    <xf numFmtId="0" fontId="6" fillId="0" borderId="37" xfId="0" applyFont="1" applyBorder="1" applyAlignment="1">
      <alignment horizontal="left" vertical="center" wrapText="1"/>
    </xf>
    <xf numFmtId="0" fontId="6" fillId="0" borderId="38" xfId="0" applyFont="1" applyBorder="1" applyAlignment="1">
      <alignment horizontal="left" vertical="center" wrapText="1"/>
    </xf>
    <xf numFmtId="0" fontId="6" fillId="0" borderId="39" xfId="0" applyFont="1" applyBorder="1" applyAlignment="1">
      <alignment horizontal="left" vertical="center" wrapText="1"/>
    </xf>
    <xf numFmtId="0" fontId="40" fillId="0" borderId="38" xfId="38" applyFont="1" applyBorder="1" applyAlignment="1">
      <alignment horizontal="left" vertical="center" wrapText="1"/>
    </xf>
    <xf numFmtId="0" fontId="40" fillId="0" borderId="39" xfId="38" applyFont="1" applyBorder="1" applyAlignment="1">
      <alignment horizontal="left" vertical="center" wrapText="1"/>
    </xf>
    <xf numFmtId="0" fontId="6" fillId="0" borderId="35" xfId="0" applyFont="1" applyBorder="1" applyAlignment="1">
      <alignment horizontal="left" vertical="center"/>
    </xf>
    <xf numFmtId="0" fontId="6" fillId="0" borderId="0" xfId="0" applyFont="1" applyBorder="1" applyAlignment="1">
      <alignment horizontal="left" vertical="center"/>
    </xf>
    <xf numFmtId="0" fontId="6" fillId="0" borderId="36" xfId="0" applyFont="1" applyBorder="1" applyAlignment="1">
      <alignment horizontal="left" vertical="center"/>
    </xf>
    <xf numFmtId="0" fontId="71" fillId="45" borderId="1" xfId="0" applyFont="1" applyFill="1" applyBorder="1" applyAlignment="1">
      <alignment horizontal="center" vertical="center" wrapText="1"/>
    </xf>
    <xf numFmtId="0" fontId="70" fillId="14" borderId="1" xfId="0" applyFont="1" applyFill="1" applyBorder="1" applyAlignment="1">
      <alignment horizontal="center" vertical="center"/>
    </xf>
    <xf numFmtId="0" fontId="70" fillId="4" borderId="2" xfId="0" applyFont="1" applyFill="1" applyBorder="1" applyAlignment="1">
      <alignment horizontal="center" vertical="center"/>
    </xf>
    <xf numFmtId="0" fontId="70" fillId="4" borderId="0" xfId="0" applyFont="1" applyFill="1" applyBorder="1" applyAlignment="1">
      <alignment horizontal="center" vertical="center"/>
    </xf>
    <xf numFmtId="0" fontId="71" fillId="45" borderId="1" xfId="0" applyFont="1" applyFill="1" applyBorder="1" applyAlignment="1">
      <alignment horizontal="center" vertical="center"/>
    </xf>
    <xf numFmtId="0" fontId="70" fillId="39" borderId="1" xfId="0" applyFont="1" applyFill="1" applyBorder="1" applyAlignment="1">
      <alignment horizontal="center" vertical="center"/>
    </xf>
    <xf numFmtId="0" fontId="86" fillId="51" borderId="0" xfId="48" applyFont="1" applyFill="1" applyAlignment="1">
      <alignment horizontal="center" wrapText="1"/>
    </xf>
    <xf numFmtId="0" fontId="79" fillId="51" borderId="116" xfId="48" applyFont="1" applyFill="1" applyBorder="1" applyAlignment="1">
      <alignment horizontal="center"/>
    </xf>
    <xf numFmtId="0" fontId="77" fillId="51" borderId="0" xfId="48" applyFont="1" applyFill="1" applyAlignment="1">
      <alignment horizontal="center" vertical="center" wrapText="1"/>
    </xf>
    <xf numFmtId="0" fontId="83" fillId="51" borderId="121" xfId="48" applyFont="1" applyFill="1" applyBorder="1" applyAlignment="1">
      <alignment horizontal="center" vertical="center"/>
    </xf>
    <xf numFmtId="0" fontId="83" fillId="51" borderId="122" xfId="48" applyFont="1" applyFill="1" applyBorder="1" applyAlignment="1">
      <alignment horizontal="center" vertical="center"/>
    </xf>
    <xf numFmtId="0" fontId="83" fillId="54" borderId="119" xfId="48" applyFont="1" applyFill="1" applyBorder="1" applyAlignment="1">
      <alignment horizontal="center" vertical="center"/>
    </xf>
    <xf numFmtId="0" fontId="84" fillId="54" borderId="119" xfId="48" applyFont="1" applyFill="1" applyBorder="1" applyAlignment="1">
      <alignment horizontal="center" vertical="center"/>
    </xf>
    <xf numFmtId="0" fontId="85" fillId="51" borderId="0" xfId="48" applyFont="1" applyFill="1" applyAlignment="1">
      <alignment horizontal="center" wrapText="1"/>
    </xf>
    <xf numFmtId="0" fontId="44" fillId="12" borderId="67" xfId="0" applyFont="1" applyFill="1" applyBorder="1" applyAlignment="1">
      <alignment horizontal="center"/>
    </xf>
    <xf numFmtId="0" fontId="7" fillId="12" borderId="67" xfId="0" applyFont="1" applyFill="1" applyBorder="1" applyAlignment="1">
      <alignment horizontal="center"/>
    </xf>
    <xf numFmtId="0" fontId="7" fillId="12" borderId="68" xfId="0" applyFont="1" applyFill="1" applyBorder="1" applyAlignment="1">
      <alignment horizontal="center"/>
    </xf>
    <xf numFmtId="0" fontId="7" fillId="12" borderId="78" xfId="0" applyFont="1" applyFill="1" applyBorder="1" applyAlignment="1">
      <alignment horizontal="center" vertical="center" wrapText="1"/>
    </xf>
    <xf numFmtId="0" fontId="7" fillId="12" borderId="17" xfId="0" applyFont="1" applyFill="1" applyBorder="1" applyAlignment="1">
      <alignment horizontal="center" vertical="center" wrapText="1"/>
    </xf>
    <xf numFmtId="0" fontId="7" fillId="12" borderId="79" xfId="0" applyFont="1" applyFill="1" applyBorder="1" applyAlignment="1">
      <alignment horizontal="center" vertical="center" wrapText="1"/>
    </xf>
    <xf numFmtId="0" fontId="7" fillId="12" borderId="51" xfId="0" applyFont="1" applyFill="1" applyBorder="1" applyAlignment="1">
      <alignment horizontal="center" vertical="center" wrapText="1"/>
    </xf>
    <xf numFmtId="0" fontId="7" fillId="12" borderId="13" xfId="0" applyFont="1" applyFill="1" applyBorder="1" applyAlignment="1">
      <alignment horizontal="center" vertical="center" wrapText="1"/>
    </xf>
    <xf numFmtId="0" fontId="7" fillId="12" borderId="72" xfId="0" applyFont="1" applyFill="1" applyBorder="1" applyAlignment="1">
      <alignment horizontal="center" vertical="center" wrapText="1"/>
    </xf>
    <xf numFmtId="0" fontId="7" fillId="45" borderId="73" xfId="0" applyFont="1" applyFill="1" applyBorder="1" applyAlignment="1">
      <alignment horizontal="center" vertical="center" wrapText="1"/>
    </xf>
    <xf numFmtId="0" fontId="7" fillId="45" borderId="11" xfId="0" applyFont="1" applyFill="1" applyBorder="1" applyAlignment="1">
      <alignment horizontal="center" vertical="center" wrapText="1"/>
    </xf>
    <xf numFmtId="0" fontId="7" fillId="45" borderId="74" xfId="0" applyFont="1" applyFill="1" applyBorder="1" applyAlignment="1">
      <alignment horizontal="center" vertical="center" wrapText="1"/>
    </xf>
    <xf numFmtId="0" fontId="7" fillId="12" borderId="73" xfId="0" applyFont="1" applyFill="1" applyBorder="1" applyAlignment="1">
      <alignment horizontal="center" vertical="center" wrapText="1"/>
    </xf>
    <xf numFmtId="0" fontId="7" fillId="12" borderId="11" xfId="0" applyFont="1" applyFill="1" applyBorder="1" applyAlignment="1">
      <alignment horizontal="center" vertical="center" wrapText="1"/>
    </xf>
    <xf numFmtId="0" fontId="7" fillId="12" borderId="74" xfId="0" applyFont="1" applyFill="1" applyBorder="1" applyAlignment="1">
      <alignment horizontal="center" vertical="center" wrapText="1"/>
    </xf>
    <xf numFmtId="0" fontId="10" fillId="12" borderId="61" xfId="0" applyFont="1" applyFill="1" applyBorder="1" applyAlignment="1">
      <alignment horizontal="center" vertical="center" wrapText="1"/>
    </xf>
    <xf numFmtId="0" fontId="10" fillId="12" borderId="33" xfId="0" applyFont="1" applyFill="1" applyBorder="1" applyAlignment="1">
      <alignment horizontal="center" vertical="center" wrapText="1"/>
    </xf>
    <xf numFmtId="0" fontId="10" fillId="12" borderId="55" xfId="0" applyFont="1" applyFill="1" applyBorder="1" applyAlignment="1">
      <alignment horizontal="center" vertical="center" wrapText="1"/>
    </xf>
    <xf numFmtId="0" fontId="6" fillId="45" borderId="1" xfId="0" applyFont="1" applyFill="1" applyBorder="1" applyAlignment="1">
      <alignment horizontal="center"/>
    </xf>
    <xf numFmtId="0" fontId="6" fillId="45" borderId="26" xfId="0" applyFont="1" applyFill="1" applyBorder="1" applyAlignment="1">
      <alignment horizontal="center"/>
    </xf>
    <xf numFmtId="0" fontId="6" fillId="45" borderId="31" xfId="0" applyFont="1" applyFill="1" applyBorder="1" applyAlignment="1">
      <alignment horizontal="center"/>
    </xf>
    <xf numFmtId="0" fontId="6" fillId="45" borderId="30" xfId="0" applyFont="1" applyFill="1" applyBorder="1" applyAlignment="1">
      <alignment horizontal="center"/>
    </xf>
    <xf numFmtId="0" fontId="6" fillId="0" borderId="0" xfId="0" applyFont="1" applyFill="1" applyBorder="1" applyAlignment="1">
      <alignment horizontal="center"/>
    </xf>
    <xf numFmtId="0" fontId="6" fillId="45" borderId="48" xfId="0" applyFont="1" applyFill="1" applyBorder="1" applyAlignment="1">
      <alignment horizontal="center" vertical="center" wrapText="1"/>
    </xf>
    <xf numFmtId="0" fontId="6" fillId="45" borderId="34" xfId="0" applyFont="1" applyFill="1" applyBorder="1" applyAlignment="1">
      <alignment horizontal="center" vertical="center" wrapText="1"/>
    </xf>
    <xf numFmtId="0" fontId="6" fillId="45" borderId="49" xfId="0" applyFont="1" applyFill="1" applyBorder="1" applyAlignment="1">
      <alignment horizontal="center" vertical="center" wrapText="1"/>
    </xf>
    <xf numFmtId="0" fontId="7" fillId="0" borderId="61" xfId="0" applyFont="1" applyFill="1" applyBorder="1" applyAlignment="1">
      <alignment horizontal="center"/>
    </xf>
    <xf numFmtId="0" fontId="7" fillId="0" borderId="33" xfId="0" applyFont="1" applyFill="1" applyBorder="1" applyAlignment="1">
      <alignment horizontal="center"/>
    </xf>
    <xf numFmtId="0" fontId="7" fillId="0" borderId="55" xfId="0" applyFont="1" applyFill="1" applyBorder="1" applyAlignment="1">
      <alignment horizontal="center"/>
    </xf>
    <xf numFmtId="0" fontId="7" fillId="0" borderId="27" xfId="0" applyFont="1" applyFill="1" applyBorder="1" applyAlignment="1">
      <alignment horizontal="center"/>
    </xf>
    <xf numFmtId="0" fontId="7" fillId="0" borderId="1" xfId="0" applyFont="1" applyFill="1" applyBorder="1" applyAlignment="1">
      <alignment horizontal="center"/>
    </xf>
    <xf numFmtId="0" fontId="7" fillId="0" borderId="26" xfId="0" applyFont="1" applyFill="1" applyBorder="1" applyAlignment="1">
      <alignment horizontal="center"/>
    </xf>
    <xf numFmtId="0" fontId="6" fillId="0" borderId="0" xfId="0" applyFont="1" applyFill="1" applyBorder="1" applyAlignment="1">
      <alignment horizontal="center" vertical="center"/>
    </xf>
    <xf numFmtId="0" fontId="6" fillId="0" borderId="36" xfId="0" applyFont="1" applyFill="1" applyBorder="1" applyAlignment="1">
      <alignment horizontal="center" vertical="center"/>
    </xf>
    <xf numFmtId="0" fontId="7" fillId="0" borderId="0" xfId="0" applyFont="1" applyFill="1" applyBorder="1" applyAlignment="1">
      <alignment horizontal="center"/>
    </xf>
    <xf numFmtId="0" fontId="7" fillId="44" borderId="27" xfId="0" applyFont="1" applyFill="1" applyBorder="1" applyAlignment="1">
      <alignment horizontal="center"/>
    </xf>
    <xf numFmtId="0" fontId="7" fillId="44" borderId="1" xfId="0" applyFont="1" applyFill="1" applyBorder="1" applyAlignment="1">
      <alignment horizontal="center"/>
    </xf>
    <xf numFmtId="0" fontId="7" fillId="39" borderId="31" xfId="0" applyFont="1" applyFill="1" applyBorder="1" applyAlignment="1">
      <alignment horizontal="center"/>
    </xf>
    <xf numFmtId="0" fontId="7" fillId="0" borderId="23" xfId="0" applyFont="1" applyBorder="1" applyAlignment="1">
      <alignment horizontal="center"/>
    </xf>
    <xf numFmtId="0" fontId="7" fillId="0" borderId="15"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xf numFmtId="0" fontId="7" fillId="0" borderId="14" xfId="0" applyFont="1" applyBorder="1" applyAlignment="1">
      <alignment horizontal="center"/>
    </xf>
    <xf numFmtId="0" fontId="14" fillId="0" borderId="7" xfId="0" applyFont="1" applyBorder="1" applyAlignment="1">
      <alignment horizontal="center"/>
    </xf>
    <xf numFmtId="0" fontId="14" fillId="0" borderId="26" xfId="0" applyFont="1" applyBorder="1" applyAlignment="1">
      <alignment horizontal="center"/>
    </xf>
    <xf numFmtId="0" fontId="6" fillId="0" borderId="1" xfId="0" applyFont="1" applyBorder="1" applyAlignment="1">
      <alignment horizontal="center"/>
    </xf>
    <xf numFmtId="0" fontId="6" fillId="0" borderId="26" xfId="0" applyFont="1" applyBorder="1" applyAlignment="1">
      <alignment horizontal="center"/>
    </xf>
    <xf numFmtId="0" fontId="6" fillId="14" borderId="6" xfId="0" applyFont="1" applyFill="1" applyBorder="1" applyAlignment="1">
      <alignment horizontal="center"/>
    </xf>
    <xf numFmtId="0" fontId="6" fillId="14" borderId="11" xfId="0" applyFont="1" applyFill="1" applyBorder="1" applyAlignment="1">
      <alignment horizontal="center"/>
    </xf>
    <xf numFmtId="0" fontId="6" fillId="14" borderId="7" xfId="0" applyFont="1" applyFill="1" applyBorder="1" applyAlignment="1">
      <alignment horizontal="center"/>
    </xf>
    <xf numFmtId="0" fontId="6" fillId="14" borderId="58" xfId="0" applyFont="1" applyFill="1" applyBorder="1" applyAlignment="1">
      <alignment horizontal="center"/>
    </xf>
    <xf numFmtId="0" fontId="6" fillId="14" borderId="59" xfId="0" applyFont="1" applyFill="1" applyBorder="1" applyAlignment="1">
      <alignment horizontal="center"/>
    </xf>
    <xf numFmtId="0" fontId="6" fillId="14" borderId="60" xfId="0" applyFont="1" applyFill="1" applyBorder="1" applyAlignment="1">
      <alignment horizontal="center"/>
    </xf>
    <xf numFmtId="0" fontId="6" fillId="0" borderId="27" xfId="0" applyFont="1" applyBorder="1" applyAlignment="1">
      <alignment horizontal="center"/>
    </xf>
    <xf numFmtId="0" fontId="6" fillId="0" borderId="71" xfId="0" applyFont="1" applyBorder="1" applyAlignment="1">
      <alignment horizontal="center"/>
    </xf>
    <xf numFmtId="0" fontId="6" fillId="0" borderId="57" xfId="0" applyFont="1" applyBorder="1" applyAlignment="1">
      <alignment horizontal="center"/>
    </xf>
    <xf numFmtId="0" fontId="6" fillId="0" borderId="6" xfId="0" applyFont="1" applyBorder="1" applyAlignment="1">
      <alignment horizontal="center"/>
    </xf>
    <xf numFmtId="0" fontId="6" fillId="0" borderId="11" xfId="0" applyFont="1" applyBorder="1" applyAlignment="1">
      <alignment horizontal="center"/>
    </xf>
    <xf numFmtId="0" fontId="6" fillId="0" borderId="7" xfId="0" applyFont="1" applyBorder="1" applyAlignment="1">
      <alignment horizontal="center"/>
    </xf>
    <xf numFmtId="0" fontId="7" fillId="44" borderId="12" xfId="0" applyFont="1" applyFill="1" applyBorder="1" applyAlignment="1">
      <alignment horizontal="center"/>
    </xf>
    <xf numFmtId="0" fontId="7" fillId="44" borderId="13" xfId="0" applyFont="1" applyFill="1" applyBorder="1" applyAlignment="1">
      <alignment horizontal="center"/>
    </xf>
    <xf numFmtId="0" fontId="7" fillId="44" borderId="14" xfId="0" applyFont="1" applyFill="1" applyBorder="1" applyAlignment="1">
      <alignment horizontal="center"/>
    </xf>
    <xf numFmtId="0" fontId="29" fillId="12" borderId="63" xfId="0" applyFont="1" applyFill="1" applyBorder="1" applyAlignment="1">
      <alignment horizontal="center"/>
    </xf>
    <xf numFmtId="0" fontId="29" fillId="12" borderId="64" xfId="0" applyFont="1" applyFill="1" applyBorder="1" applyAlignment="1">
      <alignment horizontal="center"/>
    </xf>
    <xf numFmtId="0" fontId="29" fillId="12" borderId="65" xfId="0" applyFont="1" applyFill="1" applyBorder="1" applyAlignment="1">
      <alignment horizontal="center"/>
    </xf>
    <xf numFmtId="0" fontId="28" fillId="6" borderId="27" xfId="0" applyFont="1" applyFill="1" applyBorder="1" applyAlignment="1">
      <alignment horizontal="center"/>
    </xf>
    <xf numFmtId="0" fontId="28" fillId="6" borderId="1" xfId="0" applyFont="1" applyFill="1" applyBorder="1" applyAlignment="1">
      <alignment horizontal="center"/>
    </xf>
    <xf numFmtId="0" fontId="28" fillId="6" borderId="26" xfId="0" applyFont="1" applyFill="1" applyBorder="1" applyAlignment="1">
      <alignment horizontal="center"/>
    </xf>
    <xf numFmtId="0" fontId="6" fillId="45" borderId="57" xfId="0" applyFont="1" applyFill="1" applyBorder="1" applyAlignment="1">
      <alignment horizontal="center"/>
    </xf>
    <xf numFmtId="0" fontId="7" fillId="44" borderId="23" xfId="0" applyFont="1" applyFill="1" applyBorder="1" applyAlignment="1">
      <alignment horizontal="center"/>
    </xf>
    <xf numFmtId="0" fontId="7" fillId="44" borderId="15" xfId="0" applyFont="1" applyFill="1" applyBorder="1" applyAlignment="1">
      <alignment horizontal="center"/>
    </xf>
    <xf numFmtId="0" fontId="4" fillId="41" borderId="67" xfId="0" applyFont="1" applyFill="1" applyBorder="1" applyAlignment="1">
      <alignment horizontal="center"/>
    </xf>
    <xf numFmtId="0" fontId="7" fillId="41" borderId="67" xfId="0" applyFont="1" applyFill="1" applyBorder="1" applyAlignment="1">
      <alignment horizontal="center"/>
    </xf>
    <xf numFmtId="0" fontId="7" fillId="41" borderId="68" xfId="0" applyFont="1" applyFill="1" applyBorder="1" applyAlignment="1">
      <alignment horizontal="center"/>
    </xf>
    <xf numFmtId="0" fontId="29" fillId="6" borderId="37" xfId="0" applyFont="1" applyFill="1" applyBorder="1" applyAlignment="1">
      <alignment horizontal="center"/>
    </xf>
    <xf numFmtId="0" fontId="29" fillId="6" borderId="38" xfId="0" applyFont="1" applyFill="1" applyBorder="1" applyAlignment="1">
      <alignment horizontal="center"/>
    </xf>
    <xf numFmtId="0" fontId="29" fillId="6" borderId="39" xfId="0" applyFont="1" applyFill="1" applyBorder="1" applyAlignment="1">
      <alignment horizontal="center"/>
    </xf>
    <xf numFmtId="0" fontId="29" fillId="0" borderId="0" xfId="0" applyFont="1" applyFill="1" applyBorder="1" applyAlignment="1">
      <alignment horizontal="center"/>
    </xf>
    <xf numFmtId="0" fontId="7" fillId="45" borderId="35" xfId="0" applyFont="1" applyFill="1" applyBorder="1" applyAlignment="1">
      <alignment horizontal="center"/>
    </xf>
    <xf numFmtId="0" fontId="7" fillId="45" borderId="0" xfId="0" applyFont="1" applyFill="1" applyBorder="1" applyAlignment="1">
      <alignment horizontal="center"/>
    </xf>
    <xf numFmtId="0" fontId="6" fillId="45" borderId="0" xfId="0" applyFont="1" applyFill="1" applyBorder="1" applyAlignment="1">
      <alignment horizontal="center"/>
    </xf>
    <xf numFmtId="0" fontId="6" fillId="45" borderId="36" xfId="0" applyFont="1" applyFill="1" applyBorder="1" applyAlignment="1">
      <alignment horizontal="center"/>
    </xf>
    <xf numFmtId="0" fontId="7" fillId="4" borderId="48" xfId="0" applyFont="1" applyFill="1" applyBorder="1" applyAlignment="1">
      <alignment horizontal="center" vertical="center"/>
    </xf>
    <xf numFmtId="0" fontId="7" fillId="4" borderId="34" xfId="0" applyFont="1" applyFill="1" applyBorder="1" applyAlignment="1">
      <alignment horizontal="center" vertical="center"/>
    </xf>
    <xf numFmtId="0" fontId="7" fillId="4" borderId="49" xfId="0" applyFont="1" applyFill="1" applyBorder="1" applyAlignment="1">
      <alignment horizontal="center" vertical="center"/>
    </xf>
    <xf numFmtId="0" fontId="7" fillId="4" borderId="51" xfId="0" applyFont="1" applyFill="1" applyBorder="1" applyAlignment="1">
      <alignment horizontal="center" vertical="center"/>
    </xf>
    <xf numFmtId="0" fontId="7" fillId="4" borderId="13" xfId="0" applyFont="1" applyFill="1" applyBorder="1" applyAlignment="1">
      <alignment horizontal="center" vertical="center"/>
    </xf>
    <xf numFmtId="0" fontId="7" fillId="4" borderId="72" xfId="0" applyFont="1" applyFill="1" applyBorder="1" applyAlignment="1">
      <alignment horizontal="center" vertical="center"/>
    </xf>
    <xf numFmtId="0" fontId="7" fillId="11" borderId="1" xfId="0" applyFont="1" applyFill="1" applyBorder="1" applyAlignment="1">
      <alignment horizontal="center" wrapText="1"/>
    </xf>
    <xf numFmtId="49" fontId="6" fillId="45" borderId="113" xfId="0" applyNumberFormat="1" applyFont="1" applyFill="1" applyBorder="1" applyAlignment="1" applyProtection="1">
      <alignment horizontal="center" vertical="center"/>
      <protection locked="0"/>
    </xf>
    <xf numFmtId="49" fontId="6" fillId="45" borderId="65" xfId="0" applyNumberFormat="1" applyFont="1" applyFill="1" applyBorder="1" applyAlignment="1" applyProtection="1">
      <alignment horizontal="center" vertical="center"/>
      <protection locked="0"/>
    </xf>
    <xf numFmtId="49" fontId="6" fillId="45" borderId="6" xfId="0" applyNumberFormat="1" applyFont="1" applyFill="1" applyBorder="1" applyAlignment="1" applyProtection="1">
      <alignment horizontal="center" vertical="center"/>
      <protection locked="0"/>
    </xf>
    <xf numFmtId="49" fontId="6" fillId="45" borderId="74" xfId="0" applyNumberFormat="1" applyFont="1" applyFill="1" applyBorder="1" applyAlignment="1" applyProtection="1">
      <alignment horizontal="center" vertical="center"/>
      <protection locked="0"/>
    </xf>
    <xf numFmtId="49" fontId="6" fillId="45" borderId="69" xfId="0" applyNumberFormat="1" applyFont="1" applyFill="1" applyBorder="1" applyAlignment="1" applyProtection="1">
      <alignment horizontal="center" vertical="center"/>
      <protection locked="0"/>
    </xf>
    <xf numFmtId="49" fontId="6" fillId="45" borderId="70" xfId="0" applyNumberFormat="1" applyFont="1" applyFill="1" applyBorder="1" applyAlignment="1" applyProtection="1">
      <alignment horizontal="center" vertical="center"/>
      <protection locked="0"/>
    </xf>
    <xf numFmtId="0" fontId="6" fillId="45" borderId="3" xfId="0" applyFont="1" applyFill="1" applyBorder="1" applyAlignment="1">
      <alignment horizontal="center" vertical="center" wrapText="1"/>
    </xf>
    <xf numFmtId="0" fontId="6" fillId="45" borderId="5" xfId="0" applyFont="1" applyFill="1" applyBorder="1" applyAlignment="1">
      <alignment horizontal="center" vertical="center" wrapText="1"/>
    </xf>
    <xf numFmtId="0" fontId="7" fillId="4" borderId="48" xfId="0" applyFont="1" applyFill="1" applyBorder="1" applyAlignment="1">
      <alignment horizontal="center" vertical="center" wrapText="1"/>
    </xf>
    <xf numFmtId="0" fontId="7" fillId="4" borderId="34" xfId="0" applyFont="1" applyFill="1" applyBorder="1" applyAlignment="1">
      <alignment horizontal="center" vertical="center" wrapText="1"/>
    </xf>
    <xf numFmtId="0" fontId="7" fillId="4" borderId="49" xfId="0" applyFont="1" applyFill="1" applyBorder="1" applyAlignment="1">
      <alignment horizontal="center" vertical="center" wrapText="1"/>
    </xf>
    <xf numFmtId="0" fontId="7" fillId="4" borderId="51" xfId="0" applyFont="1" applyFill="1" applyBorder="1" applyAlignment="1">
      <alignment horizontal="center" vertical="center" wrapText="1"/>
    </xf>
    <xf numFmtId="0" fontId="7" fillId="4" borderId="13" xfId="0" applyFont="1" applyFill="1" applyBorder="1" applyAlignment="1">
      <alignment horizontal="center" vertical="center" wrapText="1"/>
    </xf>
    <xf numFmtId="0" fontId="7" fillId="4" borderId="72" xfId="0" applyFont="1" applyFill="1" applyBorder="1" applyAlignment="1">
      <alignment horizontal="center" vertical="center" wrapText="1"/>
    </xf>
    <xf numFmtId="0" fontId="7" fillId="43" borderId="37" xfId="0" applyFont="1" applyFill="1" applyBorder="1" applyAlignment="1">
      <alignment horizontal="center"/>
    </xf>
    <xf numFmtId="0" fontId="7" fillId="43" borderId="38" xfId="0" applyFont="1" applyFill="1" applyBorder="1" applyAlignment="1">
      <alignment horizontal="center"/>
    </xf>
    <xf numFmtId="0" fontId="7" fillId="43" borderId="39" xfId="0" applyFont="1" applyFill="1" applyBorder="1" applyAlignment="1">
      <alignment horizontal="center"/>
    </xf>
    <xf numFmtId="0" fontId="7" fillId="11" borderId="1" xfId="0" applyFont="1" applyFill="1" applyBorder="1" applyAlignment="1">
      <alignment horizontal="center"/>
    </xf>
    <xf numFmtId="0" fontId="7" fillId="11" borderId="26" xfId="0" applyFont="1" applyFill="1" applyBorder="1" applyAlignment="1">
      <alignment horizontal="center"/>
    </xf>
    <xf numFmtId="0" fontId="7" fillId="41" borderId="61" xfId="0" applyFont="1" applyFill="1" applyBorder="1" applyAlignment="1">
      <alignment horizontal="center"/>
    </xf>
    <xf numFmtId="0" fontId="7" fillId="41" borderId="33" xfId="0" applyFont="1" applyFill="1" applyBorder="1" applyAlignment="1">
      <alignment horizontal="center"/>
    </xf>
    <xf numFmtId="0" fontId="7" fillId="41" borderId="55" xfId="0" applyFont="1" applyFill="1" applyBorder="1" applyAlignment="1">
      <alignment horizontal="center"/>
    </xf>
    <xf numFmtId="0" fontId="7" fillId="45" borderId="62" xfId="0" applyFont="1" applyFill="1" applyBorder="1" applyAlignment="1">
      <alignment horizontal="center" vertical="center"/>
    </xf>
    <xf numFmtId="0" fontId="7" fillId="45" borderId="31" xfId="0" applyFont="1" applyFill="1" applyBorder="1" applyAlignment="1">
      <alignment horizontal="center" vertical="center"/>
    </xf>
    <xf numFmtId="0" fontId="7" fillId="45" borderId="30" xfId="0" applyFont="1" applyFill="1" applyBorder="1" applyAlignment="1">
      <alignment horizontal="center" vertical="center"/>
    </xf>
    <xf numFmtId="0" fontId="7" fillId="41" borderId="27" xfId="0" applyFont="1" applyFill="1" applyBorder="1" applyAlignment="1">
      <alignment horizontal="center"/>
    </xf>
    <xf numFmtId="0" fontId="7" fillId="41" borderId="1" xfId="0" applyFont="1" applyFill="1" applyBorder="1" applyAlignment="1">
      <alignment horizontal="center"/>
    </xf>
    <xf numFmtId="0" fontId="7" fillId="41" borderId="26" xfId="0" applyFont="1" applyFill="1" applyBorder="1" applyAlignment="1">
      <alignment horizontal="center"/>
    </xf>
    <xf numFmtId="0" fontId="44" fillId="41" borderId="1" xfId="0" applyFont="1" applyFill="1" applyBorder="1" applyAlignment="1">
      <alignment horizontal="center"/>
    </xf>
    <xf numFmtId="0" fontId="7" fillId="12" borderId="62" xfId="0" applyFont="1" applyFill="1" applyBorder="1" applyAlignment="1">
      <alignment horizontal="center" vertical="center"/>
    </xf>
    <xf numFmtId="0" fontId="7" fillId="12" borderId="31" xfId="0" applyFont="1" applyFill="1" applyBorder="1" applyAlignment="1">
      <alignment horizontal="center" vertical="center"/>
    </xf>
    <xf numFmtId="0" fontId="7" fillId="12" borderId="30" xfId="0" applyFont="1" applyFill="1" applyBorder="1" applyAlignment="1">
      <alignment horizontal="center" vertical="center"/>
    </xf>
    <xf numFmtId="0" fontId="7" fillId="12" borderId="61" xfId="0" applyFont="1" applyFill="1" applyBorder="1" applyAlignment="1">
      <alignment horizontal="center"/>
    </xf>
    <xf numFmtId="0" fontId="7" fillId="12" borderId="33" xfId="0" applyFont="1" applyFill="1" applyBorder="1" applyAlignment="1">
      <alignment horizontal="center"/>
    </xf>
    <xf numFmtId="0" fontId="7" fillId="12" borderId="55" xfId="0" applyFont="1" applyFill="1" applyBorder="1" applyAlignment="1">
      <alignment horizontal="center"/>
    </xf>
    <xf numFmtId="0" fontId="7" fillId="12" borderId="27" xfId="0" applyFont="1" applyFill="1" applyBorder="1" applyAlignment="1">
      <alignment horizontal="center"/>
    </xf>
    <xf numFmtId="0" fontId="7" fillId="12" borderId="1" xfId="0" applyFont="1" applyFill="1" applyBorder="1" applyAlignment="1">
      <alignment horizontal="center"/>
    </xf>
    <xf numFmtId="0" fontId="7" fillId="12" borderId="26" xfId="0" applyFont="1" applyFill="1" applyBorder="1" applyAlignment="1">
      <alignment horizontal="center"/>
    </xf>
    <xf numFmtId="2" fontId="49" fillId="10" borderId="25" xfId="0" applyNumberFormat="1" applyFont="1" applyFill="1" applyBorder="1" applyAlignment="1">
      <alignment horizontal="center" vertical="center"/>
    </xf>
    <xf numFmtId="2" fontId="49" fillId="10" borderId="28" xfId="0" applyNumberFormat="1" applyFont="1" applyFill="1" applyBorder="1" applyAlignment="1">
      <alignment horizontal="center" vertical="center"/>
    </xf>
    <xf numFmtId="167" fontId="48" fillId="49" borderId="40" xfId="0" applyNumberFormat="1" applyFont="1" applyFill="1" applyBorder="1" applyAlignment="1">
      <alignment horizontal="center" vertical="center"/>
    </xf>
    <xf numFmtId="167" fontId="48" fillId="49" borderId="32" xfId="0" applyNumberFormat="1" applyFont="1" applyFill="1" applyBorder="1" applyAlignment="1">
      <alignment horizontal="center" vertical="center"/>
    </xf>
    <xf numFmtId="167" fontId="48" fillId="49" borderId="105" xfId="0" applyNumberFormat="1" applyFont="1" applyFill="1" applyBorder="1" applyAlignment="1">
      <alignment horizontal="center" vertical="center"/>
    </xf>
    <xf numFmtId="2" fontId="56" fillId="0" borderId="91" xfId="0" applyNumberFormat="1" applyFont="1" applyFill="1" applyBorder="1" applyAlignment="1">
      <alignment horizontal="center" vertical="center"/>
    </xf>
    <xf numFmtId="2" fontId="56" fillId="0" borderId="94" xfId="0" applyNumberFormat="1" applyFont="1" applyFill="1" applyBorder="1" applyAlignment="1">
      <alignment horizontal="center" vertical="center"/>
    </xf>
    <xf numFmtId="2" fontId="56" fillId="0" borderId="14" xfId="0" applyNumberFormat="1" applyFont="1" applyFill="1" applyBorder="1" applyAlignment="1">
      <alignment horizontal="center" vertical="center"/>
    </xf>
    <xf numFmtId="2" fontId="52" fillId="0" borderId="110" xfId="0" applyNumberFormat="1" applyFont="1" applyFill="1" applyBorder="1" applyAlignment="1">
      <alignment horizontal="center" vertical="center"/>
    </xf>
    <xf numFmtId="2" fontId="52" fillId="0" borderId="50" xfId="0" applyNumberFormat="1" applyFont="1" applyFill="1" applyBorder="1" applyAlignment="1">
      <alignment horizontal="center" vertical="center"/>
    </xf>
    <xf numFmtId="2" fontId="52" fillId="0" borderId="22" xfId="0" applyNumberFormat="1" applyFont="1" applyFill="1" applyBorder="1" applyAlignment="1">
      <alignment horizontal="center" vertical="center"/>
    </xf>
    <xf numFmtId="2" fontId="49" fillId="10" borderId="109" xfId="0" applyNumberFormat="1" applyFont="1" applyFill="1" applyBorder="1" applyAlignment="1">
      <alignment horizontal="center" vertical="center"/>
    </xf>
    <xf numFmtId="167" fontId="48" fillId="49" borderId="10" xfId="0" applyNumberFormat="1" applyFont="1" applyFill="1" applyBorder="1" applyAlignment="1">
      <alignment horizontal="center" vertical="center"/>
    </xf>
    <xf numFmtId="2" fontId="56" fillId="0" borderId="54" xfId="0" applyNumberFormat="1" applyFont="1" applyFill="1" applyBorder="1" applyAlignment="1">
      <alignment horizontal="center" vertical="center"/>
    </xf>
    <xf numFmtId="2" fontId="52" fillId="0" borderId="107" xfId="0" applyNumberFormat="1" applyFont="1" applyFill="1" applyBorder="1" applyAlignment="1">
      <alignment horizontal="center" vertical="center"/>
    </xf>
    <xf numFmtId="0" fontId="48" fillId="46" borderId="108" xfId="0" applyFont="1" applyFill="1" applyBorder="1" applyAlignment="1">
      <alignment horizontal="center" vertical="center" wrapText="1"/>
    </xf>
    <xf numFmtId="0" fontId="48" fillId="46" borderId="104" xfId="0" applyFont="1" applyFill="1" applyBorder="1" applyAlignment="1">
      <alignment horizontal="center" vertical="center" wrapText="1"/>
    </xf>
    <xf numFmtId="0" fontId="48" fillId="46" borderId="53" xfId="0" applyFont="1" applyFill="1" applyBorder="1" applyAlignment="1">
      <alignment horizontal="center" vertical="center" wrapText="1"/>
    </xf>
    <xf numFmtId="0" fontId="49" fillId="46" borderId="91" xfId="0" applyFont="1" applyFill="1" applyBorder="1" applyAlignment="1">
      <alignment horizontal="center" vertical="center" wrapText="1"/>
    </xf>
    <xf numFmtId="0" fontId="49" fillId="46" borderId="94" xfId="0" applyFont="1" applyFill="1" applyBorder="1" applyAlignment="1">
      <alignment horizontal="center" vertical="center" wrapText="1"/>
    </xf>
    <xf numFmtId="0" fontId="49" fillId="46" borderId="54" xfId="0" applyFont="1" applyFill="1" applyBorder="1" applyAlignment="1">
      <alignment horizontal="center" vertical="center" wrapText="1"/>
    </xf>
    <xf numFmtId="0" fontId="49" fillId="46" borderId="100" xfId="0" applyFont="1" applyFill="1" applyBorder="1" applyAlignment="1">
      <alignment horizontal="center" vertical="center" wrapText="1"/>
    </xf>
    <xf numFmtId="0" fontId="49" fillId="46" borderId="21" xfId="0" applyFont="1" applyFill="1" applyBorder="1" applyAlignment="1">
      <alignment horizontal="center" vertical="center" wrapText="1"/>
    </xf>
    <xf numFmtId="0" fontId="49" fillId="46" borderId="15" xfId="0" applyFont="1" applyFill="1" applyBorder="1" applyAlignment="1">
      <alignment horizontal="center" vertical="center" wrapText="1"/>
    </xf>
    <xf numFmtId="0" fontId="48" fillId="46" borderId="110" xfId="0" applyFont="1" applyFill="1" applyBorder="1" applyAlignment="1">
      <alignment horizontal="center" vertical="center" wrapText="1"/>
    </xf>
    <xf numFmtId="0" fontId="48" fillId="46" borderId="50" xfId="0" applyFont="1" applyFill="1" applyBorder="1" applyAlignment="1">
      <alignment horizontal="center" vertical="center" wrapText="1"/>
    </xf>
    <xf numFmtId="0" fontId="48" fillId="46" borderId="107" xfId="0" applyFont="1" applyFill="1" applyBorder="1" applyAlignment="1">
      <alignment horizontal="center" vertical="center" wrapText="1"/>
    </xf>
    <xf numFmtId="2" fontId="49" fillId="0" borderId="108" xfId="0" applyNumberFormat="1" applyFont="1" applyFill="1" applyBorder="1" applyAlignment="1">
      <alignment horizontal="center" vertical="center"/>
    </xf>
    <xf numFmtId="2" fontId="49" fillId="0" borderId="104" xfId="0" applyNumberFormat="1" applyFont="1" applyFill="1" applyBorder="1" applyAlignment="1">
      <alignment horizontal="center" vertical="center"/>
    </xf>
    <xf numFmtId="2" fontId="49" fillId="0" borderId="23" xfId="0" applyNumberFormat="1" applyFont="1" applyFill="1" applyBorder="1" applyAlignment="1">
      <alignment horizontal="center" vertical="center"/>
    </xf>
    <xf numFmtId="0" fontId="49" fillId="46" borderId="29" xfId="0" applyFont="1" applyFill="1" applyBorder="1" applyAlignment="1">
      <alignment horizontal="center" vertical="center" wrapText="1"/>
    </xf>
    <xf numFmtId="0" fontId="49" fillId="46" borderId="89" xfId="0" applyFont="1" applyFill="1" applyBorder="1" applyAlignment="1">
      <alignment horizontal="center" vertical="center" wrapText="1"/>
    </xf>
    <xf numFmtId="2" fontId="49" fillId="0" borderId="53" xfId="0" applyNumberFormat="1" applyFont="1" applyFill="1" applyBorder="1" applyAlignment="1">
      <alignment horizontal="center" vertical="center"/>
    </xf>
    <xf numFmtId="0" fontId="49" fillId="46" borderId="14" xfId="0" applyFont="1" applyFill="1" applyBorder="1" applyAlignment="1">
      <alignment horizontal="center" vertical="center" wrapText="1"/>
    </xf>
    <xf numFmtId="168" fontId="48" fillId="49" borderId="109" xfId="6" quotePrefix="1" applyNumberFormat="1" applyFont="1" applyFill="1" applyBorder="1" applyAlignment="1">
      <alignment horizontal="center" vertical="center"/>
    </xf>
    <xf numFmtId="168" fontId="48" fillId="49" borderId="25" xfId="6" applyNumberFormat="1" applyFont="1" applyFill="1" applyBorder="1" applyAlignment="1">
      <alignment horizontal="center" vertical="center"/>
    </xf>
    <xf numFmtId="3" fontId="48" fillId="0" borderId="108" xfId="0" applyNumberFormat="1" applyFont="1" applyFill="1" applyBorder="1" applyAlignment="1">
      <alignment horizontal="center" vertical="center" wrapText="1"/>
    </xf>
    <xf numFmtId="3" fontId="48" fillId="0" borderId="104" xfId="0" applyNumberFormat="1" applyFont="1" applyFill="1" applyBorder="1" applyAlignment="1">
      <alignment horizontal="center" vertical="center" wrapText="1"/>
    </xf>
    <xf numFmtId="3" fontId="48" fillId="0" borderId="53" xfId="0" applyNumberFormat="1" applyFont="1" applyFill="1" applyBorder="1" applyAlignment="1">
      <alignment horizontal="center" vertical="center" wrapText="1"/>
    </xf>
    <xf numFmtId="2" fontId="48" fillId="0" borderId="111" xfId="0" applyNumberFormat="1" applyFont="1" applyFill="1" applyBorder="1" applyAlignment="1">
      <alignment horizontal="center" vertical="center" wrapText="1"/>
    </xf>
    <xf numFmtId="2" fontId="48" fillId="0" borderId="21" xfId="0" applyNumberFormat="1" applyFont="1" applyFill="1" applyBorder="1" applyAlignment="1">
      <alignment horizontal="center" vertical="center" wrapText="1"/>
    </xf>
    <xf numFmtId="2" fontId="48" fillId="0" borderId="89" xfId="0" applyNumberFormat="1" applyFont="1" applyFill="1" applyBorder="1" applyAlignment="1">
      <alignment horizontal="center" vertical="center" wrapText="1"/>
    </xf>
    <xf numFmtId="3" fontId="59" fillId="0" borderId="104" xfId="5" applyNumberFormat="1" applyFont="1" applyFill="1" applyBorder="1" applyAlignment="1">
      <alignment horizontal="center" vertical="center"/>
    </xf>
    <xf numFmtId="3" fontId="59" fillId="0" borderId="23" xfId="5" applyNumberFormat="1" applyFont="1" applyFill="1" applyBorder="1" applyAlignment="1">
      <alignment horizontal="center" vertical="center"/>
    </xf>
    <xf numFmtId="2" fontId="59" fillId="0" borderId="50" xfId="0" applyNumberFormat="1" applyFont="1" applyFill="1" applyBorder="1" applyAlignment="1">
      <alignment horizontal="center" vertical="center"/>
    </xf>
    <xf numFmtId="2" fontId="59" fillId="0" borderId="22" xfId="0" applyNumberFormat="1" applyFont="1" applyFill="1" applyBorder="1" applyAlignment="1">
      <alignment horizontal="center" vertical="center"/>
    </xf>
    <xf numFmtId="2" fontId="58" fillId="0" borderId="32" xfId="0" applyNumberFormat="1" applyFont="1" applyBorder="1" applyAlignment="1">
      <alignment horizontal="center" vertical="center"/>
    </xf>
    <xf numFmtId="2" fontId="58" fillId="0" borderId="105" xfId="0" applyNumberFormat="1" applyFont="1" applyBorder="1" applyAlignment="1">
      <alignment horizontal="center" vertical="center"/>
    </xf>
    <xf numFmtId="3" fontId="59" fillId="0" borderId="108" xfId="5" applyNumberFormat="1" applyFont="1" applyFill="1" applyBorder="1" applyAlignment="1">
      <alignment horizontal="center" vertical="center"/>
    </xf>
    <xf numFmtId="2" fontId="59" fillId="0" borderId="110" xfId="0" applyNumberFormat="1" applyFont="1" applyFill="1" applyBorder="1" applyAlignment="1">
      <alignment horizontal="center" vertical="center"/>
    </xf>
    <xf numFmtId="2" fontId="58" fillId="0" borderId="40" xfId="0" applyNumberFormat="1" applyFont="1" applyBorder="1" applyAlignment="1">
      <alignment horizontal="center" vertical="center"/>
    </xf>
    <xf numFmtId="3" fontId="59" fillId="0" borderId="53" xfId="5" applyNumberFormat="1" applyFont="1" applyFill="1" applyBorder="1" applyAlignment="1">
      <alignment horizontal="center" vertical="center"/>
    </xf>
    <xf numFmtId="2" fontId="59" fillId="0" borderId="107" xfId="0" applyNumberFormat="1" applyFont="1" applyFill="1" applyBorder="1" applyAlignment="1">
      <alignment horizontal="center" vertical="center"/>
    </xf>
    <xf numFmtId="2" fontId="58" fillId="0" borderId="10" xfId="0" applyNumberFormat="1" applyFont="1" applyBorder="1" applyAlignment="1">
      <alignment horizontal="center" vertical="center"/>
    </xf>
    <xf numFmtId="168" fontId="48" fillId="49" borderId="28" xfId="6" applyNumberFormat="1" applyFont="1" applyFill="1" applyBorder="1" applyAlignment="1">
      <alignment horizontal="center" vertical="center"/>
    </xf>
    <xf numFmtId="3" fontId="48" fillId="0" borderId="99" xfId="0" applyNumberFormat="1" applyFont="1" applyFill="1" applyBorder="1" applyAlignment="1">
      <alignment horizontal="center" vertical="center" wrapText="1"/>
    </xf>
    <xf numFmtId="167" fontId="48" fillId="0" borderId="100" xfId="0" applyNumberFormat="1" applyFont="1" applyFill="1" applyBorder="1" applyAlignment="1">
      <alignment horizontal="center" vertical="center" wrapText="1"/>
    </xf>
    <xf numFmtId="167" fontId="48" fillId="0" borderId="21" xfId="0" applyNumberFormat="1" applyFont="1" applyFill="1" applyBorder="1" applyAlignment="1">
      <alignment horizontal="center" vertical="center" wrapText="1"/>
    </xf>
    <xf numFmtId="167" fontId="48" fillId="0" borderId="89" xfId="0" applyNumberFormat="1" applyFont="1" applyFill="1" applyBorder="1" applyAlignment="1">
      <alignment horizontal="center" vertical="center" wrapText="1"/>
    </xf>
    <xf numFmtId="167" fontId="48" fillId="49" borderId="101" xfId="0" quotePrefix="1" applyNumberFormat="1" applyFont="1" applyFill="1" applyBorder="1" applyAlignment="1">
      <alignment horizontal="center" vertical="center"/>
    </xf>
    <xf numFmtId="2" fontId="56" fillId="0" borderId="102" xfId="0" applyNumberFormat="1" applyFont="1" applyFill="1" applyBorder="1" applyAlignment="1">
      <alignment horizontal="center" vertical="center"/>
    </xf>
    <xf numFmtId="2" fontId="52" fillId="0" borderId="103" xfId="0" applyNumberFormat="1" applyFont="1" applyFill="1" applyBorder="1" applyAlignment="1">
      <alignment horizontal="center" vertical="center"/>
    </xf>
    <xf numFmtId="2" fontId="49" fillId="10" borderId="24" xfId="0" applyNumberFormat="1" applyFont="1" applyFill="1" applyBorder="1" applyAlignment="1">
      <alignment horizontal="center" vertical="center"/>
    </xf>
    <xf numFmtId="3" fontId="59" fillId="0" borderId="99" xfId="5" applyNumberFormat="1" applyFont="1" applyFill="1" applyBorder="1" applyAlignment="1">
      <alignment horizontal="center" vertical="center"/>
    </xf>
    <xf numFmtId="2" fontId="59" fillId="0" borderId="103" xfId="0" applyNumberFormat="1" applyFont="1" applyFill="1" applyBorder="1" applyAlignment="1">
      <alignment horizontal="center" vertical="center"/>
    </xf>
    <xf numFmtId="2" fontId="49" fillId="0" borderId="99" xfId="0" applyNumberFormat="1" applyFont="1" applyFill="1" applyBorder="1" applyAlignment="1">
      <alignment horizontal="center" vertical="center"/>
    </xf>
    <xf numFmtId="2" fontId="58" fillId="0" borderId="101" xfId="0" applyNumberFormat="1" applyFont="1" applyBorder="1" applyAlignment="1">
      <alignment horizontal="center" vertical="center"/>
    </xf>
    <xf numFmtId="168" fontId="48" fillId="49" borderId="101" xfId="6" quotePrefix="1" applyNumberFormat="1" applyFont="1" applyFill="1" applyBorder="1" applyAlignment="1">
      <alignment horizontal="center" vertical="center"/>
    </xf>
    <xf numFmtId="168" fontId="48" fillId="49" borderId="32" xfId="6" quotePrefix="1" applyNumberFormat="1" applyFont="1" applyFill="1" applyBorder="1" applyAlignment="1">
      <alignment horizontal="center" vertical="center"/>
    </xf>
    <xf numFmtId="168" fontId="48" fillId="49" borderId="105" xfId="6" quotePrefix="1" applyNumberFormat="1" applyFont="1" applyFill="1" applyBorder="1" applyAlignment="1">
      <alignment horizontal="center" vertical="center"/>
    </xf>
    <xf numFmtId="168" fontId="48" fillId="49" borderId="106" xfId="6" applyNumberFormat="1" applyFont="1" applyFill="1" applyBorder="1" applyAlignment="1">
      <alignment horizontal="center" vertical="center"/>
    </xf>
    <xf numFmtId="168" fontId="48" fillId="49" borderId="32" xfId="6" applyNumberFormat="1" applyFont="1" applyFill="1" applyBorder="1" applyAlignment="1">
      <alignment horizontal="center" vertical="center"/>
    </xf>
    <xf numFmtId="168" fontId="48" fillId="49" borderId="10" xfId="6" applyNumberFormat="1" applyFont="1" applyFill="1" applyBorder="1" applyAlignment="1">
      <alignment horizontal="center" vertical="center"/>
    </xf>
    <xf numFmtId="0" fontId="50" fillId="0" borderId="50" xfId="0" applyFont="1" applyBorder="1" applyAlignment="1">
      <alignment horizontal="center" vertical="center" wrapText="1"/>
    </xf>
    <xf numFmtId="0" fontId="48" fillId="46" borderId="99" xfId="0" applyFont="1" applyFill="1" applyBorder="1" applyAlignment="1">
      <alignment horizontal="center" vertical="center" wrapText="1"/>
    </xf>
    <xf numFmtId="0" fontId="48" fillId="46" borderId="100" xfId="0" applyFont="1" applyFill="1" applyBorder="1" applyAlignment="1">
      <alignment horizontal="center" vertical="center" wrapText="1"/>
    </xf>
    <xf numFmtId="0" fontId="48" fillId="46" borderId="21" xfId="0" applyFont="1" applyFill="1" applyBorder="1" applyAlignment="1">
      <alignment horizontal="center" vertical="center" wrapText="1"/>
    </xf>
    <xf numFmtId="0" fontId="48" fillId="46" borderId="89" xfId="0" applyFont="1" applyFill="1" applyBorder="1" applyAlignment="1">
      <alignment horizontal="center" vertical="center" wrapText="1"/>
    </xf>
    <xf numFmtId="2" fontId="59" fillId="0" borderId="36" xfId="0" applyNumberFormat="1" applyFont="1" applyFill="1" applyBorder="1" applyAlignment="1">
      <alignment horizontal="center" vertical="center"/>
    </xf>
    <xf numFmtId="0" fontId="59" fillId="0" borderId="36" xfId="0" applyFont="1" applyBorder="1" applyAlignment="1">
      <alignment vertical="center"/>
    </xf>
    <xf numFmtId="0" fontId="46" fillId="12" borderId="48" xfId="0" applyFont="1" applyFill="1" applyBorder="1" applyAlignment="1">
      <alignment horizontal="center" vertical="center"/>
    </xf>
    <xf numFmtId="0" fontId="46" fillId="12" borderId="34" xfId="0" applyFont="1" applyFill="1" applyBorder="1" applyAlignment="1">
      <alignment horizontal="center" vertical="center"/>
    </xf>
    <xf numFmtId="0" fontId="46" fillId="12" borderId="49" xfId="0" applyFont="1" applyFill="1" applyBorder="1" applyAlignment="1">
      <alignment horizontal="center" vertical="center"/>
    </xf>
    <xf numFmtId="0" fontId="46" fillId="12" borderId="37" xfId="0" applyFont="1" applyFill="1" applyBorder="1" applyAlignment="1">
      <alignment horizontal="center" vertical="center"/>
    </xf>
    <xf numFmtId="0" fontId="46" fillId="12" borderId="38" xfId="0" applyFont="1" applyFill="1" applyBorder="1" applyAlignment="1">
      <alignment horizontal="center" vertical="center"/>
    </xf>
    <xf numFmtId="0" fontId="46" fillId="12" borderId="39" xfId="0" applyFont="1" applyFill="1" applyBorder="1" applyAlignment="1">
      <alignment horizontal="center" vertical="center"/>
    </xf>
    <xf numFmtId="0" fontId="46" fillId="50" borderId="1" xfId="0" applyFont="1" applyFill="1" applyBorder="1" applyAlignment="1">
      <alignment horizontal="center" vertical="center"/>
    </xf>
    <xf numFmtId="0" fontId="14" fillId="12" borderId="1" xfId="1" applyFont="1" applyFill="1" applyBorder="1" applyAlignment="1" applyProtection="1">
      <alignment horizontal="center"/>
    </xf>
    <xf numFmtId="0" fontId="14" fillId="12" borderId="1" xfId="1" applyFont="1" applyFill="1" applyBorder="1" applyAlignment="1" applyProtection="1">
      <alignment horizontal="center" wrapText="1"/>
    </xf>
    <xf numFmtId="0" fontId="14" fillId="12" borderId="26" xfId="1" applyFont="1" applyFill="1" applyBorder="1" applyAlignment="1" applyProtection="1">
      <alignment horizontal="center"/>
    </xf>
    <xf numFmtId="0" fontId="6" fillId="0" borderId="6" xfId="1" applyFont="1" applyBorder="1" applyAlignment="1" applyProtection="1">
      <alignment horizontal="right"/>
    </xf>
    <xf numFmtId="0" fontId="6" fillId="0" borderId="11" xfId="1" applyFont="1" applyBorder="1" applyAlignment="1" applyProtection="1">
      <alignment horizontal="right"/>
    </xf>
    <xf numFmtId="0" fontId="6" fillId="0" borderId="7" xfId="1" applyFont="1" applyBorder="1" applyAlignment="1" applyProtection="1">
      <alignment horizontal="right"/>
    </xf>
    <xf numFmtId="0" fontId="8" fillId="0" borderId="0" xfId="1" applyFont="1" applyAlignment="1" applyProtection="1"/>
    <xf numFmtId="0" fontId="7" fillId="0" borderId="6" xfId="1" applyFont="1" applyBorder="1" applyAlignment="1" applyProtection="1">
      <alignment horizontal="center"/>
    </xf>
    <xf numFmtId="0" fontId="7" fillId="0" borderId="11" xfId="1" applyFont="1" applyBorder="1" applyAlignment="1" applyProtection="1">
      <alignment horizontal="center"/>
    </xf>
    <xf numFmtId="0" fontId="7" fillId="0" borderId="7" xfId="1" applyFont="1" applyBorder="1" applyAlignment="1" applyProtection="1">
      <alignment horizontal="center"/>
    </xf>
    <xf numFmtId="0" fontId="7" fillId="5" borderId="6" xfId="1" applyFont="1" applyFill="1" applyBorder="1" applyAlignment="1" applyProtection="1">
      <alignment horizontal="center"/>
    </xf>
    <xf numFmtId="0" fontId="7" fillId="5" borderId="7" xfId="1" applyFont="1" applyFill="1" applyBorder="1" applyAlignment="1" applyProtection="1">
      <alignment horizontal="center"/>
    </xf>
    <xf numFmtId="0" fontId="6" fillId="0" borderId="1" xfId="1" applyFont="1" applyBorder="1" applyAlignment="1" applyProtection="1">
      <alignment horizontal="right"/>
    </xf>
    <xf numFmtId="0" fontId="7" fillId="0" borderId="6" xfId="1" applyFont="1" applyBorder="1" applyAlignment="1" applyProtection="1">
      <alignment horizontal="left"/>
    </xf>
    <xf numFmtId="0" fontId="7" fillId="0" borderId="7" xfId="1" applyFont="1" applyBorder="1" applyAlignment="1" applyProtection="1">
      <alignment horizontal="left"/>
    </xf>
    <xf numFmtId="0" fontId="6" fillId="0" borderId="1" xfId="1" applyFont="1" applyBorder="1" applyAlignment="1" applyProtection="1">
      <alignment horizontal="left"/>
    </xf>
    <xf numFmtId="0" fontId="6" fillId="4" borderId="17" xfId="1" applyFont="1" applyFill="1" applyBorder="1" applyAlignment="1" applyProtection="1">
      <alignment horizontal="center" shrinkToFit="1"/>
    </xf>
    <xf numFmtId="0" fontId="7" fillId="0" borderId="16" xfId="1" applyFont="1" applyBorder="1" applyAlignment="1" applyProtection="1">
      <alignment horizontal="left"/>
    </xf>
    <xf numFmtId="0" fontId="7" fillId="0" borderId="18" xfId="1" applyFont="1" applyBorder="1" applyAlignment="1" applyProtection="1">
      <alignment horizontal="left"/>
    </xf>
    <xf numFmtId="0" fontId="7" fillId="0" borderId="1" xfId="1" applyFont="1" applyBorder="1" applyAlignment="1" applyProtection="1">
      <alignment horizontal="right" wrapText="1"/>
    </xf>
    <xf numFmtId="0" fontId="6" fillId="0" borderId="11" xfId="1" applyFont="1" applyBorder="1" applyAlignment="1" applyProtection="1">
      <alignment horizontal="center"/>
    </xf>
    <xf numFmtId="0" fontId="6" fillId="0" borderId="7" xfId="1" applyFont="1" applyBorder="1" applyAlignment="1" applyProtection="1">
      <alignment horizontal="center"/>
    </xf>
    <xf numFmtId="0" fontId="12" fillId="10" borderId="63" xfId="1" applyFont="1" applyFill="1" applyBorder="1" applyAlignment="1" applyProtection="1">
      <alignment horizontal="center"/>
    </xf>
    <xf numFmtId="0" fontId="12" fillId="10" borderId="65" xfId="1" applyFont="1" applyFill="1" applyBorder="1" applyAlignment="1" applyProtection="1">
      <alignment horizontal="center"/>
    </xf>
    <xf numFmtId="0" fontId="7" fillId="12" borderId="3" xfId="1" applyFont="1" applyFill="1" applyBorder="1" applyAlignment="1" applyProtection="1">
      <alignment horizontal="center"/>
      <protection locked="0"/>
    </xf>
    <xf numFmtId="0" fontId="7" fillId="12" borderId="4" xfId="1" applyFont="1" applyFill="1" applyBorder="1" applyAlignment="1" applyProtection="1">
      <alignment horizontal="center"/>
      <protection locked="0"/>
    </xf>
    <xf numFmtId="0" fontId="7" fillId="12" borderId="5" xfId="1" applyFont="1" applyFill="1" applyBorder="1" applyAlignment="1" applyProtection="1">
      <alignment horizontal="center"/>
      <protection locked="0"/>
    </xf>
    <xf numFmtId="0" fontId="17" fillId="7" borderId="11" xfId="1" applyFont="1" applyFill="1" applyBorder="1" applyAlignment="1" applyProtection="1">
      <alignment horizontal="center"/>
    </xf>
    <xf numFmtId="0" fontId="17" fillId="7" borderId="13" xfId="1" applyFont="1" applyFill="1" applyBorder="1" applyAlignment="1" applyProtection="1">
      <alignment horizontal="center"/>
    </xf>
    <xf numFmtId="2" fontId="6" fillId="12" borderId="1" xfId="1" applyNumberFormat="1" applyFont="1" applyFill="1" applyBorder="1" applyAlignment="1" applyProtection="1">
      <alignment horizontal="center"/>
      <protection locked="0"/>
    </xf>
    <xf numFmtId="0" fontId="7" fillId="0" borderId="1" xfId="1" applyFont="1" applyBorder="1" applyAlignment="1" applyProtection="1">
      <alignment horizontal="center"/>
    </xf>
    <xf numFmtId="0" fontId="15" fillId="0" borderId="1" xfId="1" applyFont="1" applyBorder="1" applyAlignment="1" applyProtection="1">
      <alignment horizontal="center"/>
    </xf>
    <xf numFmtId="0" fontId="12" fillId="4" borderId="61" xfId="1" applyFont="1" applyFill="1" applyBorder="1" applyAlignment="1" applyProtection="1">
      <alignment horizontal="center"/>
    </xf>
    <xf numFmtId="0" fontId="12" fillId="4" borderId="33" xfId="1" applyFont="1" applyFill="1" applyBorder="1" applyAlignment="1" applyProtection="1">
      <alignment horizontal="center"/>
    </xf>
    <xf numFmtId="0" fontId="12" fillId="4" borderId="55" xfId="1" applyFont="1" applyFill="1" applyBorder="1" applyAlignment="1" applyProtection="1">
      <alignment horizontal="center"/>
    </xf>
    <xf numFmtId="0" fontId="7" fillId="17" borderId="3" xfId="1" applyFont="1" applyFill="1" applyBorder="1" applyAlignment="1">
      <alignment horizontal="center"/>
    </xf>
    <xf numFmtId="0" fontId="7" fillId="17" borderId="4" xfId="1" applyFont="1" applyFill="1" applyBorder="1" applyAlignment="1">
      <alignment horizontal="center"/>
    </xf>
    <xf numFmtId="0" fontId="7" fillId="17" borderId="5" xfId="1" applyFont="1" applyFill="1" applyBorder="1" applyAlignment="1">
      <alignment horizontal="center"/>
    </xf>
    <xf numFmtId="0" fontId="6" fillId="0" borderId="0" xfId="1" applyFont="1" applyBorder="1" applyAlignment="1"/>
    <xf numFmtId="0" fontId="7" fillId="0" borderId="15" xfId="1" applyFont="1" applyBorder="1" applyAlignment="1">
      <alignment horizontal="center"/>
    </xf>
    <xf numFmtId="0" fontId="7" fillId="0" borderId="21" xfId="1" applyFont="1" applyBorder="1" applyAlignment="1">
      <alignment horizontal="center"/>
    </xf>
    <xf numFmtId="0" fontId="7" fillId="7" borderId="27" xfId="1" applyFont="1" applyFill="1" applyBorder="1" applyAlignment="1">
      <alignment horizontal="center"/>
    </xf>
    <xf numFmtId="0" fontId="7" fillId="7" borderId="1" xfId="1" applyFont="1" applyFill="1" applyBorder="1" applyAlignment="1">
      <alignment horizontal="center"/>
    </xf>
    <xf numFmtId="0" fontId="7" fillId="7" borderId="26" xfId="1" applyFont="1" applyFill="1" applyBorder="1" applyAlignment="1">
      <alignment horizontal="center"/>
    </xf>
    <xf numFmtId="0" fontId="7" fillId="7" borderId="76" xfId="1" applyFont="1" applyFill="1" applyBorder="1" applyAlignment="1">
      <alignment horizontal="center"/>
    </xf>
    <xf numFmtId="0" fontId="7" fillId="7" borderId="29" xfId="1" applyFont="1" applyFill="1" applyBorder="1" applyAlignment="1">
      <alignment horizontal="center"/>
    </xf>
    <xf numFmtId="0" fontId="7" fillId="7" borderId="77" xfId="1" applyFont="1" applyFill="1" applyBorder="1" applyAlignment="1">
      <alignment horizontal="center"/>
    </xf>
    <xf numFmtId="0" fontId="6" fillId="0" borderId="15" xfId="1" applyFont="1" applyBorder="1" applyAlignment="1">
      <alignment horizontal="center"/>
    </xf>
    <xf numFmtId="0" fontId="6" fillId="0" borderId="22" xfId="1" applyFont="1" applyBorder="1" applyAlignment="1">
      <alignment horizontal="center"/>
    </xf>
    <xf numFmtId="0" fontId="7" fillId="0" borderId="0" xfId="9" applyFont="1" applyAlignment="1">
      <alignment horizontal="left"/>
    </xf>
    <xf numFmtId="0" fontId="7" fillId="0" borderId="13" xfId="9" applyFont="1" applyBorder="1" applyAlignment="1">
      <alignment horizontal="left"/>
    </xf>
    <xf numFmtId="0" fontId="7" fillId="17" borderId="66" xfId="1" applyFont="1" applyFill="1" applyBorder="1" applyAlignment="1">
      <alignment horizontal="center"/>
    </xf>
    <xf numFmtId="0" fontId="7" fillId="17" borderId="67" xfId="1" applyFont="1" applyFill="1" applyBorder="1" applyAlignment="1">
      <alignment horizontal="center"/>
    </xf>
    <xf numFmtId="0" fontId="7" fillId="17" borderId="75" xfId="1" applyFont="1" applyFill="1" applyBorder="1" applyAlignment="1">
      <alignment horizontal="center" wrapText="1"/>
    </xf>
    <xf numFmtId="0" fontId="7" fillId="17" borderId="4" xfId="1" applyFont="1" applyFill="1" applyBorder="1" applyAlignment="1">
      <alignment horizontal="center" wrapText="1"/>
    </xf>
    <xf numFmtId="0" fontId="7" fillId="17" borderId="5" xfId="1" applyFont="1" applyFill="1" applyBorder="1" applyAlignment="1">
      <alignment horizontal="center" wrapText="1"/>
    </xf>
    <xf numFmtId="0" fontId="7" fillId="17" borderId="61" xfId="0" applyFont="1" applyFill="1" applyBorder="1" applyAlignment="1">
      <alignment horizontal="center" vertical="center" wrapText="1"/>
    </xf>
    <xf numFmtId="0" fontId="7" fillId="17" borderId="33" xfId="0" applyFont="1" applyFill="1" applyBorder="1" applyAlignment="1">
      <alignment horizontal="center" vertical="center" wrapText="1"/>
    </xf>
    <xf numFmtId="0" fontId="7" fillId="17" borderId="55" xfId="0" applyFont="1" applyFill="1" applyBorder="1" applyAlignment="1">
      <alignment horizontal="center" vertical="center" wrapText="1"/>
    </xf>
    <xf numFmtId="0" fontId="6" fillId="15" borderId="48" xfId="0" applyFont="1" applyFill="1" applyBorder="1" applyAlignment="1">
      <alignment horizontal="center"/>
    </xf>
    <xf numFmtId="0" fontId="6" fillId="15" borderId="34" xfId="0" applyFont="1" applyFill="1" applyBorder="1" applyAlignment="1">
      <alignment horizontal="center"/>
    </xf>
    <xf numFmtId="0" fontId="6" fillId="15" borderId="49" xfId="0" applyFont="1" applyFill="1" applyBorder="1" applyAlignment="1">
      <alignment horizontal="center"/>
    </xf>
  </cellXfs>
  <cellStyles count="49">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40% - Accent1 2" xfId="14" xr:uid="{00000000-0005-0000-0000-000004000000}"/>
    <cellStyle name="40% - Accent3 2" xfId="15" xr:uid="{00000000-0005-0000-0000-000005000000}"/>
    <cellStyle name="40% - Accent4 2" xfId="16" xr:uid="{00000000-0005-0000-0000-000006000000}"/>
    <cellStyle name="40% - Accent6 2" xfId="17" xr:uid="{00000000-0005-0000-0000-000007000000}"/>
    <cellStyle name="60% - Accent1 2" xfId="18" xr:uid="{00000000-0005-0000-0000-000008000000}"/>
    <cellStyle name="60% - Accent3 2" xfId="19" xr:uid="{00000000-0005-0000-0000-000009000000}"/>
    <cellStyle name="60% - Accent4 2" xfId="20" xr:uid="{00000000-0005-0000-0000-00000A000000}"/>
    <cellStyle name="60% - Accent6 2" xfId="21" xr:uid="{00000000-0005-0000-0000-00000B000000}"/>
    <cellStyle name="Accent1 2" xfId="22" xr:uid="{00000000-0005-0000-0000-00000C000000}"/>
    <cellStyle name="Accent2 2" xfId="23" xr:uid="{00000000-0005-0000-0000-00000D000000}"/>
    <cellStyle name="Accent3 2" xfId="24" xr:uid="{00000000-0005-0000-0000-00000E000000}"/>
    <cellStyle name="Accent4 2" xfId="25" xr:uid="{00000000-0005-0000-0000-00000F000000}"/>
    <cellStyle name="Bad 2" xfId="26" xr:uid="{00000000-0005-0000-0000-000010000000}"/>
    <cellStyle name="Calculation 2" xfId="27" xr:uid="{00000000-0005-0000-0000-000011000000}"/>
    <cellStyle name="Comma [0] 2" xfId="4" xr:uid="{00000000-0005-0000-0000-000012000000}"/>
    <cellStyle name="Comma [0] 3" xfId="28" xr:uid="{00000000-0005-0000-0000-000013000000}"/>
    <cellStyle name="Comma 2" xfId="5" xr:uid="{00000000-0005-0000-0000-000014000000}"/>
    <cellStyle name="Comma 3" xfId="8" xr:uid="{00000000-0005-0000-0000-000015000000}"/>
    <cellStyle name="Followed Hyperlink" xfId="42" builtinId="9" hidden="1"/>
    <cellStyle name="Followed Hyperlink" xfId="40" builtinId="9" hidden="1"/>
    <cellStyle name="Followed Hyperlink" xfId="41" builtinId="9" hidden="1"/>
    <cellStyle name="Followed Hyperlink" xfId="45" builtinId="9" hidden="1"/>
    <cellStyle name="Followed Hyperlink" xfId="43" builtinId="9" hidden="1"/>
    <cellStyle name="Followed Hyperlink" xfId="44" builtinId="9" hidden="1"/>
    <cellStyle name="Heading 1 2" xfId="29" xr:uid="{00000000-0005-0000-0000-00001C000000}"/>
    <cellStyle name="Heading 2 2" xfId="30" xr:uid="{00000000-0005-0000-0000-00001D000000}"/>
    <cellStyle name="Heading 3 2" xfId="31" xr:uid="{00000000-0005-0000-0000-00001E000000}"/>
    <cellStyle name="Heading 4 2" xfId="32" xr:uid="{00000000-0005-0000-0000-00001F000000}"/>
    <cellStyle name="Hyperlink" xfId="38" builtinId="8"/>
    <cellStyle name="Hyperlink 2" xfId="39" xr:uid="{00000000-0005-0000-0000-000021000000}"/>
    <cellStyle name="Normal" xfId="0" builtinId="0"/>
    <cellStyle name="Normal 2" xfId="1" xr:uid="{00000000-0005-0000-0000-000023000000}"/>
    <cellStyle name="Normal 2 2" xfId="2" xr:uid="{00000000-0005-0000-0000-000024000000}"/>
    <cellStyle name="Normal 2 3" xfId="9" xr:uid="{00000000-0005-0000-0000-000025000000}"/>
    <cellStyle name="Normal 2 4" xfId="46" xr:uid="{00000000-0005-0000-0000-000026000000}"/>
    <cellStyle name="Normal 3" xfId="47" xr:uid="{00000000-0005-0000-0000-000027000000}"/>
    <cellStyle name="Normal 4" xfId="48" xr:uid="{C08DBA21-5E70-4F24-8F77-659CEB878E05}"/>
    <cellStyle name="Note 2" xfId="33" xr:uid="{00000000-0005-0000-0000-000028000000}"/>
    <cellStyle name="Note 3" xfId="34" xr:uid="{00000000-0005-0000-0000-000029000000}"/>
    <cellStyle name="Output 2" xfId="35" xr:uid="{00000000-0005-0000-0000-00002A000000}"/>
    <cellStyle name="Percent 2" xfId="6" xr:uid="{00000000-0005-0000-0000-00002C000000}"/>
    <cellStyle name="Percent 3" xfId="7" xr:uid="{00000000-0005-0000-0000-00002D000000}"/>
    <cellStyle name="Title 2" xfId="36" xr:uid="{00000000-0005-0000-0000-00002E000000}"/>
    <cellStyle name="Total 2" xfId="37" xr:uid="{00000000-0005-0000-0000-00002F000000}"/>
    <cellStyle name="標準 2" xfId="3" xr:uid="{00000000-0005-0000-0000-000030000000}"/>
  </cellStyles>
  <dxfs count="9">
    <dxf>
      <fill>
        <patternFill>
          <bgColor rgb="FFFFCCCC"/>
        </patternFill>
      </fill>
    </dxf>
    <dxf>
      <fill>
        <patternFill>
          <bgColor rgb="FFFFCCCC"/>
        </patternFill>
      </fill>
    </dxf>
    <dxf>
      <fill>
        <patternFill patternType="solid">
          <bgColor rgb="FFB7F4E8"/>
        </patternFill>
      </fill>
    </dxf>
    <dxf>
      <fill>
        <patternFill patternType="solid">
          <bgColor rgb="FFB7F4E8"/>
        </patternFill>
      </fill>
    </dxf>
    <dxf>
      <fill>
        <patternFill patternType="solid">
          <bgColor rgb="FFB7F4E8"/>
        </patternFill>
      </fill>
    </dxf>
    <dxf>
      <fill>
        <patternFill patternType="solid">
          <bgColor rgb="FFB7F4E8"/>
        </patternFill>
      </fill>
    </dxf>
    <dxf>
      <fill>
        <patternFill patternType="solid">
          <bgColor rgb="FFB7F4E8"/>
        </patternFill>
      </fill>
    </dxf>
    <dxf>
      <fill>
        <patternFill patternType="solid">
          <bgColor rgb="FFB7F4E8"/>
        </patternFill>
      </fill>
    </dxf>
    <dxf>
      <fill>
        <patternFill patternType="solid">
          <bgColor rgb="FFB7F4E8"/>
        </patternFill>
      </fill>
    </dxf>
  </dxfs>
  <tableStyles count="0" defaultTableStyle="TableStyleMedium2" defaultPivotStyle="PivotStyleLight16"/>
  <colors>
    <mruColors>
      <color rgb="FFE87E88"/>
      <color rgb="FFDDAC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7553718541199"/>
          <c:y val="4.9792531120332002E-2"/>
          <c:w val="0.86138423741988002"/>
          <c:h val="0.79931711411378104"/>
        </c:manualLayout>
      </c:layout>
      <c:scatterChart>
        <c:scatterStyle val="lineMarker"/>
        <c:varyColors val="0"/>
        <c:ser>
          <c:idx val="1"/>
          <c:order val="0"/>
          <c:spPr>
            <a:ln w="28575">
              <a:noFill/>
            </a:ln>
          </c:spPr>
          <c:marker>
            <c:symbol val="circle"/>
            <c:size val="10"/>
            <c:spPr>
              <a:solidFill>
                <a:schemeClr val="accent3"/>
              </a:solidFill>
              <a:ln>
                <a:noFill/>
              </a:ln>
            </c:spPr>
          </c:marker>
          <c:trendline>
            <c:spPr>
              <a:ln>
                <a:solidFill>
                  <a:schemeClr val="bg1">
                    <a:lumMod val="65000"/>
                  </a:schemeClr>
                </a:solidFill>
              </a:ln>
            </c:spPr>
            <c:trendlineType val="linear"/>
            <c:dispRSqr val="1"/>
            <c:dispEq val="1"/>
            <c:trendlineLbl>
              <c:layout>
                <c:manualLayout>
                  <c:x val="8.9158561062220199E-2"/>
                  <c:y val="-0.58476648863932201"/>
                </c:manualLayout>
              </c:layout>
              <c:numFmt formatCode="General" sourceLinked="0"/>
              <c:spPr>
                <a:solidFill>
                  <a:schemeClr val="bg1"/>
                </a:solidFill>
              </c:spPr>
              <c:txPr>
                <a:bodyPr/>
                <a:lstStyle/>
                <a:p>
                  <a:pPr>
                    <a:defRPr sz="1800"/>
                  </a:pPr>
                  <a:endParaRPr lang="en-US"/>
                </a:p>
              </c:txPr>
            </c:trendlineLbl>
          </c:trendline>
          <c:xVal>
            <c:numRef>
              <c:f>Kapa!$E$49:$E$54</c:f>
              <c:numCache>
                <c:formatCode>0.00</c:formatCode>
                <c:ptCount val="6"/>
                <c:pt idx="0">
                  <c:v>1.3010299956639813</c:v>
                </c:pt>
                <c:pt idx="1">
                  <c:v>0.3010299956639812</c:v>
                </c:pt>
                <c:pt idx="2">
                  <c:v>-0.69897000433601875</c:v>
                </c:pt>
                <c:pt idx="3">
                  <c:v>-1.6989700043360187</c:v>
                </c:pt>
                <c:pt idx="4">
                  <c:v>-2.6989700043360187</c:v>
                </c:pt>
                <c:pt idx="5">
                  <c:v>-3.6989700043360187</c:v>
                </c:pt>
              </c:numCache>
            </c:numRef>
          </c:xVal>
          <c:yVal>
            <c:numRef>
              <c:f>Kapa!$F$49:$F$54</c:f>
              <c:numCache>
                <c:formatCode>0.00</c:formatCode>
                <c:ptCount val="6"/>
                <c:pt idx="0">
                  <c:v>8.9793333333333329</c:v>
                </c:pt>
                <c:pt idx="1">
                  <c:v>12.507666666666665</c:v>
                </c:pt>
                <c:pt idx="2">
                  <c:v>15.902333333333333</c:v>
                </c:pt>
                <c:pt idx="3">
                  <c:v>19.459666666666667</c:v>
                </c:pt>
                <c:pt idx="4">
                  <c:v>23.017000000000003</c:v>
                </c:pt>
                <c:pt idx="5">
                  <c:v>26.65433333333333</c:v>
                </c:pt>
              </c:numCache>
            </c:numRef>
          </c:yVal>
          <c:smooth val="0"/>
          <c:extLst>
            <c:ext xmlns:c16="http://schemas.microsoft.com/office/drawing/2014/chart" uri="{C3380CC4-5D6E-409C-BE32-E72D297353CC}">
              <c16:uniqueId val="{00000000-584D-4452-8182-AB4B149106C7}"/>
            </c:ext>
          </c:extLst>
        </c:ser>
        <c:dLbls>
          <c:showLegendKey val="0"/>
          <c:showVal val="0"/>
          <c:showCatName val="0"/>
          <c:showSerName val="0"/>
          <c:showPercent val="0"/>
          <c:showBubbleSize val="0"/>
        </c:dLbls>
        <c:axId val="116070304"/>
        <c:axId val="116070696"/>
      </c:scatterChart>
      <c:valAx>
        <c:axId val="116070304"/>
        <c:scaling>
          <c:orientation val="minMax"/>
        </c:scaling>
        <c:delete val="0"/>
        <c:axPos val="b"/>
        <c:majorGridlines>
          <c:spPr>
            <a:ln w="3175">
              <a:solidFill>
                <a:schemeClr val="bg1">
                  <a:lumMod val="65000"/>
                </a:schemeClr>
              </a:solidFill>
              <a:prstDash val="dash"/>
            </a:ln>
          </c:spPr>
        </c:majorGridlines>
        <c:title>
          <c:tx>
            <c:rich>
              <a:bodyPr/>
              <a:lstStyle/>
              <a:p>
                <a:pPr>
                  <a:defRPr sz="1100" b="1" i="0" u="none" strike="noStrike" baseline="0">
                    <a:solidFill>
                      <a:srgbClr val="000000"/>
                    </a:solidFill>
                    <a:latin typeface="Calibri"/>
                    <a:ea typeface="Calibri"/>
                    <a:cs typeface="Calibri"/>
                  </a:defRPr>
                </a:pPr>
                <a:r>
                  <a:rPr lang="en-US" sz="1400"/>
                  <a:t>log (Conc in pM)</a:t>
                </a:r>
              </a:p>
            </c:rich>
          </c:tx>
          <c:overlay val="0"/>
          <c:spPr>
            <a:noFill/>
            <a:ln w="25400">
              <a:noFill/>
            </a:ln>
          </c:spPr>
        </c:title>
        <c:numFmt formatCode="0.00" sourceLinked="1"/>
        <c:majorTickMark val="out"/>
        <c:minorTickMark val="none"/>
        <c:tickLblPos val="low"/>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116070696"/>
        <c:crosses val="autoZero"/>
        <c:crossBetween val="midCat"/>
      </c:valAx>
      <c:valAx>
        <c:axId val="116070696"/>
        <c:scaling>
          <c:orientation val="minMax"/>
        </c:scaling>
        <c:delete val="0"/>
        <c:axPos val="l"/>
        <c:majorGridlines>
          <c:spPr>
            <a:ln w="3175">
              <a:solidFill>
                <a:srgbClr val="808080"/>
              </a:solidFill>
              <a:prstDash val="dash"/>
            </a:ln>
          </c:spPr>
        </c:majorGridlines>
        <c:title>
          <c:tx>
            <c:rich>
              <a:bodyPr/>
              <a:lstStyle/>
              <a:p>
                <a:pPr>
                  <a:defRPr sz="1100" b="1" i="0" u="none" strike="noStrike" baseline="0">
                    <a:solidFill>
                      <a:srgbClr val="000000"/>
                    </a:solidFill>
                    <a:latin typeface="Calibri"/>
                    <a:ea typeface="Calibri"/>
                    <a:cs typeface="Calibri"/>
                  </a:defRPr>
                </a:pPr>
                <a:r>
                  <a:rPr lang="en-US" sz="1400"/>
                  <a:t>Average Cq</a:t>
                </a:r>
              </a:p>
            </c:rich>
          </c:tx>
          <c:overlay val="0"/>
          <c:spPr>
            <a:noFill/>
            <a:ln w="25400">
              <a:noFill/>
            </a:ln>
          </c:spPr>
        </c:title>
        <c:numFmt formatCode="0.00" sourceLinked="1"/>
        <c:majorTickMark val="out"/>
        <c:minorTickMark val="none"/>
        <c:tickLblPos val="low"/>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116070304"/>
        <c:crosses val="autoZero"/>
        <c:crossBetween val="midCat"/>
      </c:valAx>
      <c:spPr>
        <a:solidFill>
          <a:srgbClr val="FFFFFF"/>
        </a:solidFill>
        <a:ln w="25400">
          <a:solidFill>
            <a:srgbClr val="808080"/>
          </a:solidFill>
        </a:ln>
      </c:spPr>
    </c:plotArea>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703724007602501"/>
          <c:y val="8.0953493350323494E-2"/>
          <c:w val="0.79862768868830403"/>
          <c:h val="0.80694845435987195"/>
        </c:manualLayout>
      </c:layout>
      <c:barChart>
        <c:barDir val="col"/>
        <c:grouping val="clustered"/>
        <c:varyColors val="0"/>
        <c:ser>
          <c:idx val="0"/>
          <c:order val="0"/>
          <c:invertIfNegative val="0"/>
          <c:val>
            <c:numRef>
              <c:f>'Index QC'!$H$3:$H$98</c:f>
              <c:numCache>
                <c:formatCode>General</c:formatCode>
                <c:ptCount val="96"/>
                <c:pt idx="0">
                  <c:v>178397.09545000002</c:v>
                </c:pt>
                <c:pt idx="1">
                  <c:v>242744.87576800003</c:v>
                </c:pt>
                <c:pt idx="2">
                  <c:v>202134.831416</c:v>
                </c:pt>
                <c:pt idx="3">
                  <c:v>174610.70811800001</c:v>
                </c:pt>
                <c:pt idx="4">
                  <c:v>109118.68986999999</c:v>
                </c:pt>
                <c:pt idx="5">
                  <c:v>107828.821658</c:v>
                </c:pt>
                <c:pt idx="6">
                  <c:v>237772.64185399999</c:v>
                </c:pt>
                <c:pt idx="7">
                  <c:v>124056.195938</c:v>
                </c:pt>
                <c:pt idx="8">
                  <c:v>244013.93965399999</c:v>
                </c:pt>
                <c:pt idx="9">
                  <c:v>183161.286104</c:v>
                </c:pt>
                <c:pt idx="10">
                  <c:v>178688.35601399999</c:v>
                </c:pt>
                <c:pt idx="11">
                  <c:v>239998.70473599999</c:v>
                </c:pt>
                <c:pt idx="12">
                  <c:v>155553.94550200002</c:v>
                </c:pt>
                <c:pt idx="13">
                  <c:v>131712.18790600001</c:v>
                </c:pt>
                <c:pt idx="14">
                  <c:v>114340.575696</c:v>
                </c:pt>
                <c:pt idx="15">
                  <c:v>174735.534074</c:v>
                </c:pt>
                <c:pt idx="16">
                  <c:v>109201.90717400001</c:v>
                </c:pt>
                <c:pt idx="17">
                  <c:v>119458.43989200001</c:v>
                </c:pt>
                <c:pt idx="18">
                  <c:v>98029.984112000006</c:v>
                </c:pt>
                <c:pt idx="19">
                  <c:v>150997.79810799999</c:v>
                </c:pt>
                <c:pt idx="20">
                  <c:v>114881.488172</c:v>
                </c:pt>
                <c:pt idx="21">
                  <c:v>98986.983108</c:v>
                </c:pt>
                <c:pt idx="22">
                  <c:v>56483.745090000011</c:v>
                </c:pt>
                <c:pt idx="23">
                  <c:v>121455.65518799999</c:v>
                </c:pt>
                <c:pt idx="24">
                  <c:v>177648.13971399999</c:v>
                </c:pt>
                <c:pt idx="25">
                  <c:v>163584.41533799999</c:v>
                </c:pt>
                <c:pt idx="26">
                  <c:v>168702.279534</c:v>
                </c:pt>
                <c:pt idx="27">
                  <c:v>192960.12364999999</c:v>
                </c:pt>
                <c:pt idx="28">
                  <c:v>191628.646786</c:v>
                </c:pt>
                <c:pt idx="29">
                  <c:v>139430.592852</c:v>
                </c:pt>
                <c:pt idx="30">
                  <c:v>178958.812252</c:v>
                </c:pt>
                <c:pt idx="31">
                  <c:v>195269.40383600001</c:v>
                </c:pt>
                <c:pt idx="32">
                  <c:v>155200.27195999998</c:v>
                </c:pt>
                <c:pt idx="33">
                  <c:v>188299.95462599999</c:v>
                </c:pt>
                <c:pt idx="34">
                  <c:v>183972.65481800001</c:v>
                </c:pt>
                <c:pt idx="35">
                  <c:v>195851.92496400001</c:v>
                </c:pt>
                <c:pt idx="36">
                  <c:v>134978.467088</c:v>
                </c:pt>
                <c:pt idx="37">
                  <c:v>123910.56565600001</c:v>
                </c:pt>
                <c:pt idx="38">
                  <c:v>134916.05411</c:v>
                </c:pt>
                <c:pt idx="39">
                  <c:v>141427.80814799998</c:v>
                </c:pt>
                <c:pt idx="40">
                  <c:v>160110.09289599999</c:v>
                </c:pt>
                <c:pt idx="41">
                  <c:v>156136.46662999998</c:v>
                </c:pt>
                <c:pt idx="42">
                  <c:v>191066.92998399999</c:v>
                </c:pt>
                <c:pt idx="43">
                  <c:v>278195.44727200002</c:v>
                </c:pt>
                <c:pt idx="44">
                  <c:v>188903.28008</c:v>
                </c:pt>
                <c:pt idx="45">
                  <c:v>193084.94960600001</c:v>
                </c:pt>
                <c:pt idx="46">
                  <c:v>197828.335934</c:v>
                </c:pt>
                <c:pt idx="47">
                  <c:v>78078.635478000011</c:v>
                </c:pt>
                <c:pt idx="48">
                  <c:v>151413.884628</c:v>
                </c:pt>
                <c:pt idx="49">
                  <c:v>205068.24138199998</c:v>
                </c:pt>
                <c:pt idx="50">
                  <c:v>119770.504782</c:v>
                </c:pt>
                <c:pt idx="51">
                  <c:v>225706.132774</c:v>
                </c:pt>
                <c:pt idx="52">
                  <c:v>138827.267398</c:v>
                </c:pt>
                <c:pt idx="53">
                  <c:v>91601.447378000012</c:v>
                </c:pt>
                <c:pt idx="54">
                  <c:v>134520.771916</c:v>
                </c:pt>
                <c:pt idx="55">
                  <c:v>230283.08449400001</c:v>
                </c:pt>
                <c:pt idx="56">
                  <c:v>264277.35317799996</c:v>
                </c:pt>
                <c:pt idx="57">
                  <c:v>9736.4245680000004</c:v>
                </c:pt>
                <c:pt idx="58">
                  <c:v>78640.352279999992</c:v>
                </c:pt>
                <c:pt idx="59">
                  <c:v>221462.05027000001</c:v>
                </c:pt>
                <c:pt idx="60">
                  <c:v>123348.84885400001</c:v>
                </c:pt>
                <c:pt idx="61">
                  <c:v>47870.754126</c:v>
                </c:pt>
                <c:pt idx="62">
                  <c:v>180976.831874</c:v>
                </c:pt>
                <c:pt idx="63">
                  <c:v>157363.921864</c:v>
                </c:pt>
                <c:pt idx="64">
                  <c:v>162356.960104</c:v>
                </c:pt>
                <c:pt idx="65">
                  <c:v>74645.921688000002</c:v>
                </c:pt>
                <c:pt idx="66">
                  <c:v>203029.417434</c:v>
                </c:pt>
                <c:pt idx="67">
                  <c:v>172738.31877799999</c:v>
                </c:pt>
                <c:pt idx="68">
                  <c:v>176545.51043600001</c:v>
                </c:pt>
                <c:pt idx="69">
                  <c:v>147232.21510199999</c:v>
                </c:pt>
                <c:pt idx="70">
                  <c:v>210186.10557799999</c:v>
                </c:pt>
                <c:pt idx="71">
                  <c:v>70006.556990000012</c:v>
                </c:pt>
                <c:pt idx="72">
                  <c:v>170782.71213399997</c:v>
                </c:pt>
                <c:pt idx="73">
                  <c:v>123910.56565600001</c:v>
                </c:pt>
                <c:pt idx="74">
                  <c:v>132211.49172999998</c:v>
                </c:pt>
                <c:pt idx="75">
                  <c:v>100027.199408</c:v>
                </c:pt>
                <c:pt idx="76">
                  <c:v>192440.01550000004</c:v>
                </c:pt>
                <c:pt idx="77">
                  <c:v>9465.9683299999997</c:v>
                </c:pt>
                <c:pt idx="78">
                  <c:v>161316.743804</c:v>
                </c:pt>
                <c:pt idx="79">
                  <c:v>97426.658657999986</c:v>
                </c:pt>
                <c:pt idx="80">
                  <c:v>142155.959558</c:v>
                </c:pt>
                <c:pt idx="81">
                  <c:v>179895.006922</c:v>
                </c:pt>
                <c:pt idx="82">
                  <c:v>203403.89530200002</c:v>
                </c:pt>
                <c:pt idx="83">
                  <c:v>212869.86363200002</c:v>
                </c:pt>
                <c:pt idx="84">
                  <c:v>249631.10767399997</c:v>
                </c:pt>
                <c:pt idx="85">
                  <c:v>177627.33538800001</c:v>
                </c:pt>
                <c:pt idx="86">
                  <c:v>231115.257534</c:v>
                </c:pt>
                <c:pt idx="87">
                  <c:v>346974.54902799998</c:v>
                </c:pt>
                <c:pt idx="88">
                  <c:v>227162.43559400004</c:v>
                </c:pt>
                <c:pt idx="89">
                  <c:v>225747.74142599999</c:v>
                </c:pt>
                <c:pt idx="90">
                  <c:v>315580.82109399996</c:v>
                </c:pt>
                <c:pt idx="91">
                  <c:v>365365.57321200002</c:v>
                </c:pt>
                <c:pt idx="92">
                  <c:v>225976.58901200001</c:v>
                </c:pt>
                <c:pt idx="93">
                  <c:v>319991.33820599999</c:v>
                </c:pt>
                <c:pt idx="94">
                  <c:v>357896.82017799997</c:v>
                </c:pt>
                <c:pt idx="95">
                  <c:v>7531.1660120000006</c:v>
                </c:pt>
              </c:numCache>
            </c:numRef>
          </c:val>
          <c:extLst>
            <c:ext xmlns:c16="http://schemas.microsoft.com/office/drawing/2014/chart" uri="{C3380CC4-5D6E-409C-BE32-E72D297353CC}">
              <c16:uniqueId val="{00000000-6AB1-48FF-9D98-2DC65987C7C6}"/>
            </c:ext>
          </c:extLst>
        </c:ser>
        <c:dLbls>
          <c:showLegendKey val="0"/>
          <c:showVal val="0"/>
          <c:showCatName val="0"/>
          <c:showSerName val="0"/>
          <c:showPercent val="0"/>
          <c:showBubbleSize val="0"/>
        </c:dLbls>
        <c:gapWidth val="150"/>
        <c:axId val="163692328"/>
        <c:axId val="163691544"/>
      </c:barChart>
      <c:catAx>
        <c:axId val="163692328"/>
        <c:scaling>
          <c:orientation val="minMax"/>
        </c:scaling>
        <c:delete val="0"/>
        <c:axPos val="b"/>
        <c:majorTickMark val="out"/>
        <c:minorTickMark val="none"/>
        <c:tickLblPos val="nextTo"/>
        <c:crossAx val="163691544"/>
        <c:crosses val="autoZero"/>
        <c:auto val="1"/>
        <c:lblAlgn val="ctr"/>
        <c:lblOffset val="100"/>
        <c:noMultiLvlLbl val="0"/>
      </c:catAx>
      <c:valAx>
        <c:axId val="163691544"/>
        <c:scaling>
          <c:orientation val="minMax"/>
        </c:scaling>
        <c:delete val="0"/>
        <c:axPos val="l"/>
        <c:majorGridlines/>
        <c:numFmt formatCode="General" sourceLinked="1"/>
        <c:majorTickMark val="out"/>
        <c:minorTickMark val="none"/>
        <c:tickLblPos val="nextTo"/>
        <c:crossAx val="163692328"/>
        <c:crosses val="autoZero"/>
        <c:crossBetween val="between"/>
      </c:valAx>
    </c:plotArea>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7</xdr:col>
      <xdr:colOff>258537</xdr:colOff>
      <xdr:row>1</xdr:row>
      <xdr:rowOff>231323</xdr:rowOff>
    </xdr:from>
    <xdr:to>
      <xdr:col>12</xdr:col>
      <xdr:colOff>333880</xdr:colOff>
      <xdr:row>19</xdr:row>
      <xdr:rowOff>176894</xdr:rowOff>
    </xdr:to>
    <xdr:pic>
      <xdr:nvPicPr>
        <xdr:cNvPr id="2" name="Picture 1">
          <a:extLst>
            <a:ext uri="{FF2B5EF4-FFF2-40B4-BE49-F238E27FC236}">
              <a16:creationId xmlns:a16="http://schemas.microsoft.com/office/drawing/2014/main" id="{26F08BD0-2CAC-4560-B4E1-62E61A1B9702}"/>
            </a:ext>
          </a:extLst>
        </xdr:cNvPr>
        <xdr:cNvPicPr>
          <a:picLocks noChangeAspect="1"/>
        </xdr:cNvPicPr>
      </xdr:nvPicPr>
      <xdr:blipFill>
        <a:blip xmlns:r="http://schemas.openxmlformats.org/officeDocument/2006/relationships" r:embed="rId1"/>
        <a:stretch>
          <a:fillRect/>
        </a:stretch>
      </xdr:blipFill>
      <xdr:spPr>
        <a:xfrm>
          <a:off x="7021287" y="503466"/>
          <a:ext cx="5246057" cy="3864428"/>
        </a:xfrm>
        <a:prstGeom prst="rect">
          <a:avLst/>
        </a:prstGeom>
      </xdr:spPr>
    </xdr:pic>
    <xdr:clientData/>
  </xdr:twoCellAnchor>
  <xdr:twoCellAnchor editAs="oneCell">
    <xdr:from>
      <xdr:col>2</xdr:col>
      <xdr:colOff>95251</xdr:colOff>
      <xdr:row>2</xdr:row>
      <xdr:rowOff>136072</xdr:rowOff>
    </xdr:from>
    <xdr:to>
      <xdr:col>6</xdr:col>
      <xdr:colOff>857250</xdr:colOff>
      <xdr:row>19</xdr:row>
      <xdr:rowOff>84209</xdr:rowOff>
    </xdr:to>
    <xdr:pic>
      <xdr:nvPicPr>
        <xdr:cNvPr id="3" name="Picture 2">
          <a:extLst>
            <a:ext uri="{FF2B5EF4-FFF2-40B4-BE49-F238E27FC236}">
              <a16:creationId xmlns:a16="http://schemas.microsoft.com/office/drawing/2014/main" id="{95F2031B-901C-43F2-8ADE-CEB21DA77AA4}"/>
            </a:ext>
          </a:extLst>
        </xdr:cNvPr>
        <xdr:cNvPicPr>
          <a:picLocks noChangeAspect="1"/>
        </xdr:cNvPicPr>
      </xdr:nvPicPr>
      <xdr:blipFill>
        <a:blip xmlns:r="http://schemas.openxmlformats.org/officeDocument/2006/relationships" r:embed="rId2"/>
        <a:stretch>
          <a:fillRect/>
        </a:stretch>
      </xdr:blipFill>
      <xdr:spPr>
        <a:xfrm>
          <a:off x="1687287" y="666751"/>
          <a:ext cx="4898570" cy="36084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3</xdr:row>
      <xdr:rowOff>123825</xdr:rowOff>
    </xdr:from>
    <xdr:to>
      <xdr:col>16</xdr:col>
      <xdr:colOff>104775</xdr:colOff>
      <xdr:row>58</xdr:row>
      <xdr:rowOff>114300</xdr:rowOff>
    </xdr:to>
    <xdr:pic>
      <xdr:nvPicPr>
        <xdr:cNvPr id="2" name="Picture 1">
          <a:extLst>
            <a:ext uri="{FF2B5EF4-FFF2-40B4-BE49-F238E27FC236}">
              <a16:creationId xmlns:a16="http://schemas.microsoft.com/office/drawing/2014/main" id="{22BCFC8D-E186-499B-B257-AA3621F2D23A}"/>
            </a:ext>
          </a:extLst>
        </xdr:cNvPr>
        <xdr:cNvPicPr>
          <a:picLocks noChangeAspect="1"/>
        </xdr:cNvPicPr>
      </xdr:nvPicPr>
      <xdr:blipFill>
        <a:blip xmlns:r="http://schemas.openxmlformats.org/officeDocument/2006/relationships" r:embed="rId1"/>
        <a:stretch>
          <a:fillRect/>
        </a:stretch>
      </xdr:blipFill>
      <xdr:spPr>
        <a:xfrm>
          <a:off x="600075" y="733425"/>
          <a:ext cx="8953500" cy="10991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800100</xdr:colOff>
      <xdr:row>45</xdr:row>
      <xdr:rowOff>171450</xdr:rowOff>
    </xdr:from>
    <xdr:to>
      <xdr:col>15</xdr:col>
      <xdr:colOff>485775</xdr:colOff>
      <xdr:row>65</xdr:row>
      <xdr:rowOff>9525</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9</xdr:col>
      <xdr:colOff>749300</xdr:colOff>
      <xdr:row>25</xdr:row>
      <xdr:rowOff>76200</xdr:rowOff>
    </xdr:from>
    <xdr:ext cx="3302000" cy="338554"/>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836150" y="4905375"/>
          <a:ext cx="330200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US" sz="1600" b="1"/>
        </a:p>
      </xdr:txBody>
    </xdr:sp>
    <xdr:clientData/>
  </xdr:oneCellAnchor>
  <xdr:oneCellAnchor>
    <xdr:from>
      <xdr:col>1</xdr:col>
      <xdr:colOff>342900</xdr:colOff>
      <xdr:row>131</xdr:row>
      <xdr:rowOff>50800</xdr:rowOff>
    </xdr:from>
    <xdr:ext cx="184666" cy="400110"/>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1895475" y="26130250"/>
          <a:ext cx="184666" cy="40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2000" b="1"/>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66675</xdr:colOff>
      <xdr:row>24</xdr:row>
      <xdr:rowOff>38100</xdr:rowOff>
    </xdr:from>
    <xdr:to>
      <xdr:col>4</xdr:col>
      <xdr:colOff>447675</xdr:colOff>
      <xdr:row>44</xdr:row>
      <xdr:rowOff>142875</xdr:rowOff>
    </xdr:to>
    <xdr:pic>
      <xdr:nvPicPr>
        <xdr:cNvPr id="2" name="Picture 1">
          <a:extLst>
            <a:ext uri="{FF2B5EF4-FFF2-40B4-BE49-F238E27FC236}">
              <a16:creationId xmlns:a16="http://schemas.microsoft.com/office/drawing/2014/main" id="{23B8412B-174B-476C-AC40-6BFB5266A89D}"/>
            </a:ext>
          </a:extLst>
        </xdr:cNvPr>
        <xdr:cNvPicPr>
          <a:picLocks noChangeAspect="1"/>
        </xdr:cNvPicPr>
      </xdr:nvPicPr>
      <xdr:blipFill>
        <a:blip xmlns:r="http://schemas.openxmlformats.org/officeDocument/2006/relationships" r:embed="rId1"/>
        <a:stretch>
          <a:fillRect/>
        </a:stretch>
      </xdr:blipFill>
      <xdr:spPr>
        <a:xfrm>
          <a:off x="1628775" y="5019675"/>
          <a:ext cx="4572000" cy="4105275"/>
        </a:xfrm>
        <a:prstGeom prst="rect">
          <a:avLst/>
        </a:prstGeom>
      </xdr:spPr>
    </xdr:pic>
    <xdr:clientData/>
  </xdr:twoCellAnchor>
  <xdr:twoCellAnchor editAs="oneCell">
    <xdr:from>
      <xdr:col>1</xdr:col>
      <xdr:colOff>0</xdr:colOff>
      <xdr:row>45</xdr:row>
      <xdr:rowOff>0</xdr:rowOff>
    </xdr:from>
    <xdr:to>
      <xdr:col>4</xdr:col>
      <xdr:colOff>381000</xdr:colOff>
      <xdr:row>65</xdr:row>
      <xdr:rowOff>85725</xdr:rowOff>
    </xdr:to>
    <xdr:pic>
      <xdr:nvPicPr>
        <xdr:cNvPr id="3" name="Picture 2">
          <a:extLst>
            <a:ext uri="{FF2B5EF4-FFF2-40B4-BE49-F238E27FC236}">
              <a16:creationId xmlns:a16="http://schemas.microsoft.com/office/drawing/2014/main" id="{8C92DB62-C6B5-4894-BF70-0AA595A0FD6D}"/>
            </a:ext>
          </a:extLst>
        </xdr:cNvPr>
        <xdr:cNvPicPr>
          <a:picLocks noChangeAspect="1"/>
        </xdr:cNvPicPr>
      </xdr:nvPicPr>
      <xdr:blipFill>
        <a:blip xmlns:r="http://schemas.openxmlformats.org/officeDocument/2006/relationships" r:embed="rId2"/>
        <a:stretch>
          <a:fillRect/>
        </a:stretch>
      </xdr:blipFill>
      <xdr:spPr>
        <a:xfrm>
          <a:off x="1562100" y="9191625"/>
          <a:ext cx="4572000" cy="4086225"/>
        </a:xfrm>
        <a:prstGeom prst="rect">
          <a:avLst/>
        </a:prstGeom>
      </xdr:spPr>
    </xdr:pic>
    <xdr:clientData/>
  </xdr:twoCellAnchor>
  <xdr:twoCellAnchor editAs="oneCell">
    <xdr:from>
      <xdr:col>1</xdr:col>
      <xdr:colOff>9525</xdr:colOff>
      <xdr:row>65</xdr:row>
      <xdr:rowOff>47625</xdr:rowOff>
    </xdr:from>
    <xdr:to>
      <xdr:col>4</xdr:col>
      <xdr:colOff>390525</xdr:colOff>
      <xdr:row>84</xdr:row>
      <xdr:rowOff>190500</xdr:rowOff>
    </xdr:to>
    <xdr:pic>
      <xdr:nvPicPr>
        <xdr:cNvPr id="4" name="Picture 3">
          <a:extLst>
            <a:ext uri="{FF2B5EF4-FFF2-40B4-BE49-F238E27FC236}">
              <a16:creationId xmlns:a16="http://schemas.microsoft.com/office/drawing/2014/main" id="{AA3E08A3-0FAF-4878-B2D6-0962FB1BFBEA}"/>
            </a:ext>
          </a:extLst>
        </xdr:cNvPr>
        <xdr:cNvPicPr>
          <a:picLocks noChangeAspect="1"/>
        </xdr:cNvPicPr>
      </xdr:nvPicPr>
      <xdr:blipFill>
        <a:blip xmlns:r="http://schemas.openxmlformats.org/officeDocument/2006/relationships" r:embed="rId3"/>
        <a:stretch>
          <a:fillRect/>
        </a:stretch>
      </xdr:blipFill>
      <xdr:spPr>
        <a:xfrm>
          <a:off x="1571625" y="13239750"/>
          <a:ext cx="4572000" cy="3943350"/>
        </a:xfrm>
        <a:prstGeom prst="rect">
          <a:avLst/>
        </a:prstGeom>
      </xdr:spPr>
    </xdr:pic>
    <xdr:clientData/>
  </xdr:twoCellAnchor>
  <xdr:twoCellAnchor editAs="oneCell">
    <xdr:from>
      <xdr:col>1</xdr:col>
      <xdr:colOff>9525</xdr:colOff>
      <xdr:row>84</xdr:row>
      <xdr:rowOff>123825</xdr:rowOff>
    </xdr:from>
    <xdr:to>
      <xdr:col>4</xdr:col>
      <xdr:colOff>390525</xdr:colOff>
      <xdr:row>104</xdr:row>
      <xdr:rowOff>104775</xdr:rowOff>
    </xdr:to>
    <xdr:pic>
      <xdr:nvPicPr>
        <xdr:cNvPr id="5" name="Picture 4">
          <a:extLst>
            <a:ext uri="{FF2B5EF4-FFF2-40B4-BE49-F238E27FC236}">
              <a16:creationId xmlns:a16="http://schemas.microsoft.com/office/drawing/2014/main" id="{857ACD2D-0AF6-4C97-BCD4-5F4CB70210A0}"/>
            </a:ext>
          </a:extLst>
        </xdr:cNvPr>
        <xdr:cNvPicPr>
          <a:picLocks noChangeAspect="1"/>
        </xdr:cNvPicPr>
      </xdr:nvPicPr>
      <xdr:blipFill>
        <a:blip xmlns:r="http://schemas.openxmlformats.org/officeDocument/2006/relationships" r:embed="rId4"/>
        <a:stretch>
          <a:fillRect/>
        </a:stretch>
      </xdr:blipFill>
      <xdr:spPr>
        <a:xfrm>
          <a:off x="1571625" y="17116425"/>
          <a:ext cx="4572000" cy="3981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215900</xdr:colOff>
      <xdr:row>4</xdr:row>
      <xdr:rowOff>0</xdr:rowOff>
    </xdr:from>
    <xdr:to>
      <xdr:col>18</xdr:col>
      <xdr:colOff>292100</xdr:colOff>
      <xdr:row>33</xdr:row>
      <xdr:rowOff>16933</xdr:rowOff>
    </xdr:to>
    <xdr:graphicFrame macro="">
      <xdr:nvGraphicFramePr>
        <xdr:cNvPr id="2" name="Chart 1" title="Reads PF/Sample">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410634</xdr:colOff>
      <xdr:row>31</xdr:row>
      <xdr:rowOff>114300</xdr:rowOff>
    </xdr:from>
    <xdr:ext cx="1879600" cy="307777"/>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0155767" y="6811433"/>
          <a:ext cx="1879600" cy="3077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Reads PF/Sample</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zymoresearch.com/downloads/dl/file/id/736/d6305i.pdf" TargetMode="External"/><Relationship Id="rId2" Type="http://schemas.openxmlformats.org/officeDocument/2006/relationships/hyperlink" Target="http://www.mothur.org/wiki/MiSeq_SOP" TargetMode="External"/><Relationship Id="rId1" Type="http://schemas.openxmlformats.org/officeDocument/2006/relationships/hyperlink" Target="http://www.mothur.org/wiki/Main_Page" TargetMode="External"/><Relationship Id="rId5" Type="http://schemas.openxmlformats.org/officeDocument/2006/relationships/printerSettings" Target="../printerSettings/printerSettings1.bin"/><Relationship Id="rId4" Type="http://schemas.openxmlformats.org/officeDocument/2006/relationships/hyperlink" Target="https://github.com/SchlossLab/MiSeq_WetLab_SO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P64"/>
  <sheetViews>
    <sheetView tabSelected="1" zoomScale="88" zoomScaleNormal="70" zoomScalePageLayoutView="70" workbookViewId="0">
      <selection activeCell="X11" sqref="X11"/>
    </sheetView>
  </sheetViews>
  <sheetFormatPr defaultColWidth="8.42578125" defaultRowHeight="15.75"/>
  <cols>
    <col min="1" max="1" width="13.42578125" style="1" customWidth="1"/>
    <col min="2" max="4" width="8.42578125" style="1"/>
    <col min="5" max="5" width="14.42578125" style="1" customWidth="1"/>
    <col min="6" max="6" width="31.42578125" style="1" customWidth="1"/>
    <col min="7" max="7" width="12.42578125" style="1" customWidth="1"/>
    <col min="8" max="16384" width="8.42578125" style="1"/>
  </cols>
  <sheetData>
    <row r="1" spans="1:16" ht="19.5" thickBot="1">
      <c r="A1" s="535" t="s">
        <v>0</v>
      </c>
      <c r="B1" s="536"/>
      <c r="C1" s="536"/>
      <c r="D1" s="536"/>
      <c r="E1" s="536"/>
      <c r="F1" s="536"/>
      <c r="G1" s="536"/>
      <c r="H1" s="536"/>
      <c r="I1" s="536"/>
      <c r="J1" s="536"/>
      <c r="K1" s="536"/>
      <c r="L1" s="536"/>
      <c r="M1" s="536"/>
      <c r="N1" s="536"/>
      <c r="O1" s="536"/>
      <c r="P1" s="537"/>
    </row>
    <row r="2" spans="1:16" ht="16.5" thickBot="1">
      <c r="A2" s="538" t="s">
        <v>1</v>
      </c>
      <c r="B2" s="539"/>
      <c r="C2" s="539"/>
      <c r="D2" s="539"/>
      <c r="E2" s="539"/>
      <c r="F2" s="539"/>
      <c r="G2" s="539"/>
      <c r="H2" s="539"/>
      <c r="I2" s="539"/>
      <c r="J2" s="539"/>
      <c r="K2" s="539"/>
      <c r="L2" s="539"/>
      <c r="M2" s="539"/>
      <c r="N2" s="539"/>
      <c r="O2" s="539"/>
      <c r="P2" s="540"/>
    </row>
    <row r="3" spans="1:16" s="408" customFormat="1">
      <c r="A3" s="541" t="s">
        <v>2</v>
      </c>
      <c r="B3" s="542"/>
      <c r="C3" s="542"/>
      <c r="D3" s="542"/>
      <c r="E3" s="542"/>
      <c r="F3" s="542"/>
      <c r="G3" s="542"/>
      <c r="H3" s="542"/>
      <c r="I3" s="542"/>
      <c r="J3" s="542"/>
      <c r="K3" s="542"/>
      <c r="L3" s="542"/>
      <c r="M3" s="542"/>
      <c r="N3" s="542"/>
      <c r="O3" s="542"/>
      <c r="P3" s="543"/>
    </row>
    <row r="4" spans="1:16" s="408" customFormat="1">
      <c r="A4" s="409"/>
      <c r="B4" s="410"/>
      <c r="C4" s="410"/>
      <c r="D4" s="410"/>
      <c r="E4" s="410"/>
      <c r="F4" s="410"/>
      <c r="G4" s="410"/>
      <c r="H4" s="410"/>
      <c r="I4" s="410"/>
      <c r="J4" s="410"/>
      <c r="K4" s="410"/>
      <c r="L4" s="410"/>
      <c r="M4" s="410"/>
      <c r="N4" s="410"/>
      <c r="O4" s="410"/>
      <c r="P4" s="411"/>
    </row>
    <row r="5" spans="1:16" s="408" customFormat="1" ht="15.75" customHeight="1">
      <c r="A5" s="544" t="s">
        <v>3</v>
      </c>
      <c r="B5" s="545"/>
      <c r="C5" s="545"/>
      <c r="D5" s="545"/>
      <c r="E5" s="545"/>
      <c r="F5" s="545"/>
      <c r="G5" s="545"/>
      <c r="H5" s="545"/>
      <c r="I5" s="545"/>
      <c r="J5" s="545"/>
      <c r="K5" s="545"/>
      <c r="L5" s="545"/>
      <c r="M5" s="545"/>
      <c r="N5" s="545"/>
      <c r="O5" s="545"/>
      <c r="P5" s="546"/>
    </row>
    <row r="6" spans="1:16" s="408" customFormat="1">
      <c r="A6" s="544"/>
      <c r="B6" s="545"/>
      <c r="C6" s="545"/>
      <c r="D6" s="545"/>
      <c r="E6" s="545"/>
      <c r="F6" s="545"/>
      <c r="G6" s="545"/>
      <c r="H6" s="545"/>
      <c r="I6" s="545"/>
      <c r="J6" s="545"/>
      <c r="K6" s="545"/>
      <c r="L6" s="545"/>
      <c r="M6" s="545"/>
      <c r="N6" s="545"/>
      <c r="O6" s="545"/>
      <c r="P6" s="546"/>
    </row>
    <row r="7" spans="1:16" s="408" customFormat="1">
      <c r="A7" s="493"/>
      <c r="B7" s="494"/>
      <c r="C7" s="494"/>
      <c r="D7" s="494"/>
      <c r="E7" s="494"/>
      <c r="F7" s="494"/>
      <c r="G7" s="494"/>
      <c r="H7" s="494"/>
      <c r="I7" s="494"/>
      <c r="J7" s="494"/>
      <c r="K7" s="494"/>
      <c r="L7" s="494"/>
      <c r="M7" s="494"/>
      <c r="N7" s="494"/>
      <c r="O7" s="494"/>
      <c r="P7" s="495"/>
    </row>
    <row r="8" spans="1:16" s="408" customFormat="1" ht="15.75" customHeight="1">
      <c r="A8" s="544" t="s">
        <v>4</v>
      </c>
      <c r="B8" s="545"/>
      <c r="C8" s="545"/>
      <c r="D8" s="545"/>
      <c r="E8" s="545"/>
      <c r="F8" s="545"/>
      <c r="G8" s="545"/>
      <c r="H8" s="545"/>
      <c r="I8" s="545"/>
      <c r="J8" s="545"/>
      <c r="K8" s="545"/>
      <c r="L8" s="545"/>
      <c r="M8" s="545"/>
      <c r="N8" s="545"/>
      <c r="O8" s="545"/>
      <c r="P8" s="546"/>
    </row>
    <row r="9" spans="1:16" s="408" customFormat="1">
      <c r="A9" s="544"/>
      <c r="B9" s="545"/>
      <c r="C9" s="545"/>
      <c r="D9" s="545"/>
      <c r="E9" s="545"/>
      <c r="F9" s="545"/>
      <c r="G9" s="545"/>
      <c r="H9" s="545"/>
      <c r="I9" s="545"/>
      <c r="J9" s="545"/>
      <c r="K9" s="545"/>
      <c r="L9" s="545"/>
      <c r="M9" s="545"/>
      <c r="N9" s="545"/>
      <c r="O9" s="545"/>
      <c r="P9" s="546"/>
    </row>
    <row r="10" spans="1:16" s="408" customFormat="1">
      <c r="A10" s="544"/>
      <c r="B10" s="545"/>
      <c r="C10" s="545"/>
      <c r="D10" s="545"/>
      <c r="E10" s="545"/>
      <c r="F10" s="545"/>
      <c r="G10" s="545"/>
      <c r="H10" s="545"/>
      <c r="I10" s="545"/>
      <c r="J10" s="545"/>
      <c r="K10" s="545"/>
      <c r="L10" s="545"/>
      <c r="M10" s="545"/>
      <c r="N10" s="545"/>
      <c r="O10" s="545"/>
      <c r="P10" s="546"/>
    </row>
    <row r="11" spans="1:16" s="408" customFormat="1">
      <c r="A11" s="493"/>
      <c r="B11" s="494"/>
      <c r="C11" s="494"/>
      <c r="D11" s="494"/>
      <c r="E11" s="494"/>
      <c r="F11" s="494"/>
      <c r="G11" s="494"/>
      <c r="H11" s="494"/>
      <c r="I11" s="494"/>
      <c r="J11" s="494"/>
      <c r="K11" s="494"/>
      <c r="L11" s="494"/>
      <c r="M11" s="494"/>
      <c r="N11" s="494"/>
      <c r="O11" s="494"/>
      <c r="P11" s="495"/>
    </row>
    <row r="12" spans="1:16" s="408" customFormat="1" ht="15.75" customHeight="1">
      <c r="A12" s="544" t="s">
        <v>5</v>
      </c>
      <c r="B12" s="545"/>
      <c r="C12" s="545"/>
      <c r="D12" s="545"/>
      <c r="E12" s="545"/>
      <c r="F12" s="545"/>
      <c r="G12" s="545"/>
      <c r="H12" s="545"/>
      <c r="I12" s="545"/>
      <c r="J12" s="545"/>
      <c r="K12" s="545"/>
      <c r="L12" s="545"/>
      <c r="M12" s="545"/>
      <c r="N12" s="545"/>
      <c r="O12" s="545"/>
      <c r="P12" s="546"/>
    </row>
    <row r="13" spans="1:16" s="408" customFormat="1">
      <c r="A13" s="544"/>
      <c r="B13" s="545"/>
      <c r="C13" s="545"/>
      <c r="D13" s="545"/>
      <c r="E13" s="545"/>
      <c r="F13" s="545"/>
      <c r="G13" s="545"/>
      <c r="H13" s="545"/>
      <c r="I13" s="545"/>
      <c r="J13" s="545"/>
      <c r="K13" s="545"/>
      <c r="L13" s="545"/>
      <c r="M13" s="545"/>
      <c r="N13" s="545"/>
      <c r="O13" s="545"/>
      <c r="P13" s="546"/>
    </row>
    <row r="14" spans="1:16" s="408" customFormat="1">
      <c r="A14" s="493"/>
      <c r="B14" s="494"/>
      <c r="C14" s="494"/>
      <c r="D14" s="494"/>
      <c r="E14" s="494"/>
      <c r="F14" s="494"/>
      <c r="G14" s="494"/>
      <c r="H14" s="494"/>
      <c r="I14" s="494"/>
      <c r="J14" s="494"/>
      <c r="K14" s="494"/>
      <c r="L14" s="494"/>
      <c r="M14" s="494"/>
      <c r="N14" s="494"/>
      <c r="O14" s="494"/>
      <c r="P14" s="495"/>
    </row>
    <row r="15" spans="1:16" s="408" customFormat="1">
      <c r="A15" s="547" t="s">
        <v>6</v>
      </c>
      <c r="B15" s="548"/>
      <c r="C15" s="548"/>
      <c r="D15" s="548"/>
      <c r="E15" s="548"/>
      <c r="F15" s="548"/>
      <c r="G15" s="548"/>
      <c r="H15" s="548"/>
      <c r="I15" s="548"/>
      <c r="J15" s="548"/>
      <c r="K15" s="548"/>
      <c r="L15" s="548"/>
      <c r="M15" s="548"/>
      <c r="N15" s="548"/>
      <c r="O15" s="548"/>
      <c r="P15" s="549"/>
    </row>
    <row r="16" spans="1:16" ht="16.5" thickBot="1">
      <c r="A16" s="405"/>
      <c r="B16" s="406"/>
      <c r="C16" s="406"/>
      <c r="D16" s="406"/>
      <c r="E16" s="406"/>
      <c r="F16" s="406"/>
      <c r="G16" s="406"/>
      <c r="H16" s="406"/>
      <c r="I16" s="406"/>
      <c r="J16" s="406"/>
      <c r="K16" s="406"/>
      <c r="L16" s="406"/>
      <c r="M16" s="406"/>
      <c r="N16" s="406"/>
      <c r="O16" s="406"/>
      <c r="P16" s="407"/>
    </row>
    <row r="17" spans="1:16" ht="16.5" thickBot="1">
      <c r="A17" s="550" t="s">
        <v>7</v>
      </c>
      <c r="B17" s="551"/>
      <c r="C17" s="551"/>
      <c r="D17" s="551"/>
      <c r="E17" s="551"/>
      <c r="F17" s="551"/>
      <c r="G17" s="551"/>
      <c r="H17" s="551"/>
      <c r="I17" s="551"/>
      <c r="J17" s="551"/>
      <c r="K17" s="551"/>
      <c r="L17" s="551"/>
      <c r="M17" s="551"/>
      <c r="N17" s="551"/>
      <c r="O17" s="551"/>
      <c r="P17" s="552"/>
    </row>
    <row r="18" spans="1:16" s="412" customFormat="1">
      <c r="A18" s="553" t="s">
        <v>8</v>
      </c>
      <c r="B18" s="554"/>
      <c r="C18" s="554"/>
      <c r="D18" s="554"/>
      <c r="E18" s="554"/>
      <c r="F18" s="554"/>
      <c r="G18" s="554"/>
      <c r="H18" s="554"/>
      <c r="I18" s="554"/>
      <c r="J18" s="554"/>
      <c r="K18" s="554"/>
      <c r="L18" s="554"/>
      <c r="M18" s="554"/>
      <c r="N18" s="554"/>
      <c r="O18" s="554"/>
      <c r="P18" s="555"/>
    </row>
    <row r="19" spans="1:16" s="412" customFormat="1">
      <c r="A19" s="556"/>
      <c r="B19" s="557"/>
      <c r="C19" s="557"/>
      <c r="D19" s="557"/>
      <c r="E19" s="557"/>
      <c r="F19" s="557"/>
      <c r="G19" s="557"/>
      <c r="H19" s="557"/>
      <c r="I19" s="557"/>
      <c r="J19" s="557"/>
      <c r="K19" s="557"/>
      <c r="L19" s="557"/>
      <c r="M19" s="557"/>
      <c r="N19" s="557"/>
      <c r="O19" s="557"/>
      <c r="P19" s="558"/>
    </row>
    <row r="20" spans="1:16" s="413" customFormat="1" ht="30" customHeight="1" thickBot="1">
      <c r="A20" s="559"/>
      <c r="B20" s="560"/>
      <c r="C20" s="560"/>
      <c r="D20" s="560"/>
      <c r="E20" s="560"/>
      <c r="F20" s="560"/>
      <c r="G20" s="560"/>
      <c r="H20" s="560"/>
      <c r="I20" s="560"/>
      <c r="J20" s="560"/>
      <c r="K20" s="560"/>
      <c r="L20" s="560"/>
      <c r="M20" s="560"/>
      <c r="N20" s="560"/>
      <c r="O20" s="560"/>
      <c r="P20" s="561"/>
    </row>
    <row r="21" spans="1:16" ht="16.5" thickBot="1">
      <c r="A21" s="562" t="s">
        <v>9</v>
      </c>
      <c r="B21" s="563"/>
      <c r="C21" s="563"/>
      <c r="D21" s="563"/>
      <c r="E21" s="563"/>
      <c r="F21" s="563"/>
      <c r="G21" s="563"/>
      <c r="H21" s="563"/>
      <c r="I21" s="563"/>
      <c r="J21" s="563"/>
      <c r="K21" s="563"/>
      <c r="L21" s="563"/>
      <c r="M21" s="563"/>
      <c r="N21" s="563"/>
      <c r="O21" s="563"/>
      <c r="P21" s="564"/>
    </row>
    <row r="22" spans="1:16" ht="72.599999999999994" customHeight="1">
      <c r="A22" s="565" t="s">
        <v>10</v>
      </c>
      <c r="B22" s="566"/>
      <c r="C22" s="566"/>
      <c r="D22" s="566"/>
      <c r="E22" s="566"/>
      <c r="F22" s="566"/>
      <c r="G22" s="566"/>
      <c r="H22" s="566"/>
      <c r="I22" s="566"/>
      <c r="J22" s="566"/>
      <c r="K22" s="566"/>
      <c r="L22" s="566"/>
      <c r="M22" s="566"/>
      <c r="N22" s="566"/>
      <c r="O22" s="566"/>
      <c r="P22" s="567"/>
    </row>
    <row r="23" spans="1:16" ht="15" customHeight="1">
      <c r="A23" s="389"/>
      <c r="B23" s="390"/>
      <c r="C23" s="390"/>
      <c r="D23" s="390"/>
      <c r="E23" s="390"/>
      <c r="F23" s="390"/>
      <c r="G23" s="390"/>
      <c r="H23" s="390"/>
      <c r="I23" s="390"/>
      <c r="J23" s="390"/>
      <c r="K23" s="390"/>
      <c r="L23" s="390"/>
      <c r="M23" s="390"/>
      <c r="N23" s="390"/>
      <c r="O23" s="390"/>
      <c r="P23" s="391"/>
    </row>
    <row r="24" spans="1:16" ht="14.45" customHeight="1">
      <c r="A24" s="85"/>
      <c r="B24" s="54" t="s">
        <v>11</v>
      </c>
      <c r="C24" s="58"/>
      <c r="D24" s="58"/>
      <c r="E24" s="58"/>
      <c r="F24" s="58"/>
      <c r="G24" s="58"/>
      <c r="H24" s="58"/>
      <c r="I24" s="58"/>
      <c r="J24" s="58"/>
      <c r="K24" s="58"/>
      <c r="L24" s="58"/>
      <c r="M24" s="58"/>
      <c r="N24" s="58"/>
      <c r="O24" s="58"/>
      <c r="P24" s="86"/>
    </row>
    <row r="25" spans="1:16" ht="14.45" customHeight="1">
      <c r="A25" s="85"/>
      <c r="B25" s="90" t="s">
        <v>12</v>
      </c>
      <c r="C25" s="90" t="s">
        <v>13</v>
      </c>
      <c r="D25" s="90" t="s">
        <v>14</v>
      </c>
      <c r="E25" s="58"/>
      <c r="F25" s="92" t="s">
        <v>15</v>
      </c>
      <c r="G25" s="92" t="s">
        <v>16</v>
      </c>
      <c r="H25" s="58"/>
      <c r="I25" s="58"/>
      <c r="J25" s="58"/>
      <c r="K25" s="58"/>
      <c r="L25" s="58"/>
      <c r="M25" s="58"/>
      <c r="N25" s="58"/>
      <c r="O25" s="58"/>
      <c r="P25" s="86"/>
    </row>
    <row r="26" spans="1:16" ht="14.45" customHeight="1">
      <c r="A26" s="85"/>
      <c r="B26" s="414">
        <v>95</v>
      </c>
      <c r="C26" s="414" t="s">
        <v>17</v>
      </c>
      <c r="D26" s="414" t="s">
        <v>18</v>
      </c>
      <c r="E26" s="58"/>
      <c r="F26" s="93" t="s">
        <v>19</v>
      </c>
      <c r="G26" s="93" t="s">
        <v>20</v>
      </c>
      <c r="H26" s="58"/>
      <c r="I26" s="58"/>
      <c r="J26" s="58"/>
      <c r="K26" s="58"/>
      <c r="L26" s="58"/>
      <c r="M26" s="58"/>
      <c r="N26" s="58"/>
      <c r="O26" s="58"/>
      <c r="P26" s="86"/>
    </row>
    <row r="27" spans="1:16" ht="14.45" customHeight="1">
      <c r="A27" s="85"/>
      <c r="B27" s="414">
        <v>95</v>
      </c>
      <c r="C27" s="414" t="s">
        <v>21</v>
      </c>
      <c r="D27" s="532" t="s">
        <v>22</v>
      </c>
      <c r="E27" s="58"/>
      <c r="F27" s="93" t="s">
        <v>23</v>
      </c>
      <c r="G27" s="93" t="s">
        <v>24</v>
      </c>
      <c r="H27" s="58"/>
      <c r="I27" s="58"/>
      <c r="J27" s="58"/>
      <c r="K27" s="58"/>
      <c r="L27" s="58"/>
      <c r="M27" s="58"/>
      <c r="N27" s="58"/>
      <c r="O27" s="58"/>
      <c r="P27" s="86"/>
    </row>
    <row r="28" spans="1:16" ht="14.45" customHeight="1">
      <c r="A28" s="85"/>
      <c r="B28" s="414">
        <v>55</v>
      </c>
      <c r="C28" s="414" t="s">
        <v>25</v>
      </c>
      <c r="D28" s="533"/>
      <c r="E28" s="58"/>
      <c r="F28" s="93" t="s">
        <v>26</v>
      </c>
      <c r="G28" s="93" t="s">
        <v>27</v>
      </c>
      <c r="H28" s="58"/>
      <c r="I28" s="58"/>
      <c r="J28" s="58"/>
      <c r="K28" s="58"/>
      <c r="L28" s="58"/>
      <c r="M28" s="58"/>
      <c r="N28" s="58"/>
      <c r="O28" s="58"/>
      <c r="P28" s="86"/>
    </row>
    <row r="29" spans="1:16" ht="14.45" customHeight="1">
      <c r="A29" s="85"/>
      <c r="B29" s="414">
        <v>72</v>
      </c>
      <c r="C29" s="414" t="s">
        <v>28</v>
      </c>
      <c r="D29" s="534"/>
      <c r="E29" s="58"/>
      <c r="F29" s="99" t="s">
        <v>29</v>
      </c>
      <c r="G29" s="99" t="s">
        <v>30</v>
      </c>
      <c r="H29" s="58"/>
      <c r="I29" s="58"/>
      <c r="J29" s="58"/>
      <c r="K29" s="58"/>
      <c r="L29" s="58"/>
      <c r="M29" s="58"/>
      <c r="N29" s="58"/>
      <c r="O29" s="58"/>
      <c r="P29" s="86"/>
    </row>
    <row r="30" spans="1:16" ht="14.45" customHeight="1" thickBot="1">
      <c r="A30" s="85"/>
      <c r="B30" s="414">
        <v>72</v>
      </c>
      <c r="C30" s="414" t="s">
        <v>31</v>
      </c>
      <c r="D30" s="414" t="s">
        <v>18</v>
      </c>
      <c r="E30" s="58"/>
      <c r="F30" s="96" t="s">
        <v>32</v>
      </c>
      <c r="G30" s="96" t="s">
        <v>33</v>
      </c>
      <c r="H30" s="58"/>
      <c r="I30" s="58"/>
      <c r="J30" s="58"/>
      <c r="K30" s="58"/>
      <c r="L30" s="58"/>
      <c r="M30" s="58"/>
      <c r="N30" s="58"/>
      <c r="O30" s="58"/>
      <c r="P30" s="86"/>
    </row>
    <row r="31" spans="1:16" ht="14.45" customHeight="1" thickTop="1">
      <c r="A31" s="85"/>
      <c r="B31" s="414">
        <v>4</v>
      </c>
      <c r="C31" s="414" t="s">
        <v>34</v>
      </c>
      <c r="D31" s="414"/>
      <c r="E31" s="58"/>
      <c r="F31" s="95" t="s">
        <v>35</v>
      </c>
      <c r="G31" s="95" t="s">
        <v>36</v>
      </c>
      <c r="H31" s="58"/>
      <c r="I31" s="58"/>
      <c r="J31" s="58"/>
      <c r="K31" s="58"/>
      <c r="L31" s="58"/>
      <c r="M31" s="58"/>
      <c r="N31" s="58"/>
      <c r="O31" s="58"/>
      <c r="P31" s="86"/>
    </row>
    <row r="32" spans="1:16" ht="14.45" customHeight="1">
      <c r="A32" s="85"/>
      <c r="B32" s="58"/>
      <c r="C32" s="58"/>
      <c r="D32" s="58"/>
      <c r="E32" s="58"/>
      <c r="F32" s="58"/>
      <c r="G32" s="58"/>
      <c r="H32" s="58"/>
      <c r="I32" s="58"/>
      <c r="J32" s="58"/>
      <c r="K32" s="58"/>
      <c r="L32" s="58"/>
      <c r="M32" s="58"/>
      <c r="N32" s="58"/>
      <c r="O32" s="58"/>
      <c r="P32" s="86"/>
    </row>
    <row r="33" spans="1:16" ht="14.45" customHeight="1">
      <c r="A33" s="85"/>
      <c r="B33" s="54" t="s">
        <v>37</v>
      </c>
      <c r="C33" s="58"/>
      <c r="D33" s="58"/>
      <c r="E33" s="58"/>
      <c r="F33" s="58"/>
      <c r="G33" s="58"/>
      <c r="H33" s="58"/>
      <c r="I33" s="58"/>
      <c r="J33" s="58"/>
      <c r="K33" s="58"/>
      <c r="L33" s="58"/>
      <c r="M33" s="58"/>
      <c r="N33" s="58"/>
      <c r="O33" s="58"/>
      <c r="P33" s="86"/>
    </row>
    <row r="34" spans="1:16" ht="14.45" customHeight="1">
      <c r="A34" s="85"/>
      <c r="B34" s="415" t="s">
        <v>12</v>
      </c>
      <c r="C34" s="415" t="s">
        <v>13</v>
      </c>
      <c r="D34" s="415" t="s">
        <v>14</v>
      </c>
      <c r="E34" s="58"/>
      <c r="F34" s="94" t="s">
        <v>15</v>
      </c>
      <c r="G34" s="94" t="s">
        <v>16</v>
      </c>
      <c r="H34" s="58"/>
      <c r="I34" s="58"/>
      <c r="J34" s="58"/>
      <c r="K34" s="58"/>
      <c r="L34" s="58"/>
      <c r="M34" s="58"/>
      <c r="N34" s="58"/>
      <c r="O34" s="58"/>
      <c r="P34" s="86"/>
    </row>
    <row r="35" spans="1:16" ht="14.45" customHeight="1">
      <c r="A35" s="85"/>
      <c r="B35" s="414">
        <v>95</v>
      </c>
      <c r="C35" s="414" t="s">
        <v>17</v>
      </c>
      <c r="D35" s="414" t="s">
        <v>18</v>
      </c>
      <c r="E35" s="58"/>
      <c r="F35" s="91" t="s">
        <v>19</v>
      </c>
      <c r="G35" s="91" t="s">
        <v>20</v>
      </c>
      <c r="H35" s="58"/>
      <c r="I35" s="58"/>
      <c r="J35" s="58"/>
      <c r="K35" s="58"/>
      <c r="L35" s="58"/>
      <c r="M35" s="58"/>
      <c r="N35" s="58"/>
      <c r="O35" s="58"/>
      <c r="P35" s="86"/>
    </row>
    <row r="36" spans="1:16" ht="14.45" customHeight="1">
      <c r="A36" s="85"/>
      <c r="B36" s="414">
        <v>95</v>
      </c>
      <c r="C36" s="414" t="s">
        <v>21</v>
      </c>
      <c r="D36" s="568" t="s">
        <v>38</v>
      </c>
      <c r="E36" s="58"/>
      <c r="F36" s="91" t="s">
        <v>23</v>
      </c>
      <c r="G36" s="91" t="s">
        <v>24</v>
      </c>
      <c r="H36" s="58"/>
      <c r="I36" s="58"/>
      <c r="J36" s="58"/>
      <c r="K36" s="58"/>
      <c r="L36" s="58"/>
      <c r="M36" s="58"/>
      <c r="N36" s="58"/>
      <c r="O36" s="58"/>
      <c r="P36" s="86"/>
    </row>
    <row r="37" spans="1:16" ht="14.45" customHeight="1">
      <c r="A37" s="85"/>
      <c r="B37" s="414">
        <v>60</v>
      </c>
      <c r="C37" s="414" t="s">
        <v>25</v>
      </c>
      <c r="D37" s="569"/>
      <c r="E37" s="58"/>
      <c r="F37" s="91" t="s">
        <v>26</v>
      </c>
      <c r="G37" s="91" t="s">
        <v>27</v>
      </c>
      <c r="H37" s="58"/>
      <c r="I37" s="58"/>
      <c r="J37" s="58"/>
      <c r="K37" s="58"/>
      <c r="L37" s="58"/>
      <c r="M37" s="58"/>
      <c r="N37" s="58"/>
      <c r="O37" s="58"/>
      <c r="P37" s="86"/>
    </row>
    <row r="38" spans="1:16" ht="14.45" customHeight="1">
      <c r="A38" s="85"/>
      <c r="B38" s="414">
        <v>72</v>
      </c>
      <c r="C38" s="414" t="s">
        <v>39</v>
      </c>
      <c r="D38" s="570"/>
      <c r="E38" s="58"/>
      <c r="F38" s="91" t="s">
        <v>29</v>
      </c>
      <c r="G38" s="91" t="s">
        <v>30</v>
      </c>
      <c r="H38" s="58"/>
      <c r="I38" s="58"/>
      <c r="J38" s="58"/>
      <c r="K38" s="58"/>
      <c r="L38" s="58"/>
      <c r="M38" s="58"/>
      <c r="N38" s="58"/>
      <c r="O38" s="58"/>
      <c r="P38" s="86"/>
    </row>
    <row r="39" spans="1:16" ht="14.45" customHeight="1" thickBot="1">
      <c r="A39" s="85"/>
      <c r="B39" s="414">
        <v>95</v>
      </c>
      <c r="C39" s="414" t="s">
        <v>40</v>
      </c>
      <c r="D39" s="532" t="s">
        <v>41</v>
      </c>
      <c r="E39" s="58"/>
      <c r="F39" s="98" t="s">
        <v>32</v>
      </c>
      <c r="G39" s="98" t="s">
        <v>33</v>
      </c>
      <c r="H39" s="58"/>
      <c r="I39" s="58"/>
      <c r="J39" s="58"/>
      <c r="K39" s="58"/>
      <c r="L39" s="58"/>
      <c r="M39" s="58"/>
      <c r="N39" s="58"/>
      <c r="O39" s="58"/>
      <c r="P39" s="86"/>
    </row>
    <row r="40" spans="1:16" ht="14.45" customHeight="1" thickTop="1">
      <c r="A40" s="85"/>
      <c r="B40" s="414">
        <v>55</v>
      </c>
      <c r="C40" s="414" t="s">
        <v>42</v>
      </c>
      <c r="D40" s="533"/>
      <c r="E40" s="58"/>
      <c r="F40" s="97" t="s">
        <v>35</v>
      </c>
      <c r="G40" s="97" t="s">
        <v>36</v>
      </c>
      <c r="H40" s="58"/>
      <c r="I40" s="58"/>
      <c r="J40" s="58"/>
      <c r="K40" s="58"/>
      <c r="L40" s="58"/>
      <c r="M40" s="58"/>
      <c r="N40" s="58"/>
      <c r="O40" s="58"/>
      <c r="P40" s="86"/>
    </row>
    <row r="41" spans="1:16" ht="14.45" customHeight="1">
      <c r="A41" s="85"/>
      <c r="B41" s="414">
        <v>72</v>
      </c>
      <c r="C41" s="414" t="s">
        <v>28</v>
      </c>
      <c r="D41" s="534"/>
      <c r="E41" s="58"/>
      <c r="F41" s="58"/>
      <c r="G41" s="58"/>
      <c r="H41" s="58"/>
      <c r="I41" s="58"/>
      <c r="J41" s="58"/>
      <c r="K41" s="58"/>
      <c r="L41" s="58"/>
      <c r="M41" s="58"/>
      <c r="N41" s="58"/>
      <c r="O41" s="58"/>
      <c r="P41" s="86"/>
    </row>
    <row r="42" spans="1:16" ht="14.45" customHeight="1">
      <c r="A42" s="85"/>
      <c r="B42" s="414">
        <v>72</v>
      </c>
      <c r="C42" s="414" t="s">
        <v>31</v>
      </c>
      <c r="D42" s="414" t="s">
        <v>18</v>
      </c>
      <c r="E42" s="58"/>
      <c r="F42" s="58"/>
      <c r="G42" s="58"/>
      <c r="H42" s="58"/>
      <c r="I42" s="58"/>
      <c r="J42" s="58"/>
      <c r="K42" s="58"/>
      <c r="L42" s="58"/>
      <c r="M42" s="58"/>
      <c r="N42" s="58"/>
      <c r="O42" s="58"/>
      <c r="P42" s="86"/>
    </row>
    <row r="43" spans="1:16" ht="14.45" customHeight="1">
      <c r="A43" s="85"/>
      <c r="B43" s="414">
        <v>4</v>
      </c>
      <c r="C43" s="414" t="s">
        <v>34</v>
      </c>
      <c r="D43" s="414"/>
      <c r="E43" s="58"/>
      <c r="F43" s="58"/>
      <c r="G43" s="58"/>
      <c r="H43" s="58"/>
      <c r="I43" s="58"/>
      <c r="J43" s="58"/>
      <c r="K43" s="58"/>
      <c r="L43" s="58"/>
      <c r="M43" s="58"/>
      <c r="N43" s="58"/>
      <c r="O43" s="58"/>
      <c r="P43" s="86"/>
    </row>
    <row r="44" spans="1:16" ht="76.349999999999994" customHeight="1">
      <c r="A44" s="571" t="s">
        <v>43</v>
      </c>
      <c r="B44" s="572"/>
      <c r="C44" s="572"/>
      <c r="D44" s="572"/>
      <c r="E44" s="572"/>
      <c r="F44" s="572"/>
      <c r="G44" s="572"/>
      <c r="H44" s="572"/>
      <c r="I44" s="572"/>
      <c r="J44" s="572"/>
      <c r="K44" s="572"/>
      <c r="L44" s="572"/>
      <c r="M44" s="572"/>
      <c r="N44" s="572"/>
      <c r="O44" s="572"/>
      <c r="P44" s="573"/>
    </row>
    <row r="45" spans="1:16" ht="74.099999999999994" customHeight="1">
      <c r="A45" s="571" t="s">
        <v>44</v>
      </c>
      <c r="B45" s="572"/>
      <c r="C45" s="572"/>
      <c r="D45" s="572"/>
      <c r="E45" s="572"/>
      <c r="F45" s="572"/>
      <c r="G45" s="572"/>
      <c r="H45" s="572"/>
      <c r="I45" s="572"/>
      <c r="J45" s="572"/>
      <c r="K45" s="572"/>
      <c r="L45" s="572"/>
      <c r="M45" s="572"/>
      <c r="N45" s="572"/>
      <c r="O45" s="572"/>
      <c r="P45" s="573"/>
    </row>
    <row r="46" spans="1:16">
      <c r="A46" s="85"/>
      <c r="B46" s="58"/>
      <c r="C46" s="58"/>
      <c r="D46" s="58"/>
      <c r="E46" s="58"/>
      <c r="F46" s="58"/>
      <c r="G46" s="58"/>
      <c r="H46" s="58"/>
      <c r="I46" s="58"/>
      <c r="J46" s="58"/>
      <c r="K46" s="58"/>
      <c r="L46" s="58"/>
      <c r="M46" s="58"/>
      <c r="N46" s="58"/>
      <c r="O46" s="58"/>
      <c r="P46" s="86"/>
    </row>
    <row r="47" spans="1:16">
      <c r="A47" s="85"/>
      <c r="B47" s="58"/>
      <c r="C47" s="58"/>
      <c r="D47" s="58"/>
      <c r="E47" s="58"/>
      <c r="F47" s="54" t="s">
        <v>45</v>
      </c>
      <c r="G47" s="574" t="s">
        <v>46</v>
      </c>
      <c r="H47" s="574"/>
      <c r="I47" s="505">
        <v>5.5</v>
      </c>
      <c r="J47" s="58"/>
      <c r="K47" s="58"/>
      <c r="L47" s="58"/>
      <c r="M47" s="58"/>
      <c r="N47" s="58"/>
      <c r="O47" s="58"/>
      <c r="P47" s="86"/>
    </row>
    <row r="48" spans="1:16">
      <c r="A48" s="85"/>
      <c r="B48" s="58"/>
      <c r="C48" s="58"/>
      <c r="D48" s="58"/>
      <c r="E48" s="58"/>
      <c r="F48" s="58"/>
      <c r="G48" s="574" t="s">
        <v>47</v>
      </c>
      <c r="H48" s="574"/>
      <c r="I48" s="416">
        <v>0.15</v>
      </c>
      <c r="J48" s="58"/>
      <c r="K48" s="58"/>
      <c r="L48" s="58"/>
      <c r="M48" s="58"/>
      <c r="N48" s="58"/>
      <c r="O48" s="58"/>
      <c r="P48" s="86"/>
    </row>
    <row r="49" spans="1:16">
      <c r="A49" s="85"/>
      <c r="B49" s="58"/>
      <c r="C49" s="58"/>
      <c r="D49" s="58"/>
      <c r="E49" s="58"/>
      <c r="F49" s="58"/>
      <c r="G49" s="574" t="s">
        <v>48</v>
      </c>
      <c r="H49" s="574"/>
      <c r="I49" s="416">
        <v>0</v>
      </c>
      <c r="J49" s="58"/>
      <c r="K49" s="58"/>
      <c r="L49" s="58"/>
      <c r="M49" s="58"/>
      <c r="N49" s="58"/>
      <c r="O49" s="58"/>
      <c r="P49" s="86"/>
    </row>
    <row r="50" spans="1:16" ht="16.5" thickBot="1">
      <c r="A50" s="395"/>
      <c r="B50" s="396"/>
      <c r="C50" s="89"/>
      <c r="D50" s="87"/>
      <c r="E50" s="87"/>
      <c r="F50" s="87"/>
      <c r="G50" s="87"/>
      <c r="H50" s="87"/>
      <c r="I50" s="87"/>
      <c r="J50" s="87"/>
      <c r="K50" s="87"/>
      <c r="L50" s="87"/>
      <c r="M50" s="87"/>
      <c r="N50" s="87"/>
      <c r="O50" s="87"/>
      <c r="P50" s="88"/>
    </row>
    <row r="51" spans="1:16" ht="16.5" thickBot="1">
      <c r="A51" s="562" t="s">
        <v>49</v>
      </c>
      <c r="B51" s="563"/>
      <c r="C51" s="563"/>
      <c r="D51" s="563"/>
      <c r="E51" s="563"/>
      <c r="F51" s="563"/>
      <c r="G51" s="563"/>
      <c r="H51" s="563"/>
      <c r="I51" s="563"/>
      <c r="J51" s="563"/>
      <c r="K51" s="563"/>
      <c r="L51" s="563"/>
      <c r="M51" s="563"/>
      <c r="N51" s="563"/>
      <c r="O51" s="563"/>
      <c r="P51" s="564"/>
    </row>
    <row r="52" spans="1:16" s="408" customFormat="1" ht="29.45" customHeight="1">
      <c r="A52" s="575" t="s">
        <v>50</v>
      </c>
      <c r="B52" s="576"/>
      <c r="C52" s="576"/>
      <c r="D52" s="576"/>
      <c r="E52" s="576"/>
      <c r="F52" s="576"/>
      <c r="G52" s="576"/>
      <c r="H52" s="576"/>
      <c r="I52" s="576"/>
      <c r="J52" s="576"/>
      <c r="K52" s="576"/>
      <c r="L52" s="576"/>
      <c r="M52" s="576"/>
      <c r="N52" s="576"/>
      <c r="O52" s="576"/>
      <c r="P52" s="577"/>
    </row>
    <row r="53" spans="1:16" s="408" customFormat="1">
      <c r="A53" s="578" t="s">
        <v>51</v>
      </c>
      <c r="B53" s="579"/>
      <c r="C53" s="579"/>
      <c r="D53" s="579"/>
      <c r="E53" s="579"/>
      <c r="F53" s="579"/>
      <c r="G53" s="579"/>
      <c r="H53" s="579"/>
      <c r="I53" s="579"/>
      <c r="J53" s="579"/>
      <c r="K53" s="579"/>
      <c r="L53" s="579"/>
      <c r="M53" s="579"/>
      <c r="N53" s="579"/>
      <c r="O53" s="579"/>
      <c r="P53" s="580"/>
    </row>
    <row r="54" spans="1:16" s="408" customFormat="1" ht="16.5" thickBot="1">
      <c r="A54" s="581" t="s">
        <v>52</v>
      </c>
      <c r="B54" s="582"/>
      <c r="C54" s="582"/>
      <c r="D54" s="582"/>
      <c r="E54" s="582"/>
      <c r="F54" s="582"/>
      <c r="G54" s="582"/>
      <c r="H54" s="582"/>
      <c r="I54" s="582"/>
      <c r="J54" s="582"/>
      <c r="K54" s="582"/>
      <c r="L54" s="582"/>
      <c r="M54" s="582"/>
      <c r="N54" s="582"/>
      <c r="O54" s="582"/>
      <c r="P54" s="583"/>
    </row>
    <row r="55" spans="1:16" ht="16.5" thickBot="1">
      <c r="A55" s="538" t="s">
        <v>53</v>
      </c>
      <c r="B55" s="539"/>
      <c r="C55" s="539"/>
      <c r="D55" s="539"/>
      <c r="E55" s="539"/>
      <c r="F55" s="539"/>
      <c r="G55" s="539"/>
      <c r="H55" s="539"/>
      <c r="I55" s="539"/>
      <c r="J55" s="539"/>
      <c r="K55" s="539"/>
      <c r="L55" s="539"/>
      <c r="M55" s="539"/>
      <c r="N55" s="539"/>
      <c r="O55" s="539"/>
      <c r="P55" s="540"/>
    </row>
    <row r="56" spans="1:16" s="408" customFormat="1" ht="38.1" customHeight="1">
      <c r="A56" s="565" t="s">
        <v>54</v>
      </c>
      <c r="B56" s="566"/>
      <c r="C56" s="566"/>
      <c r="D56" s="566"/>
      <c r="E56" s="566"/>
      <c r="F56" s="566"/>
      <c r="G56" s="566"/>
      <c r="H56" s="566"/>
      <c r="I56" s="566"/>
      <c r="J56" s="566"/>
      <c r="K56" s="566"/>
      <c r="L56" s="566"/>
      <c r="M56" s="566"/>
      <c r="N56" s="566"/>
      <c r="O56" s="566"/>
      <c r="P56" s="567"/>
    </row>
    <row r="57" spans="1:16" s="408" customFormat="1" ht="17.45" customHeight="1">
      <c r="A57" s="417" t="s">
        <v>55</v>
      </c>
      <c r="B57" s="572" t="s">
        <v>56</v>
      </c>
      <c r="C57" s="572"/>
      <c r="D57" s="572"/>
      <c r="E57" s="572"/>
      <c r="F57" s="572"/>
      <c r="G57" s="572"/>
      <c r="H57" s="572"/>
      <c r="I57" s="572"/>
      <c r="J57" s="572"/>
      <c r="K57" s="572"/>
      <c r="L57" s="572"/>
      <c r="M57" s="572"/>
      <c r="N57" s="572"/>
      <c r="O57" s="572"/>
      <c r="P57" s="573"/>
    </row>
    <row r="58" spans="1:16" s="408" customFormat="1" ht="17.45" customHeight="1" thickBot="1">
      <c r="A58" s="418" t="s">
        <v>57</v>
      </c>
      <c r="B58" s="588" t="s">
        <v>58</v>
      </c>
      <c r="C58" s="588"/>
      <c r="D58" s="588"/>
      <c r="E58" s="588"/>
      <c r="F58" s="588"/>
      <c r="G58" s="588"/>
      <c r="H58" s="588"/>
      <c r="I58" s="588"/>
      <c r="J58" s="588"/>
      <c r="K58" s="588"/>
      <c r="L58" s="588"/>
      <c r="M58" s="588"/>
      <c r="N58" s="588"/>
      <c r="O58" s="588"/>
      <c r="P58" s="589"/>
    </row>
    <row r="59" spans="1:16" ht="16.5" thickBot="1">
      <c r="A59" s="562" t="s">
        <v>59</v>
      </c>
      <c r="B59" s="563"/>
      <c r="C59" s="563"/>
      <c r="D59" s="563"/>
      <c r="E59" s="563"/>
      <c r="F59" s="563"/>
      <c r="G59" s="563"/>
      <c r="H59" s="563"/>
      <c r="I59" s="563"/>
      <c r="J59" s="563"/>
      <c r="K59" s="563"/>
      <c r="L59" s="563"/>
      <c r="M59" s="563"/>
      <c r="N59" s="563"/>
      <c r="O59" s="563"/>
      <c r="P59" s="564"/>
    </row>
    <row r="60" spans="1:16" s="408" customFormat="1" ht="41.1" customHeight="1">
      <c r="A60" s="565" t="s">
        <v>60</v>
      </c>
      <c r="B60" s="566"/>
      <c r="C60" s="566"/>
      <c r="D60" s="566"/>
      <c r="E60" s="566"/>
      <c r="F60" s="566"/>
      <c r="G60" s="566"/>
      <c r="H60" s="566"/>
      <c r="I60" s="566"/>
      <c r="J60" s="566"/>
      <c r="K60" s="566"/>
      <c r="L60" s="566"/>
      <c r="M60" s="566"/>
      <c r="N60" s="566"/>
      <c r="O60" s="566"/>
      <c r="P60" s="567"/>
    </row>
    <row r="61" spans="1:16" s="408" customFormat="1" ht="23.1" customHeight="1">
      <c r="A61" s="590" t="s">
        <v>61</v>
      </c>
      <c r="B61" s="591"/>
      <c r="C61" s="591"/>
      <c r="D61" s="591"/>
      <c r="E61" s="591"/>
      <c r="F61" s="591"/>
      <c r="G61" s="591"/>
      <c r="H61" s="591"/>
      <c r="I61" s="591"/>
      <c r="J61" s="591"/>
      <c r="K61" s="591"/>
      <c r="L61" s="591"/>
      <c r="M61" s="591"/>
      <c r="N61" s="591"/>
      <c r="O61" s="591"/>
      <c r="P61" s="592"/>
    </row>
    <row r="62" spans="1:16" s="408" customFormat="1" ht="32.1" customHeight="1">
      <c r="A62" s="571" t="s">
        <v>62</v>
      </c>
      <c r="B62" s="572"/>
      <c r="C62" s="572"/>
      <c r="D62" s="572"/>
      <c r="E62" s="584" t="s">
        <v>63</v>
      </c>
      <c r="F62" s="572"/>
      <c r="G62" s="572"/>
      <c r="H62" s="572"/>
      <c r="I62" s="572"/>
      <c r="J62" s="572"/>
      <c r="K62" s="572"/>
      <c r="L62" s="572"/>
      <c r="M62" s="572"/>
      <c r="N62" s="572"/>
      <c r="O62" s="572"/>
      <c r="P62" s="573"/>
    </row>
    <row r="63" spans="1:16" s="408" customFormat="1" ht="33.6" customHeight="1">
      <c r="A63" s="419" t="s">
        <v>64</v>
      </c>
      <c r="B63" s="420"/>
      <c r="C63" s="420"/>
      <c r="D63" s="420"/>
      <c r="E63" s="420"/>
      <c r="F63" s="420"/>
      <c r="G63" s="420"/>
      <c r="H63" s="420"/>
      <c r="I63" s="420"/>
      <c r="J63" s="420"/>
      <c r="K63" s="420"/>
      <c r="L63" s="420"/>
      <c r="M63" s="420"/>
      <c r="N63" s="420"/>
      <c r="O63" s="420"/>
      <c r="P63" s="421"/>
    </row>
    <row r="64" spans="1:16" s="408" customFormat="1" ht="44.45" customHeight="1" thickBot="1">
      <c r="A64" s="585" t="s">
        <v>65</v>
      </c>
      <c r="B64" s="586"/>
      <c r="C64" s="586"/>
      <c r="D64" s="586"/>
      <c r="E64" s="586"/>
      <c r="F64" s="586"/>
      <c r="G64" s="586"/>
      <c r="H64" s="586"/>
      <c r="I64" s="586"/>
      <c r="J64" s="586"/>
      <c r="K64" s="586"/>
      <c r="L64" s="586"/>
      <c r="M64" s="586"/>
      <c r="N64" s="586"/>
      <c r="O64" s="586"/>
      <c r="P64" s="587"/>
    </row>
  </sheetData>
  <mergeCells count="33">
    <mergeCell ref="A62:D62"/>
    <mergeCell ref="E62:P62"/>
    <mergeCell ref="A64:P64"/>
    <mergeCell ref="A56:P56"/>
    <mergeCell ref="B57:P57"/>
    <mergeCell ref="B58:P58"/>
    <mergeCell ref="A59:P59"/>
    <mergeCell ref="A60:P60"/>
    <mergeCell ref="A61:P61"/>
    <mergeCell ref="A55:P55"/>
    <mergeCell ref="D36:D38"/>
    <mergeCell ref="D39:D41"/>
    <mergeCell ref="A44:P44"/>
    <mergeCell ref="A45:P45"/>
    <mergeCell ref="G47:H47"/>
    <mergeCell ref="G48:H48"/>
    <mergeCell ref="G49:H49"/>
    <mergeCell ref="A51:P51"/>
    <mergeCell ref="A52:P52"/>
    <mergeCell ref="A53:P53"/>
    <mergeCell ref="A54:P54"/>
    <mergeCell ref="D27:D29"/>
    <mergeCell ref="A1:P1"/>
    <mergeCell ref="A2:P2"/>
    <mergeCell ref="A3:P3"/>
    <mergeCell ref="A5:P6"/>
    <mergeCell ref="A8:P10"/>
    <mergeCell ref="A12:P13"/>
    <mergeCell ref="A15:P15"/>
    <mergeCell ref="A17:P17"/>
    <mergeCell ref="A18:P20"/>
    <mergeCell ref="A21:P21"/>
    <mergeCell ref="A22:P22"/>
  </mergeCells>
  <hyperlinks>
    <hyperlink ref="A53" r:id="rId1" xr:uid="{00000000-0004-0000-0000-000000000000}"/>
    <hyperlink ref="A54" r:id="rId2" xr:uid="{00000000-0004-0000-0000-000001000000}"/>
    <hyperlink ref="B58" r:id="rId3" xr:uid="{00000000-0004-0000-0000-000002000000}"/>
    <hyperlink ref="E62" r:id="rId4" xr:uid="{00000000-0004-0000-0000-000003000000}"/>
  </hyperlinks>
  <pageMargins left="0.7" right="0.7" top="0.75" bottom="0.75" header="0.3" footer="0.3"/>
  <pageSetup scale="48" fitToHeight="2"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39997558519241921"/>
    <pageSetUpPr fitToPage="1"/>
  </sheetPr>
  <dimension ref="A1:K43"/>
  <sheetViews>
    <sheetView zoomScale="60" zoomScaleNormal="60" workbookViewId="0">
      <selection activeCell="B5" sqref="B5"/>
    </sheetView>
  </sheetViews>
  <sheetFormatPr defaultColWidth="8.42578125" defaultRowHeight="26.25"/>
  <cols>
    <col min="1" max="1" width="44.42578125" style="383" bestFit="1" customWidth="1"/>
    <col min="2" max="2" width="51" style="383" customWidth="1"/>
    <col min="3" max="3" width="18.42578125" style="383" customWidth="1"/>
    <col min="4" max="4" width="19.42578125" style="383" customWidth="1"/>
    <col min="5" max="5" width="35.5703125" style="383" bestFit="1" customWidth="1"/>
    <col min="6" max="6" width="41.85546875" style="383" bestFit="1" customWidth="1"/>
    <col min="7" max="8" width="17.42578125" style="383" customWidth="1"/>
    <col min="9" max="9" width="13.42578125" style="383" customWidth="1"/>
    <col min="10" max="10" width="11.42578125" style="383" customWidth="1"/>
    <col min="11" max="16384" width="8.42578125" style="383"/>
  </cols>
  <sheetData>
    <row r="1" spans="1:11">
      <c r="A1" s="595" t="s">
        <v>70</v>
      </c>
      <c r="B1" s="596"/>
      <c r="C1" s="596"/>
      <c r="D1" s="596"/>
      <c r="E1" s="596"/>
      <c r="F1" s="596"/>
      <c r="G1" s="596"/>
      <c r="H1" s="596"/>
      <c r="I1" s="596"/>
      <c r="J1" s="596"/>
      <c r="K1" s="596"/>
    </row>
    <row r="2" spans="1:11" s="384" customFormat="1" ht="35.1" customHeight="1">
      <c r="A2" s="496" t="s">
        <v>71</v>
      </c>
      <c r="B2" s="403">
        <v>44385</v>
      </c>
      <c r="C2" s="381"/>
      <c r="D2" s="381"/>
      <c r="E2" s="496" t="s">
        <v>72</v>
      </c>
      <c r="F2" s="597" t="s">
        <v>73</v>
      </c>
      <c r="G2" s="597"/>
      <c r="H2" s="381"/>
      <c r="I2" s="381"/>
      <c r="J2" s="381"/>
      <c r="K2" s="381"/>
    </row>
    <row r="3" spans="1:11" s="384" customFormat="1" ht="35.1" customHeight="1">
      <c r="A3" s="496" t="s">
        <v>74</v>
      </c>
      <c r="B3" s="380"/>
      <c r="C3" s="381"/>
      <c r="D3" s="381"/>
      <c r="E3" s="496" t="s">
        <v>75</v>
      </c>
      <c r="F3" s="597"/>
      <c r="G3" s="597"/>
      <c r="H3" s="381"/>
      <c r="I3" s="381"/>
      <c r="J3" s="381"/>
      <c r="K3" s="381"/>
    </row>
    <row r="4" spans="1:11" ht="35.1" customHeight="1">
      <c r="A4" s="496" t="s">
        <v>76</v>
      </c>
      <c r="B4" s="380" t="s">
        <v>77</v>
      </c>
      <c r="E4" s="496" t="s">
        <v>78</v>
      </c>
      <c r="F4" s="597" t="s">
        <v>79</v>
      </c>
      <c r="G4" s="597"/>
    </row>
    <row r="5" spans="1:11" ht="35.1" customHeight="1">
      <c r="A5" s="496" t="s">
        <v>80</v>
      </c>
      <c r="B5" s="380" t="s">
        <v>81</v>
      </c>
      <c r="E5" s="496" t="s">
        <v>82</v>
      </c>
      <c r="F5" s="597" t="s">
        <v>83</v>
      </c>
      <c r="G5" s="597"/>
    </row>
    <row r="6" spans="1:11" ht="35.1" customHeight="1">
      <c r="A6" s="496" t="s">
        <v>84</v>
      </c>
      <c r="B6" s="382" t="s">
        <v>85</v>
      </c>
      <c r="E6" s="496" t="s">
        <v>86</v>
      </c>
      <c r="F6" s="597" t="s">
        <v>79</v>
      </c>
      <c r="G6" s="597"/>
    </row>
    <row r="7" spans="1:11" ht="35.1" customHeight="1">
      <c r="A7" s="496" t="s">
        <v>87</v>
      </c>
      <c r="B7" s="380" t="s">
        <v>88</v>
      </c>
      <c r="E7" s="385" t="s">
        <v>89</v>
      </c>
      <c r="F7" s="598" t="s">
        <v>90</v>
      </c>
      <c r="G7" s="598"/>
    </row>
    <row r="8" spans="1:11" ht="35.1" customHeight="1">
      <c r="A8" s="496" t="s">
        <v>91</v>
      </c>
      <c r="B8" s="380" t="s">
        <v>79</v>
      </c>
      <c r="E8" s="385" t="s">
        <v>92</v>
      </c>
      <c r="F8" s="598" t="s">
        <v>79</v>
      </c>
      <c r="G8" s="598"/>
    </row>
    <row r="9" spans="1:11" ht="35.1" customHeight="1">
      <c r="A9" s="496" t="s">
        <v>67</v>
      </c>
      <c r="B9" s="380" t="s">
        <v>93</v>
      </c>
      <c r="E9" s="385" t="s">
        <v>94</v>
      </c>
      <c r="F9" s="597" t="s">
        <v>95</v>
      </c>
      <c r="G9" s="597"/>
    </row>
    <row r="10" spans="1:11" ht="35.1" customHeight="1">
      <c r="A10" s="496" t="s">
        <v>96</v>
      </c>
      <c r="B10" s="497">
        <v>1</v>
      </c>
      <c r="C10" s="386"/>
      <c r="E10" s="496" t="s">
        <v>97</v>
      </c>
      <c r="F10" s="593" t="s">
        <v>85</v>
      </c>
      <c r="G10" s="593"/>
    </row>
    <row r="11" spans="1:11" ht="35.1" customHeight="1">
      <c r="A11" s="496" t="s">
        <v>98</v>
      </c>
      <c r="B11" s="380" t="s">
        <v>99</v>
      </c>
      <c r="C11" s="386"/>
      <c r="E11" s="496" t="s">
        <v>100</v>
      </c>
      <c r="F11" s="593" t="s">
        <v>79</v>
      </c>
      <c r="G11" s="593"/>
    </row>
    <row r="12" spans="1:11" ht="35.25" customHeight="1">
      <c r="A12" s="496" t="s">
        <v>101</v>
      </c>
      <c r="B12" s="380" t="s">
        <v>102</v>
      </c>
      <c r="E12" s="496" t="s">
        <v>103</v>
      </c>
      <c r="F12" s="593" t="s">
        <v>95</v>
      </c>
      <c r="G12" s="593"/>
    </row>
    <row r="14" spans="1:11" ht="26.25" customHeight="1">
      <c r="A14" s="594" t="s">
        <v>104</v>
      </c>
      <c r="B14" s="593" t="s">
        <v>105</v>
      </c>
      <c r="C14" s="593"/>
      <c r="D14" s="593"/>
      <c r="E14" s="593"/>
      <c r="F14" s="593"/>
      <c r="G14" s="593"/>
      <c r="H14" s="387"/>
    </row>
    <row r="15" spans="1:11">
      <c r="A15" s="594"/>
      <c r="B15" s="593"/>
      <c r="C15" s="593"/>
      <c r="D15" s="593"/>
      <c r="E15" s="593"/>
      <c r="F15" s="593"/>
      <c r="G15" s="593"/>
      <c r="H15" s="387"/>
    </row>
    <row r="16" spans="1:11">
      <c r="A16" s="594"/>
      <c r="B16" s="593"/>
      <c r="C16" s="593"/>
      <c r="D16" s="593"/>
      <c r="E16" s="593"/>
      <c r="F16" s="593"/>
      <c r="G16" s="593"/>
      <c r="H16" s="387"/>
    </row>
    <row r="17" spans="1:8">
      <c r="A17" s="594"/>
      <c r="B17" s="593"/>
      <c r="C17" s="593"/>
      <c r="D17" s="593"/>
      <c r="E17" s="593"/>
      <c r="F17" s="593"/>
      <c r="G17" s="593"/>
      <c r="H17" s="387"/>
    </row>
    <row r="18" spans="1:8">
      <c r="A18" s="594"/>
      <c r="B18" s="593"/>
      <c r="C18" s="593"/>
      <c r="D18" s="593"/>
      <c r="E18" s="593"/>
      <c r="F18" s="593"/>
      <c r="G18" s="593"/>
      <c r="H18" s="387"/>
    </row>
    <row r="19" spans="1:8">
      <c r="A19" s="594"/>
      <c r="B19" s="593"/>
      <c r="C19" s="593"/>
      <c r="D19" s="593"/>
      <c r="E19" s="593"/>
      <c r="F19" s="593"/>
      <c r="G19" s="593"/>
      <c r="H19" s="387"/>
    </row>
    <row r="20" spans="1:8">
      <c r="A20" s="594"/>
      <c r="B20" s="593"/>
      <c r="C20" s="593"/>
      <c r="D20" s="593"/>
      <c r="E20" s="593"/>
      <c r="F20" s="593"/>
      <c r="G20" s="593"/>
      <c r="H20" s="387"/>
    </row>
    <row r="21" spans="1:8">
      <c r="A21" s="594"/>
      <c r="B21" s="593"/>
      <c r="C21" s="593"/>
      <c r="D21" s="593"/>
      <c r="E21" s="593"/>
      <c r="F21" s="593"/>
      <c r="G21" s="593"/>
      <c r="H21" s="387"/>
    </row>
    <row r="22" spans="1:8">
      <c r="A22" s="594"/>
      <c r="B22" s="593"/>
      <c r="C22" s="593"/>
      <c r="D22" s="593"/>
      <c r="E22" s="593"/>
      <c r="F22" s="593"/>
      <c r="G22" s="593"/>
      <c r="H22" s="387"/>
    </row>
    <row r="23" spans="1:8">
      <c r="A23" s="387"/>
      <c r="B23" s="387"/>
      <c r="C23" s="387"/>
      <c r="D23" s="387"/>
      <c r="E23" s="387"/>
      <c r="F23" s="387"/>
      <c r="G23" s="387"/>
      <c r="H23" s="387"/>
    </row>
    <row r="24" spans="1:8">
      <c r="A24" s="387"/>
      <c r="B24" s="387"/>
      <c r="C24" s="387"/>
      <c r="D24" s="387"/>
      <c r="E24" s="387"/>
      <c r="F24" s="387"/>
      <c r="G24" s="387"/>
      <c r="H24" s="387"/>
    </row>
    <row r="25" spans="1:8">
      <c r="A25" s="387"/>
      <c r="B25" s="387"/>
      <c r="C25" s="387"/>
      <c r="D25" s="387"/>
      <c r="E25" s="387"/>
      <c r="F25" s="387"/>
      <c r="G25" s="387"/>
      <c r="H25" s="387"/>
    </row>
    <row r="26" spans="1:8">
      <c r="A26" s="387"/>
      <c r="B26" s="387"/>
      <c r="C26" s="387"/>
      <c r="D26" s="387"/>
      <c r="E26" s="387"/>
      <c r="F26" s="387"/>
      <c r="G26" s="387"/>
      <c r="H26" s="387"/>
    </row>
    <row r="27" spans="1:8">
      <c r="A27" s="387"/>
      <c r="B27" s="387"/>
      <c r="C27" s="387"/>
      <c r="D27" s="387"/>
      <c r="E27" s="387"/>
      <c r="F27" s="387"/>
      <c r="G27" s="387"/>
      <c r="H27" s="387"/>
    </row>
    <row r="28" spans="1:8">
      <c r="A28" s="387"/>
      <c r="B28" s="387"/>
      <c r="C28" s="387"/>
      <c r="D28" s="387"/>
      <c r="E28" s="387"/>
      <c r="F28" s="387"/>
      <c r="G28" s="387"/>
      <c r="H28" s="387"/>
    </row>
    <row r="29" spans="1:8">
      <c r="A29" s="387"/>
      <c r="B29" s="387"/>
      <c r="C29" s="387"/>
      <c r="D29" s="387"/>
      <c r="E29" s="387"/>
      <c r="F29" s="387"/>
      <c r="G29" s="387"/>
      <c r="H29" s="387"/>
    </row>
    <row r="30" spans="1:8">
      <c r="A30" s="387"/>
      <c r="B30" s="387"/>
      <c r="C30" s="387"/>
      <c r="D30" s="387"/>
      <c r="E30" s="387"/>
      <c r="F30" s="387"/>
      <c r="G30" s="387"/>
      <c r="H30" s="387"/>
    </row>
    <row r="31" spans="1:8">
      <c r="A31" s="387"/>
      <c r="B31" s="387"/>
      <c r="C31" s="387"/>
      <c r="D31" s="387"/>
      <c r="E31" s="387"/>
      <c r="F31" s="387"/>
      <c r="G31" s="387"/>
      <c r="H31" s="387"/>
    </row>
    <row r="32" spans="1:8">
      <c r="A32" s="387"/>
      <c r="B32" s="387"/>
      <c r="C32" s="387"/>
      <c r="D32" s="387"/>
      <c r="E32" s="387"/>
      <c r="F32" s="387"/>
      <c r="G32" s="387"/>
      <c r="H32" s="387"/>
    </row>
    <row r="33" spans="1:8">
      <c r="A33" s="387"/>
      <c r="B33" s="387"/>
      <c r="C33" s="387"/>
      <c r="D33" s="387"/>
      <c r="E33" s="387"/>
      <c r="F33" s="387"/>
      <c r="G33" s="387"/>
      <c r="H33" s="387"/>
    </row>
    <row r="34" spans="1:8">
      <c r="A34" s="387"/>
      <c r="B34" s="387"/>
      <c r="C34" s="387"/>
      <c r="D34" s="387"/>
      <c r="E34" s="387"/>
      <c r="F34" s="387"/>
      <c r="G34" s="387"/>
      <c r="H34" s="387"/>
    </row>
    <row r="35" spans="1:8">
      <c r="A35" s="387"/>
      <c r="B35" s="387"/>
      <c r="C35" s="387"/>
      <c r="D35" s="387"/>
      <c r="E35" s="387"/>
      <c r="F35" s="387"/>
      <c r="G35" s="387"/>
      <c r="H35" s="387"/>
    </row>
    <row r="36" spans="1:8">
      <c r="A36" s="387"/>
      <c r="B36" s="387"/>
      <c r="C36" s="387"/>
      <c r="D36" s="387"/>
      <c r="E36" s="387"/>
      <c r="F36" s="387"/>
      <c r="G36" s="387"/>
      <c r="H36" s="387"/>
    </row>
    <row r="37" spans="1:8">
      <c r="A37" s="387"/>
      <c r="B37" s="387"/>
      <c r="C37" s="387"/>
      <c r="D37" s="387"/>
      <c r="E37" s="387"/>
      <c r="F37" s="387"/>
      <c r="G37" s="387"/>
      <c r="H37" s="387"/>
    </row>
    <row r="38" spans="1:8">
      <c r="A38" s="387"/>
      <c r="B38" s="387"/>
      <c r="C38" s="387"/>
      <c r="D38" s="387"/>
      <c r="E38" s="387"/>
      <c r="F38" s="387"/>
      <c r="G38" s="387"/>
      <c r="H38" s="387"/>
    </row>
    <row r="39" spans="1:8">
      <c r="A39" s="387"/>
      <c r="B39" s="387"/>
      <c r="C39" s="387"/>
      <c r="D39" s="387"/>
      <c r="E39" s="387"/>
      <c r="F39" s="387"/>
      <c r="G39" s="387"/>
      <c r="H39" s="387"/>
    </row>
    <row r="40" spans="1:8">
      <c r="A40" s="387"/>
      <c r="B40" s="387"/>
      <c r="C40" s="387"/>
      <c r="D40" s="387"/>
      <c r="E40" s="387"/>
      <c r="F40" s="387"/>
      <c r="G40" s="387"/>
      <c r="H40" s="387"/>
    </row>
    <row r="41" spans="1:8">
      <c r="A41" s="387"/>
      <c r="B41" s="387"/>
      <c r="C41" s="387"/>
      <c r="D41" s="387"/>
      <c r="E41" s="387"/>
      <c r="F41" s="387"/>
      <c r="G41" s="387"/>
      <c r="H41" s="387"/>
    </row>
    <row r="42" spans="1:8">
      <c r="A42" s="387"/>
      <c r="B42" s="387"/>
      <c r="C42" s="387"/>
      <c r="D42" s="387"/>
      <c r="E42" s="387"/>
      <c r="F42" s="387"/>
      <c r="G42" s="387"/>
      <c r="H42" s="387"/>
    </row>
    <row r="43" spans="1:8">
      <c r="A43" s="387"/>
      <c r="B43" s="387"/>
      <c r="C43" s="387"/>
      <c r="D43" s="387"/>
      <c r="E43" s="387"/>
      <c r="F43" s="387"/>
      <c r="G43" s="387"/>
      <c r="H43" s="387"/>
    </row>
  </sheetData>
  <mergeCells count="14">
    <mergeCell ref="B14:G22"/>
    <mergeCell ref="A14:A22"/>
    <mergeCell ref="F12:G12"/>
    <mergeCell ref="A1:K1"/>
    <mergeCell ref="F11:G11"/>
    <mergeCell ref="F6:G6"/>
    <mergeCell ref="F7:G7"/>
    <mergeCell ref="F8:G8"/>
    <mergeCell ref="F9:G9"/>
    <mergeCell ref="F10:G10"/>
    <mergeCell ref="F2:G2"/>
    <mergeCell ref="F3:G3"/>
    <mergeCell ref="F4:G4"/>
    <mergeCell ref="F5:G5"/>
  </mergeCells>
  <pageMargins left="0.7" right="0.7" top="0.75" bottom="0.75" header="0.3" footer="0.3"/>
  <pageSetup scale="4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47519-51C1-4EF4-A0F6-5BCE7B575391}">
  <sheetPr>
    <pageSetUpPr fitToPage="1"/>
  </sheetPr>
  <dimension ref="A1:T51"/>
  <sheetViews>
    <sheetView zoomScale="78" workbookViewId="0">
      <selection activeCell="D10" sqref="D10"/>
    </sheetView>
  </sheetViews>
  <sheetFormatPr defaultColWidth="12.5703125" defaultRowHeight="15.75"/>
  <cols>
    <col min="1" max="1" width="17.28515625" style="441" customWidth="1"/>
    <col min="2" max="2" width="22.85546875" style="441" customWidth="1"/>
    <col min="3" max="3" width="12.5703125" style="430" bestFit="1" customWidth="1"/>
    <col min="4" max="16384" width="12.5703125" style="430"/>
  </cols>
  <sheetData>
    <row r="1" spans="1:20" ht="24.95" customHeight="1">
      <c r="A1" s="426" t="s">
        <v>69</v>
      </c>
      <c r="B1" s="427">
        <v>44385</v>
      </c>
      <c r="C1" s="428"/>
      <c r="D1" s="600" t="s">
        <v>106</v>
      </c>
      <c r="E1" s="600"/>
      <c r="F1" s="600"/>
      <c r="G1" s="600"/>
      <c r="H1" s="600"/>
      <c r="I1" s="600"/>
      <c r="J1" s="600"/>
      <c r="K1" s="600"/>
      <c r="L1" s="600"/>
      <c r="M1" s="600"/>
      <c r="N1" s="600"/>
      <c r="O1" s="600"/>
      <c r="P1" s="428"/>
      <c r="Q1" s="428"/>
      <c r="R1" s="429"/>
    </row>
    <row r="2" spans="1:20" ht="24.95" customHeight="1">
      <c r="A2" s="431" t="s">
        <v>107</v>
      </c>
      <c r="B2" s="432" t="s">
        <v>108</v>
      </c>
      <c r="F2" s="601" t="s">
        <v>109</v>
      </c>
      <c r="G2" s="601"/>
      <c r="H2" s="601"/>
      <c r="I2" s="601"/>
      <c r="J2" s="601"/>
      <c r="K2" s="601"/>
      <c r="L2" s="601"/>
      <c r="M2" s="601"/>
      <c r="R2" s="433"/>
      <c r="S2" s="430" t="s">
        <v>110</v>
      </c>
      <c r="T2" s="430" t="s">
        <v>111</v>
      </c>
    </row>
    <row r="3" spans="1:20" ht="24.95" customHeight="1">
      <c r="A3" s="431" t="s">
        <v>112</v>
      </c>
      <c r="B3" s="432" t="s">
        <v>113</v>
      </c>
      <c r="F3" s="601"/>
      <c r="G3" s="601"/>
      <c r="H3" s="601"/>
      <c r="I3" s="601"/>
      <c r="J3" s="601"/>
      <c r="K3" s="601"/>
      <c r="L3" s="601"/>
      <c r="M3" s="601"/>
      <c r="N3" s="434"/>
      <c r="O3" s="435"/>
      <c r="R3" s="433"/>
      <c r="S3" s="430" t="s">
        <v>114</v>
      </c>
      <c r="T3" s="430" t="s">
        <v>115</v>
      </c>
    </row>
    <row r="4" spans="1:20" ht="24.95" customHeight="1">
      <c r="A4" s="431" t="s">
        <v>116</v>
      </c>
      <c r="B4" s="436" t="s">
        <v>85</v>
      </c>
      <c r="D4" s="435"/>
      <c r="E4" s="434"/>
      <c r="F4" s="602" t="s">
        <v>117</v>
      </c>
      <c r="G4" s="603"/>
      <c r="H4" s="437" t="s">
        <v>118</v>
      </c>
      <c r="I4" s="604" t="s">
        <v>119</v>
      </c>
      <c r="J4" s="604"/>
      <c r="K4" s="605" t="s">
        <v>120</v>
      </c>
      <c r="L4" s="605"/>
      <c r="M4" s="605"/>
      <c r="N4" s="434"/>
      <c r="O4" s="435"/>
      <c r="R4" s="433"/>
      <c r="S4" s="430" t="s">
        <v>121</v>
      </c>
      <c r="T4" s="430" t="s">
        <v>122</v>
      </c>
    </row>
    <row r="5" spans="1:20" ht="24.95" customHeight="1">
      <c r="A5" s="431" t="s">
        <v>123</v>
      </c>
      <c r="B5" s="432" t="s">
        <v>124</v>
      </c>
      <c r="D5" s="606" t="s">
        <v>125</v>
      </c>
      <c r="E5" s="606"/>
      <c r="F5" s="606"/>
      <c r="G5" s="606"/>
      <c r="H5" s="606"/>
      <c r="I5" s="606"/>
      <c r="J5" s="606"/>
      <c r="K5" s="606"/>
      <c r="L5" s="606"/>
      <c r="M5" s="606"/>
      <c r="N5" s="606"/>
      <c r="O5" s="606"/>
      <c r="R5" s="433"/>
      <c r="S5" s="430" t="s">
        <v>126</v>
      </c>
      <c r="T5" s="430" t="s">
        <v>127</v>
      </c>
    </row>
    <row r="6" spans="1:20" ht="24.95" customHeight="1">
      <c r="A6" s="431" t="s">
        <v>128</v>
      </c>
      <c r="B6" s="432" t="s">
        <v>77</v>
      </c>
      <c r="D6" s="599" t="s">
        <v>129</v>
      </c>
      <c r="E6" s="599"/>
      <c r="F6" s="599"/>
      <c r="G6" s="599"/>
      <c r="H6" s="599"/>
      <c r="I6" s="599"/>
      <c r="J6" s="599"/>
      <c r="K6" s="599"/>
      <c r="L6" s="599"/>
      <c r="M6" s="599"/>
      <c r="N6" s="599"/>
      <c r="O6" s="599"/>
      <c r="R6" s="433"/>
      <c r="S6" s="430" t="s">
        <v>130</v>
      </c>
      <c r="T6" s="430" t="s">
        <v>131</v>
      </c>
    </row>
    <row r="7" spans="1:20" ht="23.25">
      <c r="A7" s="438"/>
      <c r="B7" s="439"/>
      <c r="D7" s="599"/>
      <c r="E7" s="599"/>
      <c r="F7" s="599"/>
      <c r="G7" s="599"/>
      <c r="H7" s="599"/>
      <c r="I7" s="599"/>
      <c r="J7" s="599"/>
      <c r="K7" s="599"/>
      <c r="L7" s="599"/>
      <c r="M7" s="599"/>
      <c r="N7" s="599"/>
      <c r="O7" s="599"/>
      <c r="R7" s="433"/>
      <c r="S7" s="430" t="s">
        <v>132</v>
      </c>
      <c r="T7" s="430" t="s">
        <v>133</v>
      </c>
    </row>
    <row r="8" spans="1:20" ht="23.25">
      <c r="A8" s="438"/>
      <c r="B8" s="439"/>
      <c r="R8" s="433"/>
    </row>
    <row r="9" spans="1:20" ht="23.25">
      <c r="A9" s="440" t="s">
        <v>134</v>
      </c>
      <c r="C9" s="442"/>
      <c r="D9" s="443">
        <v>1</v>
      </c>
      <c r="E9" s="443">
        <v>2</v>
      </c>
      <c r="F9" s="443">
        <v>3</v>
      </c>
      <c r="G9" s="443">
        <v>4</v>
      </c>
      <c r="H9" s="443">
        <v>5</v>
      </c>
      <c r="I9" s="443">
        <v>6</v>
      </c>
      <c r="J9" s="443">
        <v>7</v>
      </c>
      <c r="K9" s="443">
        <v>8</v>
      </c>
      <c r="L9" s="443">
        <v>9</v>
      </c>
      <c r="M9" s="443">
        <v>10</v>
      </c>
      <c r="N9" s="443">
        <v>11</v>
      </c>
      <c r="O9" s="443">
        <v>12</v>
      </c>
      <c r="R9" s="433"/>
    </row>
    <row r="10" spans="1:20" ht="18">
      <c r="A10" s="438" t="s">
        <v>135</v>
      </c>
      <c r="B10" s="444">
        <v>1</v>
      </c>
      <c r="C10" s="442" t="s">
        <v>134</v>
      </c>
      <c r="D10" s="445" t="s">
        <v>136</v>
      </c>
      <c r="E10" s="445" t="s">
        <v>137</v>
      </c>
      <c r="F10" s="445" t="s">
        <v>138</v>
      </c>
      <c r="G10" s="445" t="s">
        <v>139</v>
      </c>
      <c r="H10" s="445" t="s">
        <v>140</v>
      </c>
      <c r="I10" s="445" t="s">
        <v>141</v>
      </c>
      <c r="J10" s="445" t="s">
        <v>142</v>
      </c>
      <c r="K10" s="445" t="s">
        <v>143</v>
      </c>
      <c r="L10" s="445" t="s">
        <v>144</v>
      </c>
      <c r="M10" s="445" t="s">
        <v>145</v>
      </c>
      <c r="N10" s="445" t="s">
        <v>146</v>
      </c>
      <c r="O10" s="445" t="s">
        <v>147</v>
      </c>
      <c r="R10" s="433"/>
    </row>
    <row r="11" spans="1:20" ht="18">
      <c r="A11" s="438"/>
      <c r="B11" s="446"/>
      <c r="C11" s="442" t="s">
        <v>148</v>
      </c>
      <c r="D11" s="445" t="s">
        <v>149</v>
      </c>
      <c r="E11" s="445" t="s">
        <v>150</v>
      </c>
      <c r="F11" s="445" t="s">
        <v>151</v>
      </c>
      <c r="G11" s="445" t="s">
        <v>152</v>
      </c>
      <c r="H11" s="445" t="s">
        <v>153</v>
      </c>
      <c r="I11" s="445" t="s">
        <v>154</v>
      </c>
      <c r="J11" s="445" t="s">
        <v>155</v>
      </c>
      <c r="K11" s="445" t="s">
        <v>156</v>
      </c>
      <c r="L11" s="445" t="s">
        <v>157</v>
      </c>
      <c r="M11" s="445" t="s">
        <v>158</v>
      </c>
      <c r="N11" s="445" t="s">
        <v>159</v>
      </c>
      <c r="O11" s="445" t="s">
        <v>160</v>
      </c>
      <c r="R11" s="433"/>
    </row>
    <row r="12" spans="1:20" ht="18">
      <c r="A12" s="438"/>
      <c r="B12" s="446"/>
      <c r="C12" s="442" t="s">
        <v>161</v>
      </c>
      <c r="D12" s="445" t="s">
        <v>162</v>
      </c>
      <c r="E12" s="445" t="s">
        <v>163</v>
      </c>
      <c r="F12" s="445" t="s">
        <v>164</v>
      </c>
      <c r="G12" s="445" t="s">
        <v>165</v>
      </c>
      <c r="H12" s="445" t="s">
        <v>166</v>
      </c>
      <c r="I12" s="445" t="s">
        <v>167</v>
      </c>
      <c r="J12" s="445" t="s">
        <v>168</v>
      </c>
      <c r="K12" s="445" t="s">
        <v>169</v>
      </c>
      <c r="L12" s="445" t="s">
        <v>170</v>
      </c>
      <c r="M12" s="445" t="s">
        <v>171</v>
      </c>
      <c r="N12" s="445" t="s">
        <v>172</v>
      </c>
      <c r="O12" s="445" t="s">
        <v>173</v>
      </c>
      <c r="R12" s="433"/>
    </row>
    <row r="13" spans="1:20" ht="18">
      <c r="A13" s="438"/>
      <c r="B13" s="446"/>
      <c r="C13" s="442" t="s">
        <v>174</v>
      </c>
      <c r="D13" s="445" t="s">
        <v>175</v>
      </c>
      <c r="E13" s="445" t="s">
        <v>176</v>
      </c>
      <c r="F13" s="445" t="s">
        <v>177</v>
      </c>
      <c r="G13" s="445" t="s">
        <v>178</v>
      </c>
      <c r="H13" s="445" t="s">
        <v>179</v>
      </c>
      <c r="I13" s="445" t="s">
        <v>180</v>
      </c>
      <c r="J13" s="445" t="s">
        <v>181</v>
      </c>
      <c r="K13" s="445" t="s">
        <v>182</v>
      </c>
      <c r="L13" s="445" t="s">
        <v>183</v>
      </c>
      <c r="M13" s="445" t="s">
        <v>184</v>
      </c>
      <c r="N13" s="445" t="s">
        <v>185</v>
      </c>
      <c r="O13" s="445" t="s">
        <v>186</v>
      </c>
      <c r="R13" s="433"/>
    </row>
    <row r="14" spans="1:20" ht="18">
      <c r="A14" s="438"/>
      <c r="B14" s="446"/>
      <c r="C14" s="442" t="s">
        <v>187</v>
      </c>
      <c r="D14" s="445" t="s">
        <v>188</v>
      </c>
      <c r="E14" s="445" t="s">
        <v>189</v>
      </c>
      <c r="F14" s="445" t="s">
        <v>190</v>
      </c>
      <c r="G14" s="445" t="s">
        <v>191</v>
      </c>
      <c r="H14" s="445" t="s">
        <v>192</v>
      </c>
      <c r="I14" s="445" t="s">
        <v>193</v>
      </c>
      <c r="J14" s="445" t="s">
        <v>194</v>
      </c>
      <c r="K14" s="445" t="s">
        <v>195</v>
      </c>
      <c r="L14" s="445" t="s">
        <v>196</v>
      </c>
      <c r="M14" s="445" t="s">
        <v>197</v>
      </c>
      <c r="N14" s="445" t="s">
        <v>198</v>
      </c>
      <c r="O14" s="445" t="s">
        <v>199</v>
      </c>
      <c r="R14" s="433"/>
    </row>
    <row r="15" spans="1:20" ht="18">
      <c r="A15" s="438"/>
      <c r="B15" s="446"/>
      <c r="C15" s="442" t="s">
        <v>200</v>
      </c>
      <c r="D15" s="445" t="s">
        <v>201</v>
      </c>
      <c r="E15" s="445" t="s">
        <v>202</v>
      </c>
      <c r="F15" s="445" t="s">
        <v>203</v>
      </c>
      <c r="G15" s="445" t="s">
        <v>204</v>
      </c>
      <c r="H15" s="445" t="s">
        <v>205</v>
      </c>
      <c r="I15" s="445" t="s">
        <v>206</v>
      </c>
      <c r="J15" s="445" t="s">
        <v>207</v>
      </c>
      <c r="K15" s="445" t="s">
        <v>208</v>
      </c>
      <c r="L15" s="445" t="s">
        <v>209</v>
      </c>
      <c r="M15" s="445" t="s">
        <v>210</v>
      </c>
      <c r="N15" s="445" t="s">
        <v>211</v>
      </c>
      <c r="O15" s="445" t="s">
        <v>212</v>
      </c>
      <c r="R15" s="433"/>
    </row>
    <row r="16" spans="1:20" ht="18">
      <c r="A16" s="438"/>
      <c r="B16" s="446"/>
      <c r="C16" s="442" t="s">
        <v>213</v>
      </c>
      <c r="D16" s="445" t="s">
        <v>214</v>
      </c>
      <c r="E16" s="445" t="s">
        <v>215</v>
      </c>
      <c r="F16" s="445" t="s">
        <v>216</v>
      </c>
      <c r="G16" s="445" t="s">
        <v>217</v>
      </c>
      <c r="H16" s="445" t="s">
        <v>218</v>
      </c>
      <c r="I16" s="445" t="s">
        <v>219</v>
      </c>
      <c r="J16" s="445" t="s">
        <v>220</v>
      </c>
      <c r="K16" s="445" t="s">
        <v>221</v>
      </c>
      <c r="L16" s="445" t="s">
        <v>222</v>
      </c>
      <c r="M16" s="445" t="s">
        <v>223</v>
      </c>
      <c r="N16" s="445" t="s">
        <v>224</v>
      </c>
      <c r="O16" s="445" t="s">
        <v>225</v>
      </c>
      <c r="R16" s="433"/>
    </row>
    <row r="17" spans="1:18" ht="18">
      <c r="A17" s="438"/>
      <c r="B17" s="446"/>
      <c r="C17" s="442" t="s">
        <v>226</v>
      </c>
      <c r="D17" s="445" t="s">
        <v>227</v>
      </c>
      <c r="E17" s="445" t="s">
        <v>228</v>
      </c>
      <c r="F17" s="445" t="s">
        <v>229</v>
      </c>
      <c r="G17" s="445" t="s">
        <v>230</v>
      </c>
      <c r="H17" s="445" t="s">
        <v>231</v>
      </c>
      <c r="I17" s="445" t="s">
        <v>232</v>
      </c>
      <c r="J17" s="445" t="s">
        <v>233</v>
      </c>
      <c r="K17" s="445" t="s">
        <v>234</v>
      </c>
      <c r="L17" s="445" t="s">
        <v>235</v>
      </c>
      <c r="M17" s="445" t="s">
        <v>236</v>
      </c>
      <c r="N17" s="445"/>
      <c r="O17" s="445"/>
      <c r="R17" s="433"/>
    </row>
    <row r="18" spans="1:18">
      <c r="A18" s="438"/>
      <c r="R18" s="433"/>
    </row>
    <row r="19" spans="1:18" ht="23.25">
      <c r="A19" s="438"/>
      <c r="B19" s="439"/>
      <c r="R19" s="433"/>
    </row>
    <row r="20" spans="1:18" ht="23.25">
      <c r="A20" s="440" t="s">
        <v>148</v>
      </c>
      <c r="C20" s="442"/>
      <c r="D20" s="443">
        <v>1</v>
      </c>
      <c r="E20" s="443">
        <v>2</v>
      </c>
      <c r="F20" s="443">
        <v>3</v>
      </c>
      <c r="G20" s="443">
        <v>4</v>
      </c>
      <c r="H20" s="443">
        <v>5</v>
      </c>
      <c r="I20" s="443">
        <v>6</v>
      </c>
      <c r="J20" s="443">
        <v>7</v>
      </c>
      <c r="K20" s="443">
        <v>8</v>
      </c>
      <c r="L20" s="443">
        <v>9</v>
      </c>
      <c r="M20" s="443">
        <v>10</v>
      </c>
      <c r="N20" s="443">
        <v>11</v>
      </c>
      <c r="O20" s="443">
        <v>12</v>
      </c>
      <c r="R20" s="433"/>
    </row>
    <row r="21" spans="1:18" ht="18">
      <c r="A21" s="438" t="s">
        <v>135</v>
      </c>
      <c r="B21" s="447"/>
      <c r="C21" s="442" t="s">
        <v>134</v>
      </c>
      <c r="D21" s="444"/>
      <c r="E21" s="444"/>
      <c r="F21" s="444"/>
      <c r="G21" s="444"/>
      <c r="H21" s="444"/>
      <c r="I21" s="444"/>
      <c r="J21" s="444"/>
      <c r="K21" s="444"/>
      <c r="L21" s="444"/>
      <c r="M21" s="444"/>
      <c r="N21" s="444"/>
      <c r="O21" s="444"/>
      <c r="R21" s="433"/>
    </row>
    <row r="22" spans="1:18" ht="18">
      <c r="A22" s="438"/>
      <c r="B22" s="430"/>
      <c r="C22" s="442" t="s">
        <v>148</v>
      </c>
      <c r="D22" s="444"/>
      <c r="E22" s="444"/>
      <c r="F22" s="444"/>
      <c r="G22" s="444"/>
      <c r="H22" s="444"/>
      <c r="I22" s="444"/>
      <c r="J22" s="444"/>
      <c r="K22" s="444"/>
      <c r="L22" s="444"/>
      <c r="M22" s="444"/>
      <c r="N22" s="444"/>
      <c r="O22" s="444"/>
      <c r="R22" s="433"/>
    </row>
    <row r="23" spans="1:18" ht="18">
      <c r="A23" s="438"/>
      <c r="B23" s="430"/>
      <c r="C23" s="442" t="s">
        <v>161</v>
      </c>
      <c r="D23" s="444"/>
      <c r="E23" s="444"/>
      <c r="F23" s="444"/>
      <c r="G23" s="444"/>
      <c r="H23" s="444"/>
      <c r="I23" s="444"/>
      <c r="J23" s="444"/>
      <c r="K23" s="444"/>
      <c r="L23" s="444"/>
      <c r="M23" s="444"/>
      <c r="N23" s="444"/>
      <c r="O23" s="444"/>
      <c r="R23" s="433"/>
    </row>
    <row r="24" spans="1:18" ht="18">
      <c r="A24" s="438"/>
      <c r="B24" s="430"/>
      <c r="C24" s="442" t="s">
        <v>174</v>
      </c>
      <c r="D24" s="444"/>
      <c r="E24" s="444"/>
      <c r="F24" s="444"/>
      <c r="G24" s="444"/>
      <c r="H24" s="444"/>
      <c r="I24" s="444"/>
      <c r="J24" s="444"/>
      <c r="K24" s="444"/>
      <c r="L24" s="444"/>
      <c r="M24" s="444"/>
      <c r="N24" s="444"/>
      <c r="O24" s="444"/>
      <c r="R24" s="433"/>
    </row>
    <row r="25" spans="1:18" ht="18">
      <c r="A25" s="438"/>
      <c r="B25" s="430"/>
      <c r="C25" s="442" t="s">
        <v>187</v>
      </c>
      <c r="D25" s="444"/>
      <c r="E25" s="444"/>
      <c r="F25" s="444"/>
      <c r="G25" s="444"/>
      <c r="H25" s="444"/>
      <c r="I25" s="444"/>
      <c r="J25" s="444"/>
      <c r="K25" s="444"/>
      <c r="L25" s="444"/>
      <c r="M25" s="444"/>
      <c r="N25" s="444"/>
      <c r="O25" s="444"/>
      <c r="R25" s="433"/>
    </row>
    <row r="26" spans="1:18" ht="18">
      <c r="A26" s="438"/>
      <c r="B26" s="430"/>
      <c r="C26" s="442" t="s">
        <v>200</v>
      </c>
      <c r="D26" s="444"/>
      <c r="E26" s="444"/>
      <c r="F26" s="444"/>
      <c r="G26" s="444"/>
      <c r="H26" s="444"/>
      <c r="I26" s="444"/>
      <c r="J26" s="444"/>
      <c r="K26" s="444"/>
      <c r="L26" s="444"/>
      <c r="M26" s="444"/>
      <c r="N26" s="444"/>
      <c r="O26" s="444"/>
      <c r="R26" s="433"/>
    </row>
    <row r="27" spans="1:18" ht="18">
      <c r="A27" s="438"/>
      <c r="B27" s="430"/>
      <c r="C27" s="442" t="s">
        <v>213</v>
      </c>
      <c r="D27" s="444"/>
      <c r="E27" s="444"/>
      <c r="F27" s="444"/>
      <c r="G27" s="444"/>
      <c r="H27" s="444"/>
      <c r="I27" s="444"/>
      <c r="J27" s="444"/>
      <c r="K27" s="444"/>
      <c r="L27" s="444"/>
      <c r="M27" s="444"/>
      <c r="N27" s="444"/>
      <c r="O27" s="444"/>
      <c r="R27" s="433"/>
    </row>
    <row r="28" spans="1:18" ht="18">
      <c r="A28" s="438"/>
      <c r="B28" s="430"/>
      <c r="C28" s="442" t="s">
        <v>226</v>
      </c>
      <c r="D28" s="444"/>
      <c r="E28" s="444"/>
      <c r="F28" s="444"/>
      <c r="G28" s="444"/>
      <c r="H28" s="444"/>
      <c r="I28" s="444"/>
      <c r="J28" s="444"/>
      <c r="K28" s="444"/>
      <c r="L28" s="444"/>
      <c r="M28" s="444"/>
      <c r="N28" s="444"/>
      <c r="O28" s="444"/>
      <c r="R28" s="433"/>
    </row>
    <row r="29" spans="1:18">
      <c r="A29" s="438"/>
      <c r="R29" s="433"/>
    </row>
    <row r="30" spans="1:18" ht="23.25">
      <c r="A30" s="438"/>
      <c r="B30" s="439"/>
      <c r="R30" s="433"/>
    </row>
    <row r="31" spans="1:18" ht="23.25">
      <c r="A31" s="440" t="s">
        <v>161</v>
      </c>
      <c r="C31" s="442"/>
      <c r="D31" s="443">
        <v>1</v>
      </c>
      <c r="E31" s="443">
        <v>2</v>
      </c>
      <c r="F31" s="443">
        <v>3</v>
      </c>
      <c r="G31" s="443">
        <v>4</v>
      </c>
      <c r="H31" s="443">
        <v>5</v>
      </c>
      <c r="I31" s="443">
        <v>6</v>
      </c>
      <c r="J31" s="443">
        <v>7</v>
      </c>
      <c r="K31" s="443">
        <v>8</v>
      </c>
      <c r="L31" s="443">
        <v>9</v>
      </c>
      <c r="M31" s="443">
        <v>10</v>
      </c>
      <c r="N31" s="443">
        <v>11</v>
      </c>
      <c r="O31" s="443">
        <v>12</v>
      </c>
      <c r="R31" s="433"/>
    </row>
    <row r="32" spans="1:18" ht="18">
      <c r="A32" s="438" t="s">
        <v>135</v>
      </c>
      <c r="B32" s="448"/>
      <c r="C32" s="442" t="s">
        <v>134</v>
      </c>
      <c r="D32" s="444"/>
      <c r="E32" s="444"/>
      <c r="F32" s="444"/>
      <c r="G32" s="444"/>
      <c r="H32" s="444"/>
      <c r="I32" s="444"/>
      <c r="J32" s="444"/>
      <c r="K32" s="444"/>
      <c r="L32" s="444"/>
      <c r="M32" s="444"/>
      <c r="N32" s="444"/>
      <c r="O32" s="444"/>
      <c r="R32" s="433"/>
    </row>
    <row r="33" spans="1:18" ht="18">
      <c r="A33" s="438"/>
      <c r="B33" s="430"/>
      <c r="C33" s="442" t="s">
        <v>148</v>
      </c>
      <c r="D33" s="444"/>
      <c r="E33" s="444"/>
      <c r="F33" s="444"/>
      <c r="G33" s="444"/>
      <c r="H33" s="444"/>
      <c r="I33" s="444"/>
      <c r="J33" s="444"/>
      <c r="K33" s="444"/>
      <c r="L33" s="444"/>
      <c r="M33" s="444"/>
      <c r="N33" s="444"/>
      <c r="O33" s="444"/>
      <c r="R33" s="433"/>
    </row>
    <row r="34" spans="1:18" ht="18">
      <c r="A34" s="438"/>
      <c r="B34" s="430"/>
      <c r="C34" s="442" t="s">
        <v>161</v>
      </c>
      <c r="D34" s="444"/>
      <c r="E34" s="444"/>
      <c r="F34" s="444"/>
      <c r="G34" s="444"/>
      <c r="H34" s="444"/>
      <c r="I34" s="444"/>
      <c r="J34" s="444"/>
      <c r="K34" s="444"/>
      <c r="L34" s="444"/>
      <c r="M34" s="444"/>
      <c r="N34" s="444"/>
      <c r="O34" s="444"/>
      <c r="R34" s="433"/>
    </row>
    <row r="35" spans="1:18" ht="18">
      <c r="A35" s="438"/>
      <c r="B35" s="430"/>
      <c r="C35" s="442" t="s">
        <v>174</v>
      </c>
      <c r="D35" s="444"/>
      <c r="E35" s="444"/>
      <c r="F35" s="444"/>
      <c r="G35" s="444"/>
      <c r="H35" s="444"/>
      <c r="I35" s="444"/>
      <c r="J35" s="444"/>
      <c r="K35" s="444"/>
      <c r="L35" s="444"/>
      <c r="M35" s="444"/>
      <c r="N35" s="444"/>
      <c r="O35" s="444"/>
      <c r="R35" s="433"/>
    </row>
    <row r="36" spans="1:18" ht="18">
      <c r="A36" s="438"/>
      <c r="B36" s="430"/>
      <c r="C36" s="442" t="s">
        <v>187</v>
      </c>
      <c r="D36" s="444"/>
      <c r="E36" s="444"/>
      <c r="F36" s="444"/>
      <c r="G36" s="444"/>
      <c r="H36" s="444"/>
      <c r="I36" s="444"/>
      <c r="J36" s="444"/>
      <c r="K36" s="444"/>
      <c r="L36" s="444"/>
      <c r="M36" s="444"/>
      <c r="N36" s="444"/>
      <c r="O36" s="444"/>
      <c r="R36" s="433"/>
    </row>
    <row r="37" spans="1:18" ht="18">
      <c r="A37" s="438"/>
      <c r="B37" s="430"/>
      <c r="C37" s="442" t="s">
        <v>200</v>
      </c>
      <c r="D37" s="444"/>
      <c r="E37" s="444"/>
      <c r="F37" s="444"/>
      <c r="G37" s="444"/>
      <c r="H37" s="444"/>
      <c r="I37" s="444"/>
      <c r="J37" s="444"/>
      <c r="K37" s="444"/>
      <c r="L37" s="444"/>
      <c r="M37" s="444"/>
      <c r="N37" s="444"/>
      <c r="O37" s="444"/>
      <c r="R37" s="433"/>
    </row>
    <row r="38" spans="1:18" ht="18">
      <c r="A38" s="438"/>
      <c r="B38" s="430"/>
      <c r="C38" s="442" t="s">
        <v>213</v>
      </c>
      <c r="D38" s="444"/>
      <c r="E38" s="444"/>
      <c r="F38" s="444"/>
      <c r="G38" s="444"/>
      <c r="H38" s="444"/>
      <c r="I38" s="444"/>
      <c r="J38" s="444"/>
      <c r="K38" s="449"/>
      <c r="L38" s="444"/>
      <c r="M38" s="444"/>
      <c r="N38" s="444"/>
      <c r="O38" s="444"/>
      <c r="R38" s="433"/>
    </row>
    <row r="39" spans="1:18" ht="18">
      <c r="A39" s="438"/>
      <c r="B39" s="430"/>
      <c r="C39" s="442" t="s">
        <v>226</v>
      </c>
      <c r="D39" s="444"/>
      <c r="E39" s="444"/>
      <c r="F39" s="444"/>
      <c r="G39" s="444"/>
      <c r="H39" s="444"/>
      <c r="I39" s="444"/>
      <c r="J39" s="444"/>
      <c r="K39" s="444"/>
      <c r="L39" s="444"/>
      <c r="M39" s="444"/>
      <c r="N39" s="444"/>
      <c r="O39" s="444"/>
      <c r="R39" s="433"/>
    </row>
    <row r="40" spans="1:18">
      <c r="A40" s="438"/>
      <c r="R40" s="433"/>
    </row>
    <row r="41" spans="1:18">
      <c r="A41" s="438"/>
      <c r="R41" s="433"/>
    </row>
    <row r="42" spans="1:18" ht="23.25">
      <c r="A42" s="440" t="s">
        <v>174</v>
      </c>
      <c r="C42" s="442"/>
      <c r="D42" s="443">
        <v>1</v>
      </c>
      <c r="E42" s="443">
        <v>2</v>
      </c>
      <c r="F42" s="443">
        <v>3</v>
      </c>
      <c r="G42" s="443">
        <v>4</v>
      </c>
      <c r="H42" s="443">
        <v>5</v>
      </c>
      <c r="I42" s="443">
        <v>6</v>
      </c>
      <c r="J42" s="443">
        <v>7</v>
      </c>
      <c r="K42" s="443">
        <v>8</v>
      </c>
      <c r="L42" s="443">
        <v>9</v>
      </c>
      <c r="M42" s="443">
        <v>10</v>
      </c>
      <c r="N42" s="443">
        <v>11</v>
      </c>
      <c r="O42" s="443">
        <v>12</v>
      </c>
      <c r="R42" s="433"/>
    </row>
    <row r="43" spans="1:18" ht="18">
      <c r="A43" s="438" t="s">
        <v>135</v>
      </c>
      <c r="B43" s="444"/>
      <c r="C43" s="442" t="s">
        <v>134</v>
      </c>
      <c r="D43" s="444"/>
      <c r="E43" s="444"/>
      <c r="F43" s="444"/>
      <c r="G43" s="444"/>
      <c r="H43" s="444"/>
      <c r="I43" s="444"/>
      <c r="J43" s="444"/>
      <c r="K43" s="444"/>
      <c r="L43" s="444"/>
      <c r="M43" s="444"/>
      <c r="N43" s="444"/>
      <c r="O43" s="444"/>
      <c r="R43" s="433"/>
    </row>
    <row r="44" spans="1:18" ht="18">
      <c r="A44" s="438"/>
      <c r="B44" s="446"/>
      <c r="C44" s="442" t="s">
        <v>148</v>
      </c>
      <c r="D44" s="444"/>
      <c r="E44" s="444"/>
      <c r="F44" s="444"/>
      <c r="G44" s="444"/>
      <c r="H44" s="444"/>
      <c r="I44" s="444"/>
      <c r="J44" s="444"/>
      <c r="K44" s="444"/>
      <c r="L44" s="444"/>
      <c r="M44" s="444"/>
      <c r="N44" s="444"/>
      <c r="O44" s="444"/>
      <c r="R44" s="433"/>
    </row>
    <row r="45" spans="1:18" ht="18">
      <c r="A45" s="438"/>
      <c r="B45" s="446"/>
      <c r="C45" s="442" t="s">
        <v>161</v>
      </c>
      <c r="D45" s="444"/>
      <c r="E45" s="444"/>
      <c r="F45" s="444"/>
      <c r="G45" s="444"/>
      <c r="H45" s="444"/>
      <c r="I45" s="444"/>
      <c r="J45" s="444"/>
      <c r="K45" s="444"/>
      <c r="L45" s="444"/>
      <c r="M45" s="444"/>
      <c r="N45" s="444"/>
      <c r="O45" s="444"/>
      <c r="R45" s="433"/>
    </row>
    <row r="46" spans="1:18" ht="18">
      <c r="A46" s="438"/>
      <c r="B46" s="446"/>
      <c r="C46" s="442" t="s">
        <v>174</v>
      </c>
      <c r="D46" s="444"/>
      <c r="E46" s="444"/>
      <c r="F46" s="444"/>
      <c r="G46" s="444"/>
      <c r="H46" s="444"/>
      <c r="I46" s="444"/>
      <c r="J46" s="444"/>
      <c r="K46" s="444"/>
      <c r="L46" s="444"/>
      <c r="M46" s="444"/>
      <c r="N46" s="444"/>
      <c r="O46" s="444"/>
      <c r="R46" s="433"/>
    </row>
    <row r="47" spans="1:18" ht="18">
      <c r="A47" s="438"/>
      <c r="B47" s="446"/>
      <c r="C47" s="442" t="s">
        <v>187</v>
      </c>
      <c r="D47" s="444"/>
      <c r="E47" s="444"/>
      <c r="F47" s="444"/>
      <c r="G47" s="444"/>
      <c r="H47" s="444"/>
      <c r="I47" s="444"/>
      <c r="J47" s="444"/>
      <c r="K47" s="444"/>
      <c r="L47" s="444"/>
      <c r="M47" s="444"/>
      <c r="N47" s="444"/>
      <c r="O47" s="444"/>
      <c r="R47" s="433"/>
    </row>
    <row r="48" spans="1:18" ht="18">
      <c r="A48" s="438"/>
      <c r="B48" s="446"/>
      <c r="C48" s="442" t="s">
        <v>200</v>
      </c>
      <c r="D48" s="444"/>
      <c r="E48" s="444"/>
      <c r="F48" s="444"/>
      <c r="G48" s="444"/>
      <c r="H48" s="444"/>
      <c r="I48" s="444"/>
      <c r="J48" s="444"/>
      <c r="K48" s="444"/>
      <c r="L48" s="444"/>
      <c r="M48" s="444"/>
      <c r="N48" s="444"/>
      <c r="O48" s="444"/>
      <c r="R48" s="433"/>
    </row>
    <row r="49" spans="1:18" ht="18">
      <c r="A49" s="438"/>
      <c r="B49" s="446"/>
      <c r="C49" s="442" t="s">
        <v>213</v>
      </c>
      <c r="D49" s="444"/>
      <c r="E49" s="444"/>
      <c r="F49" s="444"/>
      <c r="G49" s="444"/>
      <c r="H49" s="444"/>
      <c r="I49" s="444"/>
      <c r="J49" s="444"/>
      <c r="K49" s="449"/>
      <c r="L49" s="444"/>
      <c r="M49" s="444"/>
      <c r="N49" s="444"/>
      <c r="O49" s="444"/>
      <c r="R49" s="433"/>
    </row>
    <row r="50" spans="1:18" ht="18">
      <c r="A50" s="438"/>
      <c r="B50" s="446"/>
      <c r="C50" s="442" t="s">
        <v>226</v>
      </c>
      <c r="D50" s="444"/>
      <c r="E50" s="444"/>
      <c r="F50" s="444"/>
      <c r="G50" s="444"/>
      <c r="H50" s="444"/>
      <c r="I50" s="444"/>
      <c r="J50" s="444"/>
      <c r="K50" s="444"/>
      <c r="L50" s="444"/>
      <c r="M50" s="444"/>
      <c r="N50" s="444"/>
      <c r="O50" s="444"/>
      <c r="R50" s="433"/>
    </row>
    <row r="51" spans="1:18">
      <c r="A51" s="450"/>
      <c r="B51" s="451"/>
      <c r="C51" s="452"/>
      <c r="D51" s="452"/>
      <c r="E51" s="452"/>
      <c r="F51" s="452"/>
      <c r="G51" s="452"/>
      <c r="H51" s="452"/>
      <c r="I51" s="452"/>
      <c r="J51" s="452"/>
      <c r="K51" s="452"/>
      <c r="L51" s="452"/>
      <c r="M51" s="452"/>
      <c r="N51" s="452"/>
      <c r="O51" s="452"/>
      <c r="P51" s="452"/>
      <c r="Q51" s="452"/>
      <c r="R51" s="453"/>
    </row>
  </sheetData>
  <sheetProtection formatCells="0" formatColumns="0" formatRows="0" insertColumns="0" insertRows="0" insertHyperlinks="0" deleteColumns="0" deleteRows="0" selectLockedCells="1" sort="0" autoFilter="0" pivotTables="0" selectUnlockedCells="1"/>
  <mergeCells count="7">
    <mergeCell ref="D6:O7"/>
    <mergeCell ref="D1:O1"/>
    <mergeCell ref="F2:M3"/>
    <mergeCell ref="F4:G4"/>
    <mergeCell ref="I4:J4"/>
    <mergeCell ref="K4:M4"/>
    <mergeCell ref="D5:O5"/>
  </mergeCells>
  <conditionalFormatting sqref="B10">
    <cfRule type="expression" dxfId="8" priority="1" stopIfTrue="1">
      <formula>NOT(ISERROR(SEARCH(" ",XFD10)))</formula>
    </cfRule>
  </conditionalFormatting>
  <conditionalFormatting sqref="B21">
    <cfRule type="expression" dxfId="7" priority="2" stopIfTrue="1">
      <formula>NOT(ISERROR(SEARCH(" ",XFD21)))</formula>
    </cfRule>
  </conditionalFormatting>
  <conditionalFormatting sqref="B32">
    <cfRule type="expression" dxfId="6" priority="3" stopIfTrue="1">
      <formula>NOT(ISERROR(SEARCH(" ",XFD32)))</formula>
    </cfRule>
  </conditionalFormatting>
  <conditionalFormatting sqref="B43">
    <cfRule type="expression" dxfId="5" priority="4" stopIfTrue="1">
      <formula>NOT(ISERROR(SEARCH(" ",XFD43)))</formula>
    </cfRule>
  </conditionalFormatting>
  <conditionalFormatting sqref="D32:O39">
    <cfRule type="expression" dxfId="4" priority="5" stopIfTrue="1">
      <formula>NOT(ISERROR(SEARCH(" ",B32)))</formula>
    </cfRule>
  </conditionalFormatting>
  <conditionalFormatting sqref="D21:O28">
    <cfRule type="expression" dxfId="3" priority="6" stopIfTrue="1">
      <formula>NOT(ISERROR(SEARCH(" ",B21)))</formula>
    </cfRule>
  </conditionalFormatting>
  <conditionalFormatting sqref="D43:O50">
    <cfRule type="expression" dxfId="2" priority="7" stopIfTrue="1">
      <formula>NOT(ISERROR(SEARCH(" ",B43)))</formula>
    </cfRule>
  </conditionalFormatting>
  <pageMargins left="0.75" right="0.75" top="1" bottom="1" header="0.5" footer="0.5"/>
  <pageSetup scale="47" orientation="landscape" cellComments="asDisplaye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pageSetUpPr fitToPage="1"/>
  </sheetPr>
  <dimension ref="A1:AF56"/>
  <sheetViews>
    <sheetView zoomScale="71" workbookViewId="0">
      <selection activeCell="AF35" sqref="AF35"/>
    </sheetView>
  </sheetViews>
  <sheetFormatPr defaultColWidth="8.42578125" defaultRowHeight="15.75"/>
  <cols>
    <col min="1" max="1" width="34" style="1" customWidth="1"/>
    <col min="2" max="2" width="8.42578125" style="1" customWidth="1"/>
    <col min="3" max="10" width="12.42578125" style="1" customWidth="1"/>
    <col min="11" max="11" width="13" style="1" bestFit="1" customWidth="1"/>
    <col min="12" max="14" width="12.42578125" style="1" customWidth="1"/>
    <col min="15" max="15" width="8.42578125" style="1"/>
    <col min="16" max="16" width="15.140625" style="1" customWidth="1"/>
    <col min="17" max="31" width="8.42578125" style="1"/>
    <col min="32" max="32" width="16.42578125" style="1" bestFit="1" customWidth="1"/>
    <col min="33" max="16384" width="8.42578125" style="1"/>
  </cols>
  <sheetData>
    <row r="1" spans="1:32" ht="16.5" thickBot="1">
      <c r="A1" s="622" t="s">
        <v>237</v>
      </c>
      <c r="B1" s="623"/>
      <c r="C1" s="623"/>
      <c r="D1" s="623"/>
      <c r="E1" s="623"/>
      <c r="F1" s="623"/>
      <c r="G1" s="624"/>
      <c r="H1" s="200"/>
      <c r="I1" s="214" t="s">
        <v>66</v>
      </c>
      <c r="J1" s="607" t="str">
        <f>Submission!B4</f>
        <v>Benjamin Callahan</v>
      </c>
      <c r="K1" s="607"/>
      <c r="L1" s="607" t="s">
        <v>238</v>
      </c>
      <c r="M1" s="607"/>
      <c r="N1" s="608" t="str">
        <f>Submission!B9</f>
        <v>Vivo-Vitro Follow-up</v>
      </c>
      <c r="O1" s="608"/>
      <c r="P1" s="609"/>
    </row>
    <row r="2" spans="1:32" ht="16.350000000000001" customHeight="1" thickBot="1">
      <c r="A2" s="201" t="s">
        <v>239</v>
      </c>
      <c r="B2" s="625" t="s">
        <v>240</v>
      </c>
      <c r="C2" s="625"/>
      <c r="D2" s="625"/>
      <c r="E2" s="625"/>
      <c r="F2" s="625"/>
      <c r="G2" s="626"/>
      <c r="H2" s="126"/>
      <c r="I2" s="126"/>
      <c r="J2" s="126"/>
      <c r="K2" s="126"/>
      <c r="L2" s="126"/>
      <c r="M2" s="126"/>
      <c r="N2" s="630" t="s">
        <v>241</v>
      </c>
      <c r="O2" s="631"/>
      <c r="P2" s="632"/>
    </row>
    <row r="3" spans="1:32" ht="16.350000000000001" customHeight="1">
      <c r="A3" s="201" t="s">
        <v>242</v>
      </c>
      <c r="B3" s="625" t="s">
        <v>243</v>
      </c>
      <c r="C3" s="625"/>
      <c r="D3" s="625"/>
      <c r="E3" s="625"/>
      <c r="F3" s="625"/>
      <c r="G3" s="626"/>
      <c r="H3" s="126"/>
      <c r="I3" s="126"/>
      <c r="J3" s="633" t="s">
        <v>244</v>
      </c>
      <c r="K3" s="634"/>
      <c r="L3" s="634"/>
      <c r="M3" s="635"/>
      <c r="N3" s="126"/>
      <c r="O3" s="126"/>
      <c r="P3" s="139"/>
    </row>
    <row r="4" spans="1:32">
      <c r="A4" s="202" t="s">
        <v>245</v>
      </c>
      <c r="B4" s="625"/>
      <c r="C4" s="625"/>
      <c r="D4" s="625"/>
      <c r="E4" s="625"/>
      <c r="F4" s="625"/>
      <c r="G4" s="626"/>
      <c r="H4" s="126"/>
      <c r="I4" s="126"/>
      <c r="J4" s="636"/>
      <c r="K4" s="637"/>
      <c r="L4" s="637"/>
      <c r="M4" s="638"/>
      <c r="N4" s="126"/>
      <c r="O4" s="126"/>
      <c r="P4" s="139"/>
    </row>
    <row r="5" spans="1:32">
      <c r="A5" s="202" t="s">
        <v>246</v>
      </c>
      <c r="B5" s="625"/>
      <c r="C5" s="625"/>
      <c r="D5" s="625"/>
      <c r="E5" s="625"/>
      <c r="F5" s="625"/>
      <c r="G5" s="626"/>
      <c r="H5" s="126"/>
      <c r="I5" s="126"/>
      <c r="J5" s="203" t="s">
        <v>247</v>
      </c>
      <c r="K5" s="204" t="s">
        <v>248</v>
      </c>
      <c r="L5" s="204" t="s">
        <v>249</v>
      </c>
      <c r="M5" s="205" t="s">
        <v>250</v>
      </c>
      <c r="N5" s="126"/>
      <c r="O5" s="126"/>
      <c r="P5" s="139"/>
    </row>
    <row r="6" spans="1:32">
      <c r="A6" s="202" t="s">
        <v>251</v>
      </c>
      <c r="B6" s="625"/>
      <c r="C6" s="625"/>
      <c r="D6" s="625"/>
      <c r="E6" s="625"/>
      <c r="F6" s="625"/>
      <c r="G6" s="626"/>
      <c r="H6" s="126"/>
      <c r="I6" s="126"/>
      <c r="J6" s="216"/>
      <c r="K6" s="217"/>
      <c r="L6" s="217"/>
      <c r="M6" s="218"/>
      <c r="N6" s="126"/>
      <c r="O6" s="126"/>
      <c r="P6" s="139"/>
    </row>
    <row r="7" spans="1:32">
      <c r="A7" s="201" t="s">
        <v>252</v>
      </c>
      <c r="B7" s="625"/>
      <c r="C7" s="625"/>
      <c r="D7" s="625"/>
      <c r="E7" s="625"/>
      <c r="F7" s="625"/>
      <c r="G7" s="626"/>
      <c r="H7" s="126"/>
      <c r="I7" s="126"/>
      <c r="J7" s="206" t="s">
        <v>253</v>
      </c>
      <c r="K7" s="207" t="s">
        <v>254</v>
      </c>
      <c r="L7" s="498"/>
      <c r="M7" s="136"/>
      <c r="N7" s="126"/>
      <c r="O7" s="639"/>
      <c r="P7" s="640"/>
    </row>
    <row r="8" spans="1:32" ht="16.5" thickBot="1">
      <c r="A8" s="208" t="s">
        <v>68</v>
      </c>
      <c r="B8" s="627"/>
      <c r="C8" s="627"/>
      <c r="D8" s="627"/>
      <c r="E8" s="627"/>
      <c r="F8" s="627"/>
      <c r="G8" s="628"/>
      <c r="H8" s="126"/>
      <c r="I8" s="126"/>
      <c r="J8" s="209" t="s">
        <v>255</v>
      </c>
      <c r="K8" s="210">
        <v>77720</v>
      </c>
      <c r="L8" s="499"/>
      <c r="M8" s="377"/>
      <c r="N8" s="126"/>
      <c r="O8" s="126"/>
      <c r="P8" s="139"/>
    </row>
    <row r="9" spans="1:32" ht="16.5" thickBot="1">
      <c r="A9" s="211" t="s">
        <v>241</v>
      </c>
      <c r="B9" s="629"/>
      <c r="C9" s="629"/>
      <c r="D9" s="629"/>
      <c r="E9" s="629"/>
      <c r="F9" s="629"/>
      <c r="G9" s="629"/>
      <c r="H9" s="126"/>
      <c r="I9" s="126"/>
      <c r="J9" s="126"/>
      <c r="K9" s="126"/>
      <c r="L9" s="126"/>
      <c r="M9" s="126"/>
      <c r="N9" s="126"/>
      <c r="O9" s="126"/>
      <c r="P9" s="139"/>
    </row>
    <row r="10" spans="1:32">
      <c r="A10" s="212"/>
      <c r="B10" s="629"/>
      <c r="C10" s="629"/>
      <c r="D10" s="629"/>
      <c r="E10" s="629"/>
      <c r="F10" s="629"/>
      <c r="G10" s="629"/>
      <c r="H10" s="126"/>
      <c r="I10" s="126"/>
      <c r="J10" s="126"/>
      <c r="K10" s="126"/>
      <c r="L10" s="126"/>
      <c r="M10" s="126"/>
      <c r="N10" s="126"/>
      <c r="O10" s="126"/>
      <c r="P10" s="139"/>
    </row>
    <row r="11" spans="1:32">
      <c r="A11" s="213"/>
      <c r="B11" s="126"/>
      <c r="C11" s="126"/>
      <c r="D11" s="126"/>
      <c r="E11" s="126"/>
      <c r="F11" s="126"/>
      <c r="G11" s="126"/>
      <c r="H11" s="126"/>
      <c r="I11" s="126"/>
      <c r="J11" s="126"/>
      <c r="K11" s="126"/>
      <c r="L11" s="126"/>
      <c r="M11" s="126"/>
      <c r="N11" s="126"/>
      <c r="O11" s="126"/>
      <c r="P11" s="139"/>
    </row>
    <row r="12" spans="1:32" ht="15.75" customHeight="1">
      <c r="A12" s="619" t="s">
        <v>256</v>
      </c>
      <c r="B12" s="620"/>
      <c r="C12" s="620"/>
      <c r="D12" s="620"/>
      <c r="E12" s="620"/>
      <c r="F12" s="620"/>
      <c r="G12" s="620"/>
      <c r="H12" s="620"/>
      <c r="I12" s="620"/>
      <c r="J12" s="620"/>
      <c r="K12" s="620"/>
      <c r="L12" s="620"/>
      <c r="M12" s="620"/>
      <c r="N12" s="620"/>
      <c r="O12" s="620"/>
      <c r="P12" s="621"/>
      <c r="Q12" s="610" t="s">
        <v>257</v>
      </c>
      <c r="R12" s="611"/>
      <c r="S12" s="611"/>
      <c r="T12" s="611"/>
      <c r="U12" s="611"/>
      <c r="V12" s="611"/>
      <c r="W12" s="611"/>
      <c r="X12" s="611"/>
      <c r="Y12" s="611"/>
      <c r="Z12" s="611"/>
      <c r="AA12" s="611"/>
      <c r="AB12" s="611"/>
      <c r="AC12" s="611"/>
      <c r="AD12" s="611"/>
      <c r="AE12" s="611"/>
      <c r="AF12" s="612"/>
    </row>
    <row r="13" spans="1:32" ht="15.75" customHeight="1">
      <c r="A13" s="616" t="s">
        <v>258</v>
      </c>
      <c r="B13" s="617"/>
      <c r="C13" s="617"/>
      <c r="D13" s="617"/>
      <c r="E13" s="617"/>
      <c r="F13" s="617"/>
      <c r="G13" s="617"/>
      <c r="H13" s="617"/>
      <c r="I13" s="617"/>
      <c r="J13" s="617"/>
      <c r="K13" s="617"/>
      <c r="L13" s="617"/>
      <c r="M13" s="617"/>
      <c r="N13" s="617"/>
      <c r="O13" s="617"/>
      <c r="P13" s="618"/>
      <c r="Q13" s="613"/>
      <c r="R13" s="614"/>
      <c r="S13" s="614"/>
      <c r="T13" s="614"/>
      <c r="U13" s="614"/>
      <c r="V13" s="614"/>
      <c r="W13" s="614"/>
      <c r="X13" s="614"/>
      <c r="Y13" s="614"/>
      <c r="Z13" s="614"/>
      <c r="AA13" s="614"/>
      <c r="AB13" s="614"/>
      <c r="AC13" s="614"/>
      <c r="AD13" s="614"/>
      <c r="AE13" s="614"/>
      <c r="AF13" s="615"/>
    </row>
    <row r="14" spans="1:32" s="100" customFormat="1" ht="15" customHeight="1">
      <c r="A14" s="140"/>
      <c r="B14" s="134"/>
      <c r="C14" s="134"/>
      <c r="D14" s="134"/>
      <c r="E14" s="134"/>
      <c r="F14" s="134"/>
      <c r="G14" s="134"/>
      <c r="H14" s="134"/>
      <c r="I14" s="134"/>
      <c r="J14" s="134"/>
      <c r="K14" s="134"/>
      <c r="L14" s="134"/>
      <c r="M14" s="134"/>
      <c r="N14" s="134"/>
      <c r="O14" s="134"/>
      <c r="P14" s="141"/>
      <c r="Q14" s="140"/>
      <c r="R14" s="134"/>
      <c r="S14" s="134"/>
      <c r="T14" s="134"/>
      <c r="U14" s="134"/>
      <c r="V14" s="134"/>
      <c r="W14" s="134"/>
      <c r="X14" s="134"/>
      <c r="Y14" s="134"/>
      <c r="Z14" s="134"/>
      <c r="AA14" s="134"/>
      <c r="AB14" s="134"/>
      <c r="AC14" s="134"/>
      <c r="AD14" s="134"/>
      <c r="AE14" s="134"/>
      <c r="AF14" s="141"/>
    </row>
    <row r="15" spans="1:32">
      <c r="A15" s="118"/>
      <c r="B15" s="119"/>
      <c r="C15" s="64">
        <v>1</v>
      </c>
      <c r="D15" s="64">
        <v>2</v>
      </c>
      <c r="E15" s="64">
        <v>3</v>
      </c>
      <c r="F15" s="64">
        <v>4</v>
      </c>
      <c r="G15" s="64">
        <v>5</v>
      </c>
      <c r="H15" s="64">
        <v>6</v>
      </c>
      <c r="I15" s="64">
        <v>7</v>
      </c>
      <c r="J15" s="64">
        <v>8</v>
      </c>
      <c r="K15" s="64">
        <v>9</v>
      </c>
      <c r="L15" s="64">
        <v>10</v>
      </c>
      <c r="M15" s="64">
        <v>11</v>
      </c>
      <c r="N15" s="64">
        <v>12</v>
      </c>
      <c r="O15" s="58"/>
      <c r="P15" s="185" t="s">
        <v>259</v>
      </c>
      <c r="Q15" s="118"/>
      <c r="R15" s="119"/>
      <c r="S15" s="64">
        <v>1</v>
      </c>
      <c r="T15" s="64">
        <v>2</v>
      </c>
      <c r="U15" s="64">
        <v>3</v>
      </c>
      <c r="V15" s="64">
        <v>4</v>
      </c>
      <c r="W15" s="64">
        <v>5</v>
      </c>
      <c r="X15" s="64">
        <v>6</v>
      </c>
      <c r="Y15" s="64">
        <v>7</v>
      </c>
      <c r="Z15" s="64">
        <v>8</v>
      </c>
      <c r="AA15" s="64">
        <v>9</v>
      </c>
      <c r="AB15" s="64">
        <v>10</v>
      </c>
      <c r="AC15" s="64">
        <v>11</v>
      </c>
      <c r="AD15" s="64">
        <v>12</v>
      </c>
      <c r="AE15" s="58"/>
      <c r="AF15" s="185" t="s">
        <v>259</v>
      </c>
    </row>
    <row r="16" spans="1:32">
      <c r="A16" s="118" t="s">
        <v>260</v>
      </c>
      <c r="B16" s="119" t="s">
        <v>134</v>
      </c>
      <c r="C16" s="454">
        <v>0.23865739434487782</v>
      </c>
      <c r="D16" s="454">
        <v>1.0413422608838308</v>
      </c>
      <c r="E16" s="454">
        <v>5.264683734563266</v>
      </c>
      <c r="F16" s="454">
        <v>16.750782635697828</v>
      </c>
      <c r="G16" s="454">
        <v>129.42011863354182</v>
      </c>
      <c r="H16" s="454">
        <v>26.865085989387836</v>
      </c>
      <c r="I16" s="454">
        <v>0.41042810983744671</v>
      </c>
      <c r="J16" s="454">
        <v>126.19980902077954</v>
      </c>
      <c r="K16" s="454">
        <v>40.805435571655487</v>
      </c>
      <c r="L16" s="454">
        <v>0.10583806994682277</v>
      </c>
      <c r="M16" s="454">
        <v>10.328632898717528</v>
      </c>
      <c r="N16" s="454">
        <v>1.6625521043900202</v>
      </c>
      <c r="O16" s="58"/>
      <c r="P16" s="186" t="s">
        <v>261</v>
      </c>
      <c r="Q16" s="118" t="s">
        <v>260</v>
      </c>
      <c r="R16" s="119" t="s">
        <v>134</v>
      </c>
      <c r="S16" s="215">
        <f>IF($AF$22=$AF$22,(C16*$AF$22)/20)</f>
        <v>5.9664348586219454E-2</v>
      </c>
      <c r="T16" s="215">
        <f t="shared" ref="T16:AD16" si="0">IF($AF$22=$AF$22,(D16*$AF$22)/20)</f>
        <v>0.26033556522095769</v>
      </c>
      <c r="U16" s="215">
        <f t="shared" si="0"/>
        <v>1.3161709336408165</v>
      </c>
      <c r="V16" s="215">
        <f t="shared" si="0"/>
        <v>4.1876956589244569</v>
      </c>
      <c r="W16" s="455">
        <f t="shared" si="0"/>
        <v>32.355029658385455</v>
      </c>
      <c r="X16" s="215">
        <f t="shared" si="0"/>
        <v>6.7162714973469591</v>
      </c>
      <c r="Y16" s="215">
        <f t="shared" si="0"/>
        <v>0.10260702745936168</v>
      </c>
      <c r="Z16" s="455">
        <f t="shared" si="0"/>
        <v>31.549952255194889</v>
      </c>
      <c r="AA16" s="455">
        <f t="shared" si="0"/>
        <v>10.201358892913872</v>
      </c>
      <c r="AB16" s="215">
        <f t="shared" si="0"/>
        <v>2.6459517486705691E-2</v>
      </c>
      <c r="AC16" s="215">
        <f t="shared" si="0"/>
        <v>2.5821582246793819</v>
      </c>
      <c r="AD16" s="215">
        <f t="shared" si="0"/>
        <v>0.41563802609750511</v>
      </c>
      <c r="AE16" s="58"/>
      <c r="AF16" s="186" t="s">
        <v>261</v>
      </c>
    </row>
    <row r="17" spans="1:32">
      <c r="A17" s="118"/>
      <c r="B17" s="119" t="s">
        <v>148</v>
      </c>
      <c r="C17" s="454">
        <v>0.22756675715608399</v>
      </c>
      <c r="D17" s="454">
        <v>5.4620344680880519</v>
      </c>
      <c r="E17" s="454">
        <v>8.5208143166328902</v>
      </c>
      <c r="F17" s="454">
        <v>0.92023965803200147</v>
      </c>
      <c r="G17" s="454">
        <v>9.1231969091048786</v>
      </c>
      <c r="H17" s="454">
        <v>0.68814124266974364</v>
      </c>
      <c r="I17" s="454">
        <v>14.106336470839178</v>
      </c>
      <c r="J17" s="454">
        <v>11.173399578138154</v>
      </c>
      <c r="K17" s="454">
        <v>7.9562651074742892</v>
      </c>
      <c r="L17" s="454">
        <v>28.99609826084107</v>
      </c>
      <c r="M17" s="454">
        <v>81.422837141295574</v>
      </c>
      <c r="N17" s="454">
        <v>52.459638122760524</v>
      </c>
      <c r="O17" s="58"/>
      <c r="P17" s="187" t="s">
        <v>262</v>
      </c>
      <c r="Q17" s="118"/>
      <c r="R17" s="119" t="s">
        <v>148</v>
      </c>
      <c r="S17" s="215">
        <f t="shared" ref="S17:S23" si="1">IF($AF$22=$AF$22,(C17*$AF$22)/20)</f>
        <v>5.6891689289020997E-2</v>
      </c>
      <c r="T17" s="215">
        <f t="shared" ref="T17:T23" si="2">IF($AF$22=$AF$22,(D17*$AF$22)/20)</f>
        <v>1.365508617022013</v>
      </c>
      <c r="U17" s="215">
        <f t="shared" ref="U17:U23" si="3">IF($AF$22=$AF$22,(E17*$AF$22)/20)</f>
        <v>2.1302035791582226</v>
      </c>
      <c r="V17" s="215">
        <f t="shared" ref="V17:V23" si="4">IF($AF$22=$AF$22,(F17*$AF$22)/20)</f>
        <v>0.23005991450800037</v>
      </c>
      <c r="W17" s="215">
        <f t="shared" ref="W17:W23" si="5">IF($AF$22=$AF$22,(G17*$AF$22)/20)</f>
        <v>2.2807992272762196</v>
      </c>
      <c r="X17" s="215">
        <f t="shared" ref="X17:X23" si="6">IF($AF$22=$AF$22,(H17*$AF$22)/20)</f>
        <v>0.17203531066743591</v>
      </c>
      <c r="Y17" s="215">
        <f t="shared" ref="Y17:Y23" si="7">IF($AF$22=$AF$22,(I17*$AF$22)/20)</f>
        <v>3.5265841177097945</v>
      </c>
      <c r="Z17" s="215">
        <f t="shared" ref="Z17:Z23" si="8">IF($AF$22=$AF$22,(J17*$AF$22)/20)</f>
        <v>2.7933498945345385</v>
      </c>
      <c r="AA17" s="215">
        <f t="shared" ref="AA17:AA23" si="9">IF($AF$22=$AF$22,(K17*$AF$22)/20)</f>
        <v>1.9890662768685723</v>
      </c>
      <c r="AB17" s="455">
        <f t="shared" ref="AB17:AB23" si="10">IF($AF$22=$AF$22,(L17*$AF$22)/20)</f>
        <v>7.2490245652102674</v>
      </c>
      <c r="AC17" s="455">
        <f t="shared" ref="AC17:AC23" si="11">IF($AF$22=$AF$22,(M17*$AF$22)/20)</f>
        <v>20.355709285323893</v>
      </c>
      <c r="AD17" s="455">
        <f t="shared" ref="AD17:AD23" si="12">IF($AF$22=$AF$22,(N17*$AF$22)/20)</f>
        <v>13.114909530690131</v>
      </c>
      <c r="AE17" s="58"/>
      <c r="AF17" s="187" t="s">
        <v>262</v>
      </c>
    </row>
    <row r="18" spans="1:32">
      <c r="A18" s="118"/>
      <c r="B18" s="119" t="s">
        <v>161</v>
      </c>
      <c r="C18" s="454">
        <v>0.19603893772826286</v>
      </c>
      <c r="D18" s="454">
        <v>1.39847866648749</v>
      </c>
      <c r="E18" s="454">
        <v>6.175904796494164</v>
      </c>
      <c r="F18" s="454">
        <v>1.4127444457746885</v>
      </c>
      <c r="G18" s="454">
        <v>1.2550159080130923</v>
      </c>
      <c r="H18" s="454">
        <v>4.5689251322114349E-2</v>
      </c>
      <c r="I18" s="454">
        <v>2.3462362227056652</v>
      </c>
      <c r="J18" s="454">
        <v>5.1057924687092955</v>
      </c>
      <c r="K18" s="454">
        <v>7.9890450956169738</v>
      </c>
      <c r="L18" s="454">
        <v>5.7987336914526844E-2</v>
      </c>
      <c r="M18" s="454">
        <v>1.5117999351826654</v>
      </c>
      <c r="N18" s="454">
        <v>1.0147783960042198</v>
      </c>
      <c r="O18" s="58"/>
      <c r="P18" s="188" t="s">
        <v>263</v>
      </c>
      <c r="Q18" s="118"/>
      <c r="R18" s="119" t="s">
        <v>161</v>
      </c>
      <c r="S18" s="215">
        <f t="shared" si="1"/>
        <v>4.9009734432065716E-2</v>
      </c>
      <c r="T18" s="215">
        <f t="shared" si="2"/>
        <v>0.34961966662187249</v>
      </c>
      <c r="U18" s="215">
        <f t="shared" si="3"/>
        <v>1.543976199123541</v>
      </c>
      <c r="V18" s="215">
        <f t="shared" si="4"/>
        <v>0.35318611144367212</v>
      </c>
      <c r="W18" s="215">
        <f t="shared" si="5"/>
        <v>0.31375397700327307</v>
      </c>
      <c r="X18" s="215">
        <f t="shared" si="6"/>
        <v>1.1422312830528587E-2</v>
      </c>
      <c r="Y18" s="215">
        <f t="shared" si="7"/>
        <v>0.58655905567641631</v>
      </c>
      <c r="Z18" s="215">
        <f t="shared" si="8"/>
        <v>1.2764481171773239</v>
      </c>
      <c r="AA18" s="215">
        <f t="shared" si="9"/>
        <v>1.9972612739042437</v>
      </c>
      <c r="AB18" s="215">
        <f t="shared" si="10"/>
        <v>1.4496834228631711E-2</v>
      </c>
      <c r="AC18" s="215">
        <f t="shared" si="11"/>
        <v>0.37794998379566636</v>
      </c>
      <c r="AD18" s="215">
        <f t="shared" si="12"/>
        <v>0.25369459900105495</v>
      </c>
      <c r="AE18" s="58"/>
      <c r="AF18" s="188" t="s">
        <v>263</v>
      </c>
    </row>
    <row r="19" spans="1:32">
      <c r="A19" s="118"/>
      <c r="B19" s="119" t="s">
        <v>174</v>
      </c>
      <c r="C19" s="454">
        <v>11.023452374533212</v>
      </c>
      <c r="D19" s="454">
        <v>147.79497899918846</v>
      </c>
      <c r="E19" s="454">
        <v>1.5516457325020818</v>
      </c>
      <c r="F19" s="454">
        <v>12.641075472892286</v>
      </c>
      <c r="G19" s="454">
        <v>35.524592897962307</v>
      </c>
      <c r="H19" s="454">
        <v>1.840941425946869</v>
      </c>
      <c r="I19" s="454">
        <v>9.32269421756943E-2</v>
      </c>
      <c r="J19" s="454">
        <v>3.4017250087133744E-2</v>
      </c>
      <c r="K19" s="454">
        <v>0.47012972534970376</v>
      </c>
      <c r="L19" s="454">
        <v>0.28167833376269896</v>
      </c>
      <c r="M19" s="454">
        <v>0.44946894155445072</v>
      </c>
      <c r="N19" s="454">
        <v>108.00628951723195</v>
      </c>
      <c r="O19" s="58"/>
      <c r="P19" s="189" t="s">
        <v>264</v>
      </c>
      <c r="Q19" s="118"/>
      <c r="R19" s="119" t="s">
        <v>174</v>
      </c>
      <c r="S19" s="215">
        <f t="shared" si="1"/>
        <v>2.7558630936333031</v>
      </c>
      <c r="T19" s="455">
        <f t="shared" si="2"/>
        <v>36.948744749797115</v>
      </c>
      <c r="U19" s="215">
        <f t="shared" si="3"/>
        <v>0.38791143312552046</v>
      </c>
      <c r="V19" s="215">
        <f t="shared" si="4"/>
        <v>3.1602688682230715</v>
      </c>
      <c r="W19" s="455">
        <f t="shared" si="5"/>
        <v>8.8811482244905768</v>
      </c>
      <c r="X19" s="215">
        <f t="shared" si="6"/>
        <v>0.46023535648671726</v>
      </c>
      <c r="Y19" s="215">
        <f t="shared" si="7"/>
        <v>2.3306735543923575E-2</v>
      </c>
      <c r="Z19" s="215">
        <f t="shared" si="8"/>
        <v>8.5043125217834359E-3</v>
      </c>
      <c r="AA19" s="215">
        <f t="shared" si="9"/>
        <v>0.11753243133742594</v>
      </c>
      <c r="AB19" s="215">
        <f t="shared" si="10"/>
        <v>7.0419583440674741E-2</v>
      </c>
      <c r="AC19" s="215">
        <f t="shared" si="11"/>
        <v>0.11236723538861268</v>
      </c>
      <c r="AD19" s="455">
        <f t="shared" si="12"/>
        <v>27.001572379307987</v>
      </c>
      <c r="AE19" s="58"/>
      <c r="AF19" s="189" t="s">
        <v>264</v>
      </c>
    </row>
    <row r="20" spans="1:32">
      <c r="A20" s="118"/>
      <c r="B20" s="119" t="s">
        <v>187</v>
      </c>
      <c r="C20" s="454">
        <v>0.41324548944589012</v>
      </c>
      <c r="D20" s="454">
        <v>2.1853325428456648E-2</v>
      </c>
      <c r="E20" s="454">
        <v>27.095976956346476</v>
      </c>
      <c r="F20" s="454">
        <v>2.3311207575048094</v>
      </c>
      <c r="G20" s="454">
        <v>4.0533893841775015</v>
      </c>
      <c r="H20" s="454">
        <v>149.55382884045963</v>
      </c>
      <c r="I20" s="454">
        <v>10.755041066439905</v>
      </c>
      <c r="J20" s="454">
        <v>0.39115365569079286</v>
      </c>
      <c r="K20" s="454">
        <v>0.65433268736842054</v>
      </c>
      <c r="L20" s="454">
        <v>1.3401186603125871E-2</v>
      </c>
      <c r="M20" s="454">
        <v>48.306910020537146</v>
      </c>
      <c r="N20" s="454">
        <v>0.15784779192491635</v>
      </c>
      <c r="O20" s="58"/>
      <c r="P20" s="86"/>
      <c r="Q20" s="118"/>
      <c r="R20" s="119" t="s">
        <v>187</v>
      </c>
      <c r="S20" s="215">
        <f t="shared" si="1"/>
        <v>0.10331137236147252</v>
      </c>
      <c r="T20" s="215">
        <f t="shared" si="2"/>
        <v>5.4633313571141621E-3</v>
      </c>
      <c r="U20" s="215">
        <f t="shared" si="3"/>
        <v>6.773994239086619</v>
      </c>
      <c r="V20" s="215">
        <f t="shared" si="4"/>
        <v>0.58278018937620235</v>
      </c>
      <c r="W20" s="215">
        <f t="shared" si="5"/>
        <v>1.0133473460443754</v>
      </c>
      <c r="X20" s="455">
        <f t="shared" si="6"/>
        <v>37.388457210114908</v>
      </c>
      <c r="Y20" s="215">
        <f t="shared" si="7"/>
        <v>2.6887602666099761</v>
      </c>
      <c r="Z20" s="215">
        <f t="shared" si="8"/>
        <v>9.7788413922698214E-2</v>
      </c>
      <c r="AA20" s="215">
        <f t="shared" si="9"/>
        <v>0.16358317184210514</v>
      </c>
      <c r="AB20" s="215">
        <f t="shared" si="10"/>
        <v>3.3502966507814673E-3</v>
      </c>
      <c r="AC20" s="455">
        <f t="shared" si="11"/>
        <v>12.076727505134286</v>
      </c>
      <c r="AD20" s="215">
        <f t="shared" si="12"/>
        <v>3.9461947981229088E-2</v>
      </c>
      <c r="AE20" s="58"/>
      <c r="AF20" s="86"/>
    </row>
    <row r="21" spans="1:32">
      <c r="A21" s="118"/>
      <c r="B21" s="119" t="s">
        <v>200</v>
      </c>
      <c r="C21" s="454">
        <v>16.270844255415025</v>
      </c>
      <c r="D21" s="454">
        <v>161.20007117616308</v>
      </c>
      <c r="E21" s="454">
        <v>0.15087142337067513</v>
      </c>
      <c r="F21" s="454">
        <v>134.39274892213353</v>
      </c>
      <c r="G21" s="454">
        <v>0.72879200559157253</v>
      </c>
      <c r="H21" s="454">
        <v>154.97688210391235</v>
      </c>
      <c r="I21" s="454">
        <v>154.15917121279506</v>
      </c>
      <c r="J21" s="454">
        <v>6.31386695668541</v>
      </c>
      <c r="K21" s="454">
        <v>0.78129365099336268</v>
      </c>
      <c r="L21" s="454">
        <v>12.189936973051347</v>
      </c>
      <c r="M21" s="454">
        <v>0.84291823988916048</v>
      </c>
      <c r="N21" s="454">
        <v>119.76974378870885</v>
      </c>
      <c r="O21" s="58"/>
      <c r="P21" s="86"/>
      <c r="Q21" s="118"/>
      <c r="R21" s="119" t="s">
        <v>200</v>
      </c>
      <c r="S21" s="215">
        <f t="shared" si="1"/>
        <v>4.0677110638537561</v>
      </c>
      <c r="T21" s="455">
        <f t="shared" si="2"/>
        <v>40.30001779404077</v>
      </c>
      <c r="U21" s="215">
        <f t="shared" si="3"/>
        <v>3.7717855842668783E-2</v>
      </c>
      <c r="V21" s="455">
        <f t="shared" si="4"/>
        <v>33.598187230533384</v>
      </c>
      <c r="W21" s="215">
        <f t="shared" si="5"/>
        <v>0.18219800139789313</v>
      </c>
      <c r="X21" s="455">
        <f t="shared" si="6"/>
        <v>38.744220525978086</v>
      </c>
      <c r="Y21" s="455">
        <f t="shared" si="7"/>
        <v>38.539792803198765</v>
      </c>
      <c r="Z21" s="215">
        <f t="shared" si="8"/>
        <v>1.5784667391713525</v>
      </c>
      <c r="AA21" s="215">
        <f t="shared" si="9"/>
        <v>0.19532341274834067</v>
      </c>
      <c r="AB21" s="215">
        <f t="shared" si="10"/>
        <v>3.0474842432628368</v>
      </c>
      <c r="AC21" s="215">
        <f t="shared" si="11"/>
        <v>0.21072955997229012</v>
      </c>
      <c r="AD21" s="455">
        <f t="shared" si="12"/>
        <v>29.942435947177209</v>
      </c>
      <c r="AE21" s="58"/>
      <c r="AF21" s="185" t="s">
        <v>265</v>
      </c>
    </row>
    <row r="22" spans="1:32">
      <c r="A22" s="118"/>
      <c r="B22" s="119" t="s">
        <v>213</v>
      </c>
      <c r="C22" s="454">
        <v>0.90651052247974451</v>
      </c>
      <c r="D22" s="454">
        <v>11.259530897596287</v>
      </c>
      <c r="E22" s="454">
        <v>6.111731149857393</v>
      </c>
      <c r="F22" s="454">
        <v>110.40884351856567</v>
      </c>
      <c r="G22" s="454">
        <v>0.92202847048180681</v>
      </c>
      <c r="H22" s="454">
        <v>1.4519194384254289E-2</v>
      </c>
      <c r="I22" s="454">
        <v>2.912932006804033</v>
      </c>
      <c r="J22" s="454">
        <v>107.08218900566247</v>
      </c>
      <c r="K22" s="454">
        <v>2.9235754408803754</v>
      </c>
      <c r="L22" s="454">
        <v>0.72664543065180609</v>
      </c>
      <c r="M22" s="454">
        <v>0.2988509332808314</v>
      </c>
      <c r="N22" s="454">
        <v>0.1041386981195076</v>
      </c>
      <c r="O22" s="58"/>
      <c r="P22" s="86"/>
      <c r="Q22" s="118"/>
      <c r="R22" s="119" t="s">
        <v>213</v>
      </c>
      <c r="S22" s="215">
        <f t="shared" si="1"/>
        <v>0.22662763061993613</v>
      </c>
      <c r="T22" s="215">
        <f t="shared" si="2"/>
        <v>2.8148827243990717</v>
      </c>
      <c r="U22" s="215">
        <f t="shared" si="3"/>
        <v>1.5279327874643482</v>
      </c>
      <c r="V22" s="455">
        <f t="shared" si="4"/>
        <v>27.602210879641415</v>
      </c>
      <c r="W22" s="215">
        <f t="shared" si="5"/>
        <v>0.2305071176204517</v>
      </c>
      <c r="X22" s="215">
        <f t="shared" si="6"/>
        <v>3.6297985960635723E-3</v>
      </c>
      <c r="Y22" s="215">
        <f t="shared" si="7"/>
        <v>0.72823300170100824</v>
      </c>
      <c r="Z22" s="455">
        <f t="shared" si="8"/>
        <v>26.770547251415614</v>
      </c>
      <c r="AA22" s="215">
        <f t="shared" si="9"/>
        <v>0.73089386022009384</v>
      </c>
      <c r="AB22" s="215">
        <f t="shared" si="10"/>
        <v>0.18166135766295152</v>
      </c>
      <c r="AC22" s="215">
        <f t="shared" si="11"/>
        <v>7.471273332020785E-2</v>
      </c>
      <c r="AD22" s="215">
        <f t="shared" si="12"/>
        <v>2.60346745298769E-2</v>
      </c>
      <c r="AE22" s="58"/>
      <c r="AF22" s="219">
        <v>5</v>
      </c>
    </row>
    <row r="23" spans="1:32">
      <c r="A23" s="118"/>
      <c r="B23" s="119" t="s">
        <v>226</v>
      </c>
      <c r="C23" s="454">
        <v>8.2029423443024605</v>
      </c>
      <c r="D23" s="454">
        <v>129.67614241542023</v>
      </c>
      <c r="E23" s="454">
        <v>5.1756008745629529</v>
      </c>
      <c r="F23" s="454">
        <v>0.46901171756857529</v>
      </c>
      <c r="G23" s="454">
        <v>6.1035473328995327</v>
      </c>
      <c r="H23" s="454">
        <v>4.9669359022931486E-2</v>
      </c>
      <c r="I23" s="454">
        <v>0.20444635624234853</v>
      </c>
      <c r="J23" s="454">
        <v>2.181486596078583</v>
      </c>
      <c r="K23" s="454">
        <v>51.640898664484567</v>
      </c>
      <c r="L23" s="454">
        <v>1.9895470202144572</v>
      </c>
      <c r="M23" s="454">
        <v>1.0896849173398242E-2</v>
      </c>
      <c r="N23" s="454">
        <v>1.8186259906355463E-2</v>
      </c>
      <c r="O23" s="58"/>
      <c r="P23" s="86"/>
      <c r="Q23" s="118"/>
      <c r="R23" s="119" t="s">
        <v>226</v>
      </c>
      <c r="S23" s="215">
        <f t="shared" si="1"/>
        <v>2.0507355860756151</v>
      </c>
      <c r="T23" s="455">
        <f t="shared" si="2"/>
        <v>32.419035603855058</v>
      </c>
      <c r="U23" s="215">
        <f t="shared" si="3"/>
        <v>1.2939002186407382</v>
      </c>
      <c r="V23" s="215">
        <f t="shared" si="4"/>
        <v>0.11725292939214382</v>
      </c>
      <c r="W23" s="215">
        <f t="shared" si="5"/>
        <v>1.5258868332248832</v>
      </c>
      <c r="X23" s="215">
        <f t="shared" si="6"/>
        <v>1.2417339755732872E-2</v>
      </c>
      <c r="Y23" s="215">
        <f t="shared" si="7"/>
        <v>5.1111589060587125E-2</v>
      </c>
      <c r="Z23" s="215">
        <f t="shared" si="8"/>
        <v>0.54537164901964574</v>
      </c>
      <c r="AA23" s="455">
        <f t="shared" si="9"/>
        <v>12.910224666121142</v>
      </c>
      <c r="AB23" s="215">
        <f t="shared" si="10"/>
        <v>0.49738675505361429</v>
      </c>
      <c r="AC23" s="215">
        <f t="shared" si="11"/>
        <v>2.7242122933495605E-3</v>
      </c>
      <c r="AD23" s="215">
        <f t="shared" si="12"/>
        <v>4.5465649765888657E-3</v>
      </c>
      <c r="AE23" s="58"/>
      <c r="AF23" s="86"/>
    </row>
    <row r="24" spans="1:32">
      <c r="A24" s="118"/>
      <c r="B24" s="54"/>
      <c r="C24" s="58"/>
      <c r="D24" s="58"/>
      <c r="E24" s="58"/>
      <c r="F24" s="58"/>
      <c r="G24" s="58"/>
      <c r="H24" s="58"/>
      <c r="I24" s="58"/>
      <c r="J24" s="58"/>
      <c r="K24" s="58"/>
      <c r="L24" s="58"/>
      <c r="M24" s="58"/>
      <c r="N24" s="58"/>
      <c r="O24" s="58"/>
      <c r="P24" s="86"/>
      <c r="Q24" s="118"/>
      <c r="R24" s="54"/>
      <c r="S24" s="58"/>
      <c r="T24" s="58"/>
      <c r="U24" s="58"/>
      <c r="V24" s="58"/>
      <c r="W24" s="58"/>
      <c r="X24" s="58"/>
      <c r="Y24" s="58"/>
      <c r="Z24" s="58"/>
      <c r="AA24" s="58"/>
      <c r="AB24" s="58"/>
      <c r="AC24" s="58"/>
      <c r="AD24" s="58"/>
      <c r="AE24" s="58"/>
      <c r="AF24" s="86"/>
    </row>
    <row r="25" spans="1:32">
      <c r="A25" s="118"/>
      <c r="B25" s="119"/>
      <c r="C25" s="64">
        <v>1</v>
      </c>
      <c r="D25" s="64">
        <v>2</v>
      </c>
      <c r="E25" s="64">
        <v>3</v>
      </c>
      <c r="F25" s="64">
        <v>4</v>
      </c>
      <c r="G25" s="64">
        <v>5</v>
      </c>
      <c r="H25" s="64">
        <v>6</v>
      </c>
      <c r="I25" s="64">
        <v>7</v>
      </c>
      <c r="J25" s="64">
        <v>8</v>
      </c>
      <c r="K25" s="64">
        <v>9</v>
      </c>
      <c r="L25" s="64">
        <v>10</v>
      </c>
      <c r="M25" s="64">
        <v>11</v>
      </c>
      <c r="N25" s="64">
        <v>12</v>
      </c>
      <c r="O25" s="58"/>
      <c r="P25" s="86"/>
      <c r="Q25" s="118"/>
      <c r="R25" s="119"/>
      <c r="S25" s="64">
        <v>1</v>
      </c>
      <c r="T25" s="64">
        <v>2</v>
      </c>
      <c r="U25" s="64">
        <v>3</v>
      </c>
      <c r="V25" s="64">
        <v>4</v>
      </c>
      <c r="W25" s="64">
        <v>5</v>
      </c>
      <c r="X25" s="64">
        <v>6</v>
      </c>
      <c r="Y25" s="64">
        <v>7</v>
      </c>
      <c r="Z25" s="64">
        <v>8</v>
      </c>
      <c r="AA25" s="64">
        <v>9</v>
      </c>
      <c r="AB25" s="64">
        <v>10</v>
      </c>
      <c r="AC25" s="64">
        <v>11</v>
      </c>
      <c r="AD25" s="64">
        <v>12</v>
      </c>
      <c r="AE25" s="58"/>
      <c r="AF25" s="86"/>
    </row>
    <row r="26" spans="1:32">
      <c r="A26" s="118" t="s">
        <v>266</v>
      </c>
      <c r="B26" s="119" t="s">
        <v>134</v>
      </c>
      <c r="C26" s="56"/>
      <c r="D26" s="56"/>
      <c r="E26" s="56"/>
      <c r="F26" s="56"/>
      <c r="G26" s="56"/>
      <c r="H26" s="56"/>
      <c r="I26" s="56"/>
      <c r="J26" s="56"/>
      <c r="K26" s="56"/>
      <c r="L26" s="56"/>
      <c r="M26" s="56"/>
      <c r="N26" s="56"/>
      <c r="O26" s="58"/>
      <c r="P26" s="86"/>
      <c r="Q26" s="118" t="s">
        <v>266</v>
      </c>
      <c r="R26" s="119" t="s">
        <v>134</v>
      </c>
      <c r="S26" s="215">
        <f>IF($AF$22=$AF$22,(C26*$AF$22)/20)</f>
        <v>0</v>
      </c>
      <c r="T26" s="215">
        <f t="shared" ref="T26:AD26" si="13">IF($AF$22=$AF$22,(D26*$AF$22)/20)</f>
        <v>0</v>
      </c>
      <c r="U26" s="215">
        <f t="shared" si="13"/>
        <v>0</v>
      </c>
      <c r="V26" s="215">
        <f t="shared" si="13"/>
        <v>0</v>
      </c>
      <c r="W26" s="215">
        <f t="shared" si="13"/>
        <v>0</v>
      </c>
      <c r="X26" s="215">
        <f t="shared" si="13"/>
        <v>0</v>
      </c>
      <c r="Y26" s="215">
        <f t="shared" si="13"/>
        <v>0</v>
      </c>
      <c r="Z26" s="215">
        <f t="shared" si="13"/>
        <v>0</v>
      </c>
      <c r="AA26" s="215">
        <f t="shared" si="13"/>
        <v>0</v>
      </c>
      <c r="AB26" s="215">
        <f t="shared" si="13"/>
        <v>0</v>
      </c>
      <c r="AC26" s="215">
        <f t="shared" si="13"/>
        <v>0</v>
      </c>
      <c r="AD26" s="215">
        <f t="shared" si="13"/>
        <v>0</v>
      </c>
      <c r="AE26" s="58"/>
      <c r="AF26" s="86"/>
    </row>
    <row r="27" spans="1:32">
      <c r="A27" s="118"/>
      <c r="B27" s="119" t="s">
        <v>148</v>
      </c>
      <c r="C27" s="56"/>
      <c r="D27" s="56"/>
      <c r="E27" s="56"/>
      <c r="F27" s="56"/>
      <c r="G27" s="56"/>
      <c r="H27" s="56"/>
      <c r="I27" s="56"/>
      <c r="J27" s="56"/>
      <c r="K27" s="56"/>
      <c r="L27" s="56"/>
      <c r="M27" s="56"/>
      <c r="N27" s="56"/>
      <c r="O27" s="58"/>
      <c r="P27" s="86"/>
      <c r="Q27" s="118"/>
      <c r="R27" s="119" t="s">
        <v>148</v>
      </c>
      <c r="S27" s="215">
        <f t="shared" ref="S27:S33" si="14">IF($AF$22=$AF$22,(C27*$AF$22)/20)</f>
        <v>0</v>
      </c>
      <c r="T27" s="215">
        <f t="shared" ref="T27:T33" si="15">IF($AF$22=$AF$22,(D27*$AF$22)/20)</f>
        <v>0</v>
      </c>
      <c r="U27" s="215">
        <f t="shared" ref="U27:U33" si="16">IF($AF$22=$AF$22,(E27*$AF$22)/20)</f>
        <v>0</v>
      </c>
      <c r="V27" s="215">
        <f t="shared" ref="V27:V33" si="17">IF($AF$22=$AF$22,(F27*$AF$22)/20)</f>
        <v>0</v>
      </c>
      <c r="W27" s="215">
        <f t="shared" ref="W27:W33" si="18">IF($AF$22=$AF$22,(G27*$AF$22)/20)</f>
        <v>0</v>
      </c>
      <c r="X27" s="215">
        <f t="shared" ref="X27:X33" si="19">IF($AF$22=$AF$22,(H27*$AF$22)/20)</f>
        <v>0</v>
      </c>
      <c r="Y27" s="215">
        <f t="shared" ref="Y27:Y33" si="20">IF($AF$22=$AF$22,(I27*$AF$22)/20)</f>
        <v>0</v>
      </c>
      <c r="Z27" s="215">
        <f t="shared" ref="Z27:Z33" si="21">IF($AF$22=$AF$22,(J27*$AF$22)/20)</f>
        <v>0</v>
      </c>
      <c r="AA27" s="215">
        <f t="shared" ref="AA27:AA33" si="22">IF($AF$22=$AF$22,(K27*$AF$22)/20)</f>
        <v>0</v>
      </c>
      <c r="AB27" s="215">
        <f t="shared" ref="AB27:AB33" si="23">IF($AF$22=$AF$22,(L27*$AF$22)/20)</f>
        <v>0</v>
      </c>
      <c r="AC27" s="215">
        <f t="shared" ref="AC27:AC33" si="24">IF($AF$22=$AF$22,(M27*$AF$22)/20)</f>
        <v>0</v>
      </c>
      <c r="AD27" s="215">
        <f t="shared" ref="AD27:AD33" si="25">IF($AF$22=$AF$22,(N27*$AF$22)/20)</f>
        <v>0</v>
      </c>
      <c r="AE27" s="58"/>
      <c r="AF27" s="86"/>
    </row>
    <row r="28" spans="1:32">
      <c r="A28" s="118"/>
      <c r="B28" s="119" t="s">
        <v>161</v>
      </c>
      <c r="C28" s="56"/>
      <c r="D28" s="56"/>
      <c r="E28" s="56"/>
      <c r="F28" s="56"/>
      <c r="G28" s="56"/>
      <c r="H28" s="56"/>
      <c r="I28" s="56"/>
      <c r="J28" s="56"/>
      <c r="K28" s="56"/>
      <c r="L28" s="56"/>
      <c r="M28" s="56"/>
      <c r="N28" s="56"/>
      <c r="O28" s="58"/>
      <c r="P28" s="86"/>
      <c r="Q28" s="118"/>
      <c r="R28" s="119" t="s">
        <v>161</v>
      </c>
      <c r="S28" s="215">
        <f t="shared" si="14"/>
        <v>0</v>
      </c>
      <c r="T28" s="215">
        <f t="shared" si="15"/>
        <v>0</v>
      </c>
      <c r="U28" s="215">
        <f t="shared" si="16"/>
        <v>0</v>
      </c>
      <c r="V28" s="215">
        <f t="shared" si="17"/>
        <v>0</v>
      </c>
      <c r="W28" s="215">
        <f t="shared" si="18"/>
        <v>0</v>
      </c>
      <c r="X28" s="215">
        <f t="shared" si="19"/>
        <v>0</v>
      </c>
      <c r="Y28" s="215">
        <f t="shared" si="20"/>
        <v>0</v>
      </c>
      <c r="Z28" s="215">
        <f t="shared" si="21"/>
        <v>0</v>
      </c>
      <c r="AA28" s="215">
        <f t="shared" si="22"/>
        <v>0</v>
      </c>
      <c r="AB28" s="215">
        <f t="shared" si="23"/>
        <v>0</v>
      </c>
      <c r="AC28" s="215">
        <f t="shared" si="24"/>
        <v>0</v>
      </c>
      <c r="AD28" s="215">
        <f t="shared" si="25"/>
        <v>0</v>
      </c>
      <c r="AE28" s="58"/>
      <c r="AF28" s="86"/>
    </row>
    <row r="29" spans="1:32">
      <c r="A29" s="118"/>
      <c r="B29" s="119" t="s">
        <v>174</v>
      </c>
      <c r="C29" s="56"/>
      <c r="D29" s="56"/>
      <c r="E29" s="56"/>
      <c r="F29" s="56"/>
      <c r="G29" s="56"/>
      <c r="H29" s="56"/>
      <c r="I29" s="56"/>
      <c r="J29" s="56"/>
      <c r="K29" s="56"/>
      <c r="L29" s="56"/>
      <c r="M29" s="56"/>
      <c r="N29" s="56"/>
      <c r="O29" s="58"/>
      <c r="P29" s="86"/>
      <c r="Q29" s="118"/>
      <c r="R29" s="119" t="s">
        <v>174</v>
      </c>
      <c r="S29" s="215">
        <f t="shared" si="14"/>
        <v>0</v>
      </c>
      <c r="T29" s="215">
        <f t="shared" si="15"/>
        <v>0</v>
      </c>
      <c r="U29" s="215">
        <f t="shared" si="16"/>
        <v>0</v>
      </c>
      <c r="V29" s="215">
        <f t="shared" si="17"/>
        <v>0</v>
      </c>
      <c r="W29" s="215">
        <f t="shared" si="18"/>
        <v>0</v>
      </c>
      <c r="X29" s="215">
        <f t="shared" si="19"/>
        <v>0</v>
      </c>
      <c r="Y29" s="215">
        <f t="shared" si="20"/>
        <v>0</v>
      </c>
      <c r="Z29" s="215">
        <f t="shared" si="21"/>
        <v>0</v>
      </c>
      <c r="AA29" s="215">
        <f t="shared" si="22"/>
        <v>0</v>
      </c>
      <c r="AB29" s="215">
        <f t="shared" si="23"/>
        <v>0</v>
      </c>
      <c r="AC29" s="215">
        <f t="shared" si="24"/>
        <v>0</v>
      </c>
      <c r="AD29" s="215">
        <f t="shared" si="25"/>
        <v>0</v>
      </c>
      <c r="AE29" s="58"/>
      <c r="AF29" s="86"/>
    </row>
    <row r="30" spans="1:32">
      <c r="A30" s="118"/>
      <c r="B30" s="119" t="s">
        <v>187</v>
      </c>
      <c r="C30" s="56"/>
      <c r="D30" s="56"/>
      <c r="E30" s="56"/>
      <c r="F30" s="56"/>
      <c r="G30" s="56"/>
      <c r="H30" s="56"/>
      <c r="I30" s="56"/>
      <c r="J30" s="56"/>
      <c r="K30" s="56"/>
      <c r="L30" s="56"/>
      <c r="M30" s="56"/>
      <c r="N30" s="56"/>
      <c r="O30" s="58"/>
      <c r="P30" s="86"/>
      <c r="Q30" s="118"/>
      <c r="R30" s="119" t="s">
        <v>187</v>
      </c>
      <c r="S30" s="215">
        <f t="shared" si="14"/>
        <v>0</v>
      </c>
      <c r="T30" s="215">
        <f t="shared" si="15"/>
        <v>0</v>
      </c>
      <c r="U30" s="215">
        <f t="shared" si="16"/>
        <v>0</v>
      </c>
      <c r="V30" s="215">
        <f t="shared" si="17"/>
        <v>0</v>
      </c>
      <c r="W30" s="215">
        <f t="shared" si="18"/>
        <v>0</v>
      </c>
      <c r="X30" s="215">
        <f t="shared" si="19"/>
        <v>0</v>
      </c>
      <c r="Y30" s="215">
        <f t="shared" si="20"/>
        <v>0</v>
      </c>
      <c r="Z30" s="215">
        <f t="shared" si="21"/>
        <v>0</v>
      </c>
      <c r="AA30" s="215">
        <f t="shared" si="22"/>
        <v>0</v>
      </c>
      <c r="AB30" s="215">
        <f t="shared" si="23"/>
        <v>0</v>
      </c>
      <c r="AC30" s="215">
        <f t="shared" si="24"/>
        <v>0</v>
      </c>
      <c r="AD30" s="215">
        <f t="shared" si="25"/>
        <v>0</v>
      </c>
      <c r="AE30" s="58"/>
      <c r="AF30" s="86"/>
    </row>
    <row r="31" spans="1:32">
      <c r="A31" s="118"/>
      <c r="B31" s="119" t="s">
        <v>200</v>
      </c>
      <c r="C31" s="56"/>
      <c r="D31" s="56"/>
      <c r="E31" s="56"/>
      <c r="F31" s="56"/>
      <c r="G31" s="56"/>
      <c r="H31" s="56"/>
      <c r="I31" s="56"/>
      <c r="J31" s="56"/>
      <c r="K31" s="56"/>
      <c r="L31" s="56"/>
      <c r="M31" s="56"/>
      <c r="N31" s="56"/>
      <c r="O31" s="58"/>
      <c r="P31" s="86"/>
      <c r="Q31" s="118"/>
      <c r="R31" s="119" t="s">
        <v>200</v>
      </c>
      <c r="S31" s="215">
        <f t="shared" si="14"/>
        <v>0</v>
      </c>
      <c r="T31" s="215">
        <f t="shared" si="15"/>
        <v>0</v>
      </c>
      <c r="U31" s="215">
        <f t="shared" si="16"/>
        <v>0</v>
      </c>
      <c r="V31" s="215">
        <f t="shared" si="17"/>
        <v>0</v>
      </c>
      <c r="W31" s="215">
        <f t="shared" si="18"/>
        <v>0</v>
      </c>
      <c r="X31" s="215">
        <f t="shared" si="19"/>
        <v>0</v>
      </c>
      <c r="Y31" s="215">
        <f t="shared" si="20"/>
        <v>0</v>
      </c>
      <c r="Z31" s="215">
        <f t="shared" si="21"/>
        <v>0</v>
      </c>
      <c r="AA31" s="215">
        <f t="shared" si="22"/>
        <v>0</v>
      </c>
      <c r="AB31" s="215">
        <f t="shared" si="23"/>
        <v>0</v>
      </c>
      <c r="AC31" s="215">
        <f t="shared" si="24"/>
        <v>0</v>
      </c>
      <c r="AD31" s="215">
        <f t="shared" si="25"/>
        <v>0</v>
      </c>
      <c r="AE31" s="58"/>
      <c r="AF31" s="86"/>
    </row>
    <row r="32" spans="1:32">
      <c r="A32" s="118"/>
      <c r="B32" s="119" t="s">
        <v>213</v>
      </c>
      <c r="C32" s="56"/>
      <c r="D32" s="56"/>
      <c r="E32" s="56"/>
      <c r="F32" s="56"/>
      <c r="G32" s="56"/>
      <c r="H32" s="56"/>
      <c r="I32" s="56"/>
      <c r="J32" s="56"/>
      <c r="K32" s="56"/>
      <c r="L32" s="56"/>
      <c r="M32" s="56"/>
      <c r="N32" s="56"/>
      <c r="O32" s="58"/>
      <c r="P32" s="86"/>
      <c r="Q32" s="118"/>
      <c r="R32" s="119" t="s">
        <v>213</v>
      </c>
      <c r="S32" s="215">
        <f t="shared" si="14"/>
        <v>0</v>
      </c>
      <c r="T32" s="215">
        <f t="shared" si="15"/>
        <v>0</v>
      </c>
      <c r="U32" s="215">
        <f t="shared" si="16"/>
        <v>0</v>
      </c>
      <c r="V32" s="215">
        <f t="shared" si="17"/>
        <v>0</v>
      </c>
      <c r="W32" s="215">
        <f t="shared" si="18"/>
        <v>0</v>
      </c>
      <c r="X32" s="215">
        <f t="shared" si="19"/>
        <v>0</v>
      </c>
      <c r="Y32" s="215">
        <f t="shared" si="20"/>
        <v>0</v>
      </c>
      <c r="Z32" s="215">
        <f t="shared" si="21"/>
        <v>0</v>
      </c>
      <c r="AA32" s="215">
        <f t="shared" si="22"/>
        <v>0</v>
      </c>
      <c r="AB32" s="215">
        <f t="shared" si="23"/>
        <v>0</v>
      </c>
      <c r="AC32" s="215">
        <f t="shared" si="24"/>
        <v>0</v>
      </c>
      <c r="AD32" s="215">
        <f t="shared" si="25"/>
        <v>0</v>
      </c>
      <c r="AE32" s="58"/>
      <c r="AF32" s="86"/>
    </row>
    <row r="33" spans="1:32">
      <c r="A33" s="118"/>
      <c r="B33" s="119" t="s">
        <v>226</v>
      </c>
      <c r="C33" s="56"/>
      <c r="D33" s="56"/>
      <c r="E33" s="56"/>
      <c r="F33" s="56"/>
      <c r="G33" s="56"/>
      <c r="H33" s="56"/>
      <c r="I33" s="56"/>
      <c r="J33" s="56"/>
      <c r="K33" s="56"/>
      <c r="L33" s="56"/>
      <c r="M33" s="56"/>
      <c r="N33" s="56"/>
      <c r="O33" s="58"/>
      <c r="P33" s="86"/>
      <c r="Q33" s="118"/>
      <c r="R33" s="119" t="s">
        <v>226</v>
      </c>
      <c r="S33" s="215">
        <f t="shared" si="14"/>
        <v>0</v>
      </c>
      <c r="T33" s="215">
        <f t="shared" si="15"/>
        <v>0</v>
      </c>
      <c r="U33" s="215">
        <f t="shared" si="16"/>
        <v>0</v>
      </c>
      <c r="V33" s="215">
        <f t="shared" si="17"/>
        <v>0</v>
      </c>
      <c r="W33" s="215">
        <f t="shared" si="18"/>
        <v>0</v>
      </c>
      <c r="X33" s="215">
        <f t="shared" si="19"/>
        <v>0</v>
      </c>
      <c r="Y33" s="215">
        <f t="shared" si="20"/>
        <v>0</v>
      </c>
      <c r="Z33" s="215">
        <f t="shared" si="21"/>
        <v>0</v>
      </c>
      <c r="AA33" s="215">
        <f t="shared" si="22"/>
        <v>0</v>
      </c>
      <c r="AB33" s="215">
        <f t="shared" si="23"/>
        <v>0</v>
      </c>
      <c r="AC33" s="215">
        <f t="shared" si="24"/>
        <v>0</v>
      </c>
      <c r="AD33" s="215">
        <f t="shared" si="25"/>
        <v>0</v>
      </c>
      <c r="AE33" s="58"/>
      <c r="AF33" s="86"/>
    </row>
    <row r="34" spans="1:32">
      <c r="A34" s="118"/>
      <c r="B34" s="58"/>
      <c r="C34" s="58"/>
      <c r="D34" s="58"/>
      <c r="E34" s="58"/>
      <c r="F34" s="58"/>
      <c r="G34" s="58"/>
      <c r="H34" s="58"/>
      <c r="I34" s="58"/>
      <c r="J34" s="58"/>
      <c r="K34" s="58"/>
      <c r="L34" s="58"/>
      <c r="M34" s="58"/>
      <c r="N34" s="58"/>
      <c r="O34" s="58"/>
      <c r="P34" s="86"/>
      <c r="Q34" s="118"/>
      <c r="R34" s="58"/>
      <c r="S34" s="58"/>
      <c r="T34" s="58"/>
      <c r="U34" s="58"/>
      <c r="V34" s="58"/>
      <c r="W34" s="58"/>
      <c r="X34" s="58"/>
      <c r="Y34" s="58"/>
      <c r="Z34" s="58"/>
      <c r="AA34" s="58"/>
      <c r="AB34" s="58"/>
      <c r="AC34" s="58"/>
      <c r="AD34" s="58"/>
      <c r="AE34" s="58"/>
      <c r="AF34" s="86"/>
    </row>
    <row r="35" spans="1:32">
      <c r="A35" s="118"/>
      <c r="B35" s="119"/>
      <c r="C35" s="64">
        <v>1</v>
      </c>
      <c r="D35" s="64">
        <v>2</v>
      </c>
      <c r="E35" s="64">
        <v>3</v>
      </c>
      <c r="F35" s="64">
        <v>4</v>
      </c>
      <c r="G35" s="64">
        <v>5</v>
      </c>
      <c r="H35" s="64">
        <v>6</v>
      </c>
      <c r="I35" s="64">
        <v>7</v>
      </c>
      <c r="J35" s="64">
        <v>8</v>
      </c>
      <c r="K35" s="64">
        <v>9</v>
      </c>
      <c r="L35" s="64">
        <v>10</v>
      </c>
      <c r="M35" s="64">
        <v>11</v>
      </c>
      <c r="N35" s="64">
        <v>12</v>
      </c>
      <c r="O35" s="58"/>
      <c r="P35" s="86"/>
      <c r="Q35" s="118"/>
      <c r="R35" s="119"/>
      <c r="S35" s="64">
        <v>1</v>
      </c>
      <c r="T35" s="64">
        <v>2</v>
      </c>
      <c r="U35" s="64">
        <v>3</v>
      </c>
      <c r="V35" s="64">
        <v>4</v>
      </c>
      <c r="W35" s="64">
        <v>5</v>
      </c>
      <c r="X35" s="64">
        <v>6</v>
      </c>
      <c r="Y35" s="64">
        <v>7</v>
      </c>
      <c r="Z35" s="64">
        <v>8</v>
      </c>
      <c r="AA35" s="64">
        <v>9</v>
      </c>
      <c r="AB35" s="64">
        <v>10</v>
      </c>
      <c r="AC35" s="64">
        <v>11</v>
      </c>
      <c r="AD35" s="64">
        <v>12</v>
      </c>
      <c r="AE35" s="58"/>
      <c r="AF35" s="86"/>
    </row>
    <row r="36" spans="1:32">
      <c r="A36" s="118" t="s">
        <v>267</v>
      </c>
      <c r="B36" s="119" t="s">
        <v>134</v>
      </c>
      <c r="C36" s="56"/>
      <c r="D36" s="56"/>
      <c r="E36" s="56"/>
      <c r="F36" s="56"/>
      <c r="G36" s="56"/>
      <c r="H36" s="56"/>
      <c r="I36" s="56"/>
      <c r="J36" s="56"/>
      <c r="K36" s="56"/>
      <c r="L36" s="56"/>
      <c r="M36" s="56"/>
      <c r="N36" s="56"/>
      <c r="O36" s="58"/>
      <c r="P36" s="86"/>
      <c r="Q36" s="118" t="s">
        <v>267</v>
      </c>
      <c r="R36" s="119" t="s">
        <v>134</v>
      </c>
      <c r="S36" s="215">
        <f>IF($AF$22=$AF$22,(C36*$AF$22)/20)</f>
        <v>0</v>
      </c>
      <c r="T36" s="215">
        <f t="shared" ref="T36:AD36" si="26">IF($AF$22=$AF$22,(D36*$AF$22)/20)</f>
        <v>0</v>
      </c>
      <c r="U36" s="215">
        <f t="shared" si="26"/>
        <v>0</v>
      </c>
      <c r="V36" s="215">
        <f t="shared" si="26"/>
        <v>0</v>
      </c>
      <c r="W36" s="215">
        <f t="shared" si="26"/>
        <v>0</v>
      </c>
      <c r="X36" s="215">
        <f t="shared" si="26"/>
        <v>0</v>
      </c>
      <c r="Y36" s="215">
        <f t="shared" si="26"/>
        <v>0</v>
      </c>
      <c r="Z36" s="215">
        <f t="shared" si="26"/>
        <v>0</v>
      </c>
      <c r="AA36" s="215">
        <f t="shared" si="26"/>
        <v>0</v>
      </c>
      <c r="AB36" s="215">
        <f t="shared" si="26"/>
        <v>0</v>
      </c>
      <c r="AC36" s="215">
        <f t="shared" si="26"/>
        <v>0</v>
      </c>
      <c r="AD36" s="215">
        <f t="shared" si="26"/>
        <v>0</v>
      </c>
      <c r="AE36" s="58"/>
      <c r="AF36" s="86"/>
    </row>
    <row r="37" spans="1:32">
      <c r="A37" s="118"/>
      <c r="B37" s="119" t="s">
        <v>148</v>
      </c>
      <c r="C37" s="56"/>
      <c r="D37" s="56"/>
      <c r="E37" s="56"/>
      <c r="F37" s="56"/>
      <c r="G37" s="56"/>
      <c r="H37" s="56"/>
      <c r="I37" s="56"/>
      <c r="J37" s="56"/>
      <c r="K37" s="56"/>
      <c r="L37" s="56"/>
      <c r="M37" s="56"/>
      <c r="N37" s="56"/>
      <c r="O37" s="58"/>
      <c r="P37" s="86"/>
      <c r="Q37" s="118"/>
      <c r="R37" s="119" t="s">
        <v>148</v>
      </c>
      <c r="S37" s="215">
        <f t="shared" ref="S37:S43" si="27">IF($AF$22=$AF$22,(C37*$AF$22)/20)</f>
        <v>0</v>
      </c>
      <c r="T37" s="215">
        <f t="shared" ref="T37:T43" si="28">IF($AF$22=$AF$22,(D37*$AF$22)/20)</f>
        <v>0</v>
      </c>
      <c r="U37" s="215">
        <f t="shared" ref="U37:U43" si="29">IF($AF$22=$AF$22,(E37*$AF$22)/20)</f>
        <v>0</v>
      </c>
      <c r="V37" s="215">
        <f t="shared" ref="V37:V43" si="30">IF($AF$22=$AF$22,(F37*$AF$22)/20)</f>
        <v>0</v>
      </c>
      <c r="W37" s="215">
        <f t="shared" ref="W37:W43" si="31">IF($AF$22=$AF$22,(G37*$AF$22)/20)</f>
        <v>0</v>
      </c>
      <c r="X37" s="215">
        <f t="shared" ref="X37:X43" si="32">IF($AF$22=$AF$22,(H37*$AF$22)/20)</f>
        <v>0</v>
      </c>
      <c r="Y37" s="215">
        <f t="shared" ref="Y37:Y43" si="33">IF($AF$22=$AF$22,(I37*$AF$22)/20)</f>
        <v>0</v>
      </c>
      <c r="Z37" s="215">
        <f t="shared" ref="Z37:Z43" si="34">IF($AF$22=$AF$22,(J37*$AF$22)/20)</f>
        <v>0</v>
      </c>
      <c r="AA37" s="215">
        <f t="shared" ref="AA37:AA43" si="35">IF($AF$22=$AF$22,(K37*$AF$22)/20)</f>
        <v>0</v>
      </c>
      <c r="AB37" s="215">
        <f t="shared" ref="AB37:AB43" si="36">IF($AF$22=$AF$22,(L37*$AF$22)/20)</f>
        <v>0</v>
      </c>
      <c r="AC37" s="215">
        <f t="shared" ref="AC37:AC43" si="37">IF($AF$22=$AF$22,(M37*$AF$22)/20)</f>
        <v>0</v>
      </c>
      <c r="AD37" s="215">
        <f t="shared" ref="AD37:AD43" si="38">IF($AF$22=$AF$22,(N37*$AF$22)/20)</f>
        <v>0</v>
      </c>
      <c r="AE37" s="58"/>
      <c r="AF37" s="86"/>
    </row>
    <row r="38" spans="1:32">
      <c r="A38" s="118"/>
      <c r="B38" s="119" t="s">
        <v>161</v>
      </c>
      <c r="C38" s="56"/>
      <c r="D38" s="56"/>
      <c r="E38" s="56"/>
      <c r="F38" s="56"/>
      <c r="G38" s="56"/>
      <c r="H38" s="56"/>
      <c r="I38" s="56"/>
      <c r="J38" s="56"/>
      <c r="K38" s="56"/>
      <c r="L38" s="56"/>
      <c r="M38" s="56"/>
      <c r="N38" s="56"/>
      <c r="O38" s="58"/>
      <c r="P38" s="86"/>
      <c r="Q38" s="118"/>
      <c r="R38" s="119" t="s">
        <v>161</v>
      </c>
      <c r="S38" s="215">
        <f t="shared" si="27"/>
        <v>0</v>
      </c>
      <c r="T38" s="215">
        <f t="shared" si="28"/>
        <v>0</v>
      </c>
      <c r="U38" s="215">
        <f t="shared" si="29"/>
        <v>0</v>
      </c>
      <c r="V38" s="215">
        <f t="shared" si="30"/>
        <v>0</v>
      </c>
      <c r="W38" s="215">
        <f t="shared" si="31"/>
        <v>0</v>
      </c>
      <c r="X38" s="215">
        <f t="shared" si="32"/>
        <v>0</v>
      </c>
      <c r="Y38" s="215">
        <f t="shared" si="33"/>
        <v>0</v>
      </c>
      <c r="Z38" s="215">
        <f t="shared" si="34"/>
        <v>0</v>
      </c>
      <c r="AA38" s="215">
        <f t="shared" si="35"/>
        <v>0</v>
      </c>
      <c r="AB38" s="215">
        <f t="shared" si="36"/>
        <v>0</v>
      </c>
      <c r="AC38" s="215">
        <f t="shared" si="37"/>
        <v>0</v>
      </c>
      <c r="AD38" s="215">
        <f t="shared" si="38"/>
        <v>0</v>
      </c>
      <c r="AE38" s="58"/>
      <c r="AF38" s="86"/>
    </row>
    <row r="39" spans="1:32">
      <c r="A39" s="118"/>
      <c r="B39" s="119" t="s">
        <v>174</v>
      </c>
      <c r="C39" s="56"/>
      <c r="D39" s="56"/>
      <c r="E39" s="56"/>
      <c r="F39" s="56"/>
      <c r="G39" s="56"/>
      <c r="H39" s="56"/>
      <c r="I39" s="56"/>
      <c r="J39" s="56"/>
      <c r="K39" s="56"/>
      <c r="L39" s="56"/>
      <c r="M39" s="56"/>
      <c r="N39" s="56"/>
      <c r="O39" s="58"/>
      <c r="P39" s="86"/>
      <c r="Q39" s="118"/>
      <c r="R39" s="119" t="s">
        <v>174</v>
      </c>
      <c r="S39" s="215">
        <f t="shared" si="27"/>
        <v>0</v>
      </c>
      <c r="T39" s="215">
        <f t="shared" si="28"/>
        <v>0</v>
      </c>
      <c r="U39" s="215">
        <f t="shared" si="29"/>
        <v>0</v>
      </c>
      <c r="V39" s="215">
        <f t="shared" si="30"/>
        <v>0</v>
      </c>
      <c r="W39" s="215">
        <f t="shared" si="31"/>
        <v>0</v>
      </c>
      <c r="X39" s="215">
        <f t="shared" si="32"/>
        <v>0</v>
      </c>
      <c r="Y39" s="215">
        <f t="shared" si="33"/>
        <v>0</v>
      </c>
      <c r="Z39" s="215">
        <f t="shared" si="34"/>
        <v>0</v>
      </c>
      <c r="AA39" s="215">
        <f t="shared" si="35"/>
        <v>0</v>
      </c>
      <c r="AB39" s="215">
        <f t="shared" si="36"/>
        <v>0</v>
      </c>
      <c r="AC39" s="215">
        <f t="shared" si="37"/>
        <v>0</v>
      </c>
      <c r="AD39" s="215">
        <f t="shared" si="38"/>
        <v>0</v>
      </c>
      <c r="AE39" s="58"/>
      <c r="AF39" s="86"/>
    </row>
    <row r="40" spans="1:32">
      <c r="A40" s="118"/>
      <c r="B40" s="119" t="s">
        <v>187</v>
      </c>
      <c r="C40" s="56"/>
      <c r="D40" s="56"/>
      <c r="E40" s="56"/>
      <c r="F40" s="56"/>
      <c r="G40" s="56"/>
      <c r="H40" s="56"/>
      <c r="I40" s="56"/>
      <c r="J40" s="56"/>
      <c r="K40" s="56"/>
      <c r="L40" s="56"/>
      <c r="M40" s="56"/>
      <c r="N40" s="56"/>
      <c r="O40" s="58"/>
      <c r="P40" s="86"/>
      <c r="Q40" s="118"/>
      <c r="R40" s="119" t="s">
        <v>187</v>
      </c>
      <c r="S40" s="215">
        <f t="shared" si="27"/>
        <v>0</v>
      </c>
      <c r="T40" s="215">
        <f t="shared" si="28"/>
        <v>0</v>
      </c>
      <c r="U40" s="215">
        <f t="shared" si="29"/>
        <v>0</v>
      </c>
      <c r="V40" s="215">
        <f t="shared" si="30"/>
        <v>0</v>
      </c>
      <c r="W40" s="215">
        <f t="shared" si="31"/>
        <v>0</v>
      </c>
      <c r="X40" s="215">
        <f t="shared" si="32"/>
        <v>0</v>
      </c>
      <c r="Y40" s="215">
        <f t="shared" si="33"/>
        <v>0</v>
      </c>
      <c r="Z40" s="215">
        <f t="shared" si="34"/>
        <v>0</v>
      </c>
      <c r="AA40" s="215">
        <f t="shared" si="35"/>
        <v>0</v>
      </c>
      <c r="AB40" s="215">
        <f t="shared" si="36"/>
        <v>0</v>
      </c>
      <c r="AC40" s="215">
        <f t="shared" si="37"/>
        <v>0</v>
      </c>
      <c r="AD40" s="215">
        <f t="shared" si="38"/>
        <v>0</v>
      </c>
      <c r="AE40" s="58"/>
      <c r="AF40" s="86"/>
    </row>
    <row r="41" spans="1:32">
      <c r="A41" s="118"/>
      <c r="B41" s="119" t="s">
        <v>200</v>
      </c>
      <c r="C41" s="56"/>
      <c r="D41" s="56"/>
      <c r="E41" s="56"/>
      <c r="F41" s="56"/>
      <c r="G41" s="56"/>
      <c r="H41" s="56"/>
      <c r="I41" s="56"/>
      <c r="J41" s="56"/>
      <c r="K41" s="56"/>
      <c r="L41" s="56"/>
      <c r="M41" s="56"/>
      <c r="N41" s="56"/>
      <c r="O41" s="58"/>
      <c r="P41" s="86"/>
      <c r="Q41" s="118"/>
      <c r="R41" s="119" t="s">
        <v>200</v>
      </c>
      <c r="S41" s="215">
        <f t="shared" si="27"/>
        <v>0</v>
      </c>
      <c r="T41" s="215">
        <f t="shared" si="28"/>
        <v>0</v>
      </c>
      <c r="U41" s="215">
        <f t="shared" si="29"/>
        <v>0</v>
      </c>
      <c r="V41" s="215">
        <f t="shared" si="30"/>
        <v>0</v>
      </c>
      <c r="W41" s="215">
        <f t="shared" si="31"/>
        <v>0</v>
      </c>
      <c r="X41" s="215">
        <f t="shared" si="32"/>
        <v>0</v>
      </c>
      <c r="Y41" s="215">
        <f t="shared" si="33"/>
        <v>0</v>
      </c>
      <c r="Z41" s="215">
        <f t="shared" si="34"/>
        <v>0</v>
      </c>
      <c r="AA41" s="215">
        <f t="shared" si="35"/>
        <v>0</v>
      </c>
      <c r="AB41" s="215">
        <f t="shared" si="36"/>
        <v>0</v>
      </c>
      <c r="AC41" s="215">
        <f t="shared" si="37"/>
        <v>0</v>
      </c>
      <c r="AD41" s="215">
        <f t="shared" si="38"/>
        <v>0</v>
      </c>
      <c r="AE41" s="58"/>
      <c r="AF41" s="86"/>
    </row>
    <row r="42" spans="1:32">
      <c r="A42" s="118"/>
      <c r="B42" s="119" t="s">
        <v>213</v>
      </c>
      <c r="C42" s="56"/>
      <c r="D42" s="56"/>
      <c r="E42" s="56"/>
      <c r="F42" s="56"/>
      <c r="G42" s="56"/>
      <c r="H42" s="56"/>
      <c r="I42" s="56"/>
      <c r="J42" s="56"/>
      <c r="K42" s="56"/>
      <c r="L42" s="56"/>
      <c r="M42" s="56"/>
      <c r="N42" s="56"/>
      <c r="O42" s="58"/>
      <c r="P42" s="86"/>
      <c r="Q42" s="118"/>
      <c r="R42" s="119" t="s">
        <v>213</v>
      </c>
      <c r="S42" s="215">
        <f t="shared" si="27"/>
        <v>0</v>
      </c>
      <c r="T42" s="215">
        <f t="shared" si="28"/>
        <v>0</v>
      </c>
      <c r="U42" s="215">
        <f t="shared" si="29"/>
        <v>0</v>
      </c>
      <c r="V42" s="215">
        <f t="shared" si="30"/>
        <v>0</v>
      </c>
      <c r="W42" s="215">
        <f t="shared" si="31"/>
        <v>0</v>
      </c>
      <c r="X42" s="215">
        <f t="shared" si="32"/>
        <v>0</v>
      </c>
      <c r="Y42" s="215">
        <f t="shared" si="33"/>
        <v>0</v>
      </c>
      <c r="Z42" s="215">
        <f t="shared" si="34"/>
        <v>0</v>
      </c>
      <c r="AA42" s="215">
        <f t="shared" si="35"/>
        <v>0</v>
      </c>
      <c r="AB42" s="215">
        <f t="shared" si="36"/>
        <v>0</v>
      </c>
      <c r="AC42" s="215">
        <f t="shared" si="37"/>
        <v>0</v>
      </c>
      <c r="AD42" s="215">
        <f t="shared" si="38"/>
        <v>0</v>
      </c>
      <c r="AE42" s="58"/>
      <c r="AF42" s="86"/>
    </row>
    <row r="43" spans="1:32">
      <c r="A43" s="118"/>
      <c r="B43" s="119" t="s">
        <v>226</v>
      </c>
      <c r="C43" s="56"/>
      <c r="D43" s="56"/>
      <c r="E43" s="56"/>
      <c r="F43" s="56"/>
      <c r="G43" s="56"/>
      <c r="H43" s="56"/>
      <c r="I43" s="56"/>
      <c r="J43" s="56"/>
      <c r="K43" s="56"/>
      <c r="L43" s="56"/>
      <c r="M43" s="56"/>
      <c r="N43" s="56"/>
      <c r="O43" s="58"/>
      <c r="P43" s="86"/>
      <c r="Q43" s="118"/>
      <c r="R43" s="119" t="s">
        <v>226</v>
      </c>
      <c r="S43" s="215">
        <f t="shared" si="27"/>
        <v>0</v>
      </c>
      <c r="T43" s="215">
        <f t="shared" si="28"/>
        <v>0</v>
      </c>
      <c r="U43" s="215">
        <f t="shared" si="29"/>
        <v>0</v>
      </c>
      <c r="V43" s="215">
        <f t="shared" si="30"/>
        <v>0</v>
      </c>
      <c r="W43" s="215">
        <f t="shared" si="31"/>
        <v>0</v>
      </c>
      <c r="X43" s="215">
        <f t="shared" si="32"/>
        <v>0</v>
      </c>
      <c r="Y43" s="215">
        <f t="shared" si="33"/>
        <v>0</v>
      </c>
      <c r="Z43" s="215">
        <f t="shared" si="34"/>
        <v>0</v>
      </c>
      <c r="AA43" s="215">
        <f t="shared" si="35"/>
        <v>0</v>
      </c>
      <c r="AB43" s="215">
        <f t="shared" si="36"/>
        <v>0</v>
      </c>
      <c r="AC43" s="215">
        <f t="shared" si="37"/>
        <v>0</v>
      </c>
      <c r="AD43" s="215">
        <f t="shared" si="38"/>
        <v>0</v>
      </c>
      <c r="AE43" s="58"/>
      <c r="AF43" s="86"/>
    </row>
    <row r="44" spans="1:32">
      <c r="A44" s="118"/>
      <c r="B44" s="58"/>
      <c r="C44" s="58"/>
      <c r="D44" s="58"/>
      <c r="E44" s="58"/>
      <c r="F44" s="58"/>
      <c r="G44" s="58"/>
      <c r="H44" s="58"/>
      <c r="I44" s="58"/>
      <c r="J44" s="58"/>
      <c r="K44" s="58"/>
      <c r="L44" s="58"/>
      <c r="M44" s="58"/>
      <c r="N44" s="58"/>
      <c r="O44" s="58"/>
      <c r="P44" s="86"/>
      <c r="Q44" s="118"/>
      <c r="R44" s="58"/>
      <c r="S44" s="58"/>
      <c r="T44" s="58"/>
      <c r="U44" s="58"/>
      <c r="V44" s="58"/>
      <c r="W44" s="58"/>
      <c r="X44" s="58"/>
      <c r="Y44" s="58"/>
      <c r="Z44" s="58"/>
      <c r="AA44" s="58"/>
      <c r="AB44" s="58"/>
      <c r="AC44" s="58"/>
      <c r="AD44" s="58"/>
      <c r="AE44" s="58"/>
      <c r="AF44" s="86"/>
    </row>
    <row r="45" spans="1:32">
      <c r="A45" s="118"/>
      <c r="B45" s="58"/>
      <c r="C45" s="58"/>
      <c r="D45" s="58"/>
      <c r="E45" s="58"/>
      <c r="F45" s="58"/>
      <c r="G45" s="58"/>
      <c r="H45" s="58"/>
      <c r="I45" s="58"/>
      <c r="J45" s="58"/>
      <c r="K45" s="58"/>
      <c r="L45" s="58"/>
      <c r="M45" s="58"/>
      <c r="N45" s="58"/>
      <c r="O45" s="58"/>
      <c r="P45" s="86"/>
      <c r="Q45" s="118"/>
      <c r="R45" s="58"/>
      <c r="S45" s="58"/>
      <c r="T45" s="58"/>
      <c r="U45" s="58"/>
      <c r="V45" s="58"/>
      <c r="W45" s="58"/>
      <c r="X45" s="58"/>
      <c r="Y45" s="58"/>
      <c r="Z45" s="58"/>
      <c r="AA45" s="58"/>
      <c r="AB45" s="58"/>
      <c r="AC45" s="58"/>
      <c r="AD45" s="58"/>
      <c r="AE45" s="58"/>
      <c r="AF45" s="86"/>
    </row>
    <row r="46" spans="1:32">
      <c r="A46" s="118"/>
      <c r="B46" s="119"/>
      <c r="C46" s="64">
        <v>1</v>
      </c>
      <c r="D46" s="64">
        <v>2</v>
      </c>
      <c r="E46" s="64">
        <v>3</v>
      </c>
      <c r="F46" s="64">
        <v>4</v>
      </c>
      <c r="G46" s="64">
        <v>5</v>
      </c>
      <c r="H46" s="64">
        <v>6</v>
      </c>
      <c r="I46" s="64">
        <v>7</v>
      </c>
      <c r="J46" s="64">
        <v>8</v>
      </c>
      <c r="K46" s="64">
        <v>9</v>
      </c>
      <c r="L46" s="64">
        <v>10</v>
      </c>
      <c r="M46" s="64">
        <v>11</v>
      </c>
      <c r="N46" s="64">
        <v>12</v>
      </c>
      <c r="O46" s="58"/>
      <c r="P46" s="86"/>
      <c r="Q46" s="118"/>
      <c r="R46" s="119"/>
      <c r="S46" s="64">
        <v>1</v>
      </c>
      <c r="T46" s="64">
        <v>2</v>
      </c>
      <c r="U46" s="64">
        <v>3</v>
      </c>
      <c r="V46" s="64">
        <v>4</v>
      </c>
      <c r="W46" s="64">
        <v>5</v>
      </c>
      <c r="X46" s="64">
        <v>6</v>
      </c>
      <c r="Y46" s="64">
        <v>7</v>
      </c>
      <c r="Z46" s="64">
        <v>8</v>
      </c>
      <c r="AA46" s="64">
        <v>9</v>
      </c>
      <c r="AB46" s="64">
        <v>10</v>
      </c>
      <c r="AC46" s="64">
        <v>11</v>
      </c>
      <c r="AD46" s="64">
        <v>12</v>
      </c>
      <c r="AE46" s="58"/>
      <c r="AF46" s="86"/>
    </row>
    <row r="47" spans="1:32">
      <c r="A47" s="118" t="s">
        <v>268</v>
      </c>
      <c r="B47" s="119" t="s">
        <v>134</v>
      </c>
      <c r="C47" s="56"/>
      <c r="D47" s="56"/>
      <c r="E47" s="56"/>
      <c r="F47" s="56"/>
      <c r="G47" s="56"/>
      <c r="H47" s="56"/>
      <c r="I47" s="56"/>
      <c r="J47" s="56"/>
      <c r="K47" s="56"/>
      <c r="L47" s="56"/>
      <c r="M47" s="56"/>
      <c r="N47" s="56"/>
      <c r="O47" s="58"/>
      <c r="P47" s="86"/>
      <c r="Q47" s="118" t="s">
        <v>268</v>
      </c>
      <c r="R47" s="119" t="s">
        <v>134</v>
      </c>
      <c r="S47" s="215">
        <f>IF($AF$22=$AF$22,(C47*$AF$22)/20)</f>
        <v>0</v>
      </c>
      <c r="T47" s="215">
        <f t="shared" ref="T47:AD47" si="39">IF($AF$22=$AF$22,(D47*$AF$22)/20)</f>
        <v>0</v>
      </c>
      <c r="U47" s="215">
        <f t="shared" si="39"/>
        <v>0</v>
      </c>
      <c r="V47" s="215">
        <f t="shared" si="39"/>
        <v>0</v>
      </c>
      <c r="W47" s="215">
        <f t="shared" si="39"/>
        <v>0</v>
      </c>
      <c r="X47" s="215">
        <f t="shared" si="39"/>
        <v>0</v>
      </c>
      <c r="Y47" s="215">
        <f t="shared" si="39"/>
        <v>0</v>
      </c>
      <c r="Z47" s="215">
        <f t="shared" si="39"/>
        <v>0</v>
      </c>
      <c r="AA47" s="215">
        <f t="shared" si="39"/>
        <v>0</v>
      </c>
      <c r="AB47" s="215">
        <f t="shared" si="39"/>
        <v>0</v>
      </c>
      <c r="AC47" s="215">
        <f t="shared" si="39"/>
        <v>0</v>
      </c>
      <c r="AD47" s="215">
        <f t="shared" si="39"/>
        <v>0</v>
      </c>
      <c r="AE47" s="58"/>
      <c r="AF47" s="86"/>
    </row>
    <row r="48" spans="1:32">
      <c r="A48" s="118"/>
      <c r="B48" s="119" t="s">
        <v>148</v>
      </c>
      <c r="C48" s="56"/>
      <c r="D48" s="56"/>
      <c r="E48" s="56"/>
      <c r="F48" s="56"/>
      <c r="G48" s="56"/>
      <c r="H48" s="56"/>
      <c r="I48" s="56"/>
      <c r="J48" s="56"/>
      <c r="K48" s="56"/>
      <c r="L48" s="56"/>
      <c r="M48" s="56"/>
      <c r="N48" s="56"/>
      <c r="O48" s="58"/>
      <c r="P48" s="86"/>
      <c r="Q48" s="118"/>
      <c r="R48" s="119" t="s">
        <v>148</v>
      </c>
      <c r="S48" s="215">
        <f t="shared" ref="S48:S54" si="40">IF($AF$22=$AF$22,(C48*$AF$22)/20)</f>
        <v>0</v>
      </c>
      <c r="T48" s="215">
        <f t="shared" ref="T48:T54" si="41">IF($AF$22=$AF$22,(D48*$AF$22)/20)</f>
        <v>0</v>
      </c>
      <c r="U48" s="215">
        <f t="shared" ref="U48:U54" si="42">IF($AF$22=$AF$22,(E48*$AF$22)/20)</f>
        <v>0</v>
      </c>
      <c r="V48" s="215">
        <f t="shared" ref="V48:V54" si="43">IF($AF$22=$AF$22,(F48*$AF$22)/20)</f>
        <v>0</v>
      </c>
      <c r="W48" s="215">
        <f t="shared" ref="W48:W54" si="44">IF($AF$22=$AF$22,(G48*$AF$22)/20)</f>
        <v>0</v>
      </c>
      <c r="X48" s="215">
        <f t="shared" ref="X48:X54" si="45">IF($AF$22=$AF$22,(H48*$AF$22)/20)</f>
        <v>0</v>
      </c>
      <c r="Y48" s="215">
        <f t="shared" ref="Y48:Y54" si="46">IF($AF$22=$AF$22,(I48*$AF$22)/20)</f>
        <v>0</v>
      </c>
      <c r="Z48" s="215">
        <f t="shared" ref="Z48:Z54" si="47">IF($AF$22=$AF$22,(J48*$AF$22)/20)</f>
        <v>0</v>
      </c>
      <c r="AA48" s="215">
        <f t="shared" ref="AA48:AA54" si="48">IF($AF$22=$AF$22,(K48*$AF$22)/20)</f>
        <v>0</v>
      </c>
      <c r="AB48" s="215">
        <f t="shared" ref="AB48:AB54" si="49">IF($AF$22=$AF$22,(L48*$AF$22)/20)</f>
        <v>0</v>
      </c>
      <c r="AC48" s="215">
        <f t="shared" ref="AC48:AC54" si="50">IF($AF$22=$AF$22,(M48*$AF$22)/20)</f>
        <v>0</v>
      </c>
      <c r="AD48" s="215">
        <f t="shared" ref="AD48:AD54" si="51">IF($AF$22=$AF$22,(N48*$AF$22)/20)</f>
        <v>0</v>
      </c>
      <c r="AE48" s="58"/>
      <c r="AF48" s="86"/>
    </row>
    <row r="49" spans="1:32">
      <c r="A49" s="118"/>
      <c r="B49" s="119" t="s">
        <v>161</v>
      </c>
      <c r="C49" s="56"/>
      <c r="D49" s="56"/>
      <c r="E49" s="56"/>
      <c r="F49" s="56"/>
      <c r="G49" s="56"/>
      <c r="H49" s="56"/>
      <c r="I49" s="56"/>
      <c r="J49" s="56"/>
      <c r="K49" s="56"/>
      <c r="L49" s="56"/>
      <c r="M49" s="56"/>
      <c r="N49" s="56"/>
      <c r="O49" s="58"/>
      <c r="P49" s="86"/>
      <c r="Q49" s="118"/>
      <c r="R49" s="119" t="s">
        <v>161</v>
      </c>
      <c r="S49" s="215">
        <f t="shared" si="40"/>
        <v>0</v>
      </c>
      <c r="T49" s="215">
        <f t="shared" si="41"/>
        <v>0</v>
      </c>
      <c r="U49" s="215">
        <f t="shared" si="42"/>
        <v>0</v>
      </c>
      <c r="V49" s="215">
        <f t="shared" si="43"/>
        <v>0</v>
      </c>
      <c r="W49" s="215">
        <f t="shared" si="44"/>
        <v>0</v>
      </c>
      <c r="X49" s="215">
        <f t="shared" si="45"/>
        <v>0</v>
      </c>
      <c r="Y49" s="215">
        <f t="shared" si="46"/>
        <v>0</v>
      </c>
      <c r="Z49" s="215">
        <f t="shared" si="47"/>
        <v>0</v>
      </c>
      <c r="AA49" s="215">
        <f t="shared" si="48"/>
        <v>0</v>
      </c>
      <c r="AB49" s="215">
        <f t="shared" si="49"/>
        <v>0</v>
      </c>
      <c r="AC49" s="215">
        <f t="shared" si="50"/>
        <v>0</v>
      </c>
      <c r="AD49" s="215">
        <f t="shared" si="51"/>
        <v>0</v>
      </c>
      <c r="AE49" s="58"/>
      <c r="AF49" s="86"/>
    </row>
    <row r="50" spans="1:32">
      <c r="A50" s="118"/>
      <c r="B50" s="119" t="s">
        <v>174</v>
      </c>
      <c r="C50" s="56"/>
      <c r="D50" s="56"/>
      <c r="E50" s="56"/>
      <c r="F50" s="56"/>
      <c r="G50" s="56"/>
      <c r="H50" s="56"/>
      <c r="I50" s="56"/>
      <c r="J50" s="56"/>
      <c r="K50" s="56"/>
      <c r="L50" s="56"/>
      <c r="M50" s="56"/>
      <c r="N50" s="56"/>
      <c r="O50" s="58"/>
      <c r="P50" s="86"/>
      <c r="Q50" s="118"/>
      <c r="R50" s="119" t="s">
        <v>174</v>
      </c>
      <c r="S50" s="215">
        <f t="shared" si="40"/>
        <v>0</v>
      </c>
      <c r="T50" s="215">
        <f t="shared" si="41"/>
        <v>0</v>
      </c>
      <c r="U50" s="215">
        <f t="shared" si="42"/>
        <v>0</v>
      </c>
      <c r="V50" s="215">
        <f t="shared" si="43"/>
        <v>0</v>
      </c>
      <c r="W50" s="215">
        <f t="shared" si="44"/>
        <v>0</v>
      </c>
      <c r="X50" s="215">
        <f t="shared" si="45"/>
        <v>0</v>
      </c>
      <c r="Y50" s="215">
        <f t="shared" si="46"/>
        <v>0</v>
      </c>
      <c r="Z50" s="215">
        <f t="shared" si="47"/>
        <v>0</v>
      </c>
      <c r="AA50" s="215">
        <f t="shared" si="48"/>
        <v>0</v>
      </c>
      <c r="AB50" s="215">
        <f t="shared" si="49"/>
        <v>0</v>
      </c>
      <c r="AC50" s="215">
        <f t="shared" si="50"/>
        <v>0</v>
      </c>
      <c r="AD50" s="215">
        <f t="shared" si="51"/>
        <v>0</v>
      </c>
      <c r="AE50" s="58"/>
      <c r="AF50" s="86"/>
    </row>
    <row r="51" spans="1:32">
      <c r="A51" s="118"/>
      <c r="B51" s="119" t="s">
        <v>187</v>
      </c>
      <c r="C51" s="56"/>
      <c r="D51" s="56"/>
      <c r="E51" s="56"/>
      <c r="F51" s="56"/>
      <c r="G51" s="56"/>
      <c r="H51" s="56"/>
      <c r="I51" s="56"/>
      <c r="J51" s="56"/>
      <c r="K51" s="56"/>
      <c r="L51" s="56"/>
      <c r="M51" s="56"/>
      <c r="N51" s="56"/>
      <c r="O51" s="58"/>
      <c r="P51" s="86"/>
      <c r="Q51" s="118"/>
      <c r="R51" s="119" t="s">
        <v>187</v>
      </c>
      <c r="S51" s="215">
        <f t="shared" si="40"/>
        <v>0</v>
      </c>
      <c r="T51" s="215">
        <f t="shared" si="41"/>
        <v>0</v>
      </c>
      <c r="U51" s="215">
        <f t="shared" si="42"/>
        <v>0</v>
      </c>
      <c r="V51" s="215">
        <f t="shared" si="43"/>
        <v>0</v>
      </c>
      <c r="W51" s="215">
        <f t="shared" si="44"/>
        <v>0</v>
      </c>
      <c r="X51" s="215">
        <f t="shared" si="45"/>
        <v>0</v>
      </c>
      <c r="Y51" s="215">
        <f t="shared" si="46"/>
        <v>0</v>
      </c>
      <c r="Z51" s="215">
        <f t="shared" si="47"/>
        <v>0</v>
      </c>
      <c r="AA51" s="215">
        <f t="shared" si="48"/>
        <v>0</v>
      </c>
      <c r="AB51" s="215">
        <f t="shared" si="49"/>
        <v>0</v>
      </c>
      <c r="AC51" s="215">
        <f t="shared" si="50"/>
        <v>0</v>
      </c>
      <c r="AD51" s="215">
        <f t="shared" si="51"/>
        <v>0</v>
      </c>
      <c r="AE51" s="58"/>
      <c r="AF51" s="86"/>
    </row>
    <row r="52" spans="1:32">
      <c r="A52" s="118"/>
      <c r="B52" s="119" t="s">
        <v>200</v>
      </c>
      <c r="C52" s="56"/>
      <c r="D52" s="56"/>
      <c r="E52" s="56"/>
      <c r="F52" s="56"/>
      <c r="G52" s="56"/>
      <c r="H52" s="56"/>
      <c r="I52" s="56"/>
      <c r="J52" s="56"/>
      <c r="K52" s="56"/>
      <c r="L52" s="56"/>
      <c r="M52" s="56"/>
      <c r="N52" s="56"/>
      <c r="O52" s="58"/>
      <c r="P52" s="86"/>
      <c r="Q52" s="118"/>
      <c r="R52" s="119" t="s">
        <v>200</v>
      </c>
      <c r="S52" s="215">
        <f t="shared" si="40"/>
        <v>0</v>
      </c>
      <c r="T52" s="215">
        <f t="shared" si="41"/>
        <v>0</v>
      </c>
      <c r="U52" s="215">
        <f t="shared" si="42"/>
        <v>0</v>
      </c>
      <c r="V52" s="215">
        <f t="shared" si="43"/>
        <v>0</v>
      </c>
      <c r="W52" s="215">
        <f t="shared" si="44"/>
        <v>0</v>
      </c>
      <c r="X52" s="215">
        <f t="shared" si="45"/>
        <v>0</v>
      </c>
      <c r="Y52" s="215">
        <f t="shared" si="46"/>
        <v>0</v>
      </c>
      <c r="Z52" s="215">
        <f t="shared" si="47"/>
        <v>0</v>
      </c>
      <c r="AA52" s="215">
        <f t="shared" si="48"/>
        <v>0</v>
      </c>
      <c r="AB52" s="215">
        <f t="shared" si="49"/>
        <v>0</v>
      </c>
      <c r="AC52" s="215">
        <f t="shared" si="50"/>
        <v>0</v>
      </c>
      <c r="AD52" s="215">
        <f t="shared" si="51"/>
        <v>0</v>
      </c>
      <c r="AE52" s="58"/>
      <c r="AF52" s="86"/>
    </row>
    <row r="53" spans="1:32">
      <c r="A53" s="118"/>
      <c r="B53" s="119" t="s">
        <v>213</v>
      </c>
      <c r="C53" s="56"/>
      <c r="D53" s="56"/>
      <c r="E53" s="56"/>
      <c r="F53" s="56"/>
      <c r="G53" s="56"/>
      <c r="H53" s="56"/>
      <c r="I53" s="56"/>
      <c r="J53" s="56"/>
      <c r="K53" s="56"/>
      <c r="L53" s="56"/>
      <c r="M53" s="56"/>
      <c r="N53" s="56"/>
      <c r="O53" s="58"/>
      <c r="P53" s="86"/>
      <c r="Q53" s="118"/>
      <c r="R53" s="119" t="s">
        <v>213</v>
      </c>
      <c r="S53" s="215">
        <f t="shared" si="40"/>
        <v>0</v>
      </c>
      <c r="T53" s="215">
        <f t="shared" si="41"/>
        <v>0</v>
      </c>
      <c r="U53" s="215">
        <f t="shared" si="42"/>
        <v>0</v>
      </c>
      <c r="V53" s="215">
        <f t="shared" si="43"/>
        <v>0</v>
      </c>
      <c r="W53" s="215">
        <f t="shared" si="44"/>
        <v>0</v>
      </c>
      <c r="X53" s="215">
        <f t="shared" si="45"/>
        <v>0</v>
      </c>
      <c r="Y53" s="215">
        <f t="shared" si="46"/>
        <v>0</v>
      </c>
      <c r="Z53" s="215">
        <f t="shared" si="47"/>
        <v>0</v>
      </c>
      <c r="AA53" s="215">
        <f t="shared" si="48"/>
        <v>0</v>
      </c>
      <c r="AB53" s="215">
        <f t="shared" si="49"/>
        <v>0</v>
      </c>
      <c r="AC53" s="215">
        <f t="shared" si="50"/>
        <v>0</v>
      </c>
      <c r="AD53" s="215">
        <f t="shared" si="51"/>
        <v>0</v>
      </c>
      <c r="AE53" s="58"/>
      <c r="AF53" s="86"/>
    </row>
    <row r="54" spans="1:32">
      <c r="A54" s="118"/>
      <c r="B54" s="119" t="s">
        <v>226</v>
      </c>
      <c r="C54" s="56"/>
      <c r="D54" s="56"/>
      <c r="E54" s="56"/>
      <c r="F54" s="56"/>
      <c r="G54" s="56"/>
      <c r="H54" s="56"/>
      <c r="I54" s="56"/>
      <c r="J54" s="56"/>
      <c r="K54" s="56"/>
      <c r="L54" s="56"/>
      <c r="M54" s="56"/>
      <c r="N54" s="56"/>
      <c r="O54" s="58"/>
      <c r="P54" s="86"/>
      <c r="Q54" s="118"/>
      <c r="R54" s="119" t="s">
        <v>226</v>
      </c>
      <c r="S54" s="215">
        <f t="shared" si="40"/>
        <v>0</v>
      </c>
      <c r="T54" s="215">
        <f t="shared" si="41"/>
        <v>0</v>
      </c>
      <c r="U54" s="215">
        <f t="shared" si="42"/>
        <v>0</v>
      </c>
      <c r="V54" s="215">
        <f t="shared" si="43"/>
        <v>0</v>
      </c>
      <c r="W54" s="215">
        <f t="shared" si="44"/>
        <v>0</v>
      </c>
      <c r="X54" s="215">
        <f t="shared" si="45"/>
        <v>0</v>
      </c>
      <c r="Y54" s="215">
        <f t="shared" si="46"/>
        <v>0</v>
      </c>
      <c r="Z54" s="215">
        <f t="shared" si="47"/>
        <v>0</v>
      </c>
      <c r="AA54" s="215">
        <f t="shared" si="48"/>
        <v>0</v>
      </c>
      <c r="AB54" s="215">
        <f t="shared" si="49"/>
        <v>0</v>
      </c>
      <c r="AC54" s="215">
        <f t="shared" si="50"/>
        <v>0</v>
      </c>
      <c r="AD54" s="215">
        <f t="shared" si="51"/>
        <v>0</v>
      </c>
      <c r="AE54" s="58"/>
      <c r="AF54" s="86"/>
    </row>
    <row r="55" spans="1:32">
      <c r="A55" s="85"/>
      <c r="B55" s="58"/>
      <c r="C55" s="58"/>
      <c r="D55" s="58"/>
      <c r="E55" s="58"/>
      <c r="F55" s="58"/>
      <c r="G55" s="58"/>
      <c r="H55" s="58"/>
      <c r="I55" s="58"/>
      <c r="J55" s="58"/>
      <c r="K55" s="58"/>
      <c r="L55" s="58"/>
      <c r="M55" s="58"/>
      <c r="N55" s="58"/>
      <c r="O55" s="58"/>
      <c r="P55" s="86"/>
      <c r="Q55" s="85"/>
      <c r="R55" s="58"/>
      <c r="S55" s="58"/>
      <c r="T55" s="58"/>
      <c r="U55" s="58"/>
      <c r="V55" s="58"/>
      <c r="W55" s="58"/>
      <c r="X55" s="58"/>
      <c r="Y55" s="58"/>
      <c r="Z55" s="58"/>
      <c r="AA55" s="58"/>
      <c r="AB55" s="58"/>
      <c r="AC55" s="58"/>
      <c r="AD55" s="58"/>
      <c r="AE55" s="58"/>
      <c r="AF55" s="86"/>
    </row>
    <row r="56" spans="1:32" ht="16.5" thickBot="1">
      <c r="A56" s="124"/>
      <c r="B56" s="87"/>
      <c r="C56" s="87"/>
      <c r="D56" s="87"/>
      <c r="E56" s="87"/>
      <c r="F56" s="87"/>
      <c r="G56" s="87"/>
      <c r="H56" s="87"/>
      <c r="I56" s="87"/>
      <c r="J56" s="87"/>
      <c r="K56" s="87"/>
      <c r="L56" s="87"/>
      <c r="M56" s="87"/>
      <c r="N56" s="87"/>
      <c r="O56" s="87"/>
      <c r="P56" s="88"/>
      <c r="Q56" s="124"/>
      <c r="R56" s="87"/>
      <c r="S56" s="87"/>
      <c r="T56" s="87"/>
      <c r="U56" s="87"/>
      <c r="V56" s="87"/>
      <c r="W56" s="87"/>
      <c r="X56" s="87"/>
      <c r="Y56" s="87"/>
      <c r="Z56" s="87"/>
      <c r="AA56" s="87"/>
      <c r="AB56" s="87"/>
      <c r="AC56" s="87"/>
      <c r="AD56" s="87"/>
      <c r="AE56" s="87"/>
      <c r="AF56" s="88"/>
    </row>
  </sheetData>
  <mergeCells count="19">
    <mergeCell ref="B10:G10"/>
    <mergeCell ref="J3:M4"/>
    <mergeCell ref="O7:P7"/>
    <mergeCell ref="J1:K1"/>
    <mergeCell ref="L1:M1"/>
    <mergeCell ref="N1:P1"/>
    <mergeCell ref="Q12:AF13"/>
    <mergeCell ref="A13:P13"/>
    <mergeCell ref="A12:P12"/>
    <mergeCell ref="A1:G1"/>
    <mergeCell ref="B2:G2"/>
    <mergeCell ref="B4:G4"/>
    <mergeCell ref="B7:G7"/>
    <mergeCell ref="B8:G8"/>
    <mergeCell ref="B9:G9"/>
    <mergeCell ref="B5:G5"/>
    <mergeCell ref="B6:G6"/>
    <mergeCell ref="B3:G3"/>
    <mergeCell ref="N2:P2"/>
  </mergeCells>
  <conditionalFormatting sqref="C16:N23">
    <cfRule type="iconSet" priority="1">
      <iconSet>
        <cfvo type="percent" val="0"/>
        <cfvo type="percent" val="1"/>
        <cfvo type="num" val="5"/>
      </iconSet>
    </cfRule>
  </conditionalFormatting>
  <pageMargins left="0.7" right="0.7" top="0.75" bottom="0.75" header="0.3" footer="0.3"/>
  <pageSetup scale="75" fitToHeight="2"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pageSetUpPr fitToPage="1"/>
  </sheetPr>
  <dimension ref="A1:AD126"/>
  <sheetViews>
    <sheetView zoomScale="70" zoomScaleNormal="70" zoomScalePageLayoutView="70" workbookViewId="0">
      <selection activeCell="A6" sqref="A6:B11"/>
    </sheetView>
  </sheetViews>
  <sheetFormatPr defaultColWidth="8.42578125" defaultRowHeight="15.75"/>
  <cols>
    <col min="1" max="1" width="8.42578125" style="1"/>
    <col min="2" max="13" width="15.42578125" style="1" customWidth="1"/>
    <col min="14" max="14" width="8.42578125" style="1" customWidth="1"/>
    <col min="15" max="15" width="6.42578125" style="1" customWidth="1"/>
    <col min="16" max="16" width="28.42578125" style="1" customWidth="1"/>
    <col min="17" max="17" width="19.140625" style="1" customWidth="1"/>
    <col min="18" max="18" width="13.140625" style="1" customWidth="1"/>
    <col min="19" max="19" width="22" style="1" customWidth="1"/>
    <col min="20" max="20" width="12.42578125" style="1" customWidth="1"/>
    <col min="21" max="21" width="8.42578125" style="1" customWidth="1"/>
    <col min="22" max="22" width="9.42578125" style="1" customWidth="1"/>
    <col min="23" max="23" width="5.85546875" style="1" customWidth="1"/>
    <col min="24" max="16384" width="8.42578125" style="1"/>
  </cols>
  <sheetData>
    <row r="1" spans="1:30" ht="21" thickBot="1">
      <c r="A1" s="669" t="s">
        <v>269</v>
      </c>
      <c r="B1" s="670"/>
      <c r="C1" s="670"/>
      <c r="D1" s="670"/>
      <c r="E1" s="670"/>
      <c r="F1" s="670"/>
      <c r="G1" s="670"/>
      <c r="H1" s="670"/>
      <c r="I1" s="670"/>
      <c r="J1" s="670"/>
      <c r="K1" s="670"/>
      <c r="L1" s="670"/>
      <c r="M1" s="670"/>
      <c r="N1" s="671"/>
      <c r="O1" s="101"/>
      <c r="P1" s="125" t="s">
        <v>66</v>
      </c>
      <c r="Q1" s="678" t="str">
        <f>Submission!B4</f>
        <v>Benjamin Callahan</v>
      </c>
      <c r="R1" s="678"/>
      <c r="S1" s="678" t="s">
        <v>238</v>
      </c>
      <c r="T1" s="678"/>
      <c r="U1" s="679" t="str">
        <f>Submission!B9</f>
        <v>Vivo-Vitro Follow-up</v>
      </c>
      <c r="V1" s="679"/>
      <c r="W1" s="680"/>
      <c r="X1" s="641"/>
      <c r="Y1" s="641"/>
      <c r="Z1" s="641"/>
      <c r="AA1" s="641"/>
      <c r="AB1" s="641"/>
      <c r="AC1" s="641"/>
      <c r="AD1" s="641"/>
    </row>
    <row r="2" spans="1:30" ht="20.25">
      <c r="A2" s="672" t="s">
        <v>270</v>
      </c>
      <c r="B2" s="673"/>
      <c r="C2" s="673"/>
      <c r="D2" s="673"/>
      <c r="E2" s="673"/>
      <c r="F2" s="673"/>
      <c r="G2" s="673"/>
      <c r="H2" s="673"/>
      <c r="I2" s="673"/>
      <c r="J2" s="673"/>
      <c r="K2" s="673"/>
      <c r="L2" s="673"/>
      <c r="M2" s="673"/>
      <c r="N2" s="674"/>
      <c r="O2" s="58"/>
      <c r="P2" s="85"/>
      <c r="Q2" s="58"/>
      <c r="R2" s="58"/>
      <c r="S2" s="630" t="s">
        <v>241</v>
      </c>
      <c r="T2" s="631"/>
      <c r="U2" s="632"/>
      <c r="V2" s="58"/>
      <c r="W2" s="86"/>
    </row>
    <row r="3" spans="1:30">
      <c r="A3" s="85"/>
      <c r="B3" s="58"/>
      <c r="C3" s="58"/>
      <c r="D3" s="58"/>
      <c r="E3" s="58"/>
      <c r="F3" s="58"/>
      <c r="G3" s="58"/>
      <c r="H3" s="58"/>
      <c r="I3" s="58"/>
      <c r="J3" s="58"/>
      <c r="K3" s="58"/>
      <c r="L3" s="58"/>
      <c r="M3" s="58"/>
      <c r="N3" s="86"/>
      <c r="P3" s="118" t="s">
        <v>271</v>
      </c>
      <c r="Q3" s="58"/>
      <c r="R3" s="58"/>
      <c r="S3" s="58"/>
      <c r="T3" s="58"/>
      <c r="U3" s="58"/>
      <c r="V3" s="58"/>
      <c r="W3" s="86"/>
    </row>
    <row r="4" spans="1:30">
      <c r="A4" s="85"/>
      <c r="B4" s="58"/>
      <c r="C4" s="58"/>
      <c r="D4" s="58"/>
      <c r="E4" s="58"/>
      <c r="F4" s="58"/>
      <c r="G4" s="58"/>
      <c r="H4" s="58"/>
      <c r="I4" s="58"/>
      <c r="J4" s="58"/>
      <c r="K4" s="58"/>
      <c r="L4" s="58"/>
      <c r="M4" s="58"/>
      <c r="N4" s="86"/>
      <c r="P4" s="85" t="s">
        <v>272</v>
      </c>
      <c r="Q4" s="114"/>
      <c r="R4" s="114"/>
      <c r="S4" s="114"/>
      <c r="T4" s="114"/>
      <c r="U4" s="114"/>
      <c r="V4" s="58"/>
      <c r="W4" s="86"/>
    </row>
    <row r="5" spans="1:30" ht="16.5" thickBot="1">
      <c r="A5" s="85"/>
      <c r="B5" s="58"/>
      <c r="C5" s="58"/>
      <c r="D5" s="58"/>
      <c r="E5" s="58"/>
      <c r="F5" s="58"/>
      <c r="G5" s="58"/>
      <c r="H5" s="58"/>
      <c r="I5" s="58"/>
      <c r="J5" s="58"/>
      <c r="K5" s="58"/>
      <c r="L5" s="58"/>
      <c r="M5" s="58"/>
      <c r="N5" s="86"/>
      <c r="P5" s="642" t="s">
        <v>273</v>
      </c>
      <c r="Q5" s="643"/>
      <c r="R5" s="643"/>
      <c r="S5" s="643"/>
      <c r="T5" s="643"/>
      <c r="U5" s="643"/>
      <c r="V5" s="58"/>
      <c r="W5" s="86"/>
    </row>
    <row r="6" spans="1:30">
      <c r="A6" s="154" t="s">
        <v>274</v>
      </c>
      <c r="B6" s="155"/>
      <c r="C6" s="58"/>
      <c r="D6" s="58"/>
      <c r="E6" s="58"/>
      <c r="F6" s="58"/>
      <c r="G6" s="58"/>
      <c r="H6" s="58"/>
      <c r="I6" s="58"/>
      <c r="J6" s="58"/>
      <c r="K6" s="58"/>
      <c r="L6" s="58"/>
      <c r="M6" s="58"/>
      <c r="N6" s="86"/>
      <c r="P6" s="660" t="s">
        <v>275</v>
      </c>
      <c r="Q6" s="652"/>
      <c r="R6" s="652"/>
      <c r="S6" s="652"/>
      <c r="T6" s="625">
        <v>96</v>
      </c>
      <c r="U6" s="625"/>
      <c r="V6" s="58"/>
      <c r="W6" s="86"/>
    </row>
    <row r="7" spans="1:30">
      <c r="A7" s="465"/>
      <c r="B7" s="148" t="s">
        <v>276</v>
      </c>
      <c r="C7" s="58"/>
      <c r="D7" s="58"/>
      <c r="E7" s="58"/>
      <c r="F7" s="58"/>
      <c r="G7" s="58"/>
      <c r="H7" s="58"/>
      <c r="I7" s="58"/>
      <c r="J7" s="58"/>
      <c r="K7" s="58"/>
      <c r="L7" s="58"/>
      <c r="M7" s="58"/>
      <c r="N7" s="86"/>
      <c r="P7" s="660" t="s">
        <v>277</v>
      </c>
      <c r="Q7" s="652"/>
      <c r="R7" s="652"/>
      <c r="S7" s="652"/>
      <c r="T7" s="191">
        <f>T6*1.1</f>
        <v>105.60000000000001</v>
      </c>
      <c r="U7" s="191">
        <f>ROUNDUP(T7,0)</f>
        <v>106</v>
      </c>
      <c r="V7" s="58"/>
      <c r="W7" s="86"/>
    </row>
    <row r="8" spans="1:30" ht="16.5" thickBot="1">
      <c r="A8" s="156"/>
      <c r="B8" s="148" t="s">
        <v>278</v>
      </c>
      <c r="C8" s="58"/>
      <c r="D8" s="58"/>
      <c r="E8" s="58"/>
      <c r="F8" s="58"/>
      <c r="G8" s="58"/>
      <c r="H8" s="58"/>
      <c r="I8" s="58"/>
      <c r="J8" s="58"/>
      <c r="K8" s="58"/>
      <c r="L8" s="58"/>
      <c r="M8" s="58"/>
      <c r="N8" s="86"/>
      <c r="P8" s="661" t="s">
        <v>279</v>
      </c>
      <c r="Q8" s="662"/>
      <c r="R8" s="662"/>
      <c r="S8" s="662"/>
      <c r="T8" s="675">
        <v>5</v>
      </c>
      <c r="U8" s="675"/>
      <c r="V8" s="58"/>
      <c r="W8" s="86"/>
    </row>
    <row r="9" spans="1:30" ht="16.5" thickTop="1">
      <c r="A9" s="388" t="s">
        <v>280</v>
      </c>
      <c r="B9" s="157" t="s">
        <v>281</v>
      </c>
      <c r="C9" s="58"/>
      <c r="D9" s="58"/>
      <c r="E9" s="58"/>
      <c r="F9" s="58"/>
      <c r="G9" s="58"/>
      <c r="H9" s="58"/>
      <c r="I9" s="58"/>
      <c r="J9" s="58"/>
      <c r="K9" s="58"/>
      <c r="L9" s="58"/>
      <c r="M9" s="58"/>
      <c r="N9" s="86"/>
      <c r="P9" s="676" t="s">
        <v>15</v>
      </c>
      <c r="Q9" s="677"/>
      <c r="R9" s="506" t="s">
        <v>282</v>
      </c>
      <c r="S9" s="666" t="s">
        <v>283</v>
      </c>
      <c r="T9" s="667"/>
      <c r="U9" s="668"/>
      <c r="V9" s="58"/>
      <c r="W9" s="86"/>
    </row>
    <row r="10" spans="1:30" ht="15.75" customHeight="1" thickBot="1">
      <c r="A10" s="158" t="s">
        <v>280</v>
      </c>
      <c r="B10" s="159" t="s">
        <v>284</v>
      </c>
      <c r="C10" s="58"/>
      <c r="D10" s="58"/>
      <c r="E10" s="58"/>
      <c r="F10" s="58"/>
      <c r="G10" s="58"/>
      <c r="H10" s="58"/>
      <c r="I10" s="58"/>
      <c r="J10" s="58"/>
      <c r="K10" s="58"/>
      <c r="L10" s="58"/>
      <c r="M10" s="58"/>
      <c r="N10" s="86"/>
      <c r="P10" s="660" t="s">
        <v>285</v>
      </c>
      <c r="Q10" s="652"/>
      <c r="R10" s="503">
        <v>2</v>
      </c>
      <c r="S10" s="663">
        <f>R10*U7</f>
        <v>212</v>
      </c>
      <c r="T10" s="664"/>
      <c r="U10" s="665"/>
      <c r="V10" s="58"/>
      <c r="W10" s="86"/>
    </row>
    <row r="11" spans="1:30" ht="15.75" customHeight="1">
      <c r="A11" s="85"/>
      <c r="B11" s="58"/>
      <c r="C11" s="58"/>
      <c r="D11" s="58"/>
      <c r="E11" s="58"/>
      <c r="F11" s="58"/>
      <c r="G11" s="58"/>
      <c r="H11" s="58"/>
      <c r="I11" s="58"/>
      <c r="J11" s="58"/>
      <c r="K11" s="58"/>
      <c r="L11" s="58"/>
      <c r="M11" s="58"/>
      <c r="N11" s="86"/>
      <c r="P11" s="660" t="s">
        <v>286</v>
      </c>
      <c r="Q11" s="652"/>
      <c r="R11" s="503">
        <f>20-(SUM(R10,R12,R13,R14))</f>
        <v>7.85</v>
      </c>
      <c r="S11" s="663">
        <f>R11*U7</f>
        <v>832.09999999999991</v>
      </c>
      <c r="T11" s="664"/>
      <c r="U11" s="665"/>
      <c r="V11" s="58"/>
      <c r="W11" s="86"/>
    </row>
    <row r="12" spans="1:30">
      <c r="A12" s="85"/>
      <c r="B12" s="58"/>
      <c r="C12" s="58"/>
      <c r="D12" s="58"/>
      <c r="E12" s="58"/>
      <c r="F12" s="58"/>
      <c r="G12" s="58"/>
      <c r="H12" s="58"/>
      <c r="I12" s="58"/>
      <c r="J12" s="58"/>
      <c r="K12" s="58"/>
      <c r="L12" s="58"/>
      <c r="M12" s="58"/>
      <c r="N12" s="86"/>
      <c r="P12" s="660" t="s">
        <v>287</v>
      </c>
      <c r="Q12" s="652"/>
      <c r="R12" s="503">
        <v>0.15</v>
      </c>
      <c r="S12" s="663">
        <f>R12*U7</f>
        <v>15.899999999999999</v>
      </c>
      <c r="T12" s="664"/>
      <c r="U12" s="665"/>
      <c r="V12" s="58"/>
      <c r="W12" s="86"/>
    </row>
    <row r="13" spans="1:30">
      <c r="A13" s="85"/>
      <c r="B13" s="58"/>
      <c r="C13" s="58"/>
      <c r="D13" s="58"/>
      <c r="E13" s="58"/>
      <c r="F13" s="58"/>
      <c r="G13" s="58"/>
      <c r="H13" s="58"/>
      <c r="I13" s="58"/>
      <c r="J13" s="58"/>
      <c r="K13" s="58"/>
      <c r="L13" s="58"/>
      <c r="M13" s="58"/>
      <c r="N13" s="86"/>
      <c r="P13" s="660" t="s">
        <v>29</v>
      </c>
      <c r="Q13" s="652"/>
      <c r="R13" s="503">
        <f>T8</f>
        <v>5</v>
      </c>
      <c r="S13" s="654" t="s">
        <v>288</v>
      </c>
      <c r="T13" s="655"/>
      <c r="U13" s="656"/>
      <c r="V13" s="58"/>
      <c r="W13" s="86"/>
    </row>
    <row r="14" spans="1:30" ht="16.5" thickBot="1">
      <c r="A14" s="85"/>
      <c r="B14" s="58"/>
      <c r="C14" s="58"/>
      <c r="D14" s="58"/>
      <c r="E14" s="58"/>
      <c r="F14" s="58"/>
      <c r="G14" s="58"/>
      <c r="H14" s="58"/>
      <c r="I14" s="58"/>
      <c r="J14" s="58"/>
      <c r="K14" s="58"/>
      <c r="L14" s="58"/>
      <c r="M14" s="58"/>
      <c r="N14" s="86"/>
      <c r="P14" s="661" t="s">
        <v>289</v>
      </c>
      <c r="Q14" s="662"/>
      <c r="R14" s="504">
        <v>5</v>
      </c>
      <c r="S14" s="657" t="s">
        <v>288</v>
      </c>
      <c r="T14" s="658"/>
      <c r="U14" s="659"/>
      <c r="V14" s="650" t="s">
        <v>290</v>
      </c>
      <c r="W14" s="651"/>
    </row>
    <row r="15" spans="1:30" ht="16.5" thickTop="1">
      <c r="A15" s="85"/>
      <c r="B15" s="58"/>
      <c r="C15" s="58"/>
      <c r="D15" s="58"/>
      <c r="E15" s="58"/>
      <c r="F15" s="58"/>
      <c r="G15" s="58"/>
      <c r="H15" s="58"/>
      <c r="I15" s="58"/>
      <c r="J15" s="58"/>
      <c r="K15" s="58"/>
      <c r="L15" s="58"/>
      <c r="M15" s="58"/>
      <c r="N15" s="86"/>
      <c r="P15" s="645" t="s">
        <v>291</v>
      </c>
      <c r="Q15" s="646"/>
      <c r="R15" s="502">
        <v>20</v>
      </c>
      <c r="S15" s="647">
        <f>S10+S11+S12</f>
        <v>1060</v>
      </c>
      <c r="T15" s="648"/>
      <c r="U15" s="649"/>
      <c r="V15" s="652">
        <f>IF(T8=0.5,1450,IF(T8=1,1400,IF(T8=2,1300,IF(T8=3,1200,IF(T8=4,1100,IF(T8=5,1000,IF(T8=7,800)))))))</f>
        <v>1000</v>
      </c>
      <c r="W15" s="653"/>
    </row>
    <row r="16" spans="1:30" ht="16.5" thickBot="1">
      <c r="A16" s="85"/>
      <c r="B16" s="58"/>
      <c r="C16" s="58"/>
      <c r="D16" s="58"/>
      <c r="E16" s="58"/>
      <c r="F16" s="58"/>
      <c r="G16" s="58"/>
      <c r="H16" s="58"/>
      <c r="I16" s="58"/>
      <c r="J16" s="58"/>
      <c r="K16" s="58"/>
      <c r="L16" s="58"/>
      <c r="M16" s="58"/>
      <c r="N16" s="86"/>
      <c r="P16" s="124"/>
      <c r="Q16" s="87"/>
      <c r="R16" s="501" t="s">
        <v>292</v>
      </c>
      <c r="S16" s="644">
        <f>S15/U7</f>
        <v>10</v>
      </c>
      <c r="T16" s="644"/>
      <c r="U16" s="644"/>
      <c r="V16" s="87"/>
      <c r="W16" s="88"/>
    </row>
    <row r="17" spans="1:21" ht="16.5" thickBot="1">
      <c r="A17" s="85"/>
      <c r="B17" s="58"/>
      <c r="C17" s="58"/>
      <c r="D17" s="58"/>
      <c r="E17" s="58"/>
      <c r="F17" s="58"/>
      <c r="G17" s="58"/>
      <c r="H17" s="58"/>
      <c r="I17" s="58"/>
      <c r="J17" s="58"/>
      <c r="K17" s="58"/>
      <c r="L17" s="58"/>
      <c r="M17" s="58"/>
      <c r="N17" s="86"/>
      <c r="T17" s="126"/>
    </row>
    <row r="18" spans="1:21" ht="32.1" customHeight="1" thickBot="1">
      <c r="A18" s="85"/>
      <c r="B18" s="58"/>
      <c r="C18" s="58"/>
      <c r="D18" s="58"/>
      <c r="E18" s="58"/>
      <c r="F18" s="58"/>
      <c r="G18" s="58"/>
      <c r="H18" s="58"/>
      <c r="I18" s="58"/>
      <c r="J18" s="58"/>
      <c r="K18" s="58"/>
      <c r="L18" s="58"/>
      <c r="M18" s="58"/>
      <c r="N18" s="86"/>
      <c r="P18" s="689" t="s">
        <v>293</v>
      </c>
      <c r="Q18" s="690"/>
      <c r="R18" s="691"/>
      <c r="S18" s="114"/>
      <c r="T18" s="114"/>
    </row>
    <row r="19" spans="1:21" ht="15.95" customHeight="1" thickBot="1">
      <c r="A19" s="85"/>
      <c r="B19" s="58"/>
      <c r="C19" s="58"/>
      <c r="D19" s="58"/>
      <c r="E19" s="58"/>
      <c r="F19" s="58"/>
      <c r="G19" s="58"/>
      <c r="H19" s="58"/>
      <c r="I19" s="58"/>
      <c r="J19" s="58"/>
      <c r="K19" s="58"/>
      <c r="L19" s="58"/>
      <c r="M19" s="58"/>
      <c r="N19" s="86"/>
      <c r="P19" s="692"/>
      <c r="Q19" s="693"/>
      <c r="R19" s="694"/>
      <c r="S19" s="507" t="s">
        <v>241</v>
      </c>
      <c r="T19" s="508"/>
      <c r="U19" s="509"/>
    </row>
    <row r="20" spans="1:21">
      <c r="A20" s="85"/>
      <c r="B20" s="58"/>
      <c r="C20" s="58"/>
      <c r="D20" s="58"/>
      <c r="E20" s="58"/>
      <c r="F20" s="58"/>
      <c r="G20" s="58"/>
      <c r="H20" s="58"/>
      <c r="I20" s="58"/>
      <c r="J20" s="58"/>
      <c r="K20" s="58"/>
      <c r="L20" s="58"/>
      <c r="M20" s="58"/>
      <c r="N20" s="86"/>
      <c r="P20" s="129" t="s">
        <v>247</v>
      </c>
      <c r="Q20" s="117" t="s">
        <v>249</v>
      </c>
      <c r="R20" s="130" t="s">
        <v>250</v>
      </c>
      <c r="S20" s="126"/>
    </row>
    <row r="21" spans="1:21">
      <c r="A21" s="685" t="s">
        <v>294</v>
      </c>
      <c r="B21" s="686"/>
      <c r="C21" s="686"/>
      <c r="D21" s="686"/>
      <c r="E21" s="686"/>
      <c r="F21" s="686"/>
      <c r="G21" s="686"/>
      <c r="H21" s="686" t="s">
        <v>295</v>
      </c>
      <c r="I21" s="687"/>
      <c r="J21" s="687"/>
      <c r="K21" s="687"/>
      <c r="L21" s="687"/>
      <c r="M21" s="687"/>
      <c r="N21" s="688"/>
      <c r="P21" s="131" t="s">
        <v>296</v>
      </c>
      <c r="Q21" s="138" t="s">
        <v>297</v>
      </c>
      <c r="R21" s="136" t="s">
        <v>298</v>
      </c>
    </row>
    <row r="22" spans="1:21">
      <c r="A22" s="85"/>
      <c r="B22" s="58"/>
      <c r="C22" s="58"/>
      <c r="D22" s="58"/>
      <c r="E22" s="58"/>
      <c r="F22" s="58"/>
      <c r="G22" s="58"/>
      <c r="H22" s="58"/>
      <c r="I22" s="58"/>
      <c r="J22" s="58"/>
      <c r="K22" s="58"/>
      <c r="L22" s="58"/>
      <c r="M22" s="58"/>
      <c r="N22" s="86"/>
      <c r="P22" s="132" t="s">
        <v>299</v>
      </c>
      <c r="Q22" s="138" t="s">
        <v>300</v>
      </c>
      <c r="R22" s="218"/>
    </row>
    <row r="23" spans="1:21" ht="16.5" thickBot="1">
      <c r="A23" s="115"/>
      <c r="B23" s="64">
        <v>1</v>
      </c>
      <c r="C23" s="64">
        <v>2</v>
      </c>
      <c r="D23" s="64">
        <v>3</v>
      </c>
      <c r="E23" s="64">
        <v>4</v>
      </c>
      <c r="F23" s="64">
        <v>5</v>
      </c>
      <c r="G23" s="64">
        <v>6</v>
      </c>
      <c r="H23" s="64">
        <v>7</v>
      </c>
      <c r="I23" s="64">
        <v>8</v>
      </c>
      <c r="J23" s="64">
        <v>9</v>
      </c>
      <c r="K23" s="64">
        <v>10</v>
      </c>
      <c r="L23" s="64">
        <v>11</v>
      </c>
      <c r="M23" s="64">
        <v>12</v>
      </c>
      <c r="N23" s="86"/>
      <c r="P23" s="182" t="s">
        <v>301</v>
      </c>
      <c r="Q23" s="183" t="s">
        <v>302</v>
      </c>
      <c r="R23" s="376"/>
    </row>
    <row r="24" spans="1:21" ht="16.5" thickBot="1">
      <c r="A24" s="115" t="s">
        <v>134</v>
      </c>
      <c r="B24" s="464" t="s">
        <v>136</v>
      </c>
      <c r="C24" s="464" t="s">
        <v>137</v>
      </c>
      <c r="D24" s="464" t="s">
        <v>138</v>
      </c>
      <c r="E24" s="464" t="s">
        <v>139</v>
      </c>
      <c r="F24" s="456" t="s">
        <v>140</v>
      </c>
      <c r="G24" s="464" t="s">
        <v>141</v>
      </c>
      <c r="H24" s="464" t="s">
        <v>142</v>
      </c>
      <c r="I24" s="456" t="s">
        <v>143</v>
      </c>
      <c r="J24" s="456" t="s">
        <v>144</v>
      </c>
      <c r="K24" s="464" t="s">
        <v>145</v>
      </c>
      <c r="L24" s="464" t="s">
        <v>146</v>
      </c>
      <c r="M24" s="464" t="s">
        <v>147</v>
      </c>
      <c r="N24" s="86"/>
      <c r="P24" s="184" t="s">
        <v>303</v>
      </c>
      <c r="Q24" s="195" t="s">
        <v>249</v>
      </c>
      <c r="R24" s="196"/>
    </row>
    <row r="25" spans="1:21">
      <c r="A25" s="115" t="s">
        <v>148</v>
      </c>
      <c r="B25" s="464" t="s">
        <v>149</v>
      </c>
      <c r="C25" s="464" t="s">
        <v>150</v>
      </c>
      <c r="D25" s="464" t="s">
        <v>151</v>
      </c>
      <c r="E25" s="464" t="s">
        <v>152</v>
      </c>
      <c r="F25" s="464" t="s">
        <v>153</v>
      </c>
      <c r="G25" s="464" t="s">
        <v>154</v>
      </c>
      <c r="H25" s="464" t="s">
        <v>155</v>
      </c>
      <c r="I25" s="464" t="s">
        <v>156</v>
      </c>
      <c r="J25" s="464" t="s">
        <v>157</v>
      </c>
      <c r="K25" s="456" t="s">
        <v>158</v>
      </c>
      <c r="L25" s="456" t="s">
        <v>159</v>
      </c>
      <c r="M25" s="456" t="s">
        <v>160</v>
      </c>
      <c r="N25" s="86"/>
      <c r="P25" s="425"/>
      <c r="Q25" s="696"/>
      <c r="R25" s="697"/>
    </row>
    <row r="26" spans="1:21">
      <c r="A26" s="115" t="s">
        <v>161</v>
      </c>
      <c r="B26" s="464" t="s">
        <v>162</v>
      </c>
      <c r="C26" s="464" t="s">
        <v>163</v>
      </c>
      <c r="D26" s="464" t="s">
        <v>164</v>
      </c>
      <c r="E26" s="464" t="s">
        <v>165</v>
      </c>
      <c r="F26" s="464" t="s">
        <v>166</v>
      </c>
      <c r="G26" s="464" t="s">
        <v>167</v>
      </c>
      <c r="H26" s="464" t="s">
        <v>168</v>
      </c>
      <c r="I26" s="464" t="s">
        <v>169</v>
      </c>
      <c r="J26" s="464" t="s">
        <v>170</v>
      </c>
      <c r="K26" s="464" t="s">
        <v>171</v>
      </c>
      <c r="L26" s="464" t="s">
        <v>172</v>
      </c>
      <c r="M26" s="464" t="s">
        <v>173</v>
      </c>
      <c r="N26" s="86"/>
      <c r="P26" s="131"/>
      <c r="Q26" s="698"/>
      <c r="R26" s="699"/>
    </row>
    <row r="27" spans="1:21" ht="15.75" customHeight="1">
      <c r="A27" s="115" t="s">
        <v>174</v>
      </c>
      <c r="B27" s="464" t="s">
        <v>175</v>
      </c>
      <c r="C27" s="456" t="s">
        <v>176</v>
      </c>
      <c r="D27" s="464" t="s">
        <v>177</v>
      </c>
      <c r="E27" s="464" t="s">
        <v>178</v>
      </c>
      <c r="F27" s="456" t="s">
        <v>179</v>
      </c>
      <c r="G27" s="464" t="s">
        <v>180</v>
      </c>
      <c r="H27" s="464" t="s">
        <v>181</v>
      </c>
      <c r="I27" s="464" t="s">
        <v>182</v>
      </c>
      <c r="J27" s="464" t="s">
        <v>183</v>
      </c>
      <c r="K27" s="464" t="s">
        <v>184</v>
      </c>
      <c r="L27" s="464" t="s">
        <v>185</v>
      </c>
      <c r="M27" s="456" t="s">
        <v>186</v>
      </c>
      <c r="N27" s="86"/>
      <c r="P27" s="131" t="s">
        <v>304</v>
      </c>
      <c r="Q27" s="698" t="s">
        <v>305</v>
      </c>
      <c r="R27" s="699"/>
    </row>
    <row r="28" spans="1:21" ht="16.5" thickBot="1">
      <c r="A28" s="115" t="s">
        <v>187</v>
      </c>
      <c r="B28" s="464" t="s">
        <v>188</v>
      </c>
      <c r="C28" s="464" t="s">
        <v>189</v>
      </c>
      <c r="D28" s="464" t="s">
        <v>190</v>
      </c>
      <c r="E28" s="464" t="s">
        <v>191</v>
      </c>
      <c r="F28" s="464" t="s">
        <v>192</v>
      </c>
      <c r="G28" s="456" t="s">
        <v>193</v>
      </c>
      <c r="H28" s="464" t="s">
        <v>194</v>
      </c>
      <c r="I28" s="464" t="s">
        <v>195</v>
      </c>
      <c r="J28" s="464" t="s">
        <v>196</v>
      </c>
      <c r="K28" s="481" t="s">
        <v>197</v>
      </c>
      <c r="L28" s="456" t="s">
        <v>198</v>
      </c>
      <c r="M28" s="464" t="s">
        <v>199</v>
      </c>
      <c r="N28" s="86"/>
      <c r="P28" s="133"/>
      <c r="Q28" s="700"/>
      <c r="R28" s="701"/>
    </row>
    <row r="29" spans="1:21">
      <c r="A29" s="115" t="s">
        <v>200</v>
      </c>
      <c r="B29" s="464" t="s">
        <v>201</v>
      </c>
      <c r="C29" s="456" t="s">
        <v>202</v>
      </c>
      <c r="D29" s="464" t="s">
        <v>203</v>
      </c>
      <c r="E29" s="456" t="s">
        <v>204</v>
      </c>
      <c r="F29" s="464" t="s">
        <v>205</v>
      </c>
      <c r="G29" s="456" t="s">
        <v>206</v>
      </c>
      <c r="H29" s="456" t="s">
        <v>207</v>
      </c>
      <c r="I29" s="464" t="s">
        <v>208</v>
      </c>
      <c r="J29" s="464" t="s">
        <v>209</v>
      </c>
      <c r="K29" s="464" t="s">
        <v>210</v>
      </c>
      <c r="L29" s="464" t="s">
        <v>211</v>
      </c>
      <c r="M29" s="456" t="s">
        <v>212</v>
      </c>
      <c r="N29" s="86"/>
    </row>
    <row r="30" spans="1:21">
      <c r="A30" s="115" t="s">
        <v>213</v>
      </c>
      <c r="B30" s="464" t="s">
        <v>214</v>
      </c>
      <c r="C30" s="464" t="s">
        <v>215</v>
      </c>
      <c r="D30" s="464" t="s">
        <v>216</v>
      </c>
      <c r="E30" s="456" t="s">
        <v>217</v>
      </c>
      <c r="F30" s="464" t="s">
        <v>218</v>
      </c>
      <c r="G30" s="481" t="s">
        <v>219</v>
      </c>
      <c r="H30" s="464" t="s">
        <v>220</v>
      </c>
      <c r="I30" s="456" t="s">
        <v>221</v>
      </c>
      <c r="J30" s="464" t="s">
        <v>222</v>
      </c>
      <c r="K30" s="464" t="s">
        <v>223</v>
      </c>
      <c r="L30" s="464" t="s">
        <v>224</v>
      </c>
      <c r="M30" s="464" t="s">
        <v>225</v>
      </c>
      <c r="N30" s="86"/>
      <c r="P30" s="695" t="s">
        <v>306</v>
      </c>
      <c r="Q30" s="695"/>
      <c r="R30" s="695"/>
    </row>
    <row r="31" spans="1:21">
      <c r="A31" s="115" t="s">
        <v>226</v>
      </c>
      <c r="B31" s="464" t="s">
        <v>227</v>
      </c>
      <c r="C31" s="456" t="s">
        <v>228</v>
      </c>
      <c r="D31" s="464" t="s">
        <v>229</v>
      </c>
      <c r="E31" s="464" t="s">
        <v>230</v>
      </c>
      <c r="F31" s="464" t="s">
        <v>231</v>
      </c>
      <c r="G31" s="464" t="s">
        <v>232</v>
      </c>
      <c r="H31" s="464" t="s">
        <v>233</v>
      </c>
      <c r="I31" s="464" t="s">
        <v>234</v>
      </c>
      <c r="J31" s="456" t="s">
        <v>235</v>
      </c>
      <c r="K31" s="464" t="s">
        <v>236</v>
      </c>
      <c r="L31" s="464" t="s">
        <v>307</v>
      </c>
      <c r="M31" s="481" t="s">
        <v>308</v>
      </c>
      <c r="N31" s="86"/>
      <c r="P31" s="652" t="s">
        <v>309</v>
      </c>
      <c r="Q31" s="652"/>
      <c r="R31" s="652"/>
    </row>
    <row r="32" spans="1:21">
      <c r="A32" s="85"/>
      <c r="B32" s="58"/>
      <c r="C32" s="58"/>
      <c r="D32" s="58"/>
      <c r="E32" s="58"/>
      <c r="F32" s="58"/>
      <c r="G32" s="58"/>
      <c r="H32" s="58"/>
      <c r="I32" s="58"/>
      <c r="J32" s="58"/>
      <c r="K32" s="58"/>
      <c r="L32" s="58"/>
      <c r="M32" s="58"/>
      <c r="N32" s="86"/>
      <c r="P32" s="652" t="s">
        <v>310</v>
      </c>
      <c r="Q32" s="652"/>
      <c r="R32" s="652"/>
    </row>
    <row r="33" spans="1:18" ht="21" thickBot="1">
      <c r="A33" s="681"/>
      <c r="B33" s="682"/>
      <c r="C33" s="682"/>
      <c r="D33" s="682"/>
      <c r="E33" s="682"/>
      <c r="F33" s="682"/>
      <c r="G33" s="682"/>
      <c r="H33" s="682"/>
      <c r="I33" s="682"/>
      <c r="J33" s="682"/>
      <c r="K33" s="682"/>
      <c r="L33" s="682"/>
      <c r="M33" s="682"/>
      <c r="N33" s="683"/>
      <c r="O33" s="58"/>
      <c r="P33" s="652" t="s">
        <v>311</v>
      </c>
      <c r="Q33" s="652"/>
      <c r="R33" s="652"/>
    </row>
    <row r="34" spans="1:18">
      <c r="A34" s="126"/>
      <c r="B34" s="126"/>
      <c r="C34" s="126"/>
      <c r="D34" s="126"/>
      <c r="E34" s="126"/>
      <c r="F34" s="126"/>
      <c r="G34" s="126"/>
      <c r="H34" s="126"/>
      <c r="I34" s="126"/>
      <c r="J34" s="126"/>
      <c r="K34" s="126"/>
      <c r="L34" s="126"/>
      <c r="M34" s="126"/>
      <c r="N34" s="126"/>
      <c r="O34" s="126"/>
    </row>
    <row r="35" spans="1:18">
      <c r="A35" s="126"/>
      <c r="B35" s="126"/>
      <c r="C35" s="126"/>
      <c r="D35" s="126"/>
      <c r="E35" s="126"/>
      <c r="F35" s="126"/>
      <c r="G35" s="126"/>
      <c r="H35" s="126"/>
      <c r="I35" s="126"/>
      <c r="J35" s="126"/>
      <c r="K35" s="126"/>
      <c r="L35" s="126"/>
      <c r="M35" s="126"/>
      <c r="N35" s="126"/>
      <c r="O35" s="126"/>
    </row>
    <row r="36" spans="1:18" ht="16.5" thickBot="1">
      <c r="A36" s="126"/>
      <c r="B36" s="126"/>
      <c r="C36" s="462" t="s">
        <v>312</v>
      </c>
      <c r="D36" s="126"/>
      <c r="E36" s="126"/>
      <c r="F36" s="126"/>
      <c r="G36" s="126"/>
      <c r="H36" s="126"/>
      <c r="I36" s="126"/>
      <c r="J36" s="126"/>
      <c r="K36" s="126"/>
      <c r="L36" s="126"/>
      <c r="M36" s="126"/>
      <c r="N36" s="126"/>
      <c r="O36" s="126"/>
    </row>
    <row r="37" spans="1:18" ht="16.5" thickBot="1">
      <c r="A37" s="153"/>
      <c r="B37" s="468"/>
      <c r="C37" s="466">
        <v>1</v>
      </c>
      <c r="D37" s="467">
        <v>2</v>
      </c>
      <c r="E37" s="457"/>
      <c r="F37" s="126"/>
      <c r="G37" s="126"/>
      <c r="H37" s="126"/>
      <c r="I37" s="126"/>
      <c r="J37" s="126"/>
      <c r="K37" s="126"/>
      <c r="L37" s="126"/>
      <c r="M37" s="126"/>
      <c r="N37" s="126"/>
      <c r="O37" s="126"/>
    </row>
    <row r="38" spans="1:18">
      <c r="A38" s="147"/>
      <c r="B38" s="471">
        <v>1</v>
      </c>
      <c r="C38" s="476" t="s">
        <v>313</v>
      </c>
      <c r="D38" s="472" t="s">
        <v>314</v>
      </c>
      <c r="E38" s="58"/>
      <c r="F38" s="126"/>
      <c r="G38" s="126"/>
      <c r="H38" s="126"/>
      <c r="I38" s="126"/>
      <c r="J38" s="126"/>
      <c r="K38" s="126"/>
      <c r="L38" s="126"/>
      <c r="M38" s="126"/>
      <c r="N38" s="126"/>
      <c r="O38" s="126"/>
    </row>
    <row r="39" spans="1:18">
      <c r="A39" s="147"/>
      <c r="B39" s="469">
        <v>2</v>
      </c>
      <c r="C39" s="477" t="s">
        <v>315</v>
      </c>
      <c r="D39" s="473" t="s">
        <v>316</v>
      </c>
      <c r="E39" s="58"/>
      <c r="F39" s="126"/>
      <c r="G39" s="126"/>
      <c r="H39" s="126"/>
      <c r="I39" s="126"/>
      <c r="J39" s="126"/>
      <c r="K39" s="126"/>
      <c r="L39" s="126"/>
      <c r="M39" s="126"/>
      <c r="N39" s="126"/>
      <c r="O39" s="126"/>
    </row>
    <row r="40" spans="1:18">
      <c r="A40" s="147"/>
      <c r="B40" s="469">
        <v>3</v>
      </c>
      <c r="C40" s="477" t="s">
        <v>317</v>
      </c>
      <c r="D40" s="473" t="s">
        <v>318</v>
      </c>
      <c r="E40" s="58"/>
      <c r="F40" s="126"/>
      <c r="G40" s="126"/>
      <c r="H40" s="126"/>
      <c r="I40" s="126"/>
      <c r="J40" s="126"/>
      <c r="K40" s="126"/>
      <c r="L40" s="126"/>
      <c r="M40" s="126"/>
      <c r="N40" s="126"/>
      <c r="O40" s="126"/>
    </row>
    <row r="41" spans="1:18">
      <c r="A41" s="147"/>
      <c r="B41" s="469">
        <v>4</v>
      </c>
      <c r="C41" s="477" t="s">
        <v>319</v>
      </c>
      <c r="D41" s="473" t="s">
        <v>320</v>
      </c>
      <c r="E41" s="58"/>
      <c r="F41" s="126"/>
      <c r="G41" s="126"/>
      <c r="H41" s="126"/>
      <c r="I41" s="126"/>
      <c r="J41" s="126"/>
      <c r="K41" s="126"/>
      <c r="L41" s="126"/>
      <c r="M41" s="126"/>
      <c r="N41" s="126"/>
      <c r="O41" s="126"/>
    </row>
    <row r="42" spans="1:18">
      <c r="A42" s="147"/>
      <c r="B42" s="469">
        <v>5</v>
      </c>
      <c r="C42" s="477" t="s">
        <v>321</v>
      </c>
      <c r="D42" s="473" t="s">
        <v>322</v>
      </c>
      <c r="E42" s="500"/>
      <c r="F42" s="126"/>
      <c r="G42" s="126"/>
      <c r="H42" s="126"/>
      <c r="I42" s="126"/>
      <c r="J42" s="126"/>
      <c r="K42" s="126"/>
      <c r="L42" s="126"/>
      <c r="M42" s="126"/>
      <c r="N42" s="126"/>
      <c r="O42" s="126"/>
    </row>
    <row r="43" spans="1:18">
      <c r="A43" s="147"/>
      <c r="B43" s="469">
        <v>6</v>
      </c>
      <c r="C43" s="477" t="s">
        <v>323</v>
      </c>
      <c r="D43" s="473" t="s">
        <v>324</v>
      </c>
      <c r="E43" s="500"/>
      <c r="F43" s="126"/>
      <c r="G43" s="126"/>
      <c r="H43" s="126"/>
      <c r="I43" s="126"/>
      <c r="J43" s="126"/>
      <c r="K43" s="126"/>
      <c r="L43" s="126"/>
      <c r="M43" s="126"/>
      <c r="N43" s="126"/>
      <c r="O43" s="126"/>
    </row>
    <row r="44" spans="1:18">
      <c r="A44" s="458"/>
      <c r="B44" s="470">
        <v>7</v>
      </c>
      <c r="C44" s="477" t="s">
        <v>325</v>
      </c>
      <c r="D44" s="473" t="s">
        <v>326</v>
      </c>
      <c r="E44" s="500"/>
      <c r="F44" s="126"/>
      <c r="G44" s="126"/>
      <c r="H44" s="126"/>
      <c r="I44" s="126"/>
      <c r="J44" s="126"/>
      <c r="K44" s="126"/>
      <c r="L44" s="126"/>
      <c r="M44" s="126"/>
      <c r="N44" s="126"/>
      <c r="O44" s="126"/>
    </row>
    <row r="45" spans="1:18">
      <c r="A45" s="126"/>
      <c r="B45" s="470">
        <v>8</v>
      </c>
      <c r="C45" s="477" t="s">
        <v>327</v>
      </c>
      <c r="D45" s="473" t="s">
        <v>328</v>
      </c>
      <c r="E45" s="500"/>
      <c r="F45" s="126"/>
      <c r="G45" s="126"/>
      <c r="H45" s="126"/>
      <c r="I45" s="126"/>
      <c r="J45" s="126"/>
      <c r="K45" s="126"/>
      <c r="L45" s="126"/>
      <c r="M45" s="126"/>
      <c r="N45" s="126"/>
      <c r="O45" s="126"/>
    </row>
    <row r="46" spans="1:18">
      <c r="A46" s="126"/>
      <c r="B46" s="474">
        <v>9</v>
      </c>
      <c r="C46" s="477" t="s">
        <v>329</v>
      </c>
      <c r="D46" s="139"/>
      <c r="E46" s="126"/>
      <c r="F46" s="126"/>
      <c r="G46" s="126"/>
      <c r="H46" s="126"/>
      <c r="I46" s="126"/>
      <c r="J46" s="126"/>
      <c r="K46" s="126"/>
      <c r="L46" s="126"/>
      <c r="M46" s="126"/>
      <c r="N46" s="126"/>
      <c r="O46" s="126"/>
    </row>
    <row r="47" spans="1:18">
      <c r="A47" s="126"/>
      <c r="B47" s="474">
        <v>10</v>
      </c>
      <c r="C47" s="477" t="s">
        <v>330</v>
      </c>
      <c r="D47" s="139"/>
      <c r="E47" s="126"/>
      <c r="F47" s="126"/>
      <c r="G47" s="126"/>
      <c r="H47" s="126"/>
      <c r="I47" s="126"/>
      <c r="J47" s="126"/>
      <c r="K47" s="126"/>
      <c r="L47" s="126"/>
      <c r="M47" s="126"/>
      <c r="N47" s="126"/>
      <c r="O47" s="126"/>
    </row>
    <row r="48" spans="1:18">
      <c r="A48" s="126"/>
      <c r="B48" s="474">
        <v>11</v>
      </c>
      <c r="C48" s="477" t="s">
        <v>331</v>
      </c>
      <c r="D48" s="139"/>
      <c r="E48" s="126"/>
      <c r="F48" s="126"/>
      <c r="G48" s="126"/>
      <c r="H48" s="126"/>
      <c r="I48" s="126"/>
      <c r="J48" s="126"/>
      <c r="K48" s="126"/>
      <c r="L48" s="126"/>
      <c r="M48" s="126"/>
      <c r="N48" s="126"/>
      <c r="O48" s="126"/>
    </row>
    <row r="49" spans="1:15" ht="16.5" thickBot="1">
      <c r="A49" s="126"/>
      <c r="B49" s="475">
        <v>12</v>
      </c>
      <c r="C49" s="478" t="s">
        <v>332</v>
      </c>
      <c r="D49" s="407"/>
      <c r="E49" s="126"/>
      <c r="F49" s="126"/>
      <c r="G49" s="126"/>
      <c r="H49" s="126"/>
      <c r="I49" s="126"/>
      <c r="J49" s="126"/>
      <c r="K49" s="126"/>
      <c r="L49" s="126"/>
      <c r="M49" s="126"/>
      <c r="N49" s="126"/>
      <c r="O49" s="126"/>
    </row>
    <row r="50" spans="1:15">
      <c r="A50" s="126"/>
      <c r="B50" s="126"/>
      <c r="C50" s="126"/>
      <c r="D50" s="126"/>
      <c r="E50" s="126"/>
      <c r="F50" s="126"/>
      <c r="G50" s="126"/>
      <c r="H50" s="126"/>
      <c r="I50" s="126"/>
      <c r="J50" s="126"/>
      <c r="K50" s="126"/>
      <c r="L50" s="126"/>
      <c r="M50" s="126"/>
      <c r="N50" s="126"/>
      <c r="O50" s="126"/>
    </row>
    <row r="51" spans="1:15">
      <c r="A51" s="126"/>
      <c r="B51" s="126"/>
      <c r="C51" s="126"/>
      <c r="D51" s="126"/>
      <c r="E51" s="126"/>
      <c r="F51" s="126"/>
      <c r="G51" s="126"/>
      <c r="H51" s="126"/>
      <c r="I51" s="126"/>
      <c r="J51" s="126"/>
      <c r="K51" s="126"/>
      <c r="L51" s="126"/>
      <c r="M51" s="126"/>
      <c r="N51" s="126"/>
      <c r="O51" s="126"/>
    </row>
    <row r="52" spans="1:15">
      <c r="A52" s="641"/>
      <c r="B52" s="641"/>
      <c r="C52" s="641"/>
      <c r="D52" s="641"/>
      <c r="E52" s="641"/>
      <c r="F52" s="641"/>
      <c r="G52" s="641"/>
      <c r="H52" s="641"/>
      <c r="I52" s="629"/>
      <c r="J52" s="629"/>
      <c r="K52" s="629"/>
      <c r="L52" s="629"/>
      <c r="M52" s="629"/>
      <c r="N52" s="629"/>
      <c r="O52" s="126"/>
    </row>
    <row r="53" spans="1:15">
      <c r="A53" s="126"/>
      <c r="B53" s="126"/>
      <c r="C53" s="126"/>
      <c r="D53" s="126"/>
      <c r="E53" s="126"/>
      <c r="F53" s="126"/>
      <c r="G53" s="126"/>
      <c r="H53" s="126"/>
      <c r="I53" s="126"/>
      <c r="J53" s="126"/>
      <c r="K53" s="126"/>
      <c r="L53" s="126"/>
      <c r="M53" s="126"/>
      <c r="N53" s="126"/>
      <c r="O53" s="126"/>
    </row>
    <row r="54" spans="1:15">
      <c r="A54" s="460"/>
      <c r="B54" s="457"/>
      <c r="C54" s="457"/>
      <c r="D54" s="457"/>
      <c r="E54" s="457"/>
      <c r="F54" s="457"/>
      <c r="G54" s="457"/>
      <c r="H54" s="457"/>
      <c r="I54" s="457"/>
      <c r="J54" s="457"/>
      <c r="K54" s="457"/>
      <c r="L54" s="457"/>
      <c r="M54" s="457"/>
      <c r="N54" s="126"/>
      <c r="O54" s="126"/>
    </row>
    <row r="55" spans="1:15">
      <c r="A55" s="460"/>
      <c r="B55" s="463"/>
      <c r="C55" s="463"/>
      <c r="D55" s="463"/>
      <c r="E55" s="463"/>
      <c r="F55" s="463"/>
      <c r="G55" s="463"/>
      <c r="H55" s="463"/>
      <c r="I55" s="463"/>
      <c r="J55" s="463"/>
      <c r="K55" s="463"/>
      <c r="L55" s="463"/>
      <c r="M55" s="463"/>
      <c r="N55" s="126"/>
      <c r="O55" s="126"/>
    </row>
    <row r="56" spans="1:15">
      <c r="A56" s="460"/>
      <c r="B56" s="463"/>
      <c r="C56" s="463"/>
      <c r="D56" s="463"/>
      <c r="E56" s="463"/>
      <c r="F56" s="463"/>
      <c r="G56" s="463"/>
      <c r="H56" s="463"/>
      <c r="I56" s="463"/>
      <c r="J56" s="463"/>
      <c r="K56" s="463"/>
      <c r="L56" s="463"/>
      <c r="M56" s="463"/>
      <c r="N56" s="126"/>
      <c r="O56" s="126"/>
    </row>
    <row r="57" spans="1:15">
      <c r="A57" s="460"/>
      <c r="B57" s="463"/>
      <c r="C57" s="463"/>
      <c r="D57" s="463"/>
      <c r="E57" s="463"/>
      <c r="F57" s="463"/>
      <c r="G57" s="463"/>
      <c r="H57" s="463"/>
      <c r="I57" s="463"/>
      <c r="J57" s="463"/>
      <c r="K57" s="463"/>
      <c r="L57" s="463"/>
      <c r="M57" s="463"/>
      <c r="N57" s="126"/>
      <c r="O57" s="126"/>
    </row>
    <row r="58" spans="1:15">
      <c r="A58" s="460"/>
      <c r="B58" s="463"/>
      <c r="C58" s="463"/>
      <c r="D58" s="463"/>
      <c r="E58" s="463"/>
      <c r="F58" s="463"/>
      <c r="G58" s="463"/>
      <c r="H58" s="463"/>
      <c r="I58" s="463"/>
      <c r="J58" s="463"/>
      <c r="K58" s="463"/>
      <c r="L58" s="463"/>
      <c r="M58" s="463"/>
      <c r="N58" s="126"/>
      <c r="O58" s="126"/>
    </row>
    <row r="59" spans="1:15">
      <c r="A59" s="460"/>
      <c r="B59" s="463"/>
      <c r="C59" s="463"/>
      <c r="D59" s="463"/>
      <c r="E59" s="463"/>
      <c r="F59" s="463"/>
      <c r="G59" s="463"/>
      <c r="H59" s="463"/>
      <c r="I59" s="463"/>
      <c r="J59" s="463"/>
      <c r="K59" s="463"/>
      <c r="L59" s="463"/>
      <c r="M59" s="463"/>
      <c r="N59" s="126"/>
      <c r="O59" s="126"/>
    </row>
    <row r="60" spans="1:15">
      <c r="A60" s="460"/>
      <c r="B60" s="463"/>
      <c r="C60" s="463"/>
      <c r="D60" s="463"/>
      <c r="E60" s="463"/>
      <c r="F60" s="463"/>
      <c r="G60" s="463"/>
      <c r="H60" s="463"/>
      <c r="I60" s="463"/>
      <c r="J60" s="463"/>
      <c r="K60" s="463"/>
      <c r="L60" s="463"/>
      <c r="M60" s="463"/>
      <c r="N60" s="126"/>
      <c r="O60" s="126"/>
    </row>
    <row r="61" spans="1:15">
      <c r="A61" s="460"/>
      <c r="B61" s="463"/>
      <c r="C61" s="463"/>
      <c r="D61" s="463"/>
      <c r="E61" s="463"/>
      <c r="F61" s="463"/>
      <c r="G61" s="463"/>
      <c r="H61" s="463"/>
      <c r="I61" s="463"/>
      <c r="J61" s="463"/>
      <c r="K61" s="463"/>
      <c r="L61" s="463"/>
      <c r="M61" s="463"/>
      <c r="N61" s="126"/>
      <c r="O61" s="126"/>
    </row>
    <row r="62" spans="1:15">
      <c r="A62" s="460"/>
      <c r="B62" s="463"/>
      <c r="C62" s="463"/>
      <c r="D62" s="463"/>
      <c r="E62" s="463"/>
      <c r="F62" s="463"/>
      <c r="G62" s="463"/>
      <c r="H62" s="463"/>
      <c r="I62" s="463"/>
      <c r="J62" s="463"/>
      <c r="K62" s="463"/>
      <c r="L62" s="463"/>
      <c r="M62" s="463"/>
      <c r="N62" s="126"/>
      <c r="O62" s="126"/>
    </row>
    <row r="63" spans="1:15">
      <c r="A63" s="126"/>
      <c r="B63" s="126"/>
      <c r="C63" s="126"/>
      <c r="D63" s="126"/>
      <c r="E63" s="126"/>
      <c r="F63" s="126"/>
      <c r="G63" s="126"/>
      <c r="H63" s="126"/>
      <c r="I63" s="126"/>
      <c r="J63" s="126"/>
      <c r="K63" s="126"/>
      <c r="L63" s="126"/>
      <c r="M63" s="126"/>
      <c r="N63" s="126"/>
      <c r="O63" s="126"/>
    </row>
    <row r="64" spans="1:15" ht="20.25">
      <c r="A64" s="684"/>
      <c r="B64" s="684"/>
      <c r="C64" s="684"/>
      <c r="D64" s="684"/>
      <c r="E64" s="684"/>
      <c r="F64" s="684"/>
      <c r="G64" s="684"/>
      <c r="H64" s="684"/>
      <c r="I64" s="684"/>
      <c r="J64" s="684"/>
      <c r="K64" s="684"/>
      <c r="L64" s="684"/>
      <c r="M64" s="684"/>
      <c r="N64" s="684"/>
      <c r="O64" s="126"/>
    </row>
    <row r="65" spans="1:15">
      <c r="A65" s="126"/>
      <c r="B65" s="126"/>
      <c r="C65" s="126"/>
      <c r="D65" s="126"/>
      <c r="E65" s="126"/>
      <c r="F65" s="126"/>
      <c r="G65" s="126"/>
      <c r="H65" s="126"/>
      <c r="I65" s="126"/>
      <c r="J65" s="126"/>
      <c r="K65" s="126"/>
      <c r="L65" s="126"/>
      <c r="M65" s="126"/>
      <c r="N65" s="126"/>
      <c r="O65" s="126"/>
    </row>
    <row r="66" spans="1:15">
      <c r="A66" s="126"/>
      <c r="B66" s="126"/>
      <c r="C66" s="126"/>
      <c r="D66" s="126"/>
      <c r="E66" s="126"/>
      <c r="F66" s="126"/>
      <c r="G66" s="126"/>
      <c r="H66" s="126"/>
      <c r="I66" s="126"/>
      <c r="J66" s="126"/>
      <c r="K66" s="126"/>
      <c r="L66" s="126"/>
      <c r="M66" s="126"/>
      <c r="N66" s="126"/>
    </row>
    <row r="67" spans="1:15">
      <c r="A67" s="126"/>
      <c r="B67" s="126"/>
      <c r="C67" s="126"/>
      <c r="D67" s="126"/>
      <c r="E67" s="126"/>
      <c r="F67" s="126"/>
      <c r="G67" s="126"/>
      <c r="H67" s="126"/>
      <c r="I67" s="126"/>
      <c r="J67" s="126"/>
      <c r="K67" s="126"/>
      <c r="L67" s="126"/>
      <c r="M67" s="126"/>
      <c r="N67" s="126"/>
    </row>
    <row r="68" spans="1:15">
      <c r="A68" s="153"/>
      <c r="B68" s="147"/>
      <c r="C68" s="126"/>
      <c r="D68" s="126"/>
      <c r="E68" s="126"/>
      <c r="F68" s="126"/>
      <c r="G68" s="126"/>
      <c r="H68" s="126"/>
      <c r="I68" s="126"/>
      <c r="J68" s="126"/>
      <c r="K68" s="126"/>
      <c r="L68" s="126"/>
      <c r="M68" s="126"/>
      <c r="N68" s="126"/>
    </row>
    <row r="69" spans="1:15">
      <c r="A69" s="147"/>
      <c r="B69" s="147"/>
      <c r="C69" s="126"/>
      <c r="D69" s="126"/>
      <c r="E69" s="126"/>
      <c r="F69" s="126"/>
      <c r="G69" s="126"/>
      <c r="H69" s="126"/>
      <c r="I69" s="126"/>
      <c r="J69" s="126"/>
      <c r="K69" s="126"/>
      <c r="L69" s="126"/>
      <c r="M69" s="126"/>
      <c r="N69" s="126"/>
    </row>
    <row r="70" spans="1:15">
      <c r="A70" s="147"/>
      <c r="B70" s="147"/>
      <c r="C70" s="126"/>
      <c r="D70" s="126"/>
      <c r="E70" s="126"/>
      <c r="F70" s="126"/>
      <c r="G70" s="126"/>
      <c r="H70" s="126"/>
      <c r="I70" s="126"/>
      <c r="J70" s="126"/>
      <c r="K70" s="126"/>
      <c r="L70" s="126"/>
      <c r="M70" s="126"/>
      <c r="N70" s="126"/>
    </row>
    <row r="71" spans="1:15">
      <c r="A71" s="147"/>
      <c r="B71" s="147"/>
      <c r="C71" s="126"/>
      <c r="D71" s="126"/>
      <c r="E71" s="126"/>
      <c r="F71" s="126"/>
      <c r="G71" s="126"/>
      <c r="H71" s="126"/>
      <c r="I71" s="126"/>
      <c r="J71" s="126"/>
      <c r="K71" s="126"/>
      <c r="L71" s="126"/>
      <c r="M71" s="126"/>
      <c r="N71" s="126"/>
    </row>
    <row r="72" spans="1:15">
      <c r="A72" s="147"/>
      <c r="B72" s="147"/>
      <c r="C72" s="126"/>
      <c r="D72" s="126"/>
      <c r="E72" s="126"/>
      <c r="F72" s="126"/>
      <c r="G72" s="126"/>
      <c r="H72" s="126"/>
      <c r="I72" s="126"/>
      <c r="J72" s="126"/>
      <c r="K72" s="126"/>
      <c r="L72" s="126"/>
      <c r="M72" s="126"/>
      <c r="N72" s="126"/>
    </row>
    <row r="73" spans="1:15">
      <c r="A73" s="147"/>
      <c r="B73" s="147"/>
      <c r="C73" s="126"/>
      <c r="D73" s="126"/>
      <c r="E73" s="126"/>
      <c r="F73" s="126"/>
      <c r="G73" s="126"/>
      <c r="H73" s="126"/>
      <c r="I73" s="126"/>
      <c r="J73" s="126"/>
      <c r="K73" s="126"/>
      <c r="L73" s="126"/>
      <c r="M73" s="126"/>
      <c r="N73" s="126"/>
    </row>
    <row r="74" spans="1:15">
      <c r="A74" s="147"/>
      <c r="B74" s="147"/>
      <c r="C74" s="126"/>
      <c r="D74" s="126"/>
      <c r="E74" s="126"/>
      <c r="F74" s="126"/>
      <c r="G74" s="126"/>
      <c r="H74" s="126"/>
      <c r="I74" s="126"/>
      <c r="J74" s="126"/>
      <c r="K74" s="126"/>
      <c r="L74" s="126"/>
      <c r="M74" s="126"/>
      <c r="N74" s="126"/>
    </row>
    <row r="75" spans="1:15">
      <c r="A75" s="458"/>
      <c r="B75" s="458"/>
      <c r="C75" s="126"/>
      <c r="D75" s="126"/>
      <c r="E75" s="126"/>
      <c r="F75" s="126"/>
      <c r="G75" s="126"/>
      <c r="H75" s="126"/>
      <c r="I75" s="126"/>
      <c r="J75" s="126"/>
      <c r="K75" s="126"/>
      <c r="L75" s="126"/>
      <c r="M75" s="126"/>
      <c r="N75" s="126"/>
    </row>
    <row r="76" spans="1:15">
      <c r="A76" s="126"/>
      <c r="B76" s="459"/>
      <c r="C76" s="126"/>
      <c r="D76" s="126"/>
      <c r="E76" s="126"/>
      <c r="F76" s="126"/>
      <c r="G76" s="126"/>
      <c r="H76" s="126"/>
      <c r="I76" s="126"/>
      <c r="J76" s="126"/>
      <c r="K76" s="126"/>
      <c r="L76" s="126"/>
      <c r="M76" s="126"/>
      <c r="N76" s="126"/>
    </row>
    <row r="77" spans="1:15">
      <c r="A77" s="126"/>
      <c r="B77" s="126"/>
      <c r="C77" s="126"/>
      <c r="D77" s="126"/>
      <c r="E77" s="126"/>
      <c r="F77" s="126"/>
      <c r="G77" s="126"/>
      <c r="H77" s="126"/>
      <c r="I77" s="126"/>
      <c r="J77" s="126"/>
      <c r="K77" s="126"/>
      <c r="L77" s="126"/>
      <c r="M77" s="126"/>
      <c r="N77" s="126"/>
    </row>
    <row r="78" spans="1:15">
      <c r="A78" s="126"/>
      <c r="B78" s="126"/>
      <c r="C78" s="126"/>
      <c r="D78" s="126"/>
      <c r="E78" s="126"/>
      <c r="F78" s="126"/>
      <c r="G78" s="126"/>
      <c r="H78" s="126"/>
      <c r="I78" s="126"/>
      <c r="J78" s="126"/>
      <c r="K78" s="126"/>
      <c r="L78" s="126"/>
      <c r="M78" s="126"/>
      <c r="N78" s="126"/>
    </row>
    <row r="79" spans="1:15">
      <c r="A79" s="126"/>
      <c r="B79" s="126"/>
      <c r="C79" s="126"/>
      <c r="D79" s="126"/>
      <c r="E79" s="126"/>
      <c r="F79" s="126"/>
      <c r="G79" s="126"/>
      <c r="H79" s="126"/>
      <c r="I79" s="126"/>
      <c r="J79" s="126"/>
      <c r="K79" s="126"/>
      <c r="L79" s="126"/>
      <c r="M79" s="126"/>
      <c r="N79" s="126"/>
    </row>
    <row r="80" spans="1:15">
      <c r="A80" s="126"/>
      <c r="B80" s="126"/>
      <c r="C80" s="126"/>
      <c r="D80" s="126"/>
      <c r="E80" s="126"/>
      <c r="F80" s="126"/>
      <c r="G80" s="126"/>
      <c r="H80" s="126"/>
      <c r="I80" s="126"/>
      <c r="J80" s="126"/>
      <c r="K80" s="126"/>
      <c r="L80" s="126"/>
      <c r="M80" s="126"/>
      <c r="N80" s="126"/>
    </row>
    <row r="81" spans="1:15">
      <c r="A81" s="126"/>
      <c r="B81" s="126"/>
      <c r="C81" s="126"/>
      <c r="D81" s="126"/>
      <c r="E81" s="126"/>
      <c r="F81" s="126"/>
      <c r="G81" s="126"/>
      <c r="H81" s="126"/>
      <c r="I81" s="126"/>
      <c r="J81" s="126"/>
      <c r="K81" s="126"/>
      <c r="L81" s="126"/>
      <c r="M81" s="126"/>
      <c r="N81" s="126"/>
    </row>
    <row r="82" spans="1:15">
      <c r="A82" s="126"/>
      <c r="B82" s="126"/>
      <c r="C82" s="126"/>
      <c r="D82" s="126"/>
      <c r="E82" s="126"/>
      <c r="F82" s="126"/>
      <c r="G82" s="126"/>
      <c r="H82" s="126"/>
      <c r="I82" s="126"/>
      <c r="J82" s="126"/>
      <c r="K82" s="126"/>
      <c r="L82" s="126"/>
      <c r="M82" s="126"/>
      <c r="N82" s="126"/>
    </row>
    <row r="83" spans="1:15">
      <c r="A83" s="641"/>
      <c r="B83" s="641"/>
      <c r="C83" s="641"/>
      <c r="D83" s="641"/>
      <c r="E83" s="641"/>
      <c r="F83" s="641"/>
      <c r="G83" s="641"/>
      <c r="H83" s="641"/>
      <c r="I83" s="629"/>
      <c r="J83" s="629"/>
      <c r="K83" s="629"/>
      <c r="L83" s="629"/>
      <c r="M83" s="629"/>
      <c r="N83" s="629"/>
    </row>
    <row r="84" spans="1:15">
      <c r="A84" s="126"/>
      <c r="B84" s="126"/>
      <c r="C84" s="126"/>
      <c r="D84" s="126"/>
      <c r="E84" s="126"/>
      <c r="F84" s="126"/>
      <c r="G84" s="126"/>
      <c r="H84" s="126"/>
      <c r="I84" s="126"/>
      <c r="J84" s="126"/>
      <c r="K84" s="126"/>
      <c r="L84" s="126"/>
      <c r="M84" s="126"/>
      <c r="N84" s="126"/>
    </row>
    <row r="85" spans="1:15">
      <c r="A85" s="460"/>
      <c r="B85" s="457"/>
      <c r="C85" s="457"/>
      <c r="D85" s="457"/>
      <c r="E85" s="457"/>
      <c r="F85" s="457"/>
      <c r="G85" s="457"/>
      <c r="H85" s="457"/>
      <c r="I85" s="457"/>
      <c r="J85" s="457"/>
      <c r="K85" s="457"/>
      <c r="L85" s="457"/>
      <c r="M85" s="457"/>
      <c r="N85" s="126"/>
    </row>
    <row r="86" spans="1:15">
      <c r="A86" s="460"/>
      <c r="B86" s="461"/>
      <c r="C86" s="461"/>
      <c r="D86" s="461"/>
      <c r="E86" s="461"/>
      <c r="F86" s="461"/>
      <c r="G86" s="461"/>
      <c r="H86" s="461"/>
      <c r="I86" s="461"/>
      <c r="J86" s="461"/>
      <c r="K86" s="461"/>
      <c r="L86" s="461"/>
      <c r="M86" s="461"/>
      <c r="N86" s="126"/>
    </row>
    <row r="87" spans="1:15">
      <c r="A87" s="460"/>
      <c r="B87" s="461"/>
      <c r="C87" s="461"/>
      <c r="D87" s="461"/>
      <c r="E87" s="461"/>
      <c r="F87" s="461"/>
      <c r="G87" s="461"/>
      <c r="H87" s="461"/>
      <c r="I87" s="461"/>
      <c r="J87" s="461"/>
      <c r="K87" s="461"/>
      <c r="L87" s="461"/>
      <c r="M87" s="461"/>
      <c r="N87" s="126"/>
    </row>
    <row r="88" spans="1:15">
      <c r="A88" s="460"/>
      <c r="B88" s="461"/>
      <c r="C88" s="461"/>
      <c r="D88" s="461"/>
      <c r="E88" s="461"/>
      <c r="F88" s="461"/>
      <c r="G88" s="461"/>
      <c r="H88" s="461"/>
      <c r="I88" s="461"/>
      <c r="J88" s="461"/>
      <c r="K88" s="461"/>
      <c r="L88" s="461"/>
      <c r="M88" s="461"/>
      <c r="N88" s="126"/>
    </row>
    <row r="89" spans="1:15">
      <c r="A89" s="460"/>
      <c r="B89" s="461"/>
      <c r="C89" s="461"/>
      <c r="D89" s="461"/>
      <c r="E89" s="461"/>
      <c r="F89" s="461"/>
      <c r="G89" s="461"/>
      <c r="H89" s="461"/>
      <c r="I89" s="461"/>
      <c r="J89" s="461"/>
      <c r="K89" s="461"/>
      <c r="L89" s="461"/>
      <c r="M89" s="461"/>
      <c r="N89" s="126"/>
    </row>
    <row r="90" spans="1:15">
      <c r="A90" s="460"/>
      <c r="B90" s="461"/>
      <c r="C90" s="461"/>
      <c r="D90" s="461"/>
      <c r="E90" s="461"/>
      <c r="F90" s="461"/>
      <c r="G90" s="461"/>
      <c r="H90" s="461"/>
      <c r="I90" s="461"/>
      <c r="J90" s="461"/>
      <c r="K90" s="461"/>
      <c r="L90" s="461"/>
      <c r="M90" s="461"/>
      <c r="N90" s="126"/>
    </row>
    <row r="91" spans="1:15">
      <c r="A91" s="460"/>
      <c r="B91" s="461"/>
      <c r="C91" s="461"/>
      <c r="D91" s="461"/>
      <c r="E91" s="461"/>
      <c r="F91" s="461"/>
      <c r="G91" s="461"/>
      <c r="H91" s="461"/>
      <c r="I91" s="461"/>
      <c r="J91" s="461"/>
      <c r="K91" s="461"/>
      <c r="L91" s="461"/>
      <c r="M91" s="461"/>
      <c r="N91" s="126"/>
    </row>
    <row r="92" spans="1:15">
      <c r="A92" s="460"/>
      <c r="B92" s="461"/>
      <c r="C92" s="461"/>
      <c r="D92" s="461"/>
      <c r="E92" s="461"/>
      <c r="F92" s="461"/>
      <c r="G92" s="461"/>
      <c r="H92" s="461"/>
      <c r="I92" s="461"/>
      <c r="J92" s="461"/>
      <c r="K92" s="461"/>
      <c r="L92" s="461"/>
      <c r="M92" s="461"/>
      <c r="N92" s="126"/>
    </row>
    <row r="93" spans="1:15">
      <c r="A93" s="460"/>
      <c r="B93" s="461"/>
      <c r="C93" s="461"/>
      <c r="D93" s="461"/>
      <c r="E93" s="461"/>
      <c r="F93" s="461"/>
      <c r="G93" s="461"/>
      <c r="H93" s="461"/>
      <c r="I93" s="461"/>
      <c r="J93" s="461"/>
      <c r="K93" s="461"/>
      <c r="L93" s="461"/>
      <c r="M93" s="461"/>
      <c r="N93" s="126"/>
    </row>
    <row r="94" spans="1:15">
      <c r="A94" s="126"/>
      <c r="B94" s="126"/>
      <c r="C94" s="126"/>
      <c r="D94" s="126"/>
      <c r="E94" s="126"/>
      <c r="F94" s="126"/>
      <c r="G94" s="126"/>
      <c r="H94" s="126"/>
      <c r="I94" s="126"/>
      <c r="J94" s="126"/>
      <c r="K94" s="126"/>
      <c r="L94" s="126"/>
      <c r="M94" s="126"/>
      <c r="N94" s="126"/>
    </row>
    <row r="95" spans="1:15" ht="20.25">
      <c r="A95" s="684"/>
      <c r="B95" s="684"/>
      <c r="C95" s="684"/>
      <c r="D95" s="684"/>
      <c r="E95" s="684"/>
      <c r="F95" s="684"/>
      <c r="G95" s="684"/>
      <c r="H95" s="684"/>
      <c r="I95" s="684"/>
      <c r="J95" s="684"/>
      <c r="K95" s="684"/>
      <c r="L95" s="684"/>
      <c r="M95" s="684"/>
      <c r="N95" s="684"/>
      <c r="O95" s="58"/>
    </row>
    <row r="96" spans="1:15">
      <c r="A96" s="126"/>
      <c r="B96" s="126"/>
      <c r="C96" s="126"/>
      <c r="D96" s="126"/>
      <c r="E96" s="126"/>
      <c r="F96" s="126"/>
      <c r="G96" s="126"/>
      <c r="H96" s="126"/>
      <c r="I96" s="126"/>
      <c r="J96" s="126"/>
      <c r="K96" s="126"/>
      <c r="L96" s="126"/>
      <c r="M96" s="126"/>
      <c r="N96" s="126"/>
    </row>
    <row r="97" spans="1:14">
      <c r="A97" s="126"/>
      <c r="B97" s="126"/>
      <c r="C97" s="126"/>
      <c r="D97" s="126"/>
      <c r="E97" s="126"/>
      <c r="F97" s="126"/>
      <c r="G97" s="126"/>
      <c r="H97" s="126"/>
      <c r="I97" s="126"/>
      <c r="J97" s="126"/>
      <c r="K97" s="126"/>
      <c r="L97" s="126"/>
      <c r="M97" s="126"/>
      <c r="N97" s="126"/>
    </row>
    <row r="98" spans="1:14">
      <c r="A98" s="126"/>
      <c r="B98" s="126"/>
      <c r="C98" s="126"/>
      <c r="D98" s="126"/>
      <c r="E98" s="126"/>
      <c r="F98" s="126"/>
      <c r="G98" s="126"/>
      <c r="H98" s="126"/>
      <c r="I98" s="126"/>
      <c r="J98" s="126"/>
      <c r="K98" s="126"/>
      <c r="L98" s="126"/>
      <c r="M98" s="126"/>
      <c r="N98" s="126"/>
    </row>
    <row r="99" spans="1:14">
      <c r="A99" s="153"/>
      <c r="B99" s="147"/>
      <c r="C99" s="126"/>
      <c r="D99" s="126"/>
      <c r="E99" s="126"/>
      <c r="F99" s="126"/>
      <c r="G99" s="126"/>
      <c r="H99" s="126"/>
      <c r="I99" s="126"/>
      <c r="J99" s="126"/>
      <c r="K99" s="126"/>
      <c r="L99" s="126"/>
      <c r="M99" s="126"/>
      <c r="N99" s="126"/>
    </row>
    <row r="100" spans="1:14">
      <c r="A100" s="147"/>
      <c r="B100" s="147"/>
      <c r="C100" s="126"/>
      <c r="D100" s="126"/>
      <c r="E100" s="126"/>
      <c r="F100" s="126"/>
      <c r="G100" s="126"/>
      <c r="H100" s="126"/>
      <c r="I100" s="126"/>
      <c r="J100" s="126"/>
      <c r="K100" s="126"/>
      <c r="L100" s="126"/>
      <c r="M100" s="126"/>
      <c r="N100" s="126"/>
    </row>
    <row r="101" spans="1:14">
      <c r="A101" s="147"/>
      <c r="B101" s="147"/>
      <c r="C101" s="126"/>
      <c r="D101" s="126"/>
      <c r="E101" s="126"/>
      <c r="F101" s="126"/>
      <c r="G101" s="126"/>
      <c r="H101" s="126"/>
      <c r="I101" s="126"/>
      <c r="J101" s="126"/>
      <c r="K101" s="126"/>
      <c r="L101" s="126"/>
      <c r="M101" s="126"/>
      <c r="N101" s="126"/>
    </row>
    <row r="102" spans="1:14">
      <c r="A102" s="147"/>
      <c r="B102" s="147"/>
      <c r="C102" s="126"/>
      <c r="D102" s="126"/>
      <c r="E102" s="126"/>
      <c r="F102" s="126"/>
      <c r="G102" s="126"/>
      <c r="H102" s="126"/>
      <c r="I102" s="126"/>
      <c r="J102" s="126"/>
      <c r="K102" s="126"/>
      <c r="L102" s="126"/>
      <c r="M102" s="126"/>
      <c r="N102" s="126"/>
    </row>
    <row r="103" spans="1:14">
      <c r="A103" s="147"/>
      <c r="B103" s="147"/>
      <c r="C103" s="126"/>
      <c r="D103" s="126"/>
      <c r="E103" s="126"/>
      <c r="F103" s="126"/>
      <c r="G103" s="126"/>
      <c r="H103" s="126"/>
      <c r="I103" s="126"/>
      <c r="J103" s="126"/>
      <c r="K103" s="126"/>
      <c r="L103" s="126"/>
      <c r="M103" s="126"/>
      <c r="N103" s="126"/>
    </row>
    <row r="104" spans="1:14">
      <c r="A104" s="147"/>
      <c r="B104" s="147"/>
      <c r="C104" s="126"/>
      <c r="D104" s="126"/>
      <c r="E104" s="126"/>
      <c r="F104" s="126"/>
      <c r="G104" s="126"/>
      <c r="H104" s="126"/>
      <c r="I104" s="126"/>
      <c r="J104" s="126"/>
      <c r="K104" s="126"/>
      <c r="L104" s="126"/>
      <c r="M104" s="126"/>
      <c r="N104" s="126"/>
    </row>
    <row r="105" spans="1:14">
      <c r="A105" s="147"/>
      <c r="B105" s="147"/>
      <c r="C105" s="126"/>
      <c r="D105" s="126"/>
      <c r="E105" s="126"/>
      <c r="F105" s="126"/>
      <c r="G105" s="126"/>
      <c r="H105" s="126"/>
      <c r="I105" s="126"/>
      <c r="J105" s="126"/>
      <c r="K105" s="126"/>
      <c r="L105" s="126"/>
      <c r="M105" s="126"/>
      <c r="N105" s="126"/>
    </row>
    <row r="106" spans="1:14">
      <c r="A106" s="458"/>
      <c r="B106" s="458"/>
      <c r="C106" s="126"/>
      <c r="D106" s="126"/>
      <c r="E106" s="126"/>
      <c r="F106" s="126"/>
      <c r="G106" s="126"/>
      <c r="H106" s="126"/>
      <c r="I106" s="126"/>
      <c r="J106" s="126"/>
      <c r="K106" s="126"/>
      <c r="L106" s="126"/>
      <c r="M106" s="126"/>
      <c r="N106" s="126"/>
    </row>
    <row r="107" spans="1:14">
      <c r="A107" s="126"/>
      <c r="B107" s="459"/>
      <c r="C107" s="126"/>
      <c r="D107" s="126"/>
      <c r="E107" s="126"/>
      <c r="F107" s="126"/>
      <c r="G107" s="126"/>
      <c r="H107" s="126"/>
      <c r="I107" s="126"/>
      <c r="J107" s="126"/>
      <c r="K107" s="126"/>
      <c r="L107" s="126"/>
      <c r="M107" s="126"/>
      <c r="N107" s="126"/>
    </row>
    <row r="108" spans="1:14">
      <c r="A108" s="126"/>
      <c r="B108" s="126"/>
      <c r="C108" s="126"/>
      <c r="D108" s="126"/>
      <c r="E108" s="126"/>
      <c r="F108" s="126"/>
      <c r="G108" s="126"/>
      <c r="H108" s="126"/>
      <c r="I108" s="126"/>
      <c r="J108" s="126"/>
      <c r="K108" s="126"/>
      <c r="L108" s="126"/>
      <c r="M108" s="126"/>
      <c r="N108" s="126"/>
    </row>
    <row r="109" spans="1:14">
      <c r="A109" s="126"/>
      <c r="B109" s="126"/>
      <c r="C109" s="126"/>
      <c r="D109" s="126"/>
      <c r="E109" s="126"/>
      <c r="F109" s="126"/>
      <c r="G109" s="126"/>
      <c r="H109" s="126"/>
      <c r="I109" s="126"/>
      <c r="J109" s="126"/>
      <c r="K109" s="126"/>
      <c r="L109" s="126"/>
      <c r="M109" s="126"/>
      <c r="N109" s="126"/>
    </row>
    <row r="110" spans="1:14">
      <c r="A110" s="126"/>
      <c r="B110" s="126"/>
      <c r="C110" s="126"/>
      <c r="D110" s="126"/>
      <c r="E110" s="126"/>
      <c r="F110" s="126"/>
      <c r="G110" s="126"/>
      <c r="H110" s="126"/>
      <c r="I110" s="126"/>
      <c r="J110" s="126"/>
      <c r="K110" s="126"/>
      <c r="L110" s="126"/>
      <c r="M110" s="126"/>
      <c r="N110" s="126"/>
    </row>
    <row r="111" spans="1:14">
      <c r="A111" s="126"/>
      <c r="B111" s="126"/>
      <c r="C111" s="126"/>
      <c r="D111" s="126"/>
      <c r="E111" s="126"/>
      <c r="F111" s="126"/>
      <c r="G111" s="126"/>
      <c r="H111" s="126"/>
      <c r="I111" s="126"/>
      <c r="J111" s="126"/>
      <c r="K111" s="126"/>
      <c r="L111" s="126"/>
      <c r="M111" s="126"/>
      <c r="N111" s="126"/>
    </row>
    <row r="112" spans="1:14">
      <c r="A112" s="126"/>
      <c r="B112" s="126"/>
      <c r="C112" s="126"/>
      <c r="D112" s="126"/>
      <c r="E112" s="126"/>
      <c r="F112" s="126"/>
      <c r="G112" s="126"/>
      <c r="H112" s="126"/>
      <c r="I112" s="126"/>
      <c r="J112" s="126"/>
      <c r="K112" s="126"/>
      <c r="L112" s="126"/>
      <c r="M112" s="126"/>
      <c r="N112" s="126"/>
    </row>
    <row r="113" spans="1:14">
      <c r="A113" s="126"/>
      <c r="B113" s="126"/>
      <c r="C113" s="126"/>
      <c r="D113" s="126"/>
      <c r="E113" s="126"/>
      <c r="F113" s="126"/>
      <c r="G113" s="126"/>
      <c r="H113" s="126"/>
      <c r="I113" s="126"/>
      <c r="J113" s="126"/>
      <c r="K113" s="126"/>
      <c r="L113" s="126"/>
      <c r="M113" s="126"/>
      <c r="N113" s="126"/>
    </row>
    <row r="114" spans="1:14">
      <c r="A114" s="641"/>
      <c r="B114" s="641"/>
      <c r="C114" s="641"/>
      <c r="D114" s="641"/>
      <c r="E114" s="641"/>
      <c r="F114" s="641"/>
      <c r="G114" s="641"/>
      <c r="H114" s="641"/>
      <c r="I114" s="629"/>
      <c r="J114" s="629"/>
      <c r="K114" s="629"/>
      <c r="L114" s="629"/>
      <c r="M114" s="629"/>
      <c r="N114" s="629"/>
    </row>
    <row r="115" spans="1:14">
      <c r="A115" s="126"/>
      <c r="B115" s="126"/>
      <c r="C115" s="126"/>
      <c r="D115" s="126"/>
      <c r="E115" s="126"/>
      <c r="F115" s="126"/>
      <c r="G115" s="126"/>
      <c r="H115" s="126"/>
      <c r="I115" s="126"/>
      <c r="J115" s="126"/>
      <c r="K115" s="126"/>
      <c r="L115" s="126"/>
      <c r="M115" s="126"/>
      <c r="N115" s="126"/>
    </row>
    <row r="116" spans="1:14">
      <c r="A116" s="460"/>
      <c r="B116" s="457"/>
      <c r="C116" s="457"/>
      <c r="D116" s="457"/>
      <c r="E116" s="457"/>
      <c r="F116" s="457"/>
      <c r="G116" s="457"/>
      <c r="H116" s="457"/>
      <c r="I116" s="457"/>
      <c r="J116" s="457"/>
      <c r="K116" s="457"/>
      <c r="L116" s="457"/>
      <c r="M116" s="457"/>
      <c r="N116" s="126"/>
    </row>
    <row r="117" spans="1:14">
      <c r="A117" s="460"/>
      <c r="B117" s="461"/>
      <c r="C117" s="461"/>
      <c r="D117" s="461"/>
      <c r="E117" s="461"/>
      <c r="F117" s="461"/>
      <c r="G117" s="461"/>
      <c r="H117" s="461"/>
      <c r="I117" s="461"/>
      <c r="J117" s="461"/>
      <c r="K117" s="461"/>
      <c r="L117" s="461"/>
      <c r="M117" s="461"/>
      <c r="N117" s="126"/>
    </row>
    <row r="118" spans="1:14">
      <c r="A118" s="460"/>
      <c r="B118" s="461"/>
      <c r="C118" s="461"/>
      <c r="D118" s="461"/>
      <c r="E118" s="461"/>
      <c r="F118" s="461"/>
      <c r="G118" s="461"/>
      <c r="H118" s="461"/>
      <c r="I118" s="461"/>
      <c r="J118" s="461"/>
      <c r="K118" s="461"/>
      <c r="L118" s="461"/>
      <c r="M118" s="461"/>
      <c r="N118" s="126"/>
    </row>
    <row r="119" spans="1:14">
      <c r="A119" s="460"/>
      <c r="B119" s="461"/>
      <c r="C119" s="461"/>
      <c r="D119" s="461"/>
      <c r="E119" s="461"/>
      <c r="F119" s="461"/>
      <c r="G119" s="461"/>
      <c r="H119" s="461"/>
      <c r="I119" s="461"/>
      <c r="J119" s="461"/>
      <c r="K119" s="461"/>
      <c r="L119" s="461"/>
      <c r="M119" s="461"/>
      <c r="N119" s="126"/>
    </row>
    <row r="120" spans="1:14">
      <c r="A120" s="460"/>
      <c r="B120" s="461"/>
      <c r="C120" s="461"/>
      <c r="D120" s="461"/>
      <c r="E120" s="461"/>
      <c r="F120" s="461"/>
      <c r="G120" s="461"/>
      <c r="H120" s="461"/>
      <c r="I120" s="461"/>
      <c r="J120" s="461"/>
      <c r="K120" s="461"/>
      <c r="L120" s="461"/>
      <c r="M120" s="461"/>
      <c r="N120" s="126"/>
    </row>
    <row r="121" spans="1:14">
      <c r="A121" s="460"/>
      <c r="B121" s="461"/>
      <c r="C121" s="461"/>
      <c r="D121" s="461"/>
      <c r="E121" s="461"/>
      <c r="F121" s="461"/>
      <c r="G121" s="461"/>
      <c r="H121" s="461"/>
      <c r="I121" s="461"/>
      <c r="J121" s="461"/>
      <c r="K121" s="461"/>
      <c r="L121" s="461"/>
      <c r="M121" s="461"/>
      <c r="N121" s="126"/>
    </row>
    <row r="122" spans="1:14">
      <c r="A122" s="460"/>
      <c r="B122" s="461"/>
      <c r="C122" s="461"/>
      <c r="D122" s="461"/>
      <c r="E122" s="461"/>
      <c r="F122" s="461"/>
      <c r="G122" s="461"/>
      <c r="H122" s="461"/>
      <c r="I122" s="461"/>
      <c r="J122" s="461"/>
      <c r="K122" s="461"/>
      <c r="L122" s="461"/>
      <c r="M122" s="461"/>
      <c r="N122" s="126"/>
    </row>
    <row r="123" spans="1:14">
      <c r="A123" s="460"/>
      <c r="B123" s="461"/>
      <c r="C123" s="461"/>
      <c r="D123" s="461"/>
      <c r="E123" s="461"/>
      <c r="F123" s="461"/>
      <c r="G123" s="461"/>
      <c r="H123" s="461"/>
      <c r="I123" s="461"/>
      <c r="J123" s="461"/>
      <c r="K123" s="461"/>
      <c r="L123" s="461"/>
      <c r="M123" s="461"/>
      <c r="N123" s="126"/>
    </row>
    <row r="124" spans="1:14">
      <c r="A124" s="460"/>
      <c r="B124" s="461"/>
      <c r="C124" s="461"/>
      <c r="D124" s="461"/>
      <c r="E124" s="461"/>
      <c r="F124" s="461"/>
      <c r="G124" s="461"/>
      <c r="H124" s="461"/>
      <c r="I124" s="461"/>
      <c r="J124" s="461"/>
      <c r="K124" s="461"/>
      <c r="L124" s="461"/>
      <c r="M124" s="461"/>
      <c r="N124" s="126"/>
    </row>
    <row r="125" spans="1:14">
      <c r="A125" s="126"/>
      <c r="B125" s="126"/>
      <c r="C125" s="126"/>
      <c r="D125" s="126"/>
      <c r="E125" s="126"/>
      <c r="F125" s="126"/>
      <c r="G125" s="126"/>
      <c r="H125" s="126"/>
      <c r="I125" s="126"/>
      <c r="J125" s="126"/>
      <c r="K125" s="126"/>
      <c r="L125" s="126"/>
      <c r="M125" s="126"/>
      <c r="N125" s="126"/>
    </row>
    <row r="126" spans="1:14">
      <c r="A126" s="462"/>
      <c r="B126" s="126"/>
      <c r="C126" s="126"/>
      <c r="D126" s="126"/>
      <c r="E126" s="126"/>
      <c r="F126" s="126"/>
      <c r="G126" s="126"/>
      <c r="H126" s="126"/>
      <c r="I126" s="126"/>
      <c r="J126" s="126"/>
      <c r="K126" s="126"/>
      <c r="L126" s="126"/>
      <c r="M126" s="126"/>
      <c r="N126" s="126"/>
    </row>
  </sheetData>
  <mergeCells count="50">
    <mergeCell ref="A21:G21"/>
    <mergeCell ref="H21:N21"/>
    <mergeCell ref="A52:G52"/>
    <mergeCell ref="H52:N52"/>
    <mergeCell ref="P18:R19"/>
    <mergeCell ref="P30:R30"/>
    <mergeCell ref="Q25:R25"/>
    <mergeCell ref="Q26:R26"/>
    <mergeCell ref="Q27:R27"/>
    <mergeCell ref="Q28:R28"/>
    <mergeCell ref="P31:R31"/>
    <mergeCell ref="P32:R32"/>
    <mergeCell ref="P33:R33"/>
    <mergeCell ref="A114:G114"/>
    <mergeCell ref="H114:N114"/>
    <mergeCell ref="A33:N33"/>
    <mergeCell ref="A64:N64"/>
    <mergeCell ref="A95:N95"/>
    <mergeCell ref="A83:G83"/>
    <mergeCell ref="H83:N83"/>
    <mergeCell ref="A1:N1"/>
    <mergeCell ref="A2:N2"/>
    <mergeCell ref="P8:S8"/>
    <mergeCell ref="T8:U8"/>
    <mergeCell ref="P9:Q9"/>
    <mergeCell ref="Q1:R1"/>
    <mergeCell ref="S1:T1"/>
    <mergeCell ref="U1:W1"/>
    <mergeCell ref="S2:U2"/>
    <mergeCell ref="S12:U12"/>
    <mergeCell ref="T6:U6"/>
    <mergeCell ref="P6:S6"/>
    <mergeCell ref="P7:S7"/>
    <mergeCell ref="S9:U9"/>
    <mergeCell ref="X1:AD1"/>
    <mergeCell ref="P5:U5"/>
    <mergeCell ref="S16:U16"/>
    <mergeCell ref="P15:Q15"/>
    <mergeCell ref="S15:U15"/>
    <mergeCell ref="V14:W14"/>
    <mergeCell ref="V15:W15"/>
    <mergeCell ref="S13:U13"/>
    <mergeCell ref="S14:U14"/>
    <mergeCell ref="P10:Q10"/>
    <mergeCell ref="P11:Q11"/>
    <mergeCell ref="P12:Q12"/>
    <mergeCell ref="P13:Q13"/>
    <mergeCell ref="P14:Q14"/>
    <mergeCell ref="S10:U10"/>
    <mergeCell ref="S11:U11"/>
  </mergeCells>
  <pageMargins left="0.25" right="0.25" top="0.75" bottom="0.75" header="0.3" footer="0.3"/>
  <pageSetup scale="66" fitToHeight="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pageSetUpPr fitToPage="1"/>
  </sheetPr>
  <dimension ref="A1:S61"/>
  <sheetViews>
    <sheetView zoomScale="85" zoomScaleNormal="85" workbookViewId="0">
      <selection activeCell="H25" sqref="H25"/>
    </sheetView>
  </sheetViews>
  <sheetFormatPr defaultColWidth="8.85546875" defaultRowHeight="15.75"/>
  <cols>
    <col min="1" max="2" width="8.85546875" style="145"/>
    <col min="3" max="3" width="7.140625" style="145" customWidth="1"/>
    <col min="4" max="15" width="15.42578125" style="145" customWidth="1"/>
    <col min="16" max="16" width="5.42578125" style="145" customWidth="1"/>
    <col min="17" max="17" width="18.42578125" style="145" customWidth="1"/>
    <col min="18" max="18" width="13.42578125" style="145" customWidth="1"/>
    <col min="19" max="16384" width="8.85546875" style="145"/>
  </cols>
  <sheetData>
    <row r="1" spans="1:19">
      <c r="A1" s="715" t="s">
        <v>333</v>
      </c>
      <c r="B1" s="716"/>
      <c r="C1" s="716"/>
      <c r="D1" s="716"/>
      <c r="E1" s="716"/>
      <c r="F1" s="716"/>
      <c r="G1" s="716"/>
      <c r="H1" s="716"/>
      <c r="I1" s="716"/>
      <c r="J1" s="716"/>
      <c r="K1" s="716"/>
      <c r="L1" s="716"/>
      <c r="M1" s="716"/>
      <c r="N1" s="716"/>
      <c r="O1" s="716"/>
      <c r="P1" s="716"/>
      <c r="Q1" s="716"/>
      <c r="R1" s="717"/>
    </row>
    <row r="2" spans="1:19">
      <c r="A2" s="721" t="s">
        <v>66</v>
      </c>
      <c r="B2" s="722"/>
      <c r="C2" s="724" t="str">
        <f>Submission!B4</f>
        <v>Benjamin Callahan</v>
      </c>
      <c r="D2" s="724"/>
      <c r="E2" s="724"/>
      <c r="F2" s="724"/>
      <c r="G2" s="724"/>
      <c r="H2" s="724"/>
      <c r="I2" s="724"/>
      <c r="J2" s="722" t="s">
        <v>67</v>
      </c>
      <c r="K2" s="722"/>
      <c r="L2" s="722"/>
      <c r="M2" s="722" t="str">
        <f>Submission!B9</f>
        <v>Vivo-Vitro Follow-up</v>
      </c>
      <c r="N2" s="722"/>
      <c r="O2" s="722"/>
      <c r="P2" s="722"/>
      <c r="Q2" s="722"/>
      <c r="R2" s="723"/>
    </row>
    <row r="3" spans="1:19" ht="16.5" thickBot="1">
      <c r="A3" s="718" t="s">
        <v>334</v>
      </c>
      <c r="B3" s="719"/>
      <c r="C3" s="719"/>
      <c r="D3" s="719"/>
      <c r="E3" s="719"/>
      <c r="F3" s="719"/>
      <c r="G3" s="719"/>
      <c r="H3" s="719"/>
      <c r="I3" s="719"/>
      <c r="J3" s="719"/>
      <c r="K3" s="719"/>
      <c r="L3" s="719"/>
      <c r="M3" s="719"/>
      <c r="N3" s="719"/>
      <c r="O3" s="719"/>
      <c r="P3" s="719"/>
      <c r="Q3" s="719"/>
      <c r="R3" s="720"/>
    </row>
    <row r="4" spans="1:19">
      <c r="A4" s="118" t="s">
        <v>134</v>
      </c>
      <c r="B4" s="54"/>
      <c r="C4" s="58"/>
      <c r="D4" s="197" t="s">
        <v>335</v>
      </c>
      <c r="E4" s="197" t="s">
        <v>336</v>
      </c>
      <c r="F4" s="197" t="s">
        <v>337</v>
      </c>
      <c r="G4" s="197" t="s">
        <v>338</v>
      </c>
      <c r="H4" s="197" t="s">
        <v>339</v>
      </c>
      <c r="I4" s="197" t="s">
        <v>340</v>
      </c>
      <c r="J4" s="197" t="s">
        <v>341</v>
      </c>
      <c r="K4" s="197" t="s">
        <v>342</v>
      </c>
      <c r="L4" s="197" t="s">
        <v>343</v>
      </c>
      <c r="M4" s="197" t="s">
        <v>344</v>
      </c>
      <c r="N4" s="197" t="s">
        <v>345</v>
      </c>
      <c r="O4" s="197" t="s">
        <v>346</v>
      </c>
      <c r="P4" s="58"/>
      <c r="Q4" s="143"/>
      <c r="R4" s="146"/>
    </row>
    <row r="5" spans="1:19">
      <c r="A5" s="118"/>
      <c r="B5" s="54"/>
      <c r="C5" s="119"/>
      <c r="D5" s="64">
        <v>1</v>
      </c>
      <c r="E5" s="64">
        <v>2</v>
      </c>
      <c r="F5" s="64">
        <v>3</v>
      </c>
      <c r="G5" s="64">
        <v>4</v>
      </c>
      <c r="H5" s="64">
        <v>5</v>
      </c>
      <c r="I5" s="64">
        <v>6</v>
      </c>
      <c r="J5" s="64">
        <v>7</v>
      </c>
      <c r="K5" s="64">
        <v>8</v>
      </c>
      <c r="L5" s="64">
        <v>9</v>
      </c>
      <c r="M5" s="64">
        <v>10</v>
      </c>
      <c r="N5" s="64">
        <v>11</v>
      </c>
      <c r="O5" s="64">
        <v>12</v>
      </c>
      <c r="P5" s="58"/>
      <c r="Q5" s="153"/>
      <c r="R5" s="146"/>
    </row>
    <row r="6" spans="1:19">
      <c r="A6" s="118" t="s">
        <v>260</v>
      </c>
      <c r="B6" s="55" t="s">
        <v>347</v>
      </c>
      <c r="C6" s="119" t="s">
        <v>134</v>
      </c>
      <c r="D6" s="56"/>
      <c r="E6" s="56"/>
      <c r="F6" s="56"/>
      <c r="G6" s="56"/>
      <c r="H6" s="56"/>
      <c r="I6" s="56"/>
      <c r="J6" s="56"/>
      <c r="K6" s="56"/>
      <c r="L6" s="56"/>
      <c r="M6" s="56"/>
      <c r="N6" s="56"/>
      <c r="O6" s="56"/>
      <c r="P6" s="58"/>
      <c r="Q6" s="147"/>
      <c r="R6" s="146"/>
    </row>
    <row r="7" spans="1:19">
      <c r="A7" s="118" t="s">
        <v>348</v>
      </c>
      <c r="B7" s="55" t="s">
        <v>349</v>
      </c>
      <c r="C7" s="119" t="s">
        <v>148</v>
      </c>
      <c r="D7" s="56"/>
      <c r="E7" s="56"/>
      <c r="F7" s="56"/>
      <c r="G7" s="56"/>
      <c r="H7" s="56"/>
      <c r="I7" s="56"/>
      <c r="J7" s="56"/>
      <c r="K7" s="56"/>
      <c r="L7" s="56"/>
      <c r="M7" s="56"/>
      <c r="N7" s="56"/>
      <c r="O7" s="56"/>
      <c r="P7" s="58"/>
      <c r="Q7" s="154" t="s">
        <v>274</v>
      </c>
      <c r="R7" s="155"/>
    </row>
    <row r="8" spans="1:19">
      <c r="A8" s="118" t="s">
        <v>350</v>
      </c>
      <c r="B8" s="55" t="s">
        <v>351</v>
      </c>
      <c r="C8" s="119" t="s">
        <v>161</v>
      </c>
      <c r="D8" s="56"/>
      <c r="E8" s="56"/>
      <c r="F8" s="56"/>
      <c r="G8" s="56"/>
      <c r="H8" s="56"/>
      <c r="I8" s="56"/>
      <c r="J8" s="56"/>
      <c r="K8" s="56"/>
      <c r="L8" s="56"/>
      <c r="M8" s="56"/>
      <c r="N8" s="56"/>
      <c r="O8" s="56"/>
      <c r="P8" s="58"/>
      <c r="Q8" s="465"/>
      <c r="R8" s="148" t="s">
        <v>276</v>
      </c>
    </row>
    <row r="9" spans="1:19">
      <c r="A9" s="118"/>
      <c r="B9" s="55" t="s">
        <v>352</v>
      </c>
      <c r="C9" s="119" t="s">
        <v>174</v>
      </c>
      <c r="D9" s="56"/>
      <c r="E9" s="56"/>
      <c r="F9" s="56"/>
      <c r="G9" s="56"/>
      <c r="H9" s="56"/>
      <c r="I9" s="56"/>
      <c r="J9" s="56"/>
      <c r="K9" s="56"/>
      <c r="L9" s="56"/>
      <c r="M9" s="56"/>
      <c r="N9" s="56"/>
      <c r="O9" s="56"/>
      <c r="P9" s="58"/>
      <c r="Q9" s="156"/>
      <c r="R9" s="148" t="s">
        <v>278</v>
      </c>
    </row>
    <row r="10" spans="1:19">
      <c r="A10" s="118"/>
      <c r="B10" s="55" t="s">
        <v>353</v>
      </c>
      <c r="C10" s="119" t="s">
        <v>187</v>
      </c>
      <c r="D10" s="56"/>
      <c r="E10" s="56"/>
      <c r="F10" s="56"/>
      <c r="G10" s="56"/>
      <c r="H10" s="56"/>
      <c r="I10" s="56"/>
      <c r="J10" s="56"/>
      <c r="K10" s="56"/>
      <c r="L10" s="56"/>
      <c r="M10" s="56"/>
      <c r="N10" s="56"/>
      <c r="O10" s="56"/>
      <c r="P10" s="58"/>
      <c r="Q10" s="388" t="s">
        <v>280</v>
      </c>
      <c r="R10" s="157" t="s">
        <v>281</v>
      </c>
      <c r="S10" s="147"/>
    </row>
    <row r="11" spans="1:19">
      <c r="A11" s="118"/>
      <c r="B11" s="55" t="s">
        <v>354</v>
      </c>
      <c r="C11" s="119" t="s">
        <v>200</v>
      </c>
      <c r="D11" s="56"/>
      <c r="E11" s="56"/>
      <c r="F11" s="56"/>
      <c r="G11" s="56"/>
      <c r="H11" s="56"/>
      <c r="I11" s="56"/>
      <c r="J11" s="56"/>
      <c r="K11" s="56"/>
      <c r="L11" s="56"/>
      <c r="M11" s="56"/>
      <c r="N11" s="56"/>
      <c r="O11" s="56"/>
      <c r="P11" s="58"/>
      <c r="Q11" s="158" t="s">
        <v>280</v>
      </c>
      <c r="R11" s="159" t="s">
        <v>284</v>
      </c>
      <c r="S11" s="147"/>
    </row>
    <row r="12" spans="1:19">
      <c r="A12" s="118"/>
      <c r="B12" s="55" t="s">
        <v>355</v>
      </c>
      <c r="C12" s="119" t="s">
        <v>213</v>
      </c>
      <c r="D12" s="56"/>
      <c r="E12" s="56"/>
      <c r="F12" s="56"/>
      <c r="G12" s="56"/>
      <c r="H12" s="56"/>
      <c r="I12" s="56"/>
      <c r="J12" s="56"/>
      <c r="K12" s="57"/>
      <c r="L12" s="56"/>
      <c r="M12" s="56"/>
      <c r="N12" s="56"/>
      <c r="O12" s="56"/>
      <c r="P12" s="58"/>
      <c r="Q12" s="85"/>
      <c r="R12" s="58"/>
      <c r="S12" s="147"/>
    </row>
    <row r="13" spans="1:19">
      <c r="A13" s="118"/>
      <c r="B13" s="55" t="s">
        <v>356</v>
      </c>
      <c r="C13" s="119" t="s">
        <v>226</v>
      </c>
      <c r="D13" s="56"/>
      <c r="E13" s="56"/>
      <c r="F13" s="56"/>
      <c r="G13" s="56"/>
      <c r="H13" s="56"/>
      <c r="I13" s="56"/>
      <c r="J13" s="56"/>
      <c r="K13" s="56"/>
      <c r="L13" s="56"/>
      <c r="M13" s="56"/>
      <c r="N13" s="56"/>
      <c r="O13" s="56"/>
      <c r="P13" s="58"/>
      <c r="Q13" s="147"/>
      <c r="R13" s="146"/>
      <c r="S13" s="147"/>
    </row>
    <row r="14" spans="1:19" ht="16.5" thickBot="1">
      <c r="A14" s="118"/>
      <c r="B14" s="54"/>
      <c r="C14" s="58"/>
      <c r="D14" s="197"/>
      <c r="E14" s="197"/>
      <c r="F14" s="197"/>
      <c r="G14" s="197"/>
      <c r="H14" s="197"/>
      <c r="I14" s="197"/>
      <c r="J14" s="197"/>
      <c r="K14" s="197"/>
      <c r="L14" s="197"/>
      <c r="M14" s="197"/>
      <c r="N14" s="197"/>
      <c r="O14" s="197"/>
      <c r="P14" s="58"/>
      <c r="Q14" s="143"/>
      <c r="R14" s="146"/>
      <c r="S14" s="147"/>
    </row>
    <row r="15" spans="1:19" ht="17.100000000000001" customHeight="1" thickBot="1">
      <c r="A15" s="118" t="s">
        <v>148</v>
      </c>
      <c r="B15" s="54"/>
      <c r="C15" s="58"/>
      <c r="D15" s="197" t="s">
        <v>335</v>
      </c>
      <c r="E15" s="197" t="s">
        <v>336</v>
      </c>
      <c r="F15" s="197" t="s">
        <v>337</v>
      </c>
      <c r="G15" s="197" t="s">
        <v>338</v>
      </c>
      <c r="H15" s="197" t="s">
        <v>339</v>
      </c>
      <c r="I15" s="197" t="s">
        <v>340</v>
      </c>
      <c r="J15" s="197" t="s">
        <v>341</v>
      </c>
      <c r="K15" s="197" t="s">
        <v>342</v>
      </c>
      <c r="L15" s="197" t="s">
        <v>343</v>
      </c>
      <c r="M15" s="197" t="s">
        <v>344</v>
      </c>
      <c r="N15" s="197" t="s">
        <v>345</v>
      </c>
      <c r="O15" s="197" t="s">
        <v>346</v>
      </c>
      <c r="P15" s="58"/>
      <c r="Q15" s="702" t="s">
        <v>241</v>
      </c>
      <c r="R15" s="703"/>
      <c r="S15" s="142"/>
    </row>
    <row r="16" spans="1:19">
      <c r="A16" s="118"/>
      <c r="B16" s="54"/>
      <c r="C16" s="119"/>
      <c r="D16" s="64">
        <v>1</v>
      </c>
      <c r="E16" s="64">
        <v>2</v>
      </c>
      <c r="F16" s="64">
        <v>3</v>
      </c>
      <c r="G16" s="64">
        <v>4</v>
      </c>
      <c r="H16" s="64">
        <v>5</v>
      </c>
      <c r="I16" s="64">
        <v>6</v>
      </c>
      <c r="J16" s="64">
        <v>7</v>
      </c>
      <c r="K16" s="64">
        <v>8</v>
      </c>
      <c r="L16" s="64">
        <v>9</v>
      </c>
      <c r="M16" s="64">
        <v>10</v>
      </c>
      <c r="N16" s="64">
        <v>11</v>
      </c>
      <c r="O16" s="64">
        <v>12</v>
      </c>
      <c r="P16" s="58"/>
      <c r="Q16" s="713" t="s">
        <v>357</v>
      </c>
      <c r="R16" s="714"/>
      <c r="S16" s="147"/>
    </row>
    <row r="17" spans="1:19">
      <c r="A17" s="118" t="s">
        <v>266</v>
      </c>
      <c r="B17" s="58" t="s">
        <v>358</v>
      </c>
      <c r="C17" s="119" t="s">
        <v>134</v>
      </c>
      <c r="D17" s="56"/>
      <c r="E17" s="56"/>
      <c r="F17" s="56"/>
      <c r="G17" s="56"/>
      <c r="H17" s="56"/>
      <c r="I17" s="56"/>
      <c r="J17" s="56"/>
      <c r="K17" s="56"/>
      <c r="L17" s="56"/>
      <c r="M17" s="56"/>
      <c r="N17" s="56"/>
      <c r="O17" s="56"/>
      <c r="P17" s="58"/>
      <c r="Q17" s="149" t="s">
        <v>359</v>
      </c>
      <c r="R17" s="482">
        <v>44440</v>
      </c>
      <c r="S17" s="147"/>
    </row>
    <row r="18" spans="1:19">
      <c r="A18" s="118" t="s">
        <v>348</v>
      </c>
      <c r="B18" s="58" t="s">
        <v>360</v>
      </c>
      <c r="C18" s="119" t="s">
        <v>148</v>
      </c>
      <c r="D18" s="56"/>
      <c r="E18" s="56"/>
      <c r="F18" s="56"/>
      <c r="G18" s="56"/>
      <c r="H18" s="56"/>
      <c r="I18" s="56"/>
      <c r="J18" s="56"/>
      <c r="K18" s="56"/>
      <c r="L18" s="56"/>
      <c r="M18" s="56"/>
      <c r="N18" s="56"/>
      <c r="O18" s="56"/>
      <c r="P18" s="58"/>
      <c r="Q18" s="149" t="s">
        <v>258</v>
      </c>
      <c r="R18" s="397" t="s">
        <v>361</v>
      </c>
    </row>
    <row r="19" spans="1:19">
      <c r="A19" s="118" t="s">
        <v>362</v>
      </c>
      <c r="B19" s="58" t="s">
        <v>363</v>
      </c>
      <c r="C19" s="119" t="s">
        <v>161</v>
      </c>
      <c r="D19" s="56"/>
      <c r="E19" s="56"/>
      <c r="F19" s="56"/>
      <c r="G19" s="56"/>
      <c r="H19" s="56"/>
      <c r="I19" s="56"/>
      <c r="J19" s="56"/>
      <c r="K19" s="56"/>
      <c r="L19" s="56"/>
      <c r="M19" s="56"/>
      <c r="N19" s="56"/>
      <c r="O19" s="56"/>
      <c r="P19" s="58"/>
      <c r="Q19" s="149" t="s">
        <v>364</v>
      </c>
      <c r="R19" s="397">
        <v>2319208</v>
      </c>
    </row>
    <row r="20" spans="1:19">
      <c r="A20" s="118"/>
      <c r="B20" s="58" t="s">
        <v>365</v>
      </c>
      <c r="C20" s="119" t="s">
        <v>174</v>
      </c>
      <c r="D20" s="56"/>
      <c r="E20" s="56"/>
      <c r="F20" s="56"/>
      <c r="G20" s="56"/>
      <c r="H20" s="56"/>
      <c r="I20" s="56"/>
      <c r="J20" s="56"/>
      <c r="K20" s="56"/>
      <c r="L20" s="56"/>
      <c r="M20" s="56"/>
      <c r="N20" s="56"/>
      <c r="O20" s="56"/>
      <c r="P20" s="58"/>
      <c r="Q20" s="144" t="s">
        <v>366</v>
      </c>
      <c r="R20" s="397" t="s">
        <v>367</v>
      </c>
    </row>
    <row r="21" spans="1:19">
      <c r="A21" s="118"/>
      <c r="B21" s="58" t="s">
        <v>368</v>
      </c>
      <c r="C21" s="119" t="s">
        <v>187</v>
      </c>
      <c r="D21" s="56"/>
      <c r="E21" s="56"/>
      <c r="F21" s="56"/>
      <c r="G21" s="56"/>
      <c r="H21" s="56"/>
      <c r="I21" s="56"/>
      <c r="J21" s="56"/>
      <c r="K21" s="56"/>
      <c r="L21" s="56"/>
      <c r="M21" s="56"/>
      <c r="N21" s="56"/>
      <c r="O21" s="56"/>
      <c r="P21" s="58"/>
      <c r="Q21" s="143"/>
      <c r="R21" s="146"/>
    </row>
    <row r="22" spans="1:19">
      <c r="A22" s="118"/>
      <c r="B22" s="58" t="s">
        <v>369</v>
      </c>
      <c r="C22" s="119" t="s">
        <v>200</v>
      </c>
      <c r="D22" s="56"/>
      <c r="E22" s="56"/>
      <c r="F22" s="56"/>
      <c r="G22" s="56"/>
      <c r="H22" s="56"/>
      <c r="I22" s="56"/>
      <c r="J22" s="56"/>
      <c r="K22" s="56"/>
      <c r="L22" s="56"/>
      <c r="M22" s="56"/>
      <c r="N22" s="56"/>
      <c r="O22" s="56"/>
      <c r="P22" s="58"/>
      <c r="Q22" s="143"/>
      <c r="R22" s="146"/>
    </row>
    <row r="23" spans="1:19">
      <c r="A23" s="118"/>
      <c r="B23" s="58" t="s">
        <v>370</v>
      </c>
      <c r="C23" s="119" t="s">
        <v>213</v>
      </c>
      <c r="D23" s="56"/>
      <c r="E23" s="56"/>
      <c r="F23" s="56"/>
      <c r="G23" s="56"/>
      <c r="H23" s="56"/>
      <c r="I23" s="56"/>
      <c r="J23" s="56"/>
      <c r="K23" s="57"/>
      <c r="L23" s="56"/>
      <c r="M23" s="56"/>
      <c r="N23" s="56"/>
      <c r="O23" s="56"/>
      <c r="P23" s="58"/>
      <c r="Q23" s="143"/>
      <c r="R23" s="146"/>
    </row>
    <row r="24" spans="1:19">
      <c r="A24" s="118"/>
      <c r="B24" s="58" t="s">
        <v>371</v>
      </c>
      <c r="C24" s="119" t="s">
        <v>226</v>
      </c>
      <c r="D24" s="56"/>
      <c r="E24" s="56"/>
      <c r="F24" s="56"/>
      <c r="G24" s="56"/>
      <c r="H24" s="56"/>
      <c r="I24" s="56"/>
      <c r="J24" s="56"/>
      <c r="K24" s="56"/>
      <c r="L24" s="56"/>
      <c r="M24" s="56"/>
      <c r="N24" s="56"/>
      <c r="O24" s="56"/>
      <c r="P24" s="58"/>
      <c r="Q24" s="143"/>
      <c r="R24" s="146"/>
    </row>
    <row r="25" spans="1:19">
      <c r="A25" s="118"/>
      <c r="B25" s="54"/>
      <c r="C25" s="58"/>
      <c r="D25" s="197"/>
      <c r="E25" s="197"/>
      <c r="F25" s="197"/>
      <c r="G25" s="197"/>
      <c r="H25" s="197"/>
      <c r="I25" s="197"/>
      <c r="J25" s="197"/>
      <c r="K25" s="197"/>
      <c r="L25" s="197"/>
      <c r="M25" s="197"/>
      <c r="N25" s="197"/>
      <c r="O25" s="197"/>
      <c r="P25" s="58"/>
      <c r="Q25" s="143"/>
      <c r="R25" s="146"/>
    </row>
    <row r="26" spans="1:19">
      <c r="A26" s="118" t="s">
        <v>161</v>
      </c>
      <c r="B26" s="54"/>
      <c r="C26" s="58"/>
      <c r="D26" s="197" t="s">
        <v>372</v>
      </c>
      <c r="E26" s="197" t="s">
        <v>373</v>
      </c>
      <c r="F26" s="197" t="s">
        <v>374</v>
      </c>
      <c r="G26" s="197" t="s">
        <v>375</v>
      </c>
      <c r="H26" s="197" t="s">
        <v>376</v>
      </c>
      <c r="I26" s="197" t="s">
        <v>377</v>
      </c>
      <c r="J26" s="197" t="s">
        <v>378</v>
      </c>
      <c r="K26" s="197" t="s">
        <v>379</v>
      </c>
      <c r="L26" s="197" t="s">
        <v>380</v>
      </c>
      <c r="M26" s="197" t="s">
        <v>381</v>
      </c>
      <c r="N26" s="197" t="s">
        <v>382</v>
      </c>
      <c r="O26" s="197" t="s">
        <v>383</v>
      </c>
      <c r="P26" s="58"/>
      <c r="Q26" s="143"/>
      <c r="R26" s="146"/>
    </row>
    <row r="27" spans="1:19">
      <c r="A27" s="118"/>
      <c r="B27" s="54"/>
      <c r="C27" s="119"/>
      <c r="D27" s="64">
        <v>1</v>
      </c>
      <c r="E27" s="64">
        <v>2</v>
      </c>
      <c r="F27" s="64">
        <v>3</v>
      </c>
      <c r="G27" s="64">
        <v>4</v>
      </c>
      <c r="H27" s="64">
        <v>5</v>
      </c>
      <c r="I27" s="64">
        <v>6</v>
      </c>
      <c r="J27" s="64">
        <v>7</v>
      </c>
      <c r="K27" s="64">
        <v>8</v>
      </c>
      <c r="L27" s="64">
        <v>9</v>
      </c>
      <c r="M27" s="64">
        <v>10</v>
      </c>
      <c r="N27" s="64">
        <v>11</v>
      </c>
      <c r="O27" s="64">
        <v>12</v>
      </c>
      <c r="P27" s="58"/>
      <c r="Q27" s="143"/>
      <c r="R27" s="146"/>
    </row>
    <row r="28" spans="1:19">
      <c r="A28" s="118" t="s">
        <v>267</v>
      </c>
      <c r="B28" s="58" t="s">
        <v>358</v>
      </c>
      <c r="C28" s="119" t="s">
        <v>134</v>
      </c>
      <c r="D28" s="464" t="s">
        <v>136</v>
      </c>
      <c r="E28" s="464" t="s">
        <v>137</v>
      </c>
      <c r="F28" s="464" t="s">
        <v>138</v>
      </c>
      <c r="G28" s="464" t="s">
        <v>139</v>
      </c>
      <c r="H28" s="456" t="s">
        <v>140</v>
      </c>
      <c r="I28" s="464" t="s">
        <v>141</v>
      </c>
      <c r="J28" s="464" t="s">
        <v>142</v>
      </c>
      <c r="K28" s="456" t="s">
        <v>143</v>
      </c>
      <c r="L28" s="456" t="s">
        <v>144</v>
      </c>
      <c r="M28" s="464" t="s">
        <v>145</v>
      </c>
      <c r="N28" s="464" t="s">
        <v>146</v>
      </c>
      <c r="O28" s="464" t="s">
        <v>147</v>
      </c>
      <c r="P28" s="58"/>
      <c r="Q28" s="143"/>
      <c r="R28" s="146"/>
    </row>
    <row r="29" spans="1:19">
      <c r="A29" s="118" t="s">
        <v>384</v>
      </c>
      <c r="B29" s="58" t="s">
        <v>360</v>
      </c>
      <c r="C29" s="119" t="s">
        <v>148</v>
      </c>
      <c r="D29" s="464" t="s">
        <v>149</v>
      </c>
      <c r="E29" s="464" t="s">
        <v>150</v>
      </c>
      <c r="F29" s="464" t="s">
        <v>151</v>
      </c>
      <c r="G29" s="464" t="s">
        <v>152</v>
      </c>
      <c r="H29" s="464" t="s">
        <v>153</v>
      </c>
      <c r="I29" s="464" t="s">
        <v>154</v>
      </c>
      <c r="J29" s="464" t="s">
        <v>155</v>
      </c>
      <c r="K29" s="464" t="s">
        <v>156</v>
      </c>
      <c r="L29" s="464" t="s">
        <v>157</v>
      </c>
      <c r="M29" s="456" t="s">
        <v>158</v>
      </c>
      <c r="N29" s="456" t="s">
        <v>159</v>
      </c>
      <c r="O29" s="456" t="s">
        <v>160</v>
      </c>
      <c r="P29" s="58"/>
      <c r="Q29" s="143"/>
      <c r="R29" s="146"/>
    </row>
    <row r="30" spans="1:19">
      <c r="A30" s="118" t="s">
        <v>362</v>
      </c>
      <c r="B30" s="58" t="s">
        <v>363</v>
      </c>
      <c r="C30" s="119" t="s">
        <v>161</v>
      </c>
      <c r="D30" s="464" t="s">
        <v>162</v>
      </c>
      <c r="E30" s="464" t="s">
        <v>163</v>
      </c>
      <c r="F30" s="464" t="s">
        <v>164</v>
      </c>
      <c r="G30" s="464" t="s">
        <v>165</v>
      </c>
      <c r="H30" s="464" t="s">
        <v>166</v>
      </c>
      <c r="I30" s="464" t="s">
        <v>167</v>
      </c>
      <c r="J30" s="464" t="s">
        <v>168</v>
      </c>
      <c r="K30" s="464" t="s">
        <v>169</v>
      </c>
      <c r="L30" s="464" t="s">
        <v>170</v>
      </c>
      <c r="M30" s="464" t="s">
        <v>171</v>
      </c>
      <c r="N30" s="464" t="s">
        <v>172</v>
      </c>
      <c r="O30" s="464" t="s">
        <v>173</v>
      </c>
      <c r="P30" s="58"/>
      <c r="Q30" s="143"/>
      <c r="R30" s="146"/>
    </row>
    <row r="31" spans="1:19">
      <c r="A31" s="118"/>
      <c r="B31" s="58" t="s">
        <v>365</v>
      </c>
      <c r="C31" s="119" t="s">
        <v>174</v>
      </c>
      <c r="D31" s="464" t="s">
        <v>175</v>
      </c>
      <c r="E31" s="456" t="s">
        <v>176</v>
      </c>
      <c r="F31" s="464" t="s">
        <v>177</v>
      </c>
      <c r="G31" s="464" t="s">
        <v>178</v>
      </c>
      <c r="H31" s="456" t="s">
        <v>179</v>
      </c>
      <c r="I31" s="464" t="s">
        <v>180</v>
      </c>
      <c r="J31" s="464" t="s">
        <v>181</v>
      </c>
      <c r="K31" s="464" t="s">
        <v>182</v>
      </c>
      <c r="L31" s="464" t="s">
        <v>183</v>
      </c>
      <c r="M31" s="464" t="s">
        <v>184</v>
      </c>
      <c r="N31" s="464" t="s">
        <v>185</v>
      </c>
      <c r="O31" s="456" t="s">
        <v>186</v>
      </c>
      <c r="P31" s="58"/>
      <c r="Q31" s="143"/>
      <c r="R31" s="146"/>
    </row>
    <row r="32" spans="1:19">
      <c r="A32" s="118"/>
      <c r="B32" s="58" t="s">
        <v>368</v>
      </c>
      <c r="C32" s="119" t="s">
        <v>187</v>
      </c>
      <c r="D32" s="464" t="s">
        <v>188</v>
      </c>
      <c r="E32" s="464" t="s">
        <v>189</v>
      </c>
      <c r="F32" s="464" t="s">
        <v>190</v>
      </c>
      <c r="G32" s="464" t="s">
        <v>191</v>
      </c>
      <c r="H32" s="464" t="s">
        <v>192</v>
      </c>
      <c r="I32" s="456" t="s">
        <v>193</v>
      </c>
      <c r="J32" s="464" t="s">
        <v>194</v>
      </c>
      <c r="K32" s="464" t="s">
        <v>195</v>
      </c>
      <c r="L32" s="464" t="s">
        <v>196</v>
      </c>
      <c r="M32" s="481" t="s">
        <v>197</v>
      </c>
      <c r="N32" s="456" t="s">
        <v>198</v>
      </c>
      <c r="O32" s="464" t="s">
        <v>199</v>
      </c>
      <c r="P32" s="58"/>
      <c r="Q32" s="143"/>
      <c r="R32" s="146"/>
    </row>
    <row r="33" spans="1:18">
      <c r="A33" s="118"/>
      <c r="B33" s="58" t="s">
        <v>369</v>
      </c>
      <c r="C33" s="119" t="s">
        <v>200</v>
      </c>
      <c r="D33" s="464" t="s">
        <v>201</v>
      </c>
      <c r="E33" s="456" t="s">
        <v>202</v>
      </c>
      <c r="F33" s="464" t="s">
        <v>203</v>
      </c>
      <c r="G33" s="456" t="s">
        <v>204</v>
      </c>
      <c r="H33" s="464" t="s">
        <v>205</v>
      </c>
      <c r="I33" s="456" t="s">
        <v>206</v>
      </c>
      <c r="J33" s="456" t="s">
        <v>207</v>
      </c>
      <c r="K33" s="464" t="s">
        <v>208</v>
      </c>
      <c r="L33" s="464" t="s">
        <v>209</v>
      </c>
      <c r="M33" s="464" t="s">
        <v>210</v>
      </c>
      <c r="N33" s="464" t="s">
        <v>211</v>
      </c>
      <c r="O33" s="456" t="s">
        <v>212</v>
      </c>
      <c r="P33" s="58"/>
      <c r="Q33" s="143"/>
      <c r="R33" s="146"/>
    </row>
    <row r="34" spans="1:18">
      <c r="A34" s="118"/>
      <c r="B34" s="58" t="s">
        <v>370</v>
      </c>
      <c r="C34" s="119" t="s">
        <v>213</v>
      </c>
      <c r="D34" s="464" t="s">
        <v>214</v>
      </c>
      <c r="E34" s="464" t="s">
        <v>215</v>
      </c>
      <c r="F34" s="464" t="s">
        <v>216</v>
      </c>
      <c r="G34" s="456" t="s">
        <v>217</v>
      </c>
      <c r="H34" s="464" t="s">
        <v>218</v>
      </c>
      <c r="I34" s="481" t="s">
        <v>219</v>
      </c>
      <c r="J34" s="464" t="s">
        <v>220</v>
      </c>
      <c r="K34" s="456" t="s">
        <v>221</v>
      </c>
      <c r="L34" s="464" t="s">
        <v>222</v>
      </c>
      <c r="M34" s="464" t="s">
        <v>223</v>
      </c>
      <c r="N34" s="464" t="s">
        <v>224</v>
      </c>
      <c r="O34" s="464" t="s">
        <v>225</v>
      </c>
      <c r="P34" s="58"/>
      <c r="Q34" s="143"/>
      <c r="R34" s="146"/>
    </row>
    <row r="35" spans="1:18">
      <c r="A35" s="118"/>
      <c r="B35" s="58" t="s">
        <v>371</v>
      </c>
      <c r="C35" s="119" t="s">
        <v>226</v>
      </c>
      <c r="D35" s="464" t="s">
        <v>227</v>
      </c>
      <c r="E35" s="456" t="s">
        <v>228</v>
      </c>
      <c r="F35" s="464" t="s">
        <v>229</v>
      </c>
      <c r="G35" s="464" t="s">
        <v>230</v>
      </c>
      <c r="H35" s="464" t="s">
        <v>231</v>
      </c>
      <c r="I35" s="464" t="s">
        <v>232</v>
      </c>
      <c r="J35" s="464" t="s">
        <v>233</v>
      </c>
      <c r="K35" s="464" t="s">
        <v>234</v>
      </c>
      <c r="L35" s="456" t="s">
        <v>235</v>
      </c>
      <c r="M35" s="464" t="s">
        <v>236</v>
      </c>
      <c r="N35" s="464" t="s">
        <v>307</v>
      </c>
      <c r="O35" s="481" t="s">
        <v>308</v>
      </c>
      <c r="P35" s="58"/>
      <c r="Q35" s="143"/>
      <c r="R35" s="146"/>
    </row>
    <row r="36" spans="1:18">
      <c r="A36" s="118"/>
      <c r="B36" s="54"/>
      <c r="C36" s="58"/>
      <c r="D36" s="197"/>
      <c r="E36" s="197"/>
      <c r="F36" s="197"/>
      <c r="G36" s="197"/>
      <c r="H36" s="197"/>
      <c r="I36" s="197"/>
      <c r="J36" s="197"/>
      <c r="K36" s="197"/>
      <c r="L36" s="197"/>
      <c r="M36" s="197"/>
      <c r="N36" s="197"/>
      <c r="O36" s="197"/>
      <c r="P36" s="58"/>
      <c r="Q36" s="143"/>
      <c r="R36" s="146"/>
    </row>
    <row r="37" spans="1:18">
      <c r="A37" s="118"/>
      <c r="B37" s="54"/>
      <c r="C37" s="58"/>
      <c r="D37" s="197"/>
      <c r="E37" s="197"/>
      <c r="F37" s="197"/>
      <c r="G37" s="197"/>
      <c r="H37" s="197"/>
      <c r="I37" s="197"/>
      <c r="J37" s="197"/>
      <c r="K37" s="197"/>
      <c r="L37" s="197"/>
      <c r="M37" s="197"/>
      <c r="N37" s="197"/>
      <c r="O37" s="197"/>
      <c r="P37" s="58"/>
      <c r="Q37" s="143"/>
      <c r="R37" s="146"/>
    </row>
    <row r="38" spans="1:18">
      <c r="A38" s="118" t="s">
        <v>174</v>
      </c>
      <c r="B38" s="54"/>
      <c r="C38" s="58"/>
      <c r="D38" s="197" t="s">
        <v>372</v>
      </c>
      <c r="E38" s="197" t="s">
        <v>373</v>
      </c>
      <c r="F38" s="197" t="s">
        <v>374</v>
      </c>
      <c r="G38" s="197" t="s">
        <v>375</v>
      </c>
      <c r="H38" s="197" t="s">
        <v>376</v>
      </c>
      <c r="I38" s="197" t="s">
        <v>377</v>
      </c>
      <c r="J38" s="197" t="s">
        <v>378</v>
      </c>
      <c r="K38" s="197" t="s">
        <v>379</v>
      </c>
      <c r="L38" s="197" t="s">
        <v>380</v>
      </c>
      <c r="M38" s="197" t="s">
        <v>381</v>
      </c>
      <c r="N38" s="197" t="s">
        <v>382</v>
      </c>
      <c r="O38" s="197" t="s">
        <v>383</v>
      </c>
      <c r="P38" s="58"/>
      <c r="Q38" s="143"/>
      <c r="R38" s="146"/>
    </row>
    <row r="39" spans="1:18">
      <c r="A39" s="118"/>
      <c r="B39" s="54"/>
      <c r="C39" s="119"/>
      <c r="D39" s="64">
        <v>1</v>
      </c>
      <c r="E39" s="64">
        <v>2</v>
      </c>
      <c r="F39" s="64">
        <v>3</v>
      </c>
      <c r="G39" s="64">
        <v>4</v>
      </c>
      <c r="H39" s="64">
        <v>5</v>
      </c>
      <c r="I39" s="64">
        <v>6</v>
      </c>
      <c r="J39" s="64">
        <v>7</v>
      </c>
      <c r="K39" s="64">
        <v>8</v>
      </c>
      <c r="L39" s="64">
        <v>9</v>
      </c>
      <c r="M39" s="64">
        <v>10</v>
      </c>
      <c r="N39" s="64">
        <v>11</v>
      </c>
      <c r="O39" s="64">
        <v>12</v>
      </c>
      <c r="P39" s="58"/>
      <c r="Q39" s="143"/>
      <c r="R39" s="146"/>
    </row>
    <row r="40" spans="1:18">
      <c r="A40" s="118" t="s">
        <v>268</v>
      </c>
      <c r="B40" s="55" t="s">
        <v>347</v>
      </c>
      <c r="C40" s="119" t="s">
        <v>134</v>
      </c>
      <c r="D40" s="56"/>
      <c r="E40" s="56"/>
      <c r="F40" s="56"/>
      <c r="G40" s="56"/>
      <c r="H40" s="56"/>
      <c r="I40" s="56"/>
      <c r="J40" s="56"/>
      <c r="K40" s="56"/>
      <c r="L40" s="56"/>
      <c r="M40" s="56"/>
      <c r="N40" s="56"/>
      <c r="O40" s="56"/>
      <c r="P40" s="58"/>
      <c r="Q40" s="143"/>
      <c r="R40" s="146"/>
    </row>
    <row r="41" spans="1:18">
      <c r="A41" s="118" t="s">
        <v>384</v>
      </c>
      <c r="B41" s="55" t="s">
        <v>349</v>
      </c>
      <c r="C41" s="119" t="s">
        <v>148</v>
      </c>
      <c r="D41" s="56"/>
      <c r="E41" s="56"/>
      <c r="F41" s="56"/>
      <c r="G41" s="56"/>
      <c r="H41" s="56"/>
      <c r="I41" s="56"/>
      <c r="J41" s="56"/>
      <c r="K41" s="56"/>
      <c r="L41" s="56"/>
      <c r="M41" s="56"/>
      <c r="N41" s="56"/>
      <c r="O41" s="56"/>
      <c r="P41" s="58"/>
      <c r="Q41" s="143"/>
      <c r="R41" s="146"/>
    </row>
    <row r="42" spans="1:18">
      <c r="A42" s="118" t="s">
        <v>350</v>
      </c>
      <c r="B42" s="55" t="s">
        <v>351</v>
      </c>
      <c r="C42" s="119" t="s">
        <v>161</v>
      </c>
      <c r="D42" s="56"/>
      <c r="E42" s="56"/>
      <c r="F42" s="56"/>
      <c r="G42" s="56"/>
      <c r="H42" s="56"/>
      <c r="I42" s="56"/>
      <c r="J42" s="56"/>
      <c r="K42" s="56"/>
      <c r="L42" s="56"/>
      <c r="M42" s="56"/>
      <c r="N42" s="56"/>
      <c r="O42" s="56"/>
      <c r="P42" s="58"/>
      <c r="Q42" s="143"/>
      <c r="R42" s="146"/>
    </row>
    <row r="43" spans="1:18">
      <c r="A43" s="118"/>
      <c r="B43" s="55" t="s">
        <v>352</v>
      </c>
      <c r="C43" s="119" t="s">
        <v>174</v>
      </c>
      <c r="D43" s="56"/>
      <c r="E43" s="56"/>
      <c r="F43" s="56"/>
      <c r="G43" s="56"/>
      <c r="H43" s="56"/>
      <c r="I43" s="56"/>
      <c r="J43" s="56"/>
      <c r="K43" s="56"/>
      <c r="L43" s="56"/>
      <c r="M43" s="56"/>
      <c r="N43" s="56"/>
      <c r="O43" s="56"/>
      <c r="P43" s="58"/>
      <c r="Q43" s="143"/>
      <c r="R43" s="146"/>
    </row>
    <row r="44" spans="1:18">
      <c r="A44" s="118"/>
      <c r="B44" s="55" t="s">
        <v>353</v>
      </c>
      <c r="C44" s="119" t="s">
        <v>187</v>
      </c>
      <c r="D44" s="56"/>
      <c r="E44" s="56"/>
      <c r="F44" s="56"/>
      <c r="G44" s="56"/>
      <c r="H44" s="56"/>
      <c r="I44" s="56"/>
      <c r="J44" s="56"/>
      <c r="K44" s="56"/>
      <c r="L44" s="56"/>
      <c r="M44" s="56"/>
      <c r="N44" s="56"/>
      <c r="O44" s="56"/>
      <c r="P44" s="58"/>
      <c r="Q44" s="143"/>
      <c r="R44" s="146"/>
    </row>
    <row r="45" spans="1:18">
      <c r="A45" s="118"/>
      <c r="B45" s="55" t="s">
        <v>354</v>
      </c>
      <c r="C45" s="119" t="s">
        <v>200</v>
      </c>
      <c r="D45" s="56"/>
      <c r="E45" s="56"/>
      <c r="F45" s="56"/>
      <c r="G45" s="56"/>
      <c r="H45" s="56"/>
      <c r="I45" s="56"/>
      <c r="J45" s="56"/>
      <c r="K45" s="56"/>
      <c r="L45" s="56"/>
      <c r="M45" s="56"/>
      <c r="N45" s="56"/>
      <c r="O45" s="56"/>
      <c r="P45" s="58"/>
      <c r="Q45" s="143"/>
      <c r="R45" s="146"/>
    </row>
    <row r="46" spans="1:18">
      <c r="A46" s="118"/>
      <c r="B46" s="55" t="s">
        <v>355</v>
      </c>
      <c r="C46" s="119" t="s">
        <v>213</v>
      </c>
      <c r="D46" s="56"/>
      <c r="E46" s="56"/>
      <c r="F46" s="56"/>
      <c r="G46" s="56"/>
      <c r="H46" s="56"/>
      <c r="I46" s="56"/>
      <c r="J46" s="56"/>
      <c r="K46" s="57"/>
      <c r="L46" s="56"/>
      <c r="M46" s="56"/>
      <c r="N46" s="56"/>
      <c r="O46" s="56"/>
      <c r="P46" s="58"/>
      <c r="Q46" s="143"/>
      <c r="R46" s="146"/>
    </row>
    <row r="47" spans="1:18">
      <c r="A47" s="118"/>
      <c r="B47" s="55" t="s">
        <v>356</v>
      </c>
      <c r="C47" s="119" t="s">
        <v>226</v>
      </c>
      <c r="D47" s="56"/>
      <c r="E47" s="56"/>
      <c r="F47" s="56"/>
      <c r="G47" s="56"/>
      <c r="H47" s="56"/>
      <c r="I47" s="56"/>
      <c r="J47" s="56"/>
      <c r="K47" s="56"/>
      <c r="L47" s="56"/>
      <c r="M47" s="56"/>
      <c r="N47" s="56"/>
      <c r="O47" s="56"/>
      <c r="P47" s="58"/>
      <c r="Q47" s="143"/>
      <c r="R47" s="146"/>
    </row>
    <row r="48" spans="1:18" ht="16.5" thickBot="1">
      <c r="A48" s="120"/>
      <c r="B48" s="121"/>
      <c r="C48" s="87"/>
      <c r="D48" s="87"/>
      <c r="E48" s="87"/>
      <c r="F48" s="87"/>
      <c r="G48" s="87"/>
      <c r="H48" s="87"/>
      <c r="I48" s="87"/>
      <c r="J48" s="87"/>
      <c r="K48" s="87"/>
      <c r="L48" s="87"/>
      <c r="M48" s="87"/>
      <c r="N48" s="87"/>
      <c r="O48" s="87"/>
      <c r="P48" s="87"/>
      <c r="Q48" s="150"/>
      <c r="R48" s="151"/>
    </row>
    <row r="49" spans="1:18" ht="16.5" thickBot="1">
      <c r="A49" s="710" t="s">
        <v>385</v>
      </c>
      <c r="B49" s="711"/>
      <c r="C49" s="711"/>
      <c r="D49" s="711"/>
      <c r="E49" s="711"/>
      <c r="F49" s="711"/>
      <c r="G49" s="711"/>
      <c r="H49" s="711"/>
      <c r="I49" s="711"/>
      <c r="J49" s="711"/>
      <c r="K49" s="711"/>
      <c r="L49" s="711"/>
      <c r="M49" s="711"/>
      <c r="N49" s="711"/>
      <c r="O49" s="711"/>
      <c r="P49" s="711"/>
      <c r="Q49" s="711"/>
      <c r="R49" s="712"/>
    </row>
    <row r="50" spans="1:18">
      <c r="A50" s="53"/>
      <c r="B50" s="54"/>
      <c r="C50" s="1"/>
      <c r="D50" s="1"/>
      <c r="E50" s="1"/>
      <c r="F50" s="1"/>
      <c r="G50" s="1"/>
      <c r="H50" s="1"/>
      <c r="I50" s="1"/>
      <c r="J50" s="1"/>
      <c r="K50" s="1"/>
      <c r="L50" s="1"/>
      <c r="M50" s="1"/>
      <c r="N50" s="1"/>
      <c r="O50" s="1"/>
      <c r="P50" s="1"/>
    </row>
    <row r="51" spans="1:18">
      <c r="B51" s="54"/>
      <c r="C51" s="1"/>
      <c r="D51" s="1"/>
      <c r="E51" s="1"/>
      <c r="F51" s="1"/>
      <c r="G51" s="1"/>
      <c r="H51" s="1"/>
      <c r="I51" s="1"/>
      <c r="J51" s="1"/>
      <c r="K51" s="1"/>
      <c r="L51" s="1"/>
      <c r="M51" s="1"/>
      <c r="N51" s="1"/>
      <c r="O51" s="1"/>
      <c r="P51" s="1"/>
    </row>
    <row r="52" spans="1:18">
      <c r="A52" s="53"/>
      <c r="B52" s="54"/>
      <c r="C52" s="1"/>
      <c r="D52" s="1"/>
      <c r="E52" s="1"/>
      <c r="F52" s="1"/>
      <c r="G52" s="1"/>
      <c r="H52" s="1"/>
      <c r="I52" s="1"/>
      <c r="J52" s="1"/>
      <c r="K52" s="1"/>
      <c r="L52" s="1"/>
      <c r="M52" s="1"/>
      <c r="N52" s="1"/>
      <c r="O52" s="1"/>
      <c r="P52" s="1"/>
    </row>
    <row r="53" spans="1:18">
      <c r="A53" s="53"/>
      <c r="B53" s="54"/>
      <c r="C53" s="1"/>
      <c r="D53" s="1"/>
      <c r="E53" s="1"/>
      <c r="F53" s="1"/>
      <c r="G53" s="1"/>
      <c r="H53" s="1"/>
      <c r="I53" s="1"/>
      <c r="J53" s="1"/>
      <c r="K53" s="1"/>
      <c r="L53" s="1"/>
      <c r="M53" s="1"/>
      <c r="N53" s="1"/>
      <c r="O53" s="1"/>
      <c r="P53" s="1"/>
    </row>
    <row r="54" spans="1:18">
      <c r="A54" s="53"/>
      <c r="B54" s="54"/>
      <c r="C54" s="1"/>
      <c r="D54" s="1"/>
      <c r="E54" s="1"/>
      <c r="F54" s="1"/>
      <c r="G54" s="1"/>
      <c r="H54" s="1"/>
      <c r="I54" s="1"/>
      <c r="J54" s="1"/>
      <c r="K54" s="1"/>
      <c r="L54" s="1"/>
      <c r="M54" s="1"/>
      <c r="N54" s="1"/>
      <c r="O54" s="1"/>
      <c r="P54" s="1"/>
    </row>
    <row r="55" spans="1:18">
      <c r="A55" s="53"/>
      <c r="B55" s="54"/>
      <c r="C55" s="1"/>
      <c r="D55" s="1"/>
      <c r="E55" s="1"/>
      <c r="F55" s="1"/>
      <c r="G55" s="1"/>
      <c r="H55" s="1"/>
      <c r="I55" s="1"/>
      <c r="J55" s="1"/>
      <c r="K55" s="1"/>
      <c r="L55" s="1"/>
      <c r="M55" s="1"/>
      <c r="N55" s="1"/>
      <c r="O55" s="1"/>
      <c r="P55" s="1"/>
    </row>
    <row r="56" spans="1:18">
      <c r="A56" s="53"/>
      <c r="B56" s="54"/>
      <c r="C56" s="1"/>
      <c r="D56" s="1"/>
      <c r="E56" s="1"/>
      <c r="F56" s="1"/>
      <c r="G56" s="1"/>
      <c r="H56" s="1"/>
      <c r="I56" s="1"/>
      <c r="J56" s="1"/>
      <c r="K56" s="1"/>
      <c r="L56" s="1"/>
      <c r="M56" s="1"/>
      <c r="N56" s="1"/>
      <c r="O56" s="1"/>
      <c r="P56" s="1"/>
    </row>
    <row r="57" spans="1:18">
      <c r="A57" s="53"/>
      <c r="B57" s="54"/>
      <c r="C57" s="1"/>
      <c r="D57" s="1"/>
      <c r="E57" s="1"/>
      <c r="F57" s="1"/>
      <c r="G57" s="1"/>
      <c r="H57" s="1"/>
      <c r="I57" s="1"/>
      <c r="J57" s="1"/>
      <c r="K57" s="1"/>
      <c r="L57" s="1"/>
      <c r="M57" s="1"/>
      <c r="N57" s="1"/>
      <c r="O57" s="1"/>
      <c r="P57" s="1"/>
    </row>
    <row r="58" spans="1:18">
      <c r="A58" s="53"/>
      <c r="B58" s="54"/>
      <c r="C58" s="1"/>
      <c r="D58" s="1"/>
      <c r="E58" s="1"/>
      <c r="F58" s="1"/>
      <c r="G58" s="1"/>
      <c r="H58" s="1"/>
      <c r="I58" s="1"/>
      <c r="J58" s="1"/>
      <c r="K58" s="1"/>
      <c r="L58" s="1"/>
      <c r="M58" s="1"/>
      <c r="N58" s="1"/>
      <c r="O58" s="1"/>
      <c r="P58" s="1"/>
    </row>
    <row r="59" spans="1:18">
      <c r="A59" s="53"/>
      <c r="B59" s="54"/>
      <c r="C59" s="1"/>
      <c r="D59" s="1"/>
      <c r="E59" s="1"/>
      <c r="F59" s="1"/>
      <c r="G59" s="1"/>
      <c r="H59" s="1"/>
      <c r="I59" s="1"/>
      <c r="J59" s="1"/>
      <c r="K59" s="1"/>
      <c r="L59" s="1"/>
      <c r="M59" s="1"/>
      <c r="N59" s="1"/>
      <c r="O59" s="1"/>
      <c r="P59" s="1"/>
    </row>
    <row r="60" spans="1:18">
      <c r="A60" s="53"/>
      <c r="B60" s="54"/>
      <c r="C60" s="1"/>
      <c r="D60" s="1"/>
      <c r="E60" s="1"/>
      <c r="F60" s="1"/>
      <c r="G60" s="1"/>
      <c r="H60" s="1"/>
      <c r="I60" s="1"/>
      <c r="J60" s="1"/>
      <c r="K60" s="1"/>
      <c r="L60" s="1"/>
      <c r="M60" s="1"/>
      <c r="N60" s="1"/>
      <c r="O60" s="1"/>
      <c r="P60" s="1"/>
    </row>
    <row r="61" spans="1:18">
      <c r="A61" s="53"/>
      <c r="B61" s="54"/>
      <c r="C61" s="1"/>
      <c r="D61" s="1"/>
      <c r="E61" s="1"/>
      <c r="F61" s="1"/>
      <c r="G61" s="1"/>
      <c r="H61" s="1"/>
      <c r="I61" s="1"/>
      <c r="J61" s="1"/>
      <c r="K61" s="1"/>
      <c r="L61" s="1"/>
      <c r="M61" s="1"/>
      <c r="N61" s="1"/>
      <c r="O61" s="1"/>
      <c r="P61" s="1"/>
    </row>
  </sheetData>
  <mergeCells count="9">
    <mergeCell ref="A49:R49"/>
    <mergeCell ref="Q15:R15"/>
    <mergeCell ref="Q16:R16"/>
    <mergeCell ref="A1:R1"/>
    <mergeCell ref="A3:R3"/>
    <mergeCell ref="A2:B2"/>
    <mergeCell ref="M2:R2"/>
    <mergeCell ref="C2:I2"/>
    <mergeCell ref="J2:L2"/>
  </mergeCells>
  <pageMargins left="0.7" right="0.7" top="0.75" bottom="0.75" header="0.3" footer="0.3"/>
  <pageSetup scale="72"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DACEC"/>
    <pageSetUpPr fitToPage="1"/>
  </sheetPr>
  <dimension ref="A1:R3"/>
  <sheetViews>
    <sheetView topLeftCell="A13" workbookViewId="0">
      <selection activeCell="R38" sqref="R38"/>
    </sheetView>
  </sheetViews>
  <sheetFormatPr defaultColWidth="8.85546875" defaultRowHeight="15.75"/>
  <cols>
    <col min="1" max="16384" width="8.85546875" style="1"/>
  </cols>
  <sheetData>
    <row r="1" spans="1:18">
      <c r="A1" s="728" t="s">
        <v>386</v>
      </c>
      <c r="B1" s="729"/>
      <c r="C1" s="729"/>
      <c r="D1" s="729"/>
      <c r="E1" s="729"/>
      <c r="F1" s="729"/>
      <c r="G1" s="729"/>
      <c r="H1" s="729"/>
      <c r="I1" s="729"/>
      <c r="J1" s="729"/>
      <c r="K1" s="729"/>
      <c r="L1" s="729"/>
      <c r="M1" s="729"/>
      <c r="N1" s="729"/>
      <c r="O1" s="729"/>
      <c r="P1" s="729"/>
      <c r="Q1" s="729"/>
      <c r="R1" s="730"/>
    </row>
    <row r="2" spans="1:18">
      <c r="A2" s="731" t="s">
        <v>66</v>
      </c>
      <c r="B2" s="732"/>
      <c r="C2" s="732" t="str">
        <f>Submission!B4</f>
        <v>Benjamin Callahan</v>
      </c>
      <c r="D2" s="732"/>
      <c r="E2" s="732"/>
      <c r="F2" s="732"/>
      <c r="G2" s="732"/>
      <c r="H2" s="732"/>
      <c r="I2" s="732"/>
      <c r="J2" s="732" t="s">
        <v>67</v>
      </c>
      <c r="K2" s="732"/>
      <c r="L2" s="732"/>
      <c r="M2" s="732" t="str">
        <f>Submission!B9</f>
        <v>Vivo-Vitro Follow-up</v>
      </c>
      <c r="N2" s="732"/>
      <c r="O2" s="732"/>
      <c r="P2" s="732"/>
      <c r="Q2" s="732"/>
      <c r="R2" s="733"/>
    </row>
    <row r="3" spans="1:18" ht="16.5" thickBot="1">
      <c r="A3" s="725" t="s">
        <v>387</v>
      </c>
      <c r="B3" s="726"/>
      <c r="C3" s="726"/>
      <c r="D3" s="726"/>
      <c r="E3" s="726"/>
      <c r="F3" s="726"/>
      <c r="G3" s="726"/>
      <c r="H3" s="726"/>
      <c r="I3" s="726"/>
      <c r="J3" s="726"/>
      <c r="K3" s="726"/>
      <c r="L3" s="726"/>
      <c r="M3" s="726"/>
      <c r="N3" s="726"/>
      <c r="O3" s="726"/>
      <c r="P3" s="726"/>
      <c r="Q3" s="726"/>
      <c r="R3" s="727"/>
    </row>
  </sheetData>
  <mergeCells count="6">
    <mergeCell ref="A3:R3"/>
    <mergeCell ref="A1:R1"/>
    <mergeCell ref="A2:B2"/>
    <mergeCell ref="C2:I2"/>
    <mergeCell ref="J2:L2"/>
    <mergeCell ref="M2:R2"/>
  </mergeCells>
  <pageMargins left="0.7" right="0.7" top="0.75" bottom="0.75" header="0.3" footer="0.3"/>
  <pageSetup scale="62"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0B050"/>
    <pageSetUpPr fitToPage="1"/>
  </sheetPr>
  <dimension ref="A1:AD98"/>
  <sheetViews>
    <sheetView zoomScale="70" zoomScaleNormal="70" zoomScalePageLayoutView="70" workbookViewId="0">
      <selection activeCell="H61" sqref="H61"/>
    </sheetView>
  </sheetViews>
  <sheetFormatPr defaultColWidth="8.85546875" defaultRowHeight="15.75"/>
  <cols>
    <col min="1" max="1" width="3.42578125" style="223" customWidth="1"/>
    <col min="2" max="2" width="4.42578125" style="223" customWidth="1"/>
    <col min="3" max="3" width="19.42578125" style="223" customWidth="1"/>
    <col min="4" max="4" width="24.42578125" style="223" customWidth="1"/>
    <col min="5" max="11" width="16.42578125" style="223" customWidth="1"/>
    <col min="12" max="12" width="12.42578125" style="223" customWidth="1"/>
    <col min="13" max="13" width="27.42578125" style="227" customWidth="1"/>
    <col min="14" max="14" width="18.42578125" style="223" customWidth="1"/>
    <col min="15" max="15" width="19" style="223" customWidth="1"/>
    <col min="16" max="16" width="20.42578125" style="223" customWidth="1"/>
    <col min="17" max="20" width="18.42578125" style="223" customWidth="1"/>
    <col min="21" max="21" width="4.42578125" style="223" customWidth="1"/>
    <col min="22" max="22" width="9.42578125" style="223" customWidth="1"/>
    <col min="23" max="23" width="10.42578125" style="223" customWidth="1"/>
    <col min="24" max="24" width="9.42578125" style="223" customWidth="1"/>
    <col min="25" max="30" width="8.42578125" style="223" customWidth="1"/>
    <col min="31" max="255" width="8.85546875" style="223"/>
    <col min="256" max="256" width="3.42578125" style="223" customWidth="1"/>
    <col min="257" max="257" width="4.42578125" style="223" customWidth="1"/>
    <col min="258" max="258" width="19.42578125" style="223" customWidth="1"/>
    <col min="259" max="259" width="24.42578125" style="223" customWidth="1"/>
    <col min="260" max="268" width="16.42578125" style="223" customWidth="1"/>
    <col min="269" max="269" width="18.42578125" style="223" customWidth="1"/>
    <col min="270" max="270" width="19" style="223" customWidth="1"/>
    <col min="271" max="275" width="18.42578125" style="223" customWidth="1"/>
    <col min="276" max="276" width="16.42578125" style="223" customWidth="1"/>
    <col min="277" max="277" width="4.42578125" style="223" customWidth="1"/>
    <col min="278" max="278" width="9.42578125" style="223" customWidth="1"/>
    <col min="279" max="279" width="10.42578125" style="223" customWidth="1"/>
    <col min="280" max="280" width="9.42578125" style="223" customWidth="1"/>
    <col min="281" max="286" width="8.42578125" style="223" customWidth="1"/>
    <col min="287" max="511" width="8.85546875" style="223"/>
    <col min="512" max="512" width="3.42578125" style="223" customWidth="1"/>
    <col min="513" max="513" width="4.42578125" style="223" customWidth="1"/>
    <col min="514" max="514" width="19.42578125" style="223" customWidth="1"/>
    <col min="515" max="515" width="24.42578125" style="223" customWidth="1"/>
    <col min="516" max="524" width="16.42578125" style="223" customWidth="1"/>
    <col min="525" max="525" width="18.42578125" style="223" customWidth="1"/>
    <col min="526" max="526" width="19" style="223" customWidth="1"/>
    <col min="527" max="531" width="18.42578125" style="223" customWidth="1"/>
    <col min="532" max="532" width="16.42578125" style="223" customWidth="1"/>
    <col min="533" max="533" width="4.42578125" style="223" customWidth="1"/>
    <col min="534" max="534" width="9.42578125" style="223" customWidth="1"/>
    <col min="535" max="535" width="10.42578125" style="223" customWidth="1"/>
    <col min="536" max="536" width="9.42578125" style="223" customWidth="1"/>
    <col min="537" max="542" width="8.42578125" style="223" customWidth="1"/>
    <col min="543" max="767" width="8.85546875" style="223"/>
    <col min="768" max="768" width="3.42578125" style="223" customWidth="1"/>
    <col min="769" max="769" width="4.42578125" style="223" customWidth="1"/>
    <col min="770" max="770" width="19.42578125" style="223" customWidth="1"/>
    <col min="771" max="771" width="24.42578125" style="223" customWidth="1"/>
    <col min="772" max="780" width="16.42578125" style="223" customWidth="1"/>
    <col min="781" max="781" width="18.42578125" style="223" customWidth="1"/>
    <col min="782" max="782" width="19" style="223" customWidth="1"/>
    <col min="783" max="787" width="18.42578125" style="223" customWidth="1"/>
    <col min="788" max="788" width="16.42578125" style="223" customWidth="1"/>
    <col min="789" max="789" width="4.42578125" style="223" customWidth="1"/>
    <col min="790" max="790" width="9.42578125" style="223" customWidth="1"/>
    <col min="791" max="791" width="10.42578125" style="223" customWidth="1"/>
    <col min="792" max="792" width="9.42578125" style="223" customWidth="1"/>
    <col min="793" max="798" width="8.42578125" style="223" customWidth="1"/>
    <col min="799" max="1023" width="8.85546875" style="223"/>
    <col min="1024" max="1024" width="3.42578125" style="223" customWidth="1"/>
    <col min="1025" max="1025" width="4.42578125" style="223" customWidth="1"/>
    <col min="1026" max="1026" width="19.42578125" style="223" customWidth="1"/>
    <col min="1027" max="1027" width="24.42578125" style="223" customWidth="1"/>
    <col min="1028" max="1036" width="16.42578125" style="223" customWidth="1"/>
    <col min="1037" max="1037" width="18.42578125" style="223" customWidth="1"/>
    <col min="1038" max="1038" width="19" style="223" customWidth="1"/>
    <col min="1039" max="1043" width="18.42578125" style="223" customWidth="1"/>
    <col min="1044" max="1044" width="16.42578125" style="223" customWidth="1"/>
    <col min="1045" max="1045" width="4.42578125" style="223" customWidth="1"/>
    <col min="1046" max="1046" width="9.42578125" style="223" customWidth="1"/>
    <col min="1047" max="1047" width="10.42578125" style="223" customWidth="1"/>
    <col min="1048" max="1048" width="9.42578125" style="223" customWidth="1"/>
    <col min="1049" max="1054" width="8.42578125" style="223" customWidth="1"/>
    <col min="1055" max="1279" width="8.85546875" style="223"/>
    <col min="1280" max="1280" width="3.42578125" style="223" customWidth="1"/>
    <col min="1281" max="1281" width="4.42578125" style="223" customWidth="1"/>
    <col min="1282" max="1282" width="19.42578125" style="223" customWidth="1"/>
    <col min="1283" max="1283" width="24.42578125" style="223" customWidth="1"/>
    <col min="1284" max="1292" width="16.42578125" style="223" customWidth="1"/>
    <col min="1293" max="1293" width="18.42578125" style="223" customWidth="1"/>
    <col min="1294" max="1294" width="19" style="223" customWidth="1"/>
    <col min="1295" max="1299" width="18.42578125" style="223" customWidth="1"/>
    <col min="1300" max="1300" width="16.42578125" style="223" customWidth="1"/>
    <col min="1301" max="1301" width="4.42578125" style="223" customWidth="1"/>
    <col min="1302" max="1302" width="9.42578125" style="223" customWidth="1"/>
    <col min="1303" max="1303" width="10.42578125" style="223" customWidth="1"/>
    <col min="1304" max="1304" width="9.42578125" style="223" customWidth="1"/>
    <col min="1305" max="1310" width="8.42578125" style="223" customWidth="1"/>
    <col min="1311" max="1535" width="8.85546875" style="223"/>
    <col min="1536" max="1536" width="3.42578125" style="223" customWidth="1"/>
    <col min="1537" max="1537" width="4.42578125" style="223" customWidth="1"/>
    <col min="1538" max="1538" width="19.42578125" style="223" customWidth="1"/>
    <col min="1539" max="1539" width="24.42578125" style="223" customWidth="1"/>
    <col min="1540" max="1548" width="16.42578125" style="223" customWidth="1"/>
    <col min="1549" max="1549" width="18.42578125" style="223" customWidth="1"/>
    <col min="1550" max="1550" width="19" style="223" customWidth="1"/>
    <col min="1551" max="1555" width="18.42578125" style="223" customWidth="1"/>
    <col min="1556" max="1556" width="16.42578125" style="223" customWidth="1"/>
    <col min="1557" max="1557" width="4.42578125" style="223" customWidth="1"/>
    <col min="1558" max="1558" width="9.42578125" style="223" customWidth="1"/>
    <col min="1559" max="1559" width="10.42578125" style="223" customWidth="1"/>
    <col min="1560" max="1560" width="9.42578125" style="223" customWidth="1"/>
    <col min="1561" max="1566" width="8.42578125" style="223" customWidth="1"/>
    <col min="1567" max="1791" width="8.85546875" style="223"/>
    <col min="1792" max="1792" width="3.42578125" style="223" customWidth="1"/>
    <col min="1793" max="1793" width="4.42578125" style="223" customWidth="1"/>
    <col min="1794" max="1794" width="19.42578125" style="223" customWidth="1"/>
    <col min="1795" max="1795" width="24.42578125" style="223" customWidth="1"/>
    <col min="1796" max="1804" width="16.42578125" style="223" customWidth="1"/>
    <col min="1805" max="1805" width="18.42578125" style="223" customWidth="1"/>
    <col min="1806" max="1806" width="19" style="223" customWidth="1"/>
    <col min="1807" max="1811" width="18.42578125" style="223" customWidth="1"/>
    <col min="1812" max="1812" width="16.42578125" style="223" customWidth="1"/>
    <col min="1813" max="1813" width="4.42578125" style="223" customWidth="1"/>
    <col min="1814" max="1814" width="9.42578125" style="223" customWidth="1"/>
    <col min="1815" max="1815" width="10.42578125" style="223" customWidth="1"/>
    <col min="1816" max="1816" width="9.42578125" style="223" customWidth="1"/>
    <col min="1817" max="1822" width="8.42578125" style="223" customWidth="1"/>
    <col min="1823" max="2047" width="8.85546875" style="223"/>
    <col min="2048" max="2048" width="3.42578125" style="223" customWidth="1"/>
    <col min="2049" max="2049" width="4.42578125" style="223" customWidth="1"/>
    <col min="2050" max="2050" width="19.42578125" style="223" customWidth="1"/>
    <col min="2051" max="2051" width="24.42578125" style="223" customWidth="1"/>
    <col min="2052" max="2060" width="16.42578125" style="223" customWidth="1"/>
    <col min="2061" max="2061" width="18.42578125" style="223" customWidth="1"/>
    <col min="2062" max="2062" width="19" style="223" customWidth="1"/>
    <col min="2063" max="2067" width="18.42578125" style="223" customWidth="1"/>
    <col min="2068" max="2068" width="16.42578125" style="223" customWidth="1"/>
    <col min="2069" max="2069" width="4.42578125" style="223" customWidth="1"/>
    <col min="2070" max="2070" width="9.42578125" style="223" customWidth="1"/>
    <col min="2071" max="2071" width="10.42578125" style="223" customWidth="1"/>
    <col min="2072" max="2072" width="9.42578125" style="223" customWidth="1"/>
    <col min="2073" max="2078" width="8.42578125" style="223" customWidth="1"/>
    <col min="2079" max="2303" width="8.85546875" style="223"/>
    <col min="2304" max="2304" width="3.42578125" style="223" customWidth="1"/>
    <col min="2305" max="2305" width="4.42578125" style="223" customWidth="1"/>
    <col min="2306" max="2306" width="19.42578125" style="223" customWidth="1"/>
    <col min="2307" max="2307" width="24.42578125" style="223" customWidth="1"/>
    <col min="2308" max="2316" width="16.42578125" style="223" customWidth="1"/>
    <col min="2317" max="2317" width="18.42578125" style="223" customWidth="1"/>
    <col min="2318" max="2318" width="19" style="223" customWidth="1"/>
    <col min="2319" max="2323" width="18.42578125" style="223" customWidth="1"/>
    <col min="2324" max="2324" width="16.42578125" style="223" customWidth="1"/>
    <col min="2325" max="2325" width="4.42578125" style="223" customWidth="1"/>
    <col min="2326" max="2326" width="9.42578125" style="223" customWidth="1"/>
    <col min="2327" max="2327" width="10.42578125" style="223" customWidth="1"/>
    <col min="2328" max="2328" width="9.42578125" style="223" customWidth="1"/>
    <col min="2329" max="2334" width="8.42578125" style="223" customWidth="1"/>
    <col min="2335" max="2559" width="8.85546875" style="223"/>
    <col min="2560" max="2560" width="3.42578125" style="223" customWidth="1"/>
    <col min="2561" max="2561" width="4.42578125" style="223" customWidth="1"/>
    <col min="2562" max="2562" width="19.42578125" style="223" customWidth="1"/>
    <col min="2563" max="2563" width="24.42578125" style="223" customWidth="1"/>
    <col min="2564" max="2572" width="16.42578125" style="223" customWidth="1"/>
    <col min="2573" max="2573" width="18.42578125" style="223" customWidth="1"/>
    <col min="2574" max="2574" width="19" style="223" customWidth="1"/>
    <col min="2575" max="2579" width="18.42578125" style="223" customWidth="1"/>
    <col min="2580" max="2580" width="16.42578125" style="223" customWidth="1"/>
    <col min="2581" max="2581" width="4.42578125" style="223" customWidth="1"/>
    <col min="2582" max="2582" width="9.42578125" style="223" customWidth="1"/>
    <col min="2583" max="2583" width="10.42578125" style="223" customWidth="1"/>
    <col min="2584" max="2584" width="9.42578125" style="223" customWidth="1"/>
    <col min="2585" max="2590" width="8.42578125" style="223" customWidth="1"/>
    <col min="2591" max="2815" width="8.85546875" style="223"/>
    <col min="2816" max="2816" width="3.42578125" style="223" customWidth="1"/>
    <col min="2817" max="2817" width="4.42578125" style="223" customWidth="1"/>
    <col min="2818" max="2818" width="19.42578125" style="223" customWidth="1"/>
    <col min="2819" max="2819" width="24.42578125" style="223" customWidth="1"/>
    <col min="2820" max="2828" width="16.42578125" style="223" customWidth="1"/>
    <col min="2829" max="2829" width="18.42578125" style="223" customWidth="1"/>
    <col min="2830" max="2830" width="19" style="223" customWidth="1"/>
    <col min="2831" max="2835" width="18.42578125" style="223" customWidth="1"/>
    <col min="2836" max="2836" width="16.42578125" style="223" customWidth="1"/>
    <col min="2837" max="2837" width="4.42578125" style="223" customWidth="1"/>
    <col min="2838" max="2838" width="9.42578125" style="223" customWidth="1"/>
    <col min="2839" max="2839" width="10.42578125" style="223" customWidth="1"/>
    <col min="2840" max="2840" width="9.42578125" style="223" customWidth="1"/>
    <col min="2841" max="2846" width="8.42578125" style="223" customWidth="1"/>
    <col min="2847" max="3071" width="8.85546875" style="223"/>
    <col min="3072" max="3072" width="3.42578125" style="223" customWidth="1"/>
    <col min="3073" max="3073" width="4.42578125" style="223" customWidth="1"/>
    <col min="3074" max="3074" width="19.42578125" style="223" customWidth="1"/>
    <col min="3075" max="3075" width="24.42578125" style="223" customWidth="1"/>
    <col min="3076" max="3084" width="16.42578125" style="223" customWidth="1"/>
    <col min="3085" max="3085" width="18.42578125" style="223" customWidth="1"/>
    <col min="3086" max="3086" width="19" style="223" customWidth="1"/>
    <col min="3087" max="3091" width="18.42578125" style="223" customWidth="1"/>
    <col min="3092" max="3092" width="16.42578125" style="223" customWidth="1"/>
    <col min="3093" max="3093" width="4.42578125" style="223" customWidth="1"/>
    <col min="3094" max="3094" width="9.42578125" style="223" customWidth="1"/>
    <col min="3095" max="3095" width="10.42578125" style="223" customWidth="1"/>
    <col min="3096" max="3096" width="9.42578125" style="223" customWidth="1"/>
    <col min="3097" max="3102" width="8.42578125" style="223" customWidth="1"/>
    <col min="3103" max="3327" width="8.85546875" style="223"/>
    <col min="3328" max="3328" width="3.42578125" style="223" customWidth="1"/>
    <col min="3329" max="3329" width="4.42578125" style="223" customWidth="1"/>
    <col min="3330" max="3330" width="19.42578125" style="223" customWidth="1"/>
    <col min="3331" max="3331" width="24.42578125" style="223" customWidth="1"/>
    <col min="3332" max="3340" width="16.42578125" style="223" customWidth="1"/>
    <col min="3341" max="3341" width="18.42578125" style="223" customWidth="1"/>
    <col min="3342" max="3342" width="19" style="223" customWidth="1"/>
    <col min="3343" max="3347" width="18.42578125" style="223" customWidth="1"/>
    <col min="3348" max="3348" width="16.42578125" style="223" customWidth="1"/>
    <col min="3349" max="3349" width="4.42578125" style="223" customWidth="1"/>
    <col min="3350" max="3350" width="9.42578125" style="223" customWidth="1"/>
    <col min="3351" max="3351" width="10.42578125" style="223" customWidth="1"/>
    <col min="3352" max="3352" width="9.42578125" style="223" customWidth="1"/>
    <col min="3353" max="3358" width="8.42578125" style="223" customWidth="1"/>
    <col min="3359" max="3583" width="8.85546875" style="223"/>
    <col min="3584" max="3584" width="3.42578125" style="223" customWidth="1"/>
    <col min="3585" max="3585" width="4.42578125" style="223" customWidth="1"/>
    <col min="3586" max="3586" width="19.42578125" style="223" customWidth="1"/>
    <col min="3587" max="3587" width="24.42578125" style="223" customWidth="1"/>
    <col min="3588" max="3596" width="16.42578125" style="223" customWidth="1"/>
    <col min="3597" max="3597" width="18.42578125" style="223" customWidth="1"/>
    <col min="3598" max="3598" width="19" style="223" customWidth="1"/>
    <col min="3599" max="3603" width="18.42578125" style="223" customWidth="1"/>
    <col min="3604" max="3604" width="16.42578125" style="223" customWidth="1"/>
    <col min="3605" max="3605" width="4.42578125" style="223" customWidth="1"/>
    <col min="3606" max="3606" width="9.42578125" style="223" customWidth="1"/>
    <col min="3607" max="3607" width="10.42578125" style="223" customWidth="1"/>
    <col min="3608" max="3608" width="9.42578125" style="223" customWidth="1"/>
    <col min="3609" max="3614" width="8.42578125" style="223" customWidth="1"/>
    <col min="3615" max="3839" width="8.85546875" style="223"/>
    <col min="3840" max="3840" width="3.42578125" style="223" customWidth="1"/>
    <col min="3841" max="3841" width="4.42578125" style="223" customWidth="1"/>
    <col min="3842" max="3842" width="19.42578125" style="223" customWidth="1"/>
    <col min="3843" max="3843" width="24.42578125" style="223" customWidth="1"/>
    <col min="3844" max="3852" width="16.42578125" style="223" customWidth="1"/>
    <col min="3853" max="3853" width="18.42578125" style="223" customWidth="1"/>
    <col min="3854" max="3854" width="19" style="223" customWidth="1"/>
    <col min="3855" max="3859" width="18.42578125" style="223" customWidth="1"/>
    <col min="3860" max="3860" width="16.42578125" style="223" customWidth="1"/>
    <col min="3861" max="3861" width="4.42578125" style="223" customWidth="1"/>
    <col min="3862" max="3862" width="9.42578125" style="223" customWidth="1"/>
    <col min="3863" max="3863" width="10.42578125" style="223" customWidth="1"/>
    <col min="3864" max="3864" width="9.42578125" style="223" customWidth="1"/>
    <col min="3865" max="3870" width="8.42578125" style="223" customWidth="1"/>
    <col min="3871" max="4095" width="8.85546875" style="223"/>
    <col min="4096" max="4096" width="3.42578125" style="223" customWidth="1"/>
    <col min="4097" max="4097" width="4.42578125" style="223" customWidth="1"/>
    <col min="4098" max="4098" width="19.42578125" style="223" customWidth="1"/>
    <col min="4099" max="4099" width="24.42578125" style="223" customWidth="1"/>
    <col min="4100" max="4108" width="16.42578125" style="223" customWidth="1"/>
    <col min="4109" max="4109" width="18.42578125" style="223" customWidth="1"/>
    <col min="4110" max="4110" width="19" style="223" customWidth="1"/>
    <col min="4111" max="4115" width="18.42578125" style="223" customWidth="1"/>
    <col min="4116" max="4116" width="16.42578125" style="223" customWidth="1"/>
    <col min="4117" max="4117" width="4.42578125" style="223" customWidth="1"/>
    <col min="4118" max="4118" width="9.42578125" style="223" customWidth="1"/>
    <col min="4119" max="4119" width="10.42578125" style="223" customWidth="1"/>
    <col min="4120" max="4120" width="9.42578125" style="223" customWidth="1"/>
    <col min="4121" max="4126" width="8.42578125" style="223" customWidth="1"/>
    <col min="4127" max="4351" width="8.85546875" style="223"/>
    <col min="4352" max="4352" width="3.42578125" style="223" customWidth="1"/>
    <col min="4353" max="4353" width="4.42578125" style="223" customWidth="1"/>
    <col min="4354" max="4354" width="19.42578125" style="223" customWidth="1"/>
    <col min="4355" max="4355" width="24.42578125" style="223" customWidth="1"/>
    <col min="4356" max="4364" width="16.42578125" style="223" customWidth="1"/>
    <col min="4365" max="4365" width="18.42578125" style="223" customWidth="1"/>
    <col min="4366" max="4366" width="19" style="223" customWidth="1"/>
    <col min="4367" max="4371" width="18.42578125" style="223" customWidth="1"/>
    <col min="4372" max="4372" width="16.42578125" style="223" customWidth="1"/>
    <col min="4373" max="4373" width="4.42578125" style="223" customWidth="1"/>
    <col min="4374" max="4374" width="9.42578125" style="223" customWidth="1"/>
    <col min="4375" max="4375" width="10.42578125" style="223" customWidth="1"/>
    <col min="4376" max="4376" width="9.42578125" style="223" customWidth="1"/>
    <col min="4377" max="4382" width="8.42578125" style="223" customWidth="1"/>
    <col min="4383" max="4607" width="8.85546875" style="223"/>
    <col min="4608" max="4608" width="3.42578125" style="223" customWidth="1"/>
    <col min="4609" max="4609" width="4.42578125" style="223" customWidth="1"/>
    <col min="4610" max="4610" width="19.42578125" style="223" customWidth="1"/>
    <col min="4611" max="4611" width="24.42578125" style="223" customWidth="1"/>
    <col min="4612" max="4620" width="16.42578125" style="223" customWidth="1"/>
    <col min="4621" max="4621" width="18.42578125" style="223" customWidth="1"/>
    <col min="4622" max="4622" width="19" style="223" customWidth="1"/>
    <col min="4623" max="4627" width="18.42578125" style="223" customWidth="1"/>
    <col min="4628" max="4628" width="16.42578125" style="223" customWidth="1"/>
    <col min="4629" max="4629" width="4.42578125" style="223" customWidth="1"/>
    <col min="4630" max="4630" width="9.42578125" style="223" customWidth="1"/>
    <col min="4631" max="4631" width="10.42578125" style="223" customWidth="1"/>
    <col min="4632" max="4632" width="9.42578125" style="223" customWidth="1"/>
    <col min="4633" max="4638" width="8.42578125" style="223" customWidth="1"/>
    <col min="4639" max="4863" width="8.85546875" style="223"/>
    <col min="4864" max="4864" width="3.42578125" style="223" customWidth="1"/>
    <col min="4865" max="4865" width="4.42578125" style="223" customWidth="1"/>
    <col min="4866" max="4866" width="19.42578125" style="223" customWidth="1"/>
    <col min="4867" max="4867" width="24.42578125" style="223" customWidth="1"/>
    <col min="4868" max="4876" width="16.42578125" style="223" customWidth="1"/>
    <col min="4877" max="4877" width="18.42578125" style="223" customWidth="1"/>
    <col min="4878" max="4878" width="19" style="223" customWidth="1"/>
    <col min="4879" max="4883" width="18.42578125" style="223" customWidth="1"/>
    <col min="4884" max="4884" width="16.42578125" style="223" customWidth="1"/>
    <col min="4885" max="4885" width="4.42578125" style="223" customWidth="1"/>
    <col min="4886" max="4886" width="9.42578125" style="223" customWidth="1"/>
    <col min="4887" max="4887" width="10.42578125" style="223" customWidth="1"/>
    <col min="4888" max="4888" width="9.42578125" style="223" customWidth="1"/>
    <col min="4889" max="4894" width="8.42578125" style="223" customWidth="1"/>
    <col min="4895" max="5119" width="8.85546875" style="223"/>
    <col min="5120" max="5120" width="3.42578125" style="223" customWidth="1"/>
    <col min="5121" max="5121" width="4.42578125" style="223" customWidth="1"/>
    <col min="5122" max="5122" width="19.42578125" style="223" customWidth="1"/>
    <col min="5123" max="5123" width="24.42578125" style="223" customWidth="1"/>
    <col min="5124" max="5132" width="16.42578125" style="223" customWidth="1"/>
    <col min="5133" max="5133" width="18.42578125" style="223" customWidth="1"/>
    <col min="5134" max="5134" width="19" style="223" customWidth="1"/>
    <col min="5135" max="5139" width="18.42578125" style="223" customWidth="1"/>
    <col min="5140" max="5140" width="16.42578125" style="223" customWidth="1"/>
    <col min="5141" max="5141" width="4.42578125" style="223" customWidth="1"/>
    <col min="5142" max="5142" width="9.42578125" style="223" customWidth="1"/>
    <col min="5143" max="5143" width="10.42578125" style="223" customWidth="1"/>
    <col min="5144" max="5144" width="9.42578125" style="223" customWidth="1"/>
    <col min="5145" max="5150" width="8.42578125" style="223" customWidth="1"/>
    <col min="5151" max="5375" width="8.85546875" style="223"/>
    <col min="5376" max="5376" width="3.42578125" style="223" customWidth="1"/>
    <col min="5377" max="5377" width="4.42578125" style="223" customWidth="1"/>
    <col min="5378" max="5378" width="19.42578125" style="223" customWidth="1"/>
    <col min="5379" max="5379" width="24.42578125" style="223" customWidth="1"/>
    <col min="5380" max="5388" width="16.42578125" style="223" customWidth="1"/>
    <col min="5389" max="5389" width="18.42578125" style="223" customWidth="1"/>
    <col min="5390" max="5390" width="19" style="223" customWidth="1"/>
    <col min="5391" max="5395" width="18.42578125" style="223" customWidth="1"/>
    <col min="5396" max="5396" width="16.42578125" style="223" customWidth="1"/>
    <col min="5397" max="5397" width="4.42578125" style="223" customWidth="1"/>
    <col min="5398" max="5398" width="9.42578125" style="223" customWidth="1"/>
    <col min="5399" max="5399" width="10.42578125" style="223" customWidth="1"/>
    <col min="5400" max="5400" width="9.42578125" style="223" customWidth="1"/>
    <col min="5401" max="5406" width="8.42578125" style="223" customWidth="1"/>
    <col min="5407" max="5631" width="8.85546875" style="223"/>
    <col min="5632" max="5632" width="3.42578125" style="223" customWidth="1"/>
    <col min="5633" max="5633" width="4.42578125" style="223" customWidth="1"/>
    <col min="5634" max="5634" width="19.42578125" style="223" customWidth="1"/>
    <col min="5635" max="5635" width="24.42578125" style="223" customWidth="1"/>
    <col min="5636" max="5644" width="16.42578125" style="223" customWidth="1"/>
    <col min="5645" max="5645" width="18.42578125" style="223" customWidth="1"/>
    <col min="5646" max="5646" width="19" style="223" customWidth="1"/>
    <col min="5647" max="5651" width="18.42578125" style="223" customWidth="1"/>
    <col min="5652" max="5652" width="16.42578125" style="223" customWidth="1"/>
    <col min="5653" max="5653" width="4.42578125" style="223" customWidth="1"/>
    <col min="5654" max="5654" width="9.42578125" style="223" customWidth="1"/>
    <col min="5655" max="5655" width="10.42578125" style="223" customWidth="1"/>
    <col min="5656" max="5656" width="9.42578125" style="223" customWidth="1"/>
    <col min="5657" max="5662" width="8.42578125" style="223" customWidth="1"/>
    <col min="5663" max="5887" width="8.85546875" style="223"/>
    <col min="5888" max="5888" width="3.42578125" style="223" customWidth="1"/>
    <col min="5889" max="5889" width="4.42578125" style="223" customWidth="1"/>
    <col min="5890" max="5890" width="19.42578125" style="223" customWidth="1"/>
    <col min="5891" max="5891" width="24.42578125" style="223" customWidth="1"/>
    <col min="5892" max="5900" width="16.42578125" style="223" customWidth="1"/>
    <col min="5901" max="5901" width="18.42578125" style="223" customWidth="1"/>
    <col min="5902" max="5902" width="19" style="223" customWidth="1"/>
    <col min="5903" max="5907" width="18.42578125" style="223" customWidth="1"/>
    <col min="5908" max="5908" width="16.42578125" style="223" customWidth="1"/>
    <col min="5909" max="5909" width="4.42578125" style="223" customWidth="1"/>
    <col min="5910" max="5910" width="9.42578125" style="223" customWidth="1"/>
    <col min="5911" max="5911" width="10.42578125" style="223" customWidth="1"/>
    <col min="5912" max="5912" width="9.42578125" style="223" customWidth="1"/>
    <col min="5913" max="5918" width="8.42578125" style="223" customWidth="1"/>
    <col min="5919" max="6143" width="8.85546875" style="223"/>
    <col min="6144" max="6144" width="3.42578125" style="223" customWidth="1"/>
    <col min="6145" max="6145" width="4.42578125" style="223" customWidth="1"/>
    <col min="6146" max="6146" width="19.42578125" style="223" customWidth="1"/>
    <col min="6147" max="6147" width="24.42578125" style="223" customWidth="1"/>
    <col min="6148" max="6156" width="16.42578125" style="223" customWidth="1"/>
    <col min="6157" max="6157" width="18.42578125" style="223" customWidth="1"/>
    <col min="6158" max="6158" width="19" style="223" customWidth="1"/>
    <col min="6159" max="6163" width="18.42578125" style="223" customWidth="1"/>
    <col min="6164" max="6164" width="16.42578125" style="223" customWidth="1"/>
    <col min="6165" max="6165" width="4.42578125" style="223" customWidth="1"/>
    <col min="6166" max="6166" width="9.42578125" style="223" customWidth="1"/>
    <col min="6167" max="6167" width="10.42578125" style="223" customWidth="1"/>
    <col min="6168" max="6168" width="9.42578125" style="223" customWidth="1"/>
    <col min="6169" max="6174" width="8.42578125" style="223" customWidth="1"/>
    <col min="6175" max="6399" width="8.85546875" style="223"/>
    <col min="6400" max="6400" width="3.42578125" style="223" customWidth="1"/>
    <col min="6401" max="6401" width="4.42578125" style="223" customWidth="1"/>
    <col min="6402" max="6402" width="19.42578125" style="223" customWidth="1"/>
    <col min="6403" max="6403" width="24.42578125" style="223" customWidth="1"/>
    <col min="6404" max="6412" width="16.42578125" style="223" customWidth="1"/>
    <col min="6413" max="6413" width="18.42578125" style="223" customWidth="1"/>
    <col min="6414" max="6414" width="19" style="223" customWidth="1"/>
    <col min="6415" max="6419" width="18.42578125" style="223" customWidth="1"/>
    <col min="6420" max="6420" width="16.42578125" style="223" customWidth="1"/>
    <col min="6421" max="6421" width="4.42578125" style="223" customWidth="1"/>
    <col min="6422" max="6422" width="9.42578125" style="223" customWidth="1"/>
    <col min="6423" max="6423" width="10.42578125" style="223" customWidth="1"/>
    <col min="6424" max="6424" width="9.42578125" style="223" customWidth="1"/>
    <col min="6425" max="6430" width="8.42578125" style="223" customWidth="1"/>
    <col min="6431" max="6655" width="8.85546875" style="223"/>
    <col min="6656" max="6656" width="3.42578125" style="223" customWidth="1"/>
    <col min="6657" max="6657" width="4.42578125" style="223" customWidth="1"/>
    <col min="6658" max="6658" width="19.42578125" style="223" customWidth="1"/>
    <col min="6659" max="6659" width="24.42578125" style="223" customWidth="1"/>
    <col min="6660" max="6668" width="16.42578125" style="223" customWidth="1"/>
    <col min="6669" max="6669" width="18.42578125" style="223" customWidth="1"/>
    <col min="6670" max="6670" width="19" style="223" customWidth="1"/>
    <col min="6671" max="6675" width="18.42578125" style="223" customWidth="1"/>
    <col min="6676" max="6676" width="16.42578125" style="223" customWidth="1"/>
    <col min="6677" max="6677" width="4.42578125" style="223" customWidth="1"/>
    <col min="6678" max="6678" width="9.42578125" style="223" customWidth="1"/>
    <col min="6679" max="6679" width="10.42578125" style="223" customWidth="1"/>
    <col min="6680" max="6680" width="9.42578125" style="223" customWidth="1"/>
    <col min="6681" max="6686" width="8.42578125" style="223" customWidth="1"/>
    <col min="6687" max="6911" width="8.85546875" style="223"/>
    <col min="6912" max="6912" width="3.42578125" style="223" customWidth="1"/>
    <col min="6913" max="6913" width="4.42578125" style="223" customWidth="1"/>
    <col min="6914" max="6914" width="19.42578125" style="223" customWidth="1"/>
    <col min="6915" max="6915" width="24.42578125" style="223" customWidth="1"/>
    <col min="6916" max="6924" width="16.42578125" style="223" customWidth="1"/>
    <col min="6925" max="6925" width="18.42578125" style="223" customWidth="1"/>
    <col min="6926" max="6926" width="19" style="223" customWidth="1"/>
    <col min="6927" max="6931" width="18.42578125" style="223" customWidth="1"/>
    <col min="6932" max="6932" width="16.42578125" style="223" customWidth="1"/>
    <col min="6933" max="6933" width="4.42578125" style="223" customWidth="1"/>
    <col min="6934" max="6934" width="9.42578125" style="223" customWidth="1"/>
    <col min="6935" max="6935" width="10.42578125" style="223" customWidth="1"/>
    <col min="6936" max="6936" width="9.42578125" style="223" customWidth="1"/>
    <col min="6937" max="6942" width="8.42578125" style="223" customWidth="1"/>
    <col min="6943" max="7167" width="8.85546875" style="223"/>
    <col min="7168" max="7168" width="3.42578125" style="223" customWidth="1"/>
    <col min="7169" max="7169" width="4.42578125" style="223" customWidth="1"/>
    <col min="7170" max="7170" width="19.42578125" style="223" customWidth="1"/>
    <col min="7171" max="7171" width="24.42578125" style="223" customWidth="1"/>
    <col min="7172" max="7180" width="16.42578125" style="223" customWidth="1"/>
    <col min="7181" max="7181" width="18.42578125" style="223" customWidth="1"/>
    <col min="7182" max="7182" width="19" style="223" customWidth="1"/>
    <col min="7183" max="7187" width="18.42578125" style="223" customWidth="1"/>
    <col min="7188" max="7188" width="16.42578125" style="223" customWidth="1"/>
    <col min="7189" max="7189" width="4.42578125" style="223" customWidth="1"/>
    <col min="7190" max="7190" width="9.42578125" style="223" customWidth="1"/>
    <col min="7191" max="7191" width="10.42578125" style="223" customWidth="1"/>
    <col min="7192" max="7192" width="9.42578125" style="223" customWidth="1"/>
    <col min="7193" max="7198" width="8.42578125" style="223" customWidth="1"/>
    <col min="7199" max="7423" width="8.85546875" style="223"/>
    <col min="7424" max="7424" width="3.42578125" style="223" customWidth="1"/>
    <col min="7425" max="7425" width="4.42578125" style="223" customWidth="1"/>
    <col min="7426" max="7426" width="19.42578125" style="223" customWidth="1"/>
    <col min="7427" max="7427" width="24.42578125" style="223" customWidth="1"/>
    <col min="7428" max="7436" width="16.42578125" style="223" customWidth="1"/>
    <col min="7437" max="7437" width="18.42578125" style="223" customWidth="1"/>
    <col min="7438" max="7438" width="19" style="223" customWidth="1"/>
    <col min="7439" max="7443" width="18.42578125" style="223" customWidth="1"/>
    <col min="7444" max="7444" width="16.42578125" style="223" customWidth="1"/>
    <col min="7445" max="7445" width="4.42578125" style="223" customWidth="1"/>
    <col min="7446" max="7446" width="9.42578125" style="223" customWidth="1"/>
    <col min="7447" max="7447" width="10.42578125" style="223" customWidth="1"/>
    <col min="7448" max="7448" width="9.42578125" style="223" customWidth="1"/>
    <col min="7449" max="7454" width="8.42578125" style="223" customWidth="1"/>
    <col min="7455" max="7679" width="8.85546875" style="223"/>
    <col min="7680" max="7680" width="3.42578125" style="223" customWidth="1"/>
    <col min="7681" max="7681" width="4.42578125" style="223" customWidth="1"/>
    <col min="7682" max="7682" width="19.42578125" style="223" customWidth="1"/>
    <col min="7683" max="7683" width="24.42578125" style="223" customWidth="1"/>
    <col min="7684" max="7692" width="16.42578125" style="223" customWidth="1"/>
    <col min="7693" max="7693" width="18.42578125" style="223" customWidth="1"/>
    <col min="7694" max="7694" width="19" style="223" customWidth="1"/>
    <col min="7695" max="7699" width="18.42578125" style="223" customWidth="1"/>
    <col min="7700" max="7700" width="16.42578125" style="223" customWidth="1"/>
    <col min="7701" max="7701" width="4.42578125" style="223" customWidth="1"/>
    <col min="7702" max="7702" width="9.42578125" style="223" customWidth="1"/>
    <col min="7703" max="7703" width="10.42578125" style="223" customWidth="1"/>
    <col min="7704" max="7704" width="9.42578125" style="223" customWidth="1"/>
    <col min="7705" max="7710" width="8.42578125" style="223" customWidth="1"/>
    <col min="7711" max="7935" width="8.85546875" style="223"/>
    <col min="7936" max="7936" width="3.42578125" style="223" customWidth="1"/>
    <col min="7937" max="7937" width="4.42578125" style="223" customWidth="1"/>
    <col min="7938" max="7938" width="19.42578125" style="223" customWidth="1"/>
    <col min="7939" max="7939" width="24.42578125" style="223" customWidth="1"/>
    <col min="7940" max="7948" width="16.42578125" style="223" customWidth="1"/>
    <col min="7949" max="7949" width="18.42578125" style="223" customWidth="1"/>
    <col min="7950" max="7950" width="19" style="223" customWidth="1"/>
    <col min="7951" max="7955" width="18.42578125" style="223" customWidth="1"/>
    <col min="7956" max="7956" width="16.42578125" style="223" customWidth="1"/>
    <col min="7957" max="7957" width="4.42578125" style="223" customWidth="1"/>
    <col min="7958" max="7958" width="9.42578125" style="223" customWidth="1"/>
    <col min="7959" max="7959" width="10.42578125" style="223" customWidth="1"/>
    <col min="7960" max="7960" width="9.42578125" style="223" customWidth="1"/>
    <col min="7961" max="7966" width="8.42578125" style="223" customWidth="1"/>
    <col min="7967" max="8191" width="8.85546875" style="223"/>
    <col min="8192" max="8192" width="3.42578125" style="223" customWidth="1"/>
    <col min="8193" max="8193" width="4.42578125" style="223" customWidth="1"/>
    <col min="8194" max="8194" width="19.42578125" style="223" customWidth="1"/>
    <col min="8195" max="8195" width="24.42578125" style="223" customWidth="1"/>
    <col min="8196" max="8204" width="16.42578125" style="223" customWidth="1"/>
    <col min="8205" max="8205" width="18.42578125" style="223" customWidth="1"/>
    <col min="8206" max="8206" width="19" style="223" customWidth="1"/>
    <col min="8207" max="8211" width="18.42578125" style="223" customWidth="1"/>
    <col min="8212" max="8212" width="16.42578125" style="223" customWidth="1"/>
    <col min="8213" max="8213" width="4.42578125" style="223" customWidth="1"/>
    <col min="8214" max="8214" width="9.42578125" style="223" customWidth="1"/>
    <col min="8215" max="8215" width="10.42578125" style="223" customWidth="1"/>
    <col min="8216" max="8216" width="9.42578125" style="223" customWidth="1"/>
    <col min="8217" max="8222" width="8.42578125" style="223" customWidth="1"/>
    <col min="8223" max="8447" width="8.85546875" style="223"/>
    <col min="8448" max="8448" width="3.42578125" style="223" customWidth="1"/>
    <col min="8449" max="8449" width="4.42578125" style="223" customWidth="1"/>
    <col min="8450" max="8450" width="19.42578125" style="223" customWidth="1"/>
    <col min="8451" max="8451" width="24.42578125" style="223" customWidth="1"/>
    <col min="8452" max="8460" width="16.42578125" style="223" customWidth="1"/>
    <col min="8461" max="8461" width="18.42578125" style="223" customWidth="1"/>
    <col min="8462" max="8462" width="19" style="223" customWidth="1"/>
    <col min="8463" max="8467" width="18.42578125" style="223" customWidth="1"/>
    <col min="8468" max="8468" width="16.42578125" style="223" customWidth="1"/>
    <col min="8469" max="8469" width="4.42578125" style="223" customWidth="1"/>
    <col min="8470" max="8470" width="9.42578125" style="223" customWidth="1"/>
    <col min="8471" max="8471" width="10.42578125" style="223" customWidth="1"/>
    <col min="8472" max="8472" width="9.42578125" style="223" customWidth="1"/>
    <col min="8473" max="8478" width="8.42578125" style="223" customWidth="1"/>
    <col min="8479" max="8703" width="8.85546875" style="223"/>
    <col min="8704" max="8704" width="3.42578125" style="223" customWidth="1"/>
    <col min="8705" max="8705" width="4.42578125" style="223" customWidth="1"/>
    <col min="8706" max="8706" width="19.42578125" style="223" customWidth="1"/>
    <col min="8707" max="8707" width="24.42578125" style="223" customWidth="1"/>
    <col min="8708" max="8716" width="16.42578125" style="223" customWidth="1"/>
    <col min="8717" max="8717" width="18.42578125" style="223" customWidth="1"/>
    <col min="8718" max="8718" width="19" style="223" customWidth="1"/>
    <col min="8719" max="8723" width="18.42578125" style="223" customWidth="1"/>
    <col min="8724" max="8724" width="16.42578125" style="223" customWidth="1"/>
    <col min="8725" max="8725" width="4.42578125" style="223" customWidth="1"/>
    <col min="8726" max="8726" width="9.42578125" style="223" customWidth="1"/>
    <col min="8727" max="8727" width="10.42578125" style="223" customWidth="1"/>
    <col min="8728" max="8728" width="9.42578125" style="223" customWidth="1"/>
    <col min="8729" max="8734" width="8.42578125" style="223" customWidth="1"/>
    <col min="8735" max="8959" width="8.85546875" style="223"/>
    <col min="8960" max="8960" width="3.42578125" style="223" customWidth="1"/>
    <col min="8961" max="8961" width="4.42578125" style="223" customWidth="1"/>
    <col min="8962" max="8962" width="19.42578125" style="223" customWidth="1"/>
    <col min="8963" max="8963" width="24.42578125" style="223" customWidth="1"/>
    <col min="8964" max="8972" width="16.42578125" style="223" customWidth="1"/>
    <col min="8973" max="8973" width="18.42578125" style="223" customWidth="1"/>
    <col min="8974" max="8974" width="19" style="223" customWidth="1"/>
    <col min="8975" max="8979" width="18.42578125" style="223" customWidth="1"/>
    <col min="8980" max="8980" width="16.42578125" style="223" customWidth="1"/>
    <col min="8981" max="8981" width="4.42578125" style="223" customWidth="1"/>
    <col min="8982" max="8982" width="9.42578125" style="223" customWidth="1"/>
    <col min="8983" max="8983" width="10.42578125" style="223" customWidth="1"/>
    <col min="8984" max="8984" width="9.42578125" style="223" customWidth="1"/>
    <col min="8985" max="8990" width="8.42578125" style="223" customWidth="1"/>
    <col min="8991" max="9215" width="8.85546875" style="223"/>
    <col min="9216" max="9216" width="3.42578125" style="223" customWidth="1"/>
    <col min="9217" max="9217" width="4.42578125" style="223" customWidth="1"/>
    <col min="9218" max="9218" width="19.42578125" style="223" customWidth="1"/>
    <col min="9219" max="9219" width="24.42578125" style="223" customWidth="1"/>
    <col min="9220" max="9228" width="16.42578125" style="223" customWidth="1"/>
    <col min="9229" max="9229" width="18.42578125" style="223" customWidth="1"/>
    <col min="9230" max="9230" width="19" style="223" customWidth="1"/>
    <col min="9231" max="9235" width="18.42578125" style="223" customWidth="1"/>
    <col min="9236" max="9236" width="16.42578125" style="223" customWidth="1"/>
    <col min="9237" max="9237" width="4.42578125" style="223" customWidth="1"/>
    <col min="9238" max="9238" width="9.42578125" style="223" customWidth="1"/>
    <col min="9239" max="9239" width="10.42578125" style="223" customWidth="1"/>
    <col min="9240" max="9240" width="9.42578125" style="223" customWidth="1"/>
    <col min="9241" max="9246" width="8.42578125" style="223" customWidth="1"/>
    <col min="9247" max="9471" width="8.85546875" style="223"/>
    <col min="9472" max="9472" width="3.42578125" style="223" customWidth="1"/>
    <col min="9473" max="9473" width="4.42578125" style="223" customWidth="1"/>
    <col min="9474" max="9474" width="19.42578125" style="223" customWidth="1"/>
    <col min="9475" max="9475" width="24.42578125" style="223" customWidth="1"/>
    <col min="9476" max="9484" width="16.42578125" style="223" customWidth="1"/>
    <col min="9485" max="9485" width="18.42578125" style="223" customWidth="1"/>
    <col min="9486" max="9486" width="19" style="223" customWidth="1"/>
    <col min="9487" max="9491" width="18.42578125" style="223" customWidth="1"/>
    <col min="9492" max="9492" width="16.42578125" style="223" customWidth="1"/>
    <col min="9493" max="9493" width="4.42578125" style="223" customWidth="1"/>
    <col min="9494" max="9494" width="9.42578125" style="223" customWidth="1"/>
    <col min="9495" max="9495" width="10.42578125" style="223" customWidth="1"/>
    <col min="9496" max="9496" width="9.42578125" style="223" customWidth="1"/>
    <col min="9497" max="9502" width="8.42578125" style="223" customWidth="1"/>
    <col min="9503" max="9727" width="8.85546875" style="223"/>
    <col min="9728" max="9728" width="3.42578125" style="223" customWidth="1"/>
    <col min="9729" max="9729" width="4.42578125" style="223" customWidth="1"/>
    <col min="9730" max="9730" width="19.42578125" style="223" customWidth="1"/>
    <col min="9731" max="9731" width="24.42578125" style="223" customWidth="1"/>
    <col min="9732" max="9740" width="16.42578125" style="223" customWidth="1"/>
    <col min="9741" max="9741" width="18.42578125" style="223" customWidth="1"/>
    <col min="9742" max="9742" width="19" style="223" customWidth="1"/>
    <col min="9743" max="9747" width="18.42578125" style="223" customWidth="1"/>
    <col min="9748" max="9748" width="16.42578125" style="223" customWidth="1"/>
    <col min="9749" max="9749" width="4.42578125" style="223" customWidth="1"/>
    <col min="9750" max="9750" width="9.42578125" style="223" customWidth="1"/>
    <col min="9751" max="9751" width="10.42578125" style="223" customWidth="1"/>
    <col min="9752" max="9752" width="9.42578125" style="223" customWidth="1"/>
    <col min="9753" max="9758" width="8.42578125" style="223" customWidth="1"/>
    <col min="9759" max="9983" width="8.85546875" style="223"/>
    <col min="9984" max="9984" width="3.42578125" style="223" customWidth="1"/>
    <col min="9985" max="9985" width="4.42578125" style="223" customWidth="1"/>
    <col min="9986" max="9986" width="19.42578125" style="223" customWidth="1"/>
    <col min="9987" max="9987" width="24.42578125" style="223" customWidth="1"/>
    <col min="9988" max="9996" width="16.42578125" style="223" customWidth="1"/>
    <col min="9997" max="9997" width="18.42578125" style="223" customWidth="1"/>
    <col min="9998" max="9998" width="19" style="223" customWidth="1"/>
    <col min="9999" max="10003" width="18.42578125" style="223" customWidth="1"/>
    <col min="10004" max="10004" width="16.42578125" style="223" customWidth="1"/>
    <col min="10005" max="10005" width="4.42578125" style="223" customWidth="1"/>
    <col min="10006" max="10006" width="9.42578125" style="223" customWidth="1"/>
    <col min="10007" max="10007" width="10.42578125" style="223" customWidth="1"/>
    <col min="10008" max="10008" width="9.42578125" style="223" customWidth="1"/>
    <col min="10009" max="10014" width="8.42578125" style="223" customWidth="1"/>
    <col min="10015" max="10239" width="8.85546875" style="223"/>
    <col min="10240" max="10240" width="3.42578125" style="223" customWidth="1"/>
    <col min="10241" max="10241" width="4.42578125" style="223" customWidth="1"/>
    <col min="10242" max="10242" width="19.42578125" style="223" customWidth="1"/>
    <col min="10243" max="10243" width="24.42578125" style="223" customWidth="1"/>
    <col min="10244" max="10252" width="16.42578125" style="223" customWidth="1"/>
    <col min="10253" max="10253" width="18.42578125" style="223" customWidth="1"/>
    <col min="10254" max="10254" width="19" style="223" customWidth="1"/>
    <col min="10255" max="10259" width="18.42578125" style="223" customWidth="1"/>
    <col min="10260" max="10260" width="16.42578125" style="223" customWidth="1"/>
    <col min="10261" max="10261" width="4.42578125" style="223" customWidth="1"/>
    <col min="10262" max="10262" width="9.42578125" style="223" customWidth="1"/>
    <col min="10263" max="10263" width="10.42578125" style="223" customWidth="1"/>
    <col min="10264" max="10264" width="9.42578125" style="223" customWidth="1"/>
    <col min="10265" max="10270" width="8.42578125" style="223" customWidth="1"/>
    <col min="10271" max="10495" width="8.85546875" style="223"/>
    <col min="10496" max="10496" width="3.42578125" style="223" customWidth="1"/>
    <col min="10497" max="10497" width="4.42578125" style="223" customWidth="1"/>
    <col min="10498" max="10498" width="19.42578125" style="223" customWidth="1"/>
    <col min="10499" max="10499" width="24.42578125" style="223" customWidth="1"/>
    <col min="10500" max="10508" width="16.42578125" style="223" customWidth="1"/>
    <col min="10509" max="10509" width="18.42578125" style="223" customWidth="1"/>
    <col min="10510" max="10510" width="19" style="223" customWidth="1"/>
    <col min="10511" max="10515" width="18.42578125" style="223" customWidth="1"/>
    <col min="10516" max="10516" width="16.42578125" style="223" customWidth="1"/>
    <col min="10517" max="10517" width="4.42578125" style="223" customWidth="1"/>
    <col min="10518" max="10518" width="9.42578125" style="223" customWidth="1"/>
    <col min="10519" max="10519" width="10.42578125" style="223" customWidth="1"/>
    <col min="10520" max="10520" width="9.42578125" style="223" customWidth="1"/>
    <col min="10521" max="10526" width="8.42578125" style="223" customWidth="1"/>
    <col min="10527" max="10751" width="8.85546875" style="223"/>
    <col min="10752" max="10752" width="3.42578125" style="223" customWidth="1"/>
    <col min="10753" max="10753" width="4.42578125" style="223" customWidth="1"/>
    <col min="10754" max="10754" width="19.42578125" style="223" customWidth="1"/>
    <col min="10755" max="10755" width="24.42578125" style="223" customWidth="1"/>
    <col min="10756" max="10764" width="16.42578125" style="223" customWidth="1"/>
    <col min="10765" max="10765" width="18.42578125" style="223" customWidth="1"/>
    <col min="10766" max="10766" width="19" style="223" customWidth="1"/>
    <col min="10767" max="10771" width="18.42578125" style="223" customWidth="1"/>
    <col min="10772" max="10772" width="16.42578125" style="223" customWidth="1"/>
    <col min="10773" max="10773" width="4.42578125" style="223" customWidth="1"/>
    <col min="10774" max="10774" width="9.42578125" style="223" customWidth="1"/>
    <col min="10775" max="10775" width="10.42578125" style="223" customWidth="1"/>
    <col min="10776" max="10776" width="9.42578125" style="223" customWidth="1"/>
    <col min="10777" max="10782" width="8.42578125" style="223" customWidth="1"/>
    <col min="10783" max="11007" width="8.85546875" style="223"/>
    <col min="11008" max="11008" width="3.42578125" style="223" customWidth="1"/>
    <col min="11009" max="11009" width="4.42578125" style="223" customWidth="1"/>
    <col min="11010" max="11010" width="19.42578125" style="223" customWidth="1"/>
    <col min="11011" max="11011" width="24.42578125" style="223" customWidth="1"/>
    <col min="11012" max="11020" width="16.42578125" style="223" customWidth="1"/>
    <col min="11021" max="11021" width="18.42578125" style="223" customWidth="1"/>
    <col min="11022" max="11022" width="19" style="223" customWidth="1"/>
    <col min="11023" max="11027" width="18.42578125" style="223" customWidth="1"/>
    <col min="11028" max="11028" width="16.42578125" style="223" customWidth="1"/>
    <col min="11029" max="11029" width="4.42578125" style="223" customWidth="1"/>
    <col min="11030" max="11030" width="9.42578125" style="223" customWidth="1"/>
    <col min="11031" max="11031" width="10.42578125" style="223" customWidth="1"/>
    <col min="11032" max="11032" width="9.42578125" style="223" customWidth="1"/>
    <col min="11033" max="11038" width="8.42578125" style="223" customWidth="1"/>
    <col min="11039" max="11263" width="8.85546875" style="223"/>
    <col min="11264" max="11264" width="3.42578125" style="223" customWidth="1"/>
    <col min="11265" max="11265" width="4.42578125" style="223" customWidth="1"/>
    <col min="11266" max="11266" width="19.42578125" style="223" customWidth="1"/>
    <col min="11267" max="11267" width="24.42578125" style="223" customWidth="1"/>
    <col min="11268" max="11276" width="16.42578125" style="223" customWidth="1"/>
    <col min="11277" max="11277" width="18.42578125" style="223" customWidth="1"/>
    <col min="11278" max="11278" width="19" style="223" customWidth="1"/>
    <col min="11279" max="11283" width="18.42578125" style="223" customWidth="1"/>
    <col min="11284" max="11284" width="16.42578125" style="223" customWidth="1"/>
    <col min="11285" max="11285" width="4.42578125" style="223" customWidth="1"/>
    <col min="11286" max="11286" width="9.42578125" style="223" customWidth="1"/>
    <col min="11287" max="11287" width="10.42578125" style="223" customWidth="1"/>
    <col min="11288" max="11288" width="9.42578125" style="223" customWidth="1"/>
    <col min="11289" max="11294" width="8.42578125" style="223" customWidth="1"/>
    <col min="11295" max="11519" width="8.85546875" style="223"/>
    <col min="11520" max="11520" width="3.42578125" style="223" customWidth="1"/>
    <col min="11521" max="11521" width="4.42578125" style="223" customWidth="1"/>
    <col min="11522" max="11522" width="19.42578125" style="223" customWidth="1"/>
    <col min="11523" max="11523" width="24.42578125" style="223" customWidth="1"/>
    <col min="11524" max="11532" width="16.42578125" style="223" customWidth="1"/>
    <col min="11533" max="11533" width="18.42578125" style="223" customWidth="1"/>
    <col min="11534" max="11534" width="19" style="223" customWidth="1"/>
    <col min="11535" max="11539" width="18.42578125" style="223" customWidth="1"/>
    <col min="11540" max="11540" width="16.42578125" style="223" customWidth="1"/>
    <col min="11541" max="11541" width="4.42578125" style="223" customWidth="1"/>
    <col min="11542" max="11542" width="9.42578125" style="223" customWidth="1"/>
    <col min="11543" max="11543" width="10.42578125" style="223" customWidth="1"/>
    <col min="11544" max="11544" width="9.42578125" style="223" customWidth="1"/>
    <col min="11545" max="11550" width="8.42578125" style="223" customWidth="1"/>
    <col min="11551" max="11775" width="8.85546875" style="223"/>
    <col min="11776" max="11776" width="3.42578125" style="223" customWidth="1"/>
    <col min="11777" max="11777" width="4.42578125" style="223" customWidth="1"/>
    <col min="11778" max="11778" width="19.42578125" style="223" customWidth="1"/>
    <col min="11779" max="11779" width="24.42578125" style="223" customWidth="1"/>
    <col min="11780" max="11788" width="16.42578125" style="223" customWidth="1"/>
    <col min="11789" max="11789" width="18.42578125" style="223" customWidth="1"/>
    <col min="11790" max="11790" width="19" style="223" customWidth="1"/>
    <col min="11791" max="11795" width="18.42578125" style="223" customWidth="1"/>
    <col min="11796" max="11796" width="16.42578125" style="223" customWidth="1"/>
    <col min="11797" max="11797" width="4.42578125" style="223" customWidth="1"/>
    <col min="11798" max="11798" width="9.42578125" style="223" customWidth="1"/>
    <col min="11799" max="11799" width="10.42578125" style="223" customWidth="1"/>
    <col min="11800" max="11800" width="9.42578125" style="223" customWidth="1"/>
    <col min="11801" max="11806" width="8.42578125" style="223" customWidth="1"/>
    <col min="11807" max="12031" width="8.85546875" style="223"/>
    <col min="12032" max="12032" width="3.42578125" style="223" customWidth="1"/>
    <col min="12033" max="12033" width="4.42578125" style="223" customWidth="1"/>
    <col min="12034" max="12034" width="19.42578125" style="223" customWidth="1"/>
    <col min="12035" max="12035" width="24.42578125" style="223" customWidth="1"/>
    <col min="12036" max="12044" width="16.42578125" style="223" customWidth="1"/>
    <col min="12045" max="12045" width="18.42578125" style="223" customWidth="1"/>
    <col min="12046" max="12046" width="19" style="223" customWidth="1"/>
    <col min="12047" max="12051" width="18.42578125" style="223" customWidth="1"/>
    <col min="12052" max="12052" width="16.42578125" style="223" customWidth="1"/>
    <col min="12053" max="12053" width="4.42578125" style="223" customWidth="1"/>
    <col min="12054" max="12054" width="9.42578125" style="223" customWidth="1"/>
    <col min="12055" max="12055" width="10.42578125" style="223" customWidth="1"/>
    <col min="12056" max="12056" width="9.42578125" style="223" customWidth="1"/>
    <col min="12057" max="12062" width="8.42578125" style="223" customWidth="1"/>
    <col min="12063" max="12287" width="8.85546875" style="223"/>
    <col min="12288" max="12288" width="3.42578125" style="223" customWidth="1"/>
    <col min="12289" max="12289" width="4.42578125" style="223" customWidth="1"/>
    <col min="12290" max="12290" width="19.42578125" style="223" customWidth="1"/>
    <col min="12291" max="12291" width="24.42578125" style="223" customWidth="1"/>
    <col min="12292" max="12300" width="16.42578125" style="223" customWidth="1"/>
    <col min="12301" max="12301" width="18.42578125" style="223" customWidth="1"/>
    <col min="12302" max="12302" width="19" style="223" customWidth="1"/>
    <col min="12303" max="12307" width="18.42578125" style="223" customWidth="1"/>
    <col min="12308" max="12308" width="16.42578125" style="223" customWidth="1"/>
    <col min="12309" max="12309" width="4.42578125" style="223" customWidth="1"/>
    <col min="12310" max="12310" width="9.42578125" style="223" customWidth="1"/>
    <col min="12311" max="12311" width="10.42578125" style="223" customWidth="1"/>
    <col min="12312" max="12312" width="9.42578125" style="223" customWidth="1"/>
    <col min="12313" max="12318" width="8.42578125" style="223" customWidth="1"/>
    <col min="12319" max="12543" width="8.85546875" style="223"/>
    <col min="12544" max="12544" width="3.42578125" style="223" customWidth="1"/>
    <col min="12545" max="12545" width="4.42578125" style="223" customWidth="1"/>
    <col min="12546" max="12546" width="19.42578125" style="223" customWidth="1"/>
    <col min="12547" max="12547" width="24.42578125" style="223" customWidth="1"/>
    <col min="12548" max="12556" width="16.42578125" style="223" customWidth="1"/>
    <col min="12557" max="12557" width="18.42578125" style="223" customWidth="1"/>
    <col min="12558" max="12558" width="19" style="223" customWidth="1"/>
    <col min="12559" max="12563" width="18.42578125" style="223" customWidth="1"/>
    <col min="12564" max="12564" width="16.42578125" style="223" customWidth="1"/>
    <col min="12565" max="12565" width="4.42578125" style="223" customWidth="1"/>
    <col min="12566" max="12566" width="9.42578125" style="223" customWidth="1"/>
    <col min="12567" max="12567" width="10.42578125" style="223" customWidth="1"/>
    <col min="12568" max="12568" width="9.42578125" style="223" customWidth="1"/>
    <col min="12569" max="12574" width="8.42578125" style="223" customWidth="1"/>
    <col min="12575" max="12799" width="8.85546875" style="223"/>
    <col min="12800" max="12800" width="3.42578125" style="223" customWidth="1"/>
    <col min="12801" max="12801" width="4.42578125" style="223" customWidth="1"/>
    <col min="12802" max="12802" width="19.42578125" style="223" customWidth="1"/>
    <col min="12803" max="12803" width="24.42578125" style="223" customWidth="1"/>
    <col min="12804" max="12812" width="16.42578125" style="223" customWidth="1"/>
    <col min="12813" max="12813" width="18.42578125" style="223" customWidth="1"/>
    <col min="12814" max="12814" width="19" style="223" customWidth="1"/>
    <col min="12815" max="12819" width="18.42578125" style="223" customWidth="1"/>
    <col min="12820" max="12820" width="16.42578125" style="223" customWidth="1"/>
    <col min="12821" max="12821" width="4.42578125" style="223" customWidth="1"/>
    <col min="12822" max="12822" width="9.42578125" style="223" customWidth="1"/>
    <col min="12823" max="12823" width="10.42578125" style="223" customWidth="1"/>
    <col min="12824" max="12824" width="9.42578125" style="223" customWidth="1"/>
    <col min="12825" max="12830" width="8.42578125" style="223" customWidth="1"/>
    <col min="12831" max="13055" width="8.85546875" style="223"/>
    <col min="13056" max="13056" width="3.42578125" style="223" customWidth="1"/>
    <col min="13057" max="13057" width="4.42578125" style="223" customWidth="1"/>
    <col min="13058" max="13058" width="19.42578125" style="223" customWidth="1"/>
    <col min="13059" max="13059" width="24.42578125" style="223" customWidth="1"/>
    <col min="13060" max="13068" width="16.42578125" style="223" customWidth="1"/>
    <col min="13069" max="13069" width="18.42578125" style="223" customWidth="1"/>
    <col min="13070" max="13070" width="19" style="223" customWidth="1"/>
    <col min="13071" max="13075" width="18.42578125" style="223" customWidth="1"/>
    <col min="13076" max="13076" width="16.42578125" style="223" customWidth="1"/>
    <col min="13077" max="13077" width="4.42578125" style="223" customWidth="1"/>
    <col min="13078" max="13078" width="9.42578125" style="223" customWidth="1"/>
    <col min="13079" max="13079" width="10.42578125" style="223" customWidth="1"/>
    <col min="13080" max="13080" width="9.42578125" style="223" customWidth="1"/>
    <col min="13081" max="13086" width="8.42578125" style="223" customWidth="1"/>
    <col min="13087" max="13311" width="8.85546875" style="223"/>
    <col min="13312" max="13312" width="3.42578125" style="223" customWidth="1"/>
    <col min="13313" max="13313" width="4.42578125" style="223" customWidth="1"/>
    <col min="13314" max="13314" width="19.42578125" style="223" customWidth="1"/>
    <col min="13315" max="13315" width="24.42578125" style="223" customWidth="1"/>
    <col min="13316" max="13324" width="16.42578125" style="223" customWidth="1"/>
    <col min="13325" max="13325" width="18.42578125" style="223" customWidth="1"/>
    <col min="13326" max="13326" width="19" style="223" customWidth="1"/>
    <col min="13327" max="13331" width="18.42578125" style="223" customWidth="1"/>
    <col min="13332" max="13332" width="16.42578125" style="223" customWidth="1"/>
    <col min="13333" max="13333" width="4.42578125" style="223" customWidth="1"/>
    <col min="13334" max="13334" width="9.42578125" style="223" customWidth="1"/>
    <col min="13335" max="13335" width="10.42578125" style="223" customWidth="1"/>
    <col min="13336" max="13336" width="9.42578125" style="223" customWidth="1"/>
    <col min="13337" max="13342" width="8.42578125" style="223" customWidth="1"/>
    <col min="13343" max="13567" width="8.85546875" style="223"/>
    <col min="13568" max="13568" width="3.42578125" style="223" customWidth="1"/>
    <col min="13569" max="13569" width="4.42578125" style="223" customWidth="1"/>
    <col min="13570" max="13570" width="19.42578125" style="223" customWidth="1"/>
    <col min="13571" max="13571" width="24.42578125" style="223" customWidth="1"/>
    <col min="13572" max="13580" width="16.42578125" style="223" customWidth="1"/>
    <col min="13581" max="13581" width="18.42578125" style="223" customWidth="1"/>
    <col min="13582" max="13582" width="19" style="223" customWidth="1"/>
    <col min="13583" max="13587" width="18.42578125" style="223" customWidth="1"/>
    <col min="13588" max="13588" width="16.42578125" style="223" customWidth="1"/>
    <col min="13589" max="13589" width="4.42578125" style="223" customWidth="1"/>
    <col min="13590" max="13590" width="9.42578125" style="223" customWidth="1"/>
    <col min="13591" max="13591" width="10.42578125" style="223" customWidth="1"/>
    <col min="13592" max="13592" width="9.42578125" style="223" customWidth="1"/>
    <col min="13593" max="13598" width="8.42578125" style="223" customWidth="1"/>
    <col min="13599" max="13823" width="8.85546875" style="223"/>
    <col min="13824" max="13824" width="3.42578125" style="223" customWidth="1"/>
    <col min="13825" max="13825" width="4.42578125" style="223" customWidth="1"/>
    <col min="13826" max="13826" width="19.42578125" style="223" customWidth="1"/>
    <col min="13827" max="13827" width="24.42578125" style="223" customWidth="1"/>
    <col min="13828" max="13836" width="16.42578125" style="223" customWidth="1"/>
    <col min="13837" max="13837" width="18.42578125" style="223" customWidth="1"/>
    <col min="13838" max="13838" width="19" style="223" customWidth="1"/>
    <col min="13839" max="13843" width="18.42578125" style="223" customWidth="1"/>
    <col min="13844" max="13844" width="16.42578125" style="223" customWidth="1"/>
    <col min="13845" max="13845" width="4.42578125" style="223" customWidth="1"/>
    <col min="13846" max="13846" width="9.42578125" style="223" customWidth="1"/>
    <col min="13847" max="13847" width="10.42578125" style="223" customWidth="1"/>
    <col min="13848" max="13848" width="9.42578125" style="223" customWidth="1"/>
    <col min="13849" max="13854" width="8.42578125" style="223" customWidth="1"/>
    <col min="13855" max="14079" width="8.85546875" style="223"/>
    <col min="14080" max="14080" width="3.42578125" style="223" customWidth="1"/>
    <col min="14081" max="14081" width="4.42578125" style="223" customWidth="1"/>
    <col min="14082" max="14082" width="19.42578125" style="223" customWidth="1"/>
    <col min="14083" max="14083" width="24.42578125" style="223" customWidth="1"/>
    <col min="14084" max="14092" width="16.42578125" style="223" customWidth="1"/>
    <col min="14093" max="14093" width="18.42578125" style="223" customWidth="1"/>
    <col min="14094" max="14094" width="19" style="223" customWidth="1"/>
    <col min="14095" max="14099" width="18.42578125" style="223" customWidth="1"/>
    <col min="14100" max="14100" width="16.42578125" style="223" customWidth="1"/>
    <col min="14101" max="14101" width="4.42578125" style="223" customWidth="1"/>
    <col min="14102" max="14102" width="9.42578125" style="223" customWidth="1"/>
    <col min="14103" max="14103" width="10.42578125" style="223" customWidth="1"/>
    <col min="14104" max="14104" width="9.42578125" style="223" customWidth="1"/>
    <col min="14105" max="14110" width="8.42578125" style="223" customWidth="1"/>
    <col min="14111" max="14335" width="8.85546875" style="223"/>
    <col min="14336" max="14336" width="3.42578125" style="223" customWidth="1"/>
    <col min="14337" max="14337" width="4.42578125" style="223" customWidth="1"/>
    <col min="14338" max="14338" width="19.42578125" style="223" customWidth="1"/>
    <col min="14339" max="14339" width="24.42578125" style="223" customWidth="1"/>
    <col min="14340" max="14348" width="16.42578125" style="223" customWidth="1"/>
    <col min="14349" max="14349" width="18.42578125" style="223" customWidth="1"/>
    <col min="14350" max="14350" width="19" style="223" customWidth="1"/>
    <col min="14351" max="14355" width="18.42578125" style="223" customWidth="1"/>
    <col min="14356" max="14356" width="16.42578125" style="223" customWidth="1"/>
    <col min="14357" max="14357" width="4.42578125" style="223" customWidth="1"/>
    <col min="14358" max="14358" width="9.42578125" style="223" customWidth="1"/>
    <col min="14359" max="14359" width="10.42578125" style="223" customWidth="1"/>
    <col min="14360" max="14360" width="9.42578125" style="223" customWidth="1"/>
    <col min="14361" max="14366" width="8.42578125" style="223" customWidth="1"/>
    <col min="14367" max="14591" width="8.85546875" style="223"/>
    <col min="14592" max="14592" width="3.42578125" style="223" customWidth="1"/>
    <col min="14593" max="14593" width="4.42578125" style="223" customWidth="1"/>
    <col min="14594" max="14594" width="19.42578125" style="223" customWidth="1"/>
    <col min="14595" max="14595" width="24.42578125" style="223" customWidth="1"/>
    <col min="14596" max="14604" width="16.42578125" style="223" customWidth="1"/>
    <col min="14605" max="14605" width="18.42578125" style="223" customWidth="1"/>
    <col min="14606" max="14606" width="19" style="223" customWidth="1"/>
    <col min="14607" max="14611" width="18.42578125" style="223" customWidth="1"/>
    <col min="14612" max="14612" width="16.42578125" style="223" customWidth="1"/>
    <col min="14613" max="14613" width="4.42578125" style="223" customWidth="1"/>
    <col min="14614" max="14614" width="9.42578125" style="223" customWidth="1"/>
    <col min="14615" max="14615" width="10.42578125" style="223" customWidth="1"/>
    <col min="14616" max="14616" width="9.42578125" style="223" customWidth="1"/>
    <col min="14617" max="14622" width="8.42578125" style="223" customWidth="1"/>
    <col min="14623" max="14847" width="8.85546875" style="223"/>
    <col min="14848" max="14848" width="3.42578125" style="223" customWidth="1"/>
    <col min="14849" max="14849" width="4.42578125" style="223" customWidth="1"/>
    <col min="14850" max="14850" width="19.42578125" style="223" customWidth="1"/>
    <col min="14851" max="14851" width="24.42578125" style="223" customWidth="1"/>
    <col min="14852" max="14860" width="16.42578125" style="223" customWidth="1"/>
    <col min="14861" max="14861" width="18.42578125" style="223" customWidth="1"/>
    <col min="14862" max="14862" width="19" style="223" customWidth="1"/>
    <col min="14863" max="14867" width="18.42578125" style="223" customWidth="1"/>
    <col min="14868" max="14868" width="16.42578125" style="223" customWidth="1"/>
    <col min="14869" max="14869" width="4.42578125" style="223" customWidth="1"/>
    <col min="14870" max="14870" width="9.42578125" style="223" customWidth="1"/>
    <col min="14871" max="14871" width="10.42578125" style="223" customWidth="1"/>
    <col min="14872" max="14872" width="9.42578125" style="223" customWidth="1"/>
    <col min="14873" max="14878" width="8.42578125" style="223" customWidth="1"/>
    <col min="14879" max="15103" width="8.85546875" style="223"/>
    <col min="15104" max="15104" width="3.42578125" style="223" customWidth="1"/>
    <col min="15105" max="15105" width="4.42578125" style="223" customWidth="1"/>
    <col min="15106" max="15106" width="19.42578125" style="223" customWidth="1"/>
    <col min="15107" max="15107" width="24.42578125" style="223" customWidth="1"/>
    <col min="15108" max="15116" width="16.42578125" style="223" customWidth="1"/>
    <col min="15117" max="15117" width="18.42578125" style="223" customWidth="1"/>
    <col min="15118" max="15118" width="19" style="223" customWidth="1"/>
    <col min="15119" max="15123" width="18.42578125" style="223" customWidth="1"/>
    <col min="15124" max="15124" width="16.42578125" style="223" customWidth="1"/>
    <col min="15125" max="15125" width="4.42578125" style="223" customWidth="1"/>
    <col min="15126" max="15126" width="9.42578125" style="223" customWidth="1"/>
    <col min="15127" max="15127" width="10.42578125" style="223" customWidth="1"/>
    <col min="15128" max="15128" width="9.42578125" style="223" customWidth="1"/>
    <col min="15129" max="15134" width="8.42578125" style="223" customWidth="1"/>
    <col min="15135" max="15359" width="8.85546875" style="223"/>
    <col min="15360" max="15360" width="3.42578125" style="223" customWidth="1"/>
    <col min="15361" max="15361" width="4.42578125" style="223" customWidth="1"/>
    <col min="15362" max="15362" width="19.42578125" style="223" customWidth="1"/>
    <col min="15363" max="15363" width="24.42578125" style="223" customWidth="1"/>
    <col min="15364" max="15372" width="16.42578125" style="223" customWidth="1"/>
    <col min="15373" max="15373" width="18.42578125" style="223" customWidth="1"/>
    <col min="15374" max="15374" width="19" style="223" customWidth="1"/>
    <col min="15375" max="15379" width="18.42578125" style="223" customWidth="1"/>
    <col min="15380" max="15380" width="16.42578125" style="223" customWidth="1"/>
    <col min="15381" max="15381" width="4.42578125" style="223" customWidth="1"/>
    <col min="15382" max="15382" width="9.42578125" style="223" customWidth="1"/>
    <col min="15383" max="15383" width="10.42578125" style="223" customWidth="1"/>
    <col min="15384" max="15384" width="9.42578125" style="223" customWidth="1"/>
    <col min="15385" max="15390" width="8.42578125" style="223" customWidth="1"/>
    <col min="15391" max="15615" width="8.85546875" style="223"/>
    <col min="15616" max="15616" width="3.42578125" style="223" customWidth="1"/>
    <col min="15617" max="15617" width="4.42578125" style="223" customWidth="1"/>
    <col min="15618" max="15618" width="19.42578125" style="223" customWidth="1"/>
    <col min="15619" max="15619" width="24.42578125" style="223" customWidth="1"/>
    <col min="15620" max="15628" width="16.42578125" style="223" customWidth="1"/>
    <col min="15629" max="15629" width="18.42578125" style="223" customWidth="1"/>
    <col min="15630" max="15630" width="19" style="223" customWidth="1"/>
    <col min="15631" max="15635" width="18.42578125" style="223" customWidth="1"/>
    <col min="15636" max="15636" width="16.42578125" style="223" customWidth="1"/>
    <col min="15637" max="15637" width="4.42578125" style="223" customWidth="1"/>
    <col min="15638" max="15638" width="9.42578125" style="223" customWidth="1"/>
    <col min="15639" max="15639" width="10.42578125" style="223" customWidth="1"/>
    <col min="15640" max="15640" width="9.42578125" style="223" customWidth="1"/>
    <col min="15641" max="15646" width="8.42578125" style="223" customWidth="1"/>
    <col min="15647" max="15871" width="8.85546875" style="223"/>
    <col min="15872" max="15872" width="3.42578125" style="223" customWidth="1"/>
    <col min="15873" max="15873" width="4.42578125" style="223" customWidth="1"/>
    <col min="15874" max="15874" width="19.42578125" style="223" customWidth="1"/>
    <col min="15875" max="15875" width="24.42578125" style="223" customWidth="1"/>
    <col min="15876" max="15884" width="16.42578125" style="223" customWidth="1"/>
    <col min="15885" max="15885" width="18.42578125" style="223" customWidth="1"/>
    <col min="15886" max="15886" width="19" style="223" customWidth="1"/>
    <col min="15887" max="15891" width="18.42578125" style="223" customWidth="1"/>
    <col min="15892" max="15892" width="16.42578125" style="223" customWidth="1"/>
    <col min="15893" max="15893" width="4.42578125" style="223" customWidth="1"/>
    <col min="15894" max="15894" width="9.42578125" style="223" customWidth="1"/>
    <col min="15895" max="15895" width="10.42578125" style="223" customWidth="1"/>
    <col min="15896" max="15896" width="9.42578125" style="223" customWidth="1"/>
    <col min="15897" max="15902" width="8.42578125" style="223" customWidth="1"/>
    <col min="15903" max="16127" width="8.85546875" style="223"/>
    <col min="16128" max="16128" width="3.42578125" style="223" customWidth="1"/>
    <col min="16129" max="16129" width="4.42578125" style="223" customWidth="1"/>
    <col min="16130" max="16130" width="19.42578125" style="223" customWidth="1"/>
    <col min="16131" max="16131" width="24.42578125" style="223" customWidth="1"/>
    <col min="16132" max="16140" width="16.42578125" style="223" customWidth="1"/>
    <col min="16141" max="16141" width="18.42578125" style="223" customWidth="1"/>
    <col min="16142" max="16142" width="19" style="223" customWidth="1"/>
    <col min="16143" max="16147" width="18.42578125" style="223" customWidth="1"/>
    <col min="16148" max="16148" width="16.42578125" style="223" customWidth="1"/>
    <col min="16149" max="16149" width="4.42578125" style="223" customWidth="1"/>
    <col min="16150" max="16150" width="9.42578125" style="223" customWidth="1"/>
    <col min="16151" max="16151" width="10.42578125" style="223" customWidth="1"/>
    <col min="16152" max="16152" width="9.42578125" style="223" customWidth="1"/>
    <col min="16153" max="16158" width="8.42578125" style="223" customWidth="1"/>
    <col min="16159" max="16384" width="8.85546875" style="223"/>
  </cols>
  <sheetData>
    <row r="1" spans="1:20" ht="15" customHeight="1" thickBot="1">
      <c r="A1" s="814" t="s">
        <v>388</v>
      </c>
      <c r="B1" s="815"/>
      <c r="C1" s="815"/>
      <c r="D1" s="815"/>
      <c r="E1" s="815"/>
      <c r="F1" s="815"/>
      <c r="G1" s="815"/>
      <c r="H1" s="815"/>
      <c r="I1" s="815"/>
      <c r="J1" s="815"/>
      <c r="K1" s="815"/>
      <c r="L1" s="816"/>
      <c r="M1" s="220" t="s">
        <v>66</v>
      </c>
      <c r="N1" s="221" t="str">
        <f>Submission!B4</f>
        <v>Benjamin Callahan</v>
      </c>
      <c r="O1" s="221" t="s">
        <v>67</v>
      </c>
      <c r="P1" s="222" t="str">
        <f>Submission!B9</f>
        <v>Vivo-Vitro Follow-up</v>
      </c>
    </row>
    <row r="2" spans="1:20" ht="15" customHeight="1" thickBot="1">
      <c r="A2" s="817"/>
      <c r="B2" s="818"/>
      <c r="C2" s="818"/>
      <c r="D2" s="818"/>
      <c r="E2" s="818"/>
      <c r="F2" s="818"/>
      <c r="G2" s="818"/>
      <c r="H2" s="818"/>
      <c r="I2" s="818"/>
      <c r="J2" s="818"/>
      <c r="K2" s="818"/>
      <c r="L2" s="819"/>
      <c r="M2" s="224"/>
      <c r="N2" s="224"/>
      <c r="O2" s="224"/>
      <c r="P2" s="224"/>
    </row>
    <row r="3" spans="1:20" ht="15" customHeight="1">
      <c r="B3" s="225"/>
      <c r="C3" s="225"/>
      <c r="D3" s="225"/>
      <c r="E3" s="225"/>
      <c r="F3" s="225"/>
      <c r="G3" s="225"/>
      <c r="H3" s="225"/>
      <c r="I3" s="225"/>
      <c r="J3" s="225"/>
      <c r="K3" s="225"/>
      <c r="L3" s="226"/>
    </row>
    <row r="4" spans="1:20" ht="15" customHeight="1">
      <c r="B4" s="225"/>
      <c r="C4" s="228" t="s">
        <v>389</v>
      </c>
      <c r="D4" s="229"/>
      <c r="E4" s="230"/>
      <c r="F4" s="230"/>
      <c r="G4" s="230"/>
      <c r="H4" s="230"/>
      <c r="I4" s="230"/>
      <c r="J4" s="230"/>
      <c r="K4" s="230"/>
      <c r="L4" s="231"/>
      <c r="M4" s="223"/>
    </row>
    <row r="5" spans="1:20" ht="15" customHeight="1">
      <c r="B5" s="225"/>
      <c r="C5" s="228"/>
      <c r="D5" s="229"/>
      <c r="E5" s="230"/>
      <c r="F5" s="230"/>
      <c r="G5" s="230"/>
      <c r="H5" s="230"/>
      <c r="I5" s="230"/>
      <c r="J5" s="230"/>
      <c r="K5" s="230"/>
      <c r="L5" s="231"/>
      <c r="M5" s="820" t="s">
        <v>390</v>
      </c>
      <c r="N5" s="820"/>
    </row>
    <row r="6" spans="1:20" ht="15" customHeight="1">
      <c r="B6" s="225"/>
      <c r="C6" s="232" t="s">
        <v>391</v>
      </c>
      <c r="D6" s="229"/>
      <c r="E6" s="230"/>
      <c r="F6" s="230"/>
      <c r="G6" s="230"/>
      <c r="H6" s="230"/>
      <c r="I6" s="230"/>
      <c r="J6" s="230"/>
      <c r="K6" s="230"/>
      <c r="L6" s="231"/>
      <c r="M6" s="233" t="s">
        <v>68</v>
      </c>
      <c r="N6" s="234" t="s">
        <v>392</v>
      </c>
    </row>
    <row r="7" spans="1:20" ht="15" customHeight="1">
      <c r="B7" s="225"/>
      <c r="C7" s="232" t="s">
        <v>393</v>
      </c>
      <c r="D7" s="229"/>
      <c r="E7" s="230"/>
      <c r="F7" s="230"/>
      <c r="G7" s="230"/>
      <c r="H7" s="230"/>
      <c r="I7" s="230"/>
      <c r="J7" s="230"/>
      <c r="K7" s="230"/>
      <c r="L7" s="231"/>
      <c r="M7" s="233" t="s">
        <v>69</v>
      </c>
      <c r="N7" s="483">
        <v>44446</v>
      </c>
    </row>
    <row r="8" spans="1:20" ht="15" customHeight="1">
      <c r="B8" s="225"/>
      <c r="C8" s="235" t="s">
        <v>394</v>
      </c>
      <c r="D8" s="236"/>
      <c r="E8" s="230"/>
      <c r="F8" s="230"/>
      <c r="G8" s="230"/>
      <c r="H8" s="230"/>
      <c r="I8" s="230"/>
      <c r="J8" s="230"/>
      <c r="K8" s="230"/>
      <c r="L8" s="231"/>
      <c r="M8" s="233" t="s">
        <v>395</v>
      </c>
      <c r="N8" s="234">
        <v>9</v>
      </c>
    </row>
    <row r="9" spans="1:20" s="237" customFormat="1" ht="15" customHeight="1">
      <c r="B9" s="225"/>
      <c r="C9" s="238" t="s">
        <v>396</v>
      </c>
      <c r="D9" s="229"/>
      <c r="E9" s="230"/>
      <c r="F9" s="230"/>
      <c r="G9" s="230"/>
      <c r="H9" s="230"/>
      <c r="I9" s="230"/>
      <c r="J9" s="230"/>
      <c r="K9" s="230"/>
      <c r="L9" s="231"/>
      <c r="M9" s="233" t="s">
        <v>397</v>
      </c>
      <c r="N9" s="234" t="s">
        <v>398</v>
      </c>
      <c r="Q9" s="239"/>
      <c r="R9" s="239"/>
      <c r="S9" s="239"/>
      <c r="T9" s="239"/>
    </row>
    <row r="10" spans="1:20" ht="15" customHeight="1">
      <c r="B10" s="225"/>
      <c r="C10" s="240" t="s">
        <v>399</v>
      </c>
      <c r="D10" s="229"/>
      <c r="E10" s="230"/>
      <c r="F10" s="230"/>
      <c r="G10" s="230"/>
      <c r="H10" s="230"/>
      <c r="I10" s="230"/>
      <c r="J10" s="230"/>
      <c r="K10" s="230"/>
      <c r="L10" s="231"/>
      <c r="M10" s="241" t="s">
        <v>400</v>
      </c>
      <c r="N10" s="242" t="s">
        <v>401</v>
      </c>
      <c r="Q10" s="243"/>
      <c r="R10" s="243"/>
      <c r="S10" s="243"/>
      <c r="T10" s="243"/>
    </row>
    <row r="11" spans="1:20" ht="15" customHeight="1">
      <c r="B11" s="244"/>
      <c r="C11" s="228" t="s">
        <v>402</v>
      </c>
      <c r="D11" s="229"/>
      <c r="E11" s="230"/>
      <c r="F11" s="230"/>
      <c r="G11" s="230"/>
      <c r="H11" s="230"/>
      <c r="I11" s="230"/>
      <c r="J11" s="230"/>
      <c r="K11" s="230"/>
      <c r="L11" s="231"/>
      <c r="M11" s="820" t="s">
        <v>403</v>
      </c>
      <c r="N11" s="820"/>
      <c r="Q11" s="243"/>
      <c r="R11" s="243"/>
      <c r="S11" s="243"/>
      <c r="T11" s="243"/>
    </row>
    <row r="12" spans="1:20" ht="15" customHeight="1">
      <c r="B12" s="244"/>
      <c r="C12" s="228"/>
      <c r="D12" s="229"/>
      <c r="E12" s="230"/>
      <c r="F12" s="230"/>
      <c r="G12" s="230"/>
      <c r="H12" s="230"/>
      <c r="I12" s="230"/>
      <c r="J12" s="230"/>
      <c r="K12" s="230"/>
      <c r="L12" s="231"/>
      <c r="M12" s="233" t="s">
        <v>404</v>
      </c>
      <c r="N12" s="234"/>
      <c r="Q12" s="243"/>
      <c r="R12" s="243"/>
      <c r="S12" s="243"/>
      <c r="T12" s="243"/>
    </row>
    <row r="13" spans="1:20" ht="15" customHeight="1" thickBot="1">
      <c r="B13" s="225"/>
      <c r="C13" s="225"/>
      <c r="D13" s="245"/>
      <c r="E13" s="225"/>
      <c r="F13" s="225"/>
      <c r="G13" s="225"/>
      <c r="H13" s="225"/>
      <c r="I13" s="225"/>
      <c r="J13" s="225"/>
      <c r="K13" s="225"/>
      <c r="L13" s="226"/>
      <c r="M13" s="233" t="s">
        <v>405</v>
      </c>
      <c r="N13" s="234"/>
      <c r="Q13" s="243"/>
      <c r="R13" s="243"/>
      <c r="S13" s="243"/>
      <c r="T13" s="243"/>
    </row>
    <row r="14" spans="1:20" ht="15" customHeight="1" thickBot="1">
      <c r="B14" s="225"/>
      <c r="C14" s="246" t="s">
        <v>406</v>
      </c>
      <c r="D14" s="247" t="s">
        <v>407</v>
      </c>
      <c r="E14" s="247" t="s">
        <v>408</v>
      </c>
      <c r="F14" s="247" t="s">
        <v>409</v>
      </c>
      <c r="G14" s="247" t="s">
        <v>410</v>
      </c>
      <c r="H14" s="248" t="s">
        <v>411</v>
      </c>
      <c r="I14" s="249" t="s">
        <v>412</v>
      </c>
      <c r="J14" s="250" t="s">
        <v>413</v>
      </c>
      <c r="K14" s="225"/>
      <c r="L14" s="226"/>
      <c r="M14" s="251"/>
      <c r="N14" s="252"/>
      <c r="Q14" s="239"/>
      <c r="R14" s="239"/>
      <c r="S14" s="239"/>
      <c r="T14" s="239"/>
    </row>
    <row r="15" spans="1:20" ht="15" customHeight="1">
      <c r="B15" s="225"/>
      <c r="C15" s="253"/>
      <c r="D15" s="254">
        <v>1</v>
      </c>
      <c r="E15" s="254">
        <v>20</v>
      </c>
      <c r="F15" s="484">
        <v>8.9979999999999993</v>
      </c>
      <c r="G15" s="256"/>
      <c r="H15" s="257">
        <f>AVERAGE(F15:F17)</f>
        <v>8.9793333333333329</v>
      </c>
      <c r="I15" s="257">
        <f>F15-$H$15</f>
        <v>1.8666666666666387E-2</v>
      </c>
      <c r="J15" s="258" t="s">
        <v>414</v>
      </c>
      <c r="K15" s="225"/>
      <c r="L15" s="226"/>
      <c r="N15" s="226"/>
      <c r="Q15" s="259"/>
      <c r="R15" s="259"/>
      <c r="S15" s="259"/>
      <c r="T15" s="259"/>
    </row>
    <row r="16" spans="1:20" ht="15" customHeight="1">
      <c r="B16" s="225"/>
      <c r="C16" s="260"/>
      <c r="D16" s="254">
        <v>1</v>
      </c>
      <c r="E16" s="254">
        <v>20</v>
      </c>
      <c r="F16" s="484">
        <v>8.952</v>
      </c>
      <c r="G16" s="256"/>
      <c r="H16" s="262"/>
      <c r="I16" s="257">
        <f>F16-$H$15</f>
        <v>-2.7333333333332988E-2</v>
      </c>
      <c r="J16" s="263"/>
      <c r="K16" s="225"/>
      <c r="L16" s="226"/>
      <c r="N16" s="226"/>
      <c r="Q16" s="259"/>
      <c r="R16" s="259"/>
      <c r="S16" s="259"/>
      <c r="T16" s="259"/>
    </row>
    <row r="17" spans="2:30" ht="15" customHeight="1">
      <c r="B17" s="225"/>
      <c r="C17" s="264"/>
      <c r="D17" s="265">
        <v>1</v>
      </c>
      <c r="E17" s="265">
        <v>20</v>
      </c>
      <c r="F17" s="484">
        <v>8.9879999999999995</v>
      </c>
      <c r="G17" s="266"/>
      <c r="H17" s="267"/>
      <c r="I17" s="268">
        <f>F17-$H$15</f>
        <v>8.6666666666666003E-3</v>
      </c>
      <c r="J17" s="812">
        <f>H18-H15</f>
        <v>3.5283333333333324</v>
      </c>
      <c r="K17" s="225"/>
      <c r="L17" s="226"/>
      <c r="N17" s="226"/>
      <c r="Q17" s="259"/>
      <c r="R17" s="259"/>
      <c r="S17" s="259"/>
      <c r="T17" s="259"/>
    </row>
    <row r="18" spans="2:30" ht="15" customHeight="1">
      <c r="B18" s="225"/>
      <c r="C18" s="253"/>
      <c r="D18" s="254">
        <v>2</v>
      </c>
      <c r="E18" s="254">
        <v>2</v>
      </c>
      <c r="F18" s="484">
        <v>12.506</v>
      </c>
      <c r="G18" s="256"/>
      <c r="H18" s="257">
        <f>AVERAGE(F18:F20)</f>
        <v>12.507666666666665</v>
      </c>
      <c r="I18" s="257">
        <f>F18-$H$18</f>
        <v>-1.6666666666651508E-3</v>
      </c>
      <c r="J18" s="813"/>
      <c r="K18" s="225"/>
      <c r="L18" s="226"/>
      <c r="M18" s="704" t="s">
        <v>415</v>
      </c>
      <c r="N18" s="705"/>
      <c r="O18" s="706"/>
      <c r="Q18" s="243"/>
      <c r="R18" s="243"/>
      <c r="S18" s="243"/>
      <c r="T18" s="243"/>
    </row>
    <row r="19" spans="2:30" ht="15" customHeight="1">
      <c r="B19" s="225"/>
      <c r="C19" s="260"/>
      <c r="D19" s="254">
        <v>2</v>
      </c>
      <c r="E19" s="254">
        <v>2</v>
      </c>
      <c r="F19" s="484">
        <v>12.484999999999999</v>
      </c>
      <c r="G19" s="256"/>
      <c r="H19" s="262"/>
      <c r="I19" s="257">
        <f>F19-$H$18</f>
        <v>-2.2666666666665947E-2</v>
      </c>
      <c r="J19" s="263"/>
      <c r="K19" s="225"/>
      <c r="L19" s="226"/>
      <c r="M19" s="707"/>
      <c r="N19" s="708"/>
      <c r="O19" s="709"/>
    </row>
    <row r="20" spans="2:30" ht="15" customHeight="1">
      <c r="B20" s="225"/>
      <c r="C20" s="264"/>
      <c r="D20" s="265">
        <v>2</v>
      </c>
      <c r="E20" s="265">
        <v>2</v>
      </c>
      <c r="F20" s="484">
        <v>12.532</v>
      </c>
      <c r="G20" s="266"/>
      <c r="H20" s="267"/>
      <c r="I20" s="268">
        <f>F20-$H$18</f>
        <v>2.433333333333465E-2</v>
      </c>
      <c r="J20" s="812">
        <f>H21-H18</f>
        <v>3.3946666666666676</v>
      </c>
      <c r="K20" s="225"/>
      <c r="L20" s="226"/>
      <c r="M20" s="129" t="s">
        <v>247</v>
      </c>
      <c r="N20" s="117" t="s">
        <v>249</v>
      </c>
      <c r="O20" s="130" t="s">
        <v>250</v>
      </c>
    </row>
    <row r="21" spans="2:30" ht="15" customHeight="1">
      <c r="B21" s="225"/>
      <c r="C21" s="253"/>
      <c r="D21" s="254">
        <v>3</v>
      </c>
      <c r="E21" s="254">
        <v>0.2</v>
      </c>
      <c r="F21" s="484">
        <v>15.837</v>
      </c>
      <c r="G21" s="256"/>
      <c r="H21" s="257">
        <f>AVERAGE(F21:F23)</f>
        <v>15.902333333333333</v>
      </c>
      <c r="I21" s="257">
        <f>F21-$H$21</f>
        <v>-6.5333333333333243E-2</v>
      </c>
      <c r="J21" s="813"/>
      <c r="K21" s="225"/>
      <c r="L21" s="226"/>
      <c r="M21" s="133" t="s">
        <v>416</v>
      </c>
      <c r="N21" s="152"/>
      <c r="O21" s="137"/>
    </row>
    <row r="22" spans="2:30" ht="15" customHeight="1">
      <c r="B22" s="225"/>
      <c r="C22" s="260"/>
      <c r="D22" s="254">
        <v>3</v>
      </c>
      <c r="E22" s="254">
        <v>0.2</v>
      </c>
      <c r="F22" s="484">
        <v>15.884</v>
      </c>
      <c r="G22" s="256"/>
      <c r="H22" s="262"/>
      <c r="I22" s="257">
        <f>F22-$H$21</f>
        <v>-1.8333333333332646E-2</v>
      </c>
      <c r="J22" s="269"/>
      <c r="K22" s="225"/>
      <c r="L22" s="226"/>
      <c r="M22" s="270"/>
      <c r="N22" s="271"/>
      <c r="O22" s="271"/>
    </row>
    <row r="23" spans="2:30" ht="15" customHeight="1">
      <c r="B23" s="225"/>
      <c r="C23" s="264"/>
      <c r="D23" s="265">
        <v>3</v>
      </c>
      <c r="E23" s="265">
        <v>0.2</v>
      </c>
      <c r="F23" s="484">
        <v>15.986000000000001</v>
      </c>
      <c r="G23" s="266"/>
      <c r="H23" s="267"/>
      <c r="I23" s="268">
        <f>F23-$H$21</f>
        <v>8.3666666666667666E-2</v>
      </c>
      <c r="J23" s="812">
        <f>H24-H21</f>
        <v>3.5573333333333341</v>
      </c>
      <c r="K23" s="225"/>
      <c r="L23" s="226"/>
      <c r="M23" s="271"/>
      <c r="O23" s="271"/>
    </row>
    <row r="24" spans="2:30" ht="15" customHeight="1">
      <c r="B24" s="225"/>
      <c r="C24" s="253"/>
      <c r="D24" s="254">
        <v>4</v>
      </c>
      <c r="E24" s="254">
        <v>0.02</v>
      </c>
      <c r="F24" s="484">
        <v>19.437999999999999</v>
      </c>
      <c r="G24" s="256"/>
      <c r="H24" s="257">
        <f>AVERAGE(F24:F26)</f>
        <v>19.459666666666667</v>
      </c>
      <c r="I24" s="257">
        <f>F24-$H$24</f>
        <v>-2.1666666666668277E-2</v>
      </c>
      <c r="J24" s="813"/>
      <c r="K24" s="225"/>
      <c r="L24" s="226"/>
      <c r="M24" s="223"/>
    </row>
    <row r="25" spans="2:30" ht="15" customHeight="1">
      <c r="B25" s="225"/>
      <c r="C25" s="260"/>
      <c r="D25" s="254">
        <v>4</v>
      </c>
      <c r="E25" s="254">
        <v>0.02</v>
      </c>
      <c r="F25" s="484">
        <v>19.497</v>
      </c>
      <c r="G25" s="256"/>
      <c r="H25" s="262"/>
      <c r="I25" s="257">
        <f>F25-$H$24</f>
        <v>3.7333333333332774E-2</v>
      </c>
      <c r="J25" s="269"/>
      <c r="K25" s="225"/>
      <c r="L25" s="226"/>
      <c r="M25" s="223"/>
    </row>
    <row r="26" spans="2:30" ht="15" customHeight="1">
      <c r="B26" s="225"/>
      <c r="C26" s="264"/>
      <c r="D26" s="265">
        <v>4</v>
      </c>
      <c r="E26" s="265">
        <v>0.02</v>
      </c>
      <c r="F26" s="484">
        <v>19.443999999999999</v>
      </c>
      <c r="G26" s="266"/>
      <c r="H26" s="267"/>
      <c r="I26" s="268">
        <f>F26-$H$24</f>
        <v>-1.566666666666805E-2</v>
      </c>
      <c r="J26" s="812">
        <f>H27-H24</f>
        <v>3.5573333333333359</v>
      </c>
      <c r="K26" s="225"/>
      <c r="L26" s="226"/>
      <c r="M26" s="223"/>
    </row>
    <row r="27" spans="2:30" ht="15" customHeight="1">
      <c r="B27" s="225"/>
      <c r="C27" s="253"/>
      <c r="D27" s="254">
        <v>5</v>
      </c>
      <c r="E27" s="254">
        <v>2E-3</v>
      </c>
      <c r="F27" s="484"/>
      <c r="G27" s="256"/>
      <c r="H27" s="257">
        <f>AVERAGE(F28:F29)</f>
        <v>23.017000000000003</v>
      </c>
      <c r="I27" s="257"/>
      <c r="J27" s="813"/>
      <c r="K27" s="225"/>
      <c r="L27" s="226"/>
      <c r="M27" s="223"/>
    </row>
    <row r="28" spans="2:30" ht="15" customHeight="1">
      <c r="B28" s="225"/>
      <c r="C28" s="260"/>
      <c r="D28" s="254">
        <v>5</v>
      </c>
      <c r="E28" s="254">
        <v>2E-3</v>
      </c>
      <c r="F28" s="484">
        <v>23.021000000000001</v>
      </c>
      <c r="G28" s="256"/>
      <c r="H28" s="262"/>
      <c r="I28" s="257">
        <f>F28-$H$27</f>
        <v>3.9999999999977831E-3</v>
      </c>
      <c r="J28" s="269"/>
      <c r="K28" s="225"/>
      <c r="L28" s="226"/>
      <c r="M28" s="223"/>
    </row>
    <row r="29" spans="2:30" ht="15" customHeight="1">
      <c r="B29" s="225"/>
      <c r="C29" s="264"/>
      <c r="D29" s="265">
        <v>5</v>
      </c>
      <c r="E29" s="265">
        <v>2E-3</v>
      </c>
      <c r="F29" s="484">
        <v>23.013000000000002</v>
      </c>
      <c r="G29" s="266"/>
      <c r="H29" s="267"/>
      <c r="I29" s="268">
        <f>F29-$H$27</f>
        <v>-4.0000000000013358E-3</v>
      </c>
      <c r="J29" s="812">
        <f>H30-H27</f>
        <v>3.6373333333333271</v>
      </c>
      <c r="K29" s="225"/>
      <c r="M29" s="223"/>
    </row>
    <row r="30" spans="2:30" ht="15" customHeight="1">
      <c r="B30" s="225"/>
      <c r="C30" s="253"/>
      <c r="D30" s="254">
        <v>6</v>
      </c>
      <c r="E30" s="254">
        <v>2.0000000000000001E-4</v>
      </c>
      <c r="F30" s="484">
        <v>26.423999999999999</v>
      </c>
      <c r="G30" s="256"/>
      <c r="H30" s="257">
        <f>AVERAGE(F30:F32)</f>
        <v>26.65433333333333</v>
      </c>
      <c r="I30" s="257">
        <f>F30-$H$30</f>
        <v>-0.23033333333333061</v>
      </c>
      <c r="J30" s="813"/>
      <c r="K30" s="225"/>
      <c r="M30" s="223"/>
    </row>
    <row r="31" spans="2:30" ht="15" customHeight="1">
      <c r="B31" s="225"/>
      <c r="C31" s="260"/>
      <c r="D31" s="254">
        <v>6</v>
      </c>
      <c r="E31" s="254">
        <v>2.0000000000000001E-4</v>
      </c>
      <c r="F31" s="484">
        <v>26.760999999999999</v>
      </c>
      <c r="G31" s="256"/>
      <c r="H31" s="262"/>
      <c r="I31" s="257">
        <f>F31-$H$30</f>
        <v>0.10666666666666913</v>
      </c>
      <c r="J31" s="263"/>
      <c r="K31" s="225"/>
      <c r="L31" s="226"/>
      <c r="M31" s="223"/>
    </row>
    <row r="32" spans="2:30" ht="15" customHeight="1">
      <c r="B32" s="225"/>
      <c r="C32" s="264"/>
      <c r="D32" s="265">
        <v>6</v>
      </c>
      <c r="E32" s="265">
        <v>2.0000000000000001E-4</v>
      </c>
      <c r="F32" s="484">
        <v>26.777999999999999</v>
      </c>
      <c r="G32" s="266"/>
      <c r="H32" s="267"/>
      <c r="I32" s="268">
        <f>F32-$H$30</f>
        <v>0.12366666666666859</v>
      </c>
      <c r="J32" s="812" t="e">
        <f>H33-H30</f>
        <v>#DIV/0!</v>
      </c>
      <c r="K32" s="225"/>
      <c r="L32" s="226"/>
      <c r="M32" s="223"/>
      <c r="AA32" s="272"/>
      <c r="AB32" s="272"/>
      <c r="AC32" s="273"/>
      <c r="AD32" s="272"/>
    </row>
    <row r="33" spans="2:30" ht="15" customHeight="1">
      <c r="B33" s="225"/>
      <c r="C33" s="253"/>
      <c r="D33" s="254" t="s">
        <v>417</v>
      </c>
      <c r="E33" s="274" t="s">
        <v>414</v>
      </c>
      <c r="F33" s="255"/>
      <c r="G33" s="256"/>
      <c r="H33" s="257" t="e">
        <f>AVERAGE(F33:F35)</f>
        <v>#DIV/0!</v>
      </c>
      <c r="I33" s="257"/>
      <c r="J33" s="813"/>
      <c r="K33" s="225"/>
      <c r="L33" s="226"/>
      <c r="M33" s="223"/>
      <c r="AA33" s="272"/>
      <c r="AB33" s="272"/>
      <c r="AC33" s="273"/>
      <c r="AD33" s="272"/>
    </row>
    <row r="34" spans="2:30" ht="15" customHeight="1">
      <c r="B34" s="225"/>
      <c r="C34" s="260"/>
      <c r="D34" s="254" t="s">
        <v>417</v>
      </c>
      <c r="E34" s="274" t="s">
        <v>414</v>
      </c>
      <c r="F34" s="261"/>
      <c r="G34" s="256"/>
      <c r="H34" s="262"/>
      <c r="I34" s="257"/>
      <c r="J34" s="263"/>
      <c r="K34" s="225"/>
      <c r="L34" s="226"/>
      <c r="M34" s="223"/>
      <c r="AA34" s="272"/>
      <c r="AB34" s="272"/>
      <c r="AC34" s="273"/>
      <c r="AD34" s="272"/>
    </row>
    <row r="35" spans="2:30" ht="15" customHeight="1" thickBot="1">
      <c r="B35" s="225"/>
      <c r="C35" s="275"/>
      <c r="D35" s="276" t="s">
        <v>417</v>
      </c>
      <c r="E35" s="277" t="s">
        <v>414</v>
      </c>
      <c r="F35" s="278"/>
      <c r="G35" s="279"/>
      <c r="H35" s="280"/>
      <c r="I35" s="281"/>
      <c r="J35" s="282"/>
      <c r="K35" s="225"/>
      <c r="L35" s="226"/>
      <c r="M35" s="374"/>
      <c r="N35" s="374"/>
      <c r="AA35" s="272"/>
      <c r="AB35" s="272"/>
      <c r="AC35" s="273"/>
      <c r="AD35" s="272"/>
    </row>
    <row r="36" spans="2:30" ht="15" customHeight="1">
      <c r="B36" s="225"/>
      <c r="C36" s="225"/>
      <c r="D36" s="225"/>
      <c r="E36" s="225"/>
      <c r="F36" s="225"/>
      <c r="G36" s="283"/>
      <c r="H36" s="225"/>
      <c r="I36" s="225"/>
      <c r="J36" s="225"/>
      <c r="K36" s="284"/>
      <c r="L36" s="285"/>
      <c r="M36" s="285"/>
      <c r="N36" s="285"/>
      <c r="O36" s="285"/>
      <c r="P36" s="285"/>
      <c r="Q36" s="285"/>
      <c r="R36" s="285"/>
      <c r="S36" s="285"/>
      <c r="T36" s="285"/>
      <c r="U36" s="285"/>
      <c r="V36" s="286"/>
      <c r="W36" s="287"/>
      <c r="X36" s="288"/>
      <c r="AA36" s="272"/>
      <c r="AB36" s="272"/>
      <c r="AC36" s="273"/>
      <c r="AD36" s="272"/>
    </row>
    <row r="37" spans="2:30" ht="15" customHeight="1">
      <c r="B37" s="225"/>
      <c r="C37" s="225"/>
      <c r="D37" s="225"/>
      <c r="E37" s="225"/>
      <c r="F37" s="225"/>
      <c r="G37" s="283"/>
      <c r="H37" s="225"/>
      <c r="I37" s="225"/>
      <c r="J37" s="225"/>
      <c r="K37" s="225"/>
      <c r="L37" s="285"/>
      <c r="M37" s="285"/>
      <c r="N37" s="285"/>
      <c r="O37" s="285"/>
      <c r="P37" s="285"/>
      <c r="Q37" s="285"/>
      <c r="R37" s="285"/>
      <c r="S37" s="285"/>
      <c r="T37" s="285"/>
      <c r="U37" s="285"/>
      <c r="V37" s="287"/>
      <c r="W37" s="287"/>
      <c r="X37" s="289"/>
      <c r="AA37" s="272"/>
      <c r="AB37" s="272"/>
      <c r="AC37" s="273"/>
      <c r="AD37" s="272"/>
    </row>
    <row r="38" spans="2:30" ht="15" customHeight="1">
      <c r="G38" s="290"/>
      <c r="L38" s="285"/>
      <c r="M38" s="285"/>
      <c r="N38" s="285"/>
      <c r="O38" s="285"/>
      <c r="P38" s="285"/>
      <c r="Q38" s="285"/>
      <c r="R38" s="285"/>
      <c r="S38" s="285"/>
      <c r="T38" s="285"/>
      <c r="U38" s="285"/>
      <c r="V38" s="286"/>
      <c r="W38" s="287"/>
      <c r="X38" s="288"/>
    </row>
    <row r="39" spans="2:30" ht="15" customHeight="1">
      <c r="V39" s="286"/>
      <c r="W39" s="287"/>
      <c r="X39" s="288"/>
    </row>
    <row r="40" spans="2:30" ht="15" customHeight="1">
      <c r="B40" s="225"/>
      <c r="C40" s="230"/>
      <c r="D40" s="230"/>
      <c r="E40" s="230"/>
      <c r="F40" s="230"/>
      <c r="G40" s="291"/>
      <c r="H40" s="291"/>
      <c r="I40" s="291"/>
      <c r="J40" s="291"/>
      <c r="K40" s="291"/>
      <c r="L40" s="291"/>
      <c r="M40" s="291"/>
      <c r="N40" s="291"/>
      <c r="O40" s="291"/>
      <c r="P40" s="291"/>
      <c r="V40" s="286"/>
      <c r="W40" s="287"/>
      <c r="X40" s="288"/>
    </row>
    <row r="41" spans="2:30">
      <c r="B41" s="225"/>
      <c r="C41" s="228" t="s">
        <v>418</v>
      </c>
      <c r="D41" s="230"/>
      <c r="E41" s="230"/>
      <c r="F41" s="230"/>
      <c r="G41" s="291"/>
      <c r="H41" s="291"/>
      <c r="I41" s="291"/>
      <c r="J41" s="291"/>
      <c r="K41" s="291"/>
      <c r="L41" s="291"/>
      <c r="M41" s="291"/>
      <c r="N41" s="291"/>
      <c r="O41" s="291"/>
      <c r="P41" s="291"/>
      <c r="Q41" s="292"/>
      <c r="R41" s="292"/>
      <c r="S41" s="292"/>
      <c r="T41" s="292"/>
      <c r="V41" s="287"/>
      <c r="W41" s="287"/>
      <c r="X41" s="293"/>
    </row>
    <row r="42" spans="2:30" ht="15" customHeight="1">
      <c r="B42" s="225"/>
      <c r="C42" s="228"/>
      <c r="D42" s="230"/>
      <c r="E42" s="230"/>
      <c r="F42" s="230"/>
      <c r="G42" s="291"/>
      <c r="H42" s="291"/>
      <c r="I42" s="291"/>
      <c r="J42" s="291"/>
      <c r="K42" s="291"/>
      <c r="L42" s="291"/>
      <c r="M42" s="291"/>
      <c r="N42" s="291"/>
      <c r="O42" s="291"/>
      <c r="P42" s="291"/>
      <c r="Q42" s="292"/>
      <c r="R42" s="292"/>
      <c r="S42" s="292"/>
      <c r="T42" s="292"/>
      <c r="V42" s="287"/>
      <c r="W42" s="287"/>
      <c r="X42" s="293"/>
    </row>
    <row r="43" spans="2:30" ht="15" customHeight="1">
      <c r="B43" s="225"/>
      <c r="C43" s="232" t="s">
        <v>419</v>
      </c>
      <c r="D43" s="291"/>
      <c r="E43" s="291"/>
      <c r="F43" s="291"/>
      <c r="G43" s="291"/>
      <c r="H43" s="291"/>
      <c r="I43" s="291"/>
      <c r="J43" s="291"/>
      <c r="K43" s="291"/>
      <c r="L43" s="291"/>
      <c r="M43" s="291"/>
      <c r="N43" s="291"/>
      <c r="O43" s="291"/>
      <c r="P43" s="291"/>
      <c r="Q43" s="292"/>
      <c r="R43" s="292"/>
      <c r="S43" s="292"/>
      <c r="T43" s="292"/>
    </row>
    <row r="44" spans="2:30" ht="15" customHeight="1">
      <c r="B44" s="225"/>
      <c r="C44" s="232" t="s">
        <v>420</v>
      </c>
      <c r="D44" s="291"/>
      <c r="E44" s="291"/>
      <c r="F44" s="291"/>
      <c r="G44" s="291"/>
      <c r="H44" s="225"/>
      <c r="I44" s="225"/>
      <c r="J44" s="225"/>
      <c r="K44" s="225" t="s">
        <v>421</v>
      </c>
      <c r="L44" s="284"/>
      <c r="M44" s="284"/>
      <c r="N44" s="284"/>
      <c r="O44" s="284"/>
      <c r="P44" s="291"/>
      <c r="Q44" s="292"/>
      <c r="R44" s="292"/>
      <c r="S44" s="292"/>
      <c r="T44" s="292"/>
      <c r="U44" s="285"/>
    </row>
    <row r="45" spans="2:30" ht="15" customHeight="1">
      <c r="B45" s="225"/>
      <c r="C45" s="291"/>
      <c r="D45" s="291"/>
      <c r="E45" s="291"/>
      <c r="F45" s="291"/>
      <c r="G45" s="291"/>
      <c r="H45" s="225"/>
      <c r="I45" s="225"/>
      <c r="J45" s="225"/>
      <c r="K45" s="225" t="s">
        <v>422</v>
      </c>
      <c r="L45" s="284"/>
      <c r="M45" s="284"/>
      <c r="N45" s="284"/>
      <c r="O45" s="284"/>
      <c r="P45" s="291"/>
      <c r="Q45" s="292"/>
      <c r="R45" s="292"/>
      <c r="S45" s="292"/>
      <c r="T45" s="292"/>
      <c r="U45" s="285"/>
    </row>
    <row r="46" spans="2:30" ht="15" customHeight="1" thickBot="1">
      <c r="B46" s="225"/>
      <c r="C46" s="225"/>
      <c r="D46" s="225"/>
      <c r="E46" s="225"/>
      <c r="F46" s="225"/>
      <c r="G46" s="283"/>
      <c r="H46" s="225"/>
      <c r="I46" s="225"/>
      <c r="J46" s="225"/>
      <c r="K46" s="225"/>
      <c r="L46" s="284"/>
      <c r="M46" s="284"/>
      <c r="N46" s="284"/>
      <c r="O46" s="284"/>
      <c r="P46" s="291"/>
      <c r="Q46" s="292"/>
      <c r="R46" s="292"/>
      <c r="S46" s="292"/>
      <c r="T46" s="292"/>
      <c r="U46" s="285"/>
    </row>
    <row r="47" spans="2:30" ht="15" customHeight="1">
      <c r="B47" s="225"/>
      <c r="C47" s="294"/>
      <c r="D47" s="295"/>
      <c r="E47" s="295"/>
      <c r="F47" s="296"/>
      <c r="G47" s="297"/>
      <c r="H47" s="298"/>
      <c r="I47" s="225"/>
      <c r="J47" s="225"/>
      <c r="K47" s="225"/>
      <c r="L47" s="225"/>
      <c r="M47" s="245"/>
      <c r="N47" s="225"/>
      <c r="O47" s="225"/>
      <c r="P47" s="291"/>
      <c r="Q47" s="292"/>
      <c r="R47" s="292"/>
      <c r="S47" s="292"/>
      <c r="T47" s="292"/>
    </row>
    <row r="48" spans="2:30" ht="15" customHeight="1" thickBot="1">
      <c r="B48" s="225"/>
      <c r="C48" s="299" t="s">
        <v>423</v>
      </c>
      <c r="D48" s="300" t="s">
        <v>424</v>
      </c>
      <c r="E48" s="301" t="s">
        <v>425</v>
      </c>
      <c r="F48" s="302" t="s">
        <v>426</v>
      </c>
      <c r="G48" s="303" t="s">
        <v>413</v>
      </c>
      <c r="H48" s="304"/>
      <c r="I48" s="225"/>
      <c r="J48" s="225"/>
      <c r="K48" s="225"/>
      <c r="L48" s="225"/>
      <c r="M48" s="245"/>
      <c r="N48" s="225"/>
      <c r="O48" s="225"/>
      <c r="P48" s="291"/>
      <c r="Q48" s="292"/>
      <c r="R48" s="292"/>
      <c r="S48" s="292"/>
      <c r="T48" s="292"/>
    </row>
    <row r="49" spans="2:20" ht="15" customHeight="1" thickTop="1">
      <c r="B49" s="225"/>
      <c r="C49" s="305">
        <v>1</v>
      </c>
      <c r="D49" s="306">
        <v>20</v>
      </c>
      <c r="E49" s="307">
        <f t="shared" ref="E49:E54" si="0">LOG(D49)</f>
        <v>1.3010299956639813</v>
      </c>
      <c r="F49" s="308">
        <f>H15</f>
        <v>8.9793333333333329</v>
      </c>
      <c r="G49" s="309" t="s">
        <v>414</v>
      </c>
      <c r="H49" s="310"/>
      <c r="I49" s="225"/>
      <c r="J49" s="225"/>
      <c r="K49" s="225"/>
      <c r="L49" s="225"/>
      <c r="M49" s="245"/>
      <c r="N49" s="225"/>
      <c r="O49" s="225"/>
      <c r="P49" s="291"/>
      <c r="Q49" s="292"/>
      <c r="R49" s="292"/>
      <c r="S49" s="292"/>
      <c r="T49" s="292"/>
    </row>
    <row r="50" spans="2:20" ht="15" customHeight="1">
      <c r="B50" s="225"/>
      <c r="C50" s="305">
        <v>2</v>
      </c>
      <c r="D50" s="306">
        <v>2</v>
      </c>
      <c r="E50" s="307">
        <f t="shared" si="0"/>
        <v>0.3010299956639812</v>
      </c>
      <c r="F50" s="311">
        <f>H18</f>
        <v>12.507666666666665</v>
      </c>
      <c r="G50" s="312">
        <f>F50-F49</f>
        <v>3.5283333333333324</v>
      </c>
      <c r="H50" s="807" t="s">
        <v>427</v>
      </c>
      <c r="I50" s="225"/>
      <c r="J50" s="225"/>
      <c r="K50" s="225"/>
      <c r="L50" s="225"/>
      <c r="M50" s="245"/>
      <c r="N50" s="225"/>
      <c r="O50" s="225"/>
      <c r="P50" s="291"/>
      <c r="Q50" s="292"/>
      <c r="R50" s="292"/>
      <c r="S50" s="292"/>
      <c r="T50" s="292"/>
    </row>
    <row r="51" spans="2:20" ht="15" customHeight="1">
      <c r="B51" s="225"/>
      <c r="C51" s="305">
        <v>3</v>
      </c>
      <c r="D51" s="306">
        <v>0.2</v>
      </c>
      <c r="E51" s="307">
        <f t="shared" si="0"/>
        <v>-0.69897000433601875</v>
      </c>
      <c r="F51" s="311">
        <f>H21</f>
        <v>15.902333333333333</v>
      </c>
      <c r="G51" s="312">
        <f>F51-F50</f>
        <v>3.3946666666666676</v>
      </c>
      <c r="H51" s="807"/>
      <c r="I51" s="225"/>
      <c r="J51" s="225"/>
      <c r="K51" s="225"/>
      <c r="L51" s="225"/>
      <c r="M51" s="245"/>
      <c r="N51" s="225"/>
      <c r="O51" s="225"/>
      <c r="P51" s="291"/>
      <c r="Q51" s="292"/>
      <c r="R51" s="292"/>
      <c r="S51" s="292"/>
      <c r="T51" s="292"/>
    </row>
    <row r="52" spans="2:20" ht="15" customHeight="1">
      <c r="B52" s="225"/>
      <c r="C52" s="305">
        <v>4</v>
      </c>
      <c r="D52" s="306">
        <v>0.02</v>
      </c>
      <c r="E52" s="307">
        <f t="shared" si="0"/>
        <v>-1.6989700043360187</v>
      </c>
      <c r="F52" s="311">
        <f>H24</f>
        <v>19.459666666666667</v>
      </c>
      <c r="G52" s="312">
        <f>F52-F51</f>
        <v>3.5573333333333341</v>
      </c>
      <c r="H52" s="807"/>
      <c r="I52" s="225"/>
      <c r="J52" s="225"/>
      <c r="K52" s="225"/>
      <c r="L52" s="225"/>
      <c r="M52" s="245"/>
      <c r="N52" s="225"/>
      <c r="O52" s="225"/>
      <c r="P52" s="291"/>
      <c r="Q52" s="292"/>
      <c r="R52" s="292"/>
      <c r="S52" s="292"/>
      <c r="T52" s="292"/>
    </row>
    <row r="53" spans="2:20" ht="15" customHeight="1">
      <c r="B53" s="225"/>
      <c r="C53" s="305">
        <v>5</v>
      </c>
      <c r="D53" s="306">
        <v>2E-3</v>
      </c>
      <c r="E53" s="307">
        <f t="shared" si="0"/>
        <v>-2.6989700043360187</v>
      </c>
      <c r="F53" s="311">
        <f>H27</f>
        <v>23.017000000000003</v>
      </c>
      <c r="G53" s="312">
        <f>F53-F52</f>
        <v>3.5573333333333359</v>
      </c>
      <c r="H53" s="807"/>
      <c r="I53" s="225"/>
      <c r="J53" s="225"/>
      <c r="K53" s="225"/>
      <c r="L53" s="225"/>
      <c r="M53" s="245"/>
      <c r="N53" s="225"/>
      <c r="O53" s="225"/>
      <c r="P53" s="291"/>
      <c r="Q53" s="292"/>
      <c r="R53" s="292"/>
      <c r="S53" s="292"/>
      <c r="T53" s="292"/>
    </row>
    <row r="54" spans="2:20" ht="15" customHeight="1">
      <c r="B54" s="225"/>
      <c r="C54" s="313">
        <v>6</v>
      </c>
      <c r="D54" s="314">
        <v>2.0000000000000001E-4</v>
      </c>
      <c r="E54" s="315">
        <f t="shared" si="0"/>
        <v>-3.6989700043360187</v>
      </c>
      <c r="F54" s="316">
        <f>H30</f>
        <v>26.65433333333333</v>
      </c>
      <c r="G54" s="317">
        <f>F54-F53</f>
        <v>3.6373333333333271</v>
      </c>
      <c r="H54" s="807"/>
      <c r="I54" s="225"/>
      <c r="J54" s="225"/>
      <c r="K54" s="225"/>
      <c r="L54" s="225"/>
      <c r="M54" s="245"/>
      <c r="N54" s="225"/>
      <c r="O54" s="225"/>
      <c r="P54" s="291"/>
      <c r="Q54" s="292"/>
      <c r="R54" s="292"/>
      <c r="S54" s="292"/>
      <c r="T54" s="292"/>
    </row>
    <row r="55" spans="2:20" ht="15" customHeight="1">
      <c r="B55" s="225"/>
      <c r="C55" s="318" t="s">
        <v>428</v>
      </c>
      <c r="D55" s="319">
        <f>POWER(10, 1/(-SLOPE(F49:F54, LOG(D49:D54))))-1</f>
        <v>0.92084297570719964</v>
      </c>
      <c r="E55" s="320" t="s">
        <v>429</v>
      </c>
      <c r="F55" s="321" t="s">
        <v>430</v>
      </c>
      <c r="G55" s="322"/>
      <c r="H55" s="323"/>
      <c r="I55" s="225"/>
      <c r="J55" s="225"/>
      <c r="K55" s="225"/>
      <c r="L55" s="225"/>
      <c r="M55" s="245"/>
      <c r="N55" s="225"/>
      <c r="O55" s="225"/>
      <c r="P55" s="291"/>
      <c r="Q55" s="292"/>
      <c r="R55" s="292"/>
      <c r="S55" s="292"/>
      <c r="T55" s="292"/>
    </row>
    <row r="56" spans="2:20" ht="15" customHeight="1">
      <c r="B56" s="225"/>
      <c r="C56" s="324" t="s">
        <v>431</v>
      </c>
      <c r="D56" s="325">
        <f>SLOPE(F49:F54, LOG(D49:D54))</f>
        <v>-3.5274380952380948</v>
      </c>
      <c r="E56" s="320" t="s">
        <v>429</v>
      </c>
      <c r="F56" s="321" t="s">
        <v>432</v>
      </c>
      <c r="G56" s="322"/>
      <c r="H56" s="323"/>
      <c r="I56" s="225"/>
      <c r="J56" s="225"/>
      <c r="K56" s="225"/>
      <c r="L56" s="225"/>
      <c r="M56" s="245"/>
      <c r="N56" s="225"/>
      <c r="O56" s="225"/>
      <c r="P56" s="291"/>
      <c r="Q56" s="292"/>
      <c r="R56" s="292"/>
      <c r="S56" s="292"/>
      <c r="T56" s="292"/>
    </row>
    <row r="57" spans="2:20" ht="15" customHeight="1">
      <c r="B57" s="225"/>
      <c r="C57" s="324" t="s">
        <v>433</v>
      </c>
      <c r="D57" s="325">
        <f>RSQ(F49:F54, -LOG(D49:D54))</f>
        <v>0.99989660989075069</v>
      </c>
      <c r="E57" s="320" t="s">
        <v>429</v>
      </c>
      <c r="F57" s="321" t="s">
        <v>434</v>
      </c>
      <c r="G57" s="322"/>
      <c r="H57" s="323"/>
      <c r="I57" s="225"/>
      <c r="J57" s="225"/>
      <c r="K57" s="225"/>
      <c r="L57" s="225"/>
      <c r="M57" s="245"/>
      <c r="N57" s="225"/>
      <c r="O57" s="225"/>
      <c r="P57" s="291"/>
      <c r="Q57" s="292"/>
      <c r="R57" s="292"/>
      <c r="S57" s="292"/>
      <c r="T57" s="292"/>
    </row>
    <row r="58" spans="2:20" ht="15" customHeight="1">
      <c r="B58" s="225"/>
      <c r="C58" s="324" t="s">
        <v>435</v>
      </c>
      <c r="D58" s="326">
        <v>13.523999999999999</v>
      </c>
      <c r="E58" s="327" t="s">
        <v>436</v>
      </c>
      <c r="F58" s="328"/>
      <c r="G58" s="322"/>
      <c r="H58" s="323"/>
      <c r="I58" s="225"/>
      <c r="J58" s="225"/>
      <c r="K58" s="225"/>
      <c r="L58" s="225"/>
      <c r="M58" s="245"/>
      <c r="N58" s="225"/>
      <c r="O58" s="225"/>
      <c r="P58" s="291"/>
      <c r="Q58" s="292"/>
      <c r="R58" s="292"/>
      <c r="S58" s="292"/>
      <c r="T58" s="292"/>
    </row>
    <row r="59" spans="2:20" ht="15" customHeight="1">
      <c r="B59" s="225"/>
      <c r="C59" s="318"/>
      <c r="D59" s="329"/>
      <c r="E59" s="320"/>
      <c r="F59" s="328"/>
      <c r="G59" s="322"/>
      <c r="H59" s="323"/>
      <c r="I59" s="225"/>
      <c r="J59" s="225"/>
      <c r="K59" s="225"/>
      <c r="L59" s="225"/>
      <c r="M59" s="245"/>
      <c r="N59" s="225"/>
      <c r="O59" s="225"/>
      <c r="P59" s="291"/>
      <c r="Q59" s="292"/>
      <c r="R59" s="292"/>
      <c r="S59" s="292"/>
      <c r="T59" s="292"/>
    </row>
    <row r="60" spans="2:20" ht="15" customHeight="1">
      <c r="B60" s="225"/>
      <c r="C60" s="318" t="s">
        <v>437</v>
      </c>
      <c r="D60" s="330">
        <v>-3.5274000000000001</v>
      </c>
      <c r="E60" s="327" t="s">
        <v>438</v>
      </c>
      <c r="F60" s="328"/>
      <c r="G60" s="322"/>
      <c r="H60" s="323"/>
      <c r="I60" s="225"/>
      <c r="J60" s="225"/>
      <c r="K60" s="225"/>
      <c r="L60" s="225"/>
      <c r="M60" s="245"/>
      <c r="N60" s="225"/>
      <c r="O60" s="225"/>
      <c r="P60" s="291"/>
      <c r="Q60" s="292"/>
      <c r="R60" s="292"/>
      <c r="S60" s="292"/>
      <c r="T60" s="292"/>
    </row>
    <row r="61" spans="2:20" ht="15" customHeight="1">
      <c r="B61" s="225"/>
      <c r="C61" s="318" t="s">
        <v>439</v>
      </c>
      <c r="D61" s="319">
        <f>POWER(10, (-1/D60))-1</f>
        <v>0.92085651717259176</v>
      </c>
      <c r="E61" s="320" t="s">
        <v>429</v>
      </c>
      <c r="F61" s="321" t="s">
        <v>440</v>
      </c>
      <c r="G61" s="322"/>
      <c r="H61" s="323"/>
      <c r="I61" s="225"/>
      <c r="J61" s="225"/>
      <c r="K61" s="225"/>
      <c r="L61" s="225"/>
      <c r="M61" s="245"/>
      <c r="N61" s="225"/>
      <c r="O61" s="225"/>
      <c r="P61" s="291"/>
      <c r="Q61" s="292"/>
      <c r="R61" s="292"/>
      <c r="S61" s="292"/>
      <c r="T61" s="292"/>
    </row>
    <row r="62" spans="2:20" ht="15" customHeight="1">
      <c r="B62" s="225"/>
      <c r="C62" s="331"/>
      <c r="D62" s="322"/>
      <c r="E62" s="322"/>
      <c r="F62" s="328"/>
      <c r="G62" s="322"/>
      <c r="H62" s="323"/>
      <c r="I62" s="225"/>
      <c r="J62" s="225"/>
      <c r="K62" s="225"/>
      <c r="L62" s="225"/>
      <c r="M62" s="245"/>
      <c r="N62" s="225"/>
      <c r="O62" s="225"/>
      <c r="P62" s="291"/>
      <c r="Q62" s="292"/>
      <c r="R62" s="292"/>
      <c r="S62" s="292"/>
      <c r="T62" s="292"/>
    </row>
    <row r="63" spans="2:20" ht="7.5" customHeight="1">
      <c r="B63" s="225"/>
      <c r="C63" s="332"/>
      <c r="D63" s="333"/>
      <c r="E63" s="333"/>
      <c r="F63" s="334"/>
      <c r="G63" s="333"/>
      <c r="H63" s="335"/>
      <c r="I63" s="225"/>
      <c r="J63" s="225"/>
      <c r="K63" s="225"/>
      <c r="L63" s="225"/>
      <c r="M63" s="245"/>
      <c r="N63" s="225"/>
      <c r="O63" s="225"/>
      <c r="P63" s="291"/>
      <c r="Q63" s="292"/>
      <c r="R63" s="292"/>
      <c r="S63" s="292"/>
      <c r="T63" s="292"/>
    </row>
    <row r="64" spans="2:20" ht="15" customHeight="1">
      <c r="B64" s="225"/>
      <c r="C64" s="332" t="s">
        <v>441</v>
      </c>
      <c r="D64" s="333"/>
      <c r="E64" s="333"/>
      <c r="F64" s="334"/>
      <c r="G64" s="333"/>
      <c r="H64" s="335"/>
      <c r="I64" s="225"/>
      <c r="J64" s="225"/>
      <c r="K64" s="225"/>
      <c r="L64" s="225"/>
      <c r="M64" s="245"/>
      <c r="N64" s="225"/>
      <c r="O64" s="225"/>
      <c r="P64" s="291"/>
      <c r="Q64" s="292"/>
      <c r="R64" s="292"/>
      <c r="S64" s="292"/>
      <c r="T64" s="292"/>
    </row>
    <row r="65" spans="2:21" ht="15" customHeight="1">
      <c r="B65" s="225"/>
      <c r="C65" s="332" t="s">
        <v>442</v>
      </c>
      <c r="D65" s="333"/>
      <c r="E65" s="333"/>
      <c r="F65" s="334"/>
      <c r="G65" s="333"/>
      <c r="H65" s="335"/>
      <c r="I65" s="225"/>
      <c r="J65" s="225"/>
      <c r="K65" s="225"/>
      <c r="L65" s="225"/>
      <c r="M65" s="245"/>
      <c r="N65" s="225"/>
      <c r="O65" s="225"/>
      <c r="P65" s="291"/>
      <c r="Q65" s="292"/>
      <c r="R65" s="292"/>
      <c r="S65" s="292"/>
      <c r="T65" s="292"/>
    </row>
    <row r="66" spans="2:21" ht="7.5" customHeight="1" thickBot="1">
      <c r="B66" s="225"/>
      <c r="C66" s="336"/>
      <c r="D66" s="337"/>
      <c r="E66" s="337"/>
      <c r="F66" s="338"/>
      <c r="G66" s="337"/>
      <c r="H66" s="339"/>
      <c r="I66" s="225"/>
      <c r="J66" s="225"/>
      <c r="K66" s="225"/>
      <c r="L66" s="225"/>
      <c r="M66" s="245"/>
      <c r="N66" s="225"/>
      <c r="O66" s="225"/>
      <c r="P66" s="291"/>
      <c r="Q66" s="292"/>
      <c r="R66" s="292"/>
      <c r="S66" s="292"/>
      <c r="T66" s="292"/>
    </row>
    <row r="67" spans="2:21" ht="15" customHeight="1">
      <c r="B67" s="225"/>
      <c r="C67" s="225"/>
      <c r="D67" s="225"/>
      <c r="E67" s="225"/>
      <c r="F67" s="225"/>
      <c r="G67" s="283"/>
      <c r="H67" s="225"/>
      <c r="I67" s="225"/>
      <c r="J67" s="225"/>
      <c r="K67" s="225"/>
      <c r="L67" s="225"/>
      <c r="M67" s="245"/>
      <c r="N67" s="225"/>
      <c r="O67" s="225"/>
      <c r="P67" s="291"/>
      <c r="Q67" s="292"/>
      <c r="R67" s="292"/>
      <c r="S67" s="292"/>
      <c r="T67" s="292"/>
    </row>
    <row r="68" spans="2:21" ht="15" customHeight="1">
      <c r="G68" s="290"/>
    </row>
    <row r="69" spans="2:21" ht="15" customHeight="1">
      <c r="G69" s="290"/>
    </row>
    <row r="70" spans="2:21" ht="15" customHeight="1">
      <c r="B70" s="225"/>
      <c r="C70" s="225"/>
      <c r="D70" s="225"/>
      <c r="E70" s="225"/>
      <c r="F70" s="225"/>
      <c r="G70" s="225"/>
      <c r="H70" s="225"/>
      <c r="I70" s="225"/>
      <c r="J70" s="225"/>
      <c r="K70" s="225"/>
      <c r="L70" s="225"/>
      <c r="M70" s="245"/>
      <c r="N70" s="225"/>
      <c r="O70" s="225"/>
      <c r="P70" s="225"/>
      <c r="Q70" s="225"/>
      <c r="R70" s="225"/>
      <c r="S70" s="225"/>
      <c r="T70" s="225"/>
      <c r="U70" s="244"/>
    </row>
    <row r="71" spans="2:21" ht="15" customHeight="1">
      <c r="B71" s="225"/>
      <c r="C71" s="228" t="s">
        <v>443</v>
      </c>
      <c r="D71" s="225"/>
      <c r="E71" s="225"/>
      <c r="F71" s="225"/>
      <c r="G71" s="225"/>
      <c r="H71" s="225"/>
      <c r="I71" s="225"/>
      <c r="J71" s="225"/>
      <c r="K71" s="225"/>
      <c r="L71" s="225"/>
      <c r="M71" s="245"/>
      <c r="N71" s="225"/>
      <c r="O71" s="225"/>
      <c r="P71" s="225"/>
      <c r="Q71" s="225"/>
      <c r="R71" s="225"/>
      <c r="S71" s="225"/>
      <c r="T71" s="225"/>
      <c r="U71" s="244"/>
    </row>
    <row r="72" spans="2:21" ht="15" customHeight="1">
      <c r="B72" s="225"/>
      <c r="C72" s="225"/>
      <c r="D72" s="225"/>
      <c r="E72" s="225"/>
      <c r="F72" s="225"/>
      <c r="G72" s="225"/>
      <c r="H72" s="225"/>
      <c r="I72" s="225"/>
      <c r="J72" s="225"/>
      <c r="K72" s="225"/>
      <c r="L72" s="225"/>
      <c r="M72" s="245"/>
      <c r="N72" s="225"/>
      <c r="O72" s="225"/>
      <c r="P72" s="225"/>
      <c r="Q72" s="225"/>
      <c r="R72" s="225"/>
      <c r="S72" s="225"/>
      <c r="T72" s="225"/>
      <c r="U72" s="244"/>
    </row>
    <row r="73" spans="2:21" ht="15" customHeight="1">
      <c r="B73" s="225"/>
      <c r="C73" s="232" t="s">
        <v>444</v>
      </c>
      <c r="D73" s="340"/>
      <c r="E73" s="341"/>
      <c r="F73" s="341"/>
      <c r="G73" s="341"/>
      <c r="H73" s="230"/>
      <c r="I73" s="230"/>
      <c r="J73" s="230"/>
      <c r="K73" s="230"/>
      <c r="L73" s="244"/>
      <c r="M73" s="244"/>
      <c r="N73" s="244"/>
      <c r="O73" s="244"/>
      <c r="P73" s="244"/>
      <c r="Q73" s="244"/>
      <c r="R73" s="244"/>
      <c r="S73" s="244"/>
      <c r="T73" s="244"/>
      <c r="U73" s="244"/>
    </row>
    <row r="74" spans="2:21" ht="15" customHeight="1">
      <c r="B74" s="225"/>
      <c r="C74" s="232" t="s">
        <v>445</v>
      </c>
      <c r="D74" s="340"/>
      <c r="E74" s="341"/>
      <c r="F74" s="341"/>
      <c r="G74" s="341"/>
      <c r="H74" s="341"/>
      <c r="I74" s="341"/>
      <c r="J74" s="341"/>
      <c r="K74" s="341"/>
      <c r="L74" s="244"/>
      <c r="M74" s="244"/>
      <c r="N74" s="244"/>
      <c r="O74" s="244"/>
      <c r="P74" s="244"/>
      <c r="Q74" s="244"/>
      <c r="R74" s="244"/>
      <c r="S74" s="244"/>
      <c r="T74" s="244"/>
      <c r="U74" s="244"/>
    </row>
    <row r="75" spans="2:21" ht="15" customHeight="1">
      <c r="B75" s="225"/>
      <c r="C75" s="342"/>
      <c r="D75" s="244"/>
      <c r="E75" s="244"/>
      <c r="F75" s="343"/>
      <c r="G75" s="244"/>
      <c r="H75" s="244"/>
      <c r="I75" s="244"/>
      <c r="J75" s="244"/>
      <c r="K75" s="244"/>
      <c r="L75" s="244"/>
      <c r="M75" s="244"/>
      <c r="N75" s="244"/>
      <c r="O75" s="244"/>
      <c r="P75" s="244"/>
      <c r="Q75" s="244"/>
      <c r="R75" s="244"/>
      <c r="S75" s="244"/>
      <c r="T75" s="244"/>
      <c r="U75" s="244"/>
    </row>
    <row r="76" spans="2:21" ht="15" customHeight="1">
      <c r="B76" s="225"/>
      <c r="C76" s="342" t="s">
        <v>446</v>
      </c>
      <c r="D76" s="244"/>
      <c r="E76" s="244"/>
      <c r="F76" s="343"/>
      <c r="G76" s="244"/>
      <c r="H76" s="244"/>
      <c r="I76" s="244"/>
      <c r="J76" s="244"/>
      <c r="K76" s="244"/>
      <c r="L76" s="244"/>
      <c r="M76" s="244"/>
      <c r="N76" s="244"/>
      <c r="O76" s="244"/>
      <c r="P76" s="244"/>
      <c r="Q76" s="244"/>
      <c r="R76" s="244"/>
      <c r="S76" s="244"/>
      <c r="T76" s="244"/>
      <c r="U76" s="244"/>
    </row>
    <row r="77" spans="2:21" ht="15" customHeight="1">
      <c r="B77" s="225"/>
      <c r="C77" s="342" t="s">
        <v>447</v>
      </c>
      <c r="D77" s="344"/>
      <c r="E77" s="344"/>
      <c r="F77" s="345"/>
      <c r="G77" s="344"/>
      <c r="H77" s="344"/>
      <c r="I77" s="344"/>
      <c r="J77" s="344"/>
      <c r="K77" s="244"/>
      <c r="L77" s="244"/>
      <c r="M77" s="244"/>
      <c r="N77" s="244"/>
      <c r="O77" s="244"/>
      <c r="P77" s="244"/>
      <c r="Q77" s="244"/>
      <c r="R77" s="244"/>
      <c r="S77" s="244"/>
      <c r="T77" s="244"/>
      <c r="U77" s="244"/>
    </row>
    <row r="78" spans="2:21" ht="15" customHeight="1">
      <c r="B78" s="225"/>
      <c r="C78" s="342"/>
      <c r="D78" s="344"/>
      <c r="E78" s="344"/>
      <c r="F78" s="345"/>
      <c r="G78" s="344"/>
      <c r="H78" s="344"/>
      <c r="I78" s="344"/>
      <c r="J78" s="344"/>
      <c r="K78" s="244"/>
      <c r="L78" s="244"/>
      <c r="M78" s="244"/>
      <c r="N78" s="244"/>
      <c r="O78" s="244"/>
      <c r="P78" s="244"/>
      <c r="Q78" s="244"/>
      <c r="R78" s="244"/>
      <c r="S78" s="244"/>
      <c r="T78" s="244"/>
      <c r="U78" s="244"/>
    </row>
    <row r="79" spans="2:21" ht="15" customHeight="1" thickBot="1">
      <c r="B79" s="225"/>
      <c r="C79" s="346"/>
      <c r="D79" s="244"/>
      <c r="E79" s="244"/>
      <c r="F79" s="343"/>
      <c r="G79" s="244"/>
      <c r="H79" s="244"/>
      <c r="I79" s="244"/>
      <c r="J79" s="244"/>
      <c r="K79" s="244"/>
      <c r="L79" s="244"/>
      <c r="M79" s="244"/>
      <c r="N79" s="244"/>
      <c r="O79" s="244"/>
      <c r="P79" s="244"/>
      <c r="Q79" s="244"/>
      <c r="R79" s="244"/>
      <c r="S79" s="244"/>
      <c r="T79" s="244"/>
      <c r="U79" s="244"/>
    </row>
    <row r="80" spans="2:21" ht="47.25">
      <c r="B80" s="225"/>
      <c r="C80" s="347" t="s">
        <v>448</v>
      </c>
      <c r="D80" s="348" t="s">
        <v>449</v>
      </c>
      <c r="E80" s="349" t="s">
        <v>450</v>
      </c>
      <c r="F80" s="350" t="s">
        <v>409</v>
      </c>
      <c r="G80" s="351" t="s">
        <v>451</v>
      </c>
      <c r="H80" s="352" t="s">
        <v>452</v>
      </c>
      <c r="I80" s="246" t="s">
        <v>426</v>
      </c>
      <c r="J80" s="353" t="s">
        <v>412</v>
      </c>
      <c r="K80" s="354" t="s">
        <v>413</v>
      </c>
      <c r="L80" s="355" t="s">
        <v>453</v>
      </c>
      <c r="M80" s="356" t="s">
        <v>454</v>
      </c>
      <c r="N80" s="357" t="s">
        <v>455</v>
      </c>
      <c r="O80" s="358" t="s">
        <v>456</v>
      </c>
      <c r="P80" s="359" t="s">
        <v>457</v>
      </c>
      <c r="Q80" s="360" t="s">
        <v>458</v>
      </c>
      <c r="R80" s="361" t="s">
        <v>459</v>
      </c>
      <c r="S80" s="362" t="s">
        <v>460</v>
      </c>
      <c r="T80" s="363" t="s">
        <v>461</v>
      </c>
      <c r="U80" s="244"/>
    </row>
    <row r="81" spans="2:21" ht="15" customHeight="1">
      <c r="B81" s="225"/>
      <c r="C81" s="808">
        <v>1</v>
      </c>
      <c r="D81" s="755" t="s">
        <v>462</v>
      </c>
      <c r="E81" s="755">
        <v>2000</v>
      </c>
      <c r="F81" s="485">
        <v>10.004</v>
      </c>
      <c r="G81" s="809">
        <v>398</v>
      </c>
      <c r="H81" s="364"/>
      <c r="I81" s="799">
        <f>AVERAGE(F81:F83)</f>
        <v>10.1265</v>
      </c>
      <c r="J81" s="365">
        <f>F81-I81</f>
        <v>-0.1225000000000005</v>
      </c>
      <c r="K81" s="793" t="s">
        <v>414</v>
      </c>
      <c r="L81" s="794">
        <f>(I81-$D$58)/$D$60</f>
        <v>0.96317400918523532</v>
      </c>
      <c r="M81" s="795">
        <f>10^L81</f>
        <v>9.1870061940603449</v>
      </c>
      <c r="N81" s="796">
        <f>M81*(452/G81)</f>
        <v>10.433484421395166</v>
      </c>
      <c r="O81" s="797">
        <f>N81*E81</f>
        <v>20866.968842790331</v>
      </c>
      <c r="P81" s="798">
        <f>O81/1000</f>
        <v>20.866968842790332</v>
      </c>
      <c r="Q81" s="800">
        <f>((P81*10^-12)*(G81*617.9))*10^-6*10^9*10^3</f>
        <v>5.1316926190881365</v>
      </c>
      <c r="R81" s="801" t="s">
        <v>414</v>
      </c>
      <c r="S81" s="789">
        <f>AVERAGE(O81:O89)</f>
        <v>18852.258466728545</v>
      </c>
      <c r="T81" s="790">
        <f>AVERAGE(P81:P89)</f>
        <v>18.852258466728546</v>
      </c>
      <c r="U81" s="244"/>
    </row>
    <row r="82" spans="2:21" ht="15" customHeight="1">
      <c r="B82" s="225"/>
      <c r="C82" s="750"/>
      <c r="D82" s="756"/>
      <c r="E82" s="756"/>
      <c r="F82" s="485">
        <v>10.249000000000001</v>
      </c>
      <c r="G82" s="810"/>
      <c r="H82" s="366"/>
      <c r="I82" s="762"/>
      <c r="J82" s="367">
        <f>F82-I81</f>
        <v>0.1225000000000005</v>
      </c>
      <c r="K82" s="737"/>
      <c r="L82" s="740"/>
      <c r="M82" s="743"/>
      <c r="N82" s="734"/>
      <c r="O82" s="776"/>
      <c r="P82" s="778"/>
      <c r="Q82" s="780"/>
      <c r="R82" s="802"/>
      <c r="S82" s="771"/>
      <c r="T82" s="791"/>
      <c r="U82" s="244"/>
    </row>
    <row r="83" spans="2:21" ht="15" customHeight="1">
      <c r="B83" s="225"/>
      <c r="C83" s="750"/>
      <c r="D83" s="756"/>
      <c r="E83" s="757"/>
      <c r="F83" s="485"/>
      <c r="G83" s="810"/>
      <c r="H83" s="366"/>
      <c r="I83" s="763"/>
      <c r="J83" s="367">
        <f>F83-I81</f>
        <v>-10.1265</v>
      </c>
      <c r="K83" s="738"/>
      <c r="L83" s="741"/>
      <c r="M83" s="744"/>
      <c r="N83" s="734"/>
      <c r="O83" s="777"/>
      <c r="P83" s="779"/>
      <c r="Q83" s="781"/>
      <c r="R83" s="803"/>
      <c r="S83" s="771"/>
      <c r="T83" s="791"/>
      <c r="U83" s="244"/>
    </row>
    <row r="84" spans="2:21" ht="15" customHeight="1">
      <c r="B84" s="225"/>
      <c r="C84" s="750"/>
      <c r="D84" s="756"/>
      <c r="E84" s="753">
        <v>4000</v>
      </c>
      <c r="F84" s="485">
        <v>11.487</v>
      </c>
      <c r="G84" s="810"/>
      <c r="H84" s="368"/>
      <c r="I84" s="762">
        <f>AVERAGE(F84:F86)</f>
        <v>11.4405</v>
      </c>
      <c r="J84" s="367">
        <f>F84-I84</f>
        <v>4.6499999999999986E-2</v>
      </c>
      <c r="K84" s="737">
        <f>I84-I81</f>
        <v>1.3140000000000001</v>
      </c>
      <c r="L84" s="740">
        <f>(I84-$D$58)/$D$60</f>
        <v>0.59066167715597861</v>
      </c>
      <c r="M84" s="743">
        <f>10^L84</f>
        <v>3.8963833347726351</v>
      </c>
      <c r="N84" s="734">
        <f>M84*(452/G81)</f>
        <v>4.4250383600935459</v>
      </c>
      <c r="O84" s="776">
        <f>N84*E84</f>
        <v>17700.153440374183</v>
      </c>
      <c r="P84" s="778">
        <f>O84/1000</f>
        <v>17.700153440374184</v>
      </c>
      <c r="Q84" s="780">
        <f>((P84*10^-12)*(G81*617.9))*10^-6*10^9*10^3</f>
        <v>4.3528960747012686</v>
      </c>
      <c r="R84" s="769">
        <f>1-(P84/P81)</f>
        <v>0.15176211869939615</v>
      </c>
      <c r="S84" s="771"/>
      <c r="T84" s="791"/>
      <c r="U84" s="244"/>
    </row>
    <row r="85" spans="2:21" ht="15" customHeight="1">
      <c r="B85" s="225"/>
      <c r="C85" s="750"/>
      <c r="D85" s="756"/>
      <c r="E85" s="753"/>
      <c r="F85" s="485">
        <v>11.394</v>
      </c>
      <c r="G85" s="810"/>
      <c r="H85" s="366"/>
      <c r="I85" s="762"/>
      <c r="J85" s="369">
        <f>F85-I84</f>
        <v>-4.6499999999999986E-2</v>
      </c>
      <c r="K85" s="737"/>
      <c r="L85" s="740"/>
      <c r="M85" s="743"/>
      <c r="N85" s="734"/>
      <c r="O85" s="776"/>
      <c r="P85" s="778"/>
      <c r="Q85" s="780"/>
      <c r="R85" s="769"/>
      <c r="S85" s="771"/>
      <c r="T85" s="791"/>
      <c r="U85" s="244"/>
    </row>
    <row r="86" spans="2:21" ht="15" customHeight="1">
      <c r="B86" s="225"/>
      <c r="C86" s="750"/>
      <c r="D86" s="756"/>
      <c r="E86" s="767"/>
      <c r="F86" s="485"/>
      <c r="G86" s="810"/>
      <c r="H86" s="366"/>
      <c r="I86" s="763"/>
      <c r="J86" s="369">
        <f>F86-I84</f>
        <v>-11.4405</v>
      </c>
      <c r="K86" s="738"/>
      <c r="L86" s="741"/>
      <c r="M86" s="744"/>
      <c r="N86" s="734"/>
      <c r="O86" s="777"/>
      <c r="P86" s="779"/>
      <c r="Q86" s="781"/>
      <c r="R86" s="769"/>
      <c r="S86" s="771"/>
      <c r="T86" s="791"/>
      <c r="U86" s="244"/>
    </row>
    <row r="87" spans="2:21" ht="15" customHeight="1">
      <c r="B87" s="225"/>
      <c r="C87" s="750"/>
      <c r="D87" s="756"/>
      <c r="E87" s="764">
        <v>8000</v>
      </c>
      <c r="F87" s="485">
        <v>12.614000000000001</v>
      </c>
      <c r="G87" s="810"/>
      <c r="H87" s="368" t="s">
        <v>463</v>
      </c>
      <c r="I87" s="762">
        <f>AVERAGE(F87:F89)</f>
        <v>12.477499999999999</v>
      </c>
      <c r="J87" s="367">
        <f>F87-I87</f>
        <v>0.13650000000000162</v>
      </c>
      <c r="K87" s="737">
        <f>I87-I84</f>
        <v>1.036999999999999</v>
      </c>
      <c r="L87" s="740">
        <f>(I87-$D$58)/$D$60</f>
        <v>0.2966774394738334</v>
      </c>
      <c r="M87" s="743">
        <f>10^L87</f>
        <v>1.9800558463977895</v>
      </c>
      <c r="N87" s="734">
        <f>M87*(452/G81)</f>
        <v>2.2487066396276405</v>
      </c>
      <c r="O87" s="776">
        <f>N87*E87</f>
        <v>17989.653117021124</v>
      </c>
      <c r="P87" s="778">
        <f>O87/1000</f>
        <v>17.989653117021124</v>
      </c>
      <c r="Q87" s="780">
        <f>((P87*10^-12)*(G81*617.9))*10^-6*10^9*10^3</f>
        <v>4.4240910510809259</v>
      </c>
      <c r="R87" s="804">
        <f>1-(P87/P81)</f>
        <v>0.13788853318594652</v>
      </c>
      <c r="S87" s="771"/>
      <c r="T87" s="791"/>
      <c r="U87" s="244"/>
    </row>
    <row r="88" spans="2:21" ht="15" customHeight="1">
      <c r="B88" s="225"/>
      <c r="C88" s="750"/>
      <c r="D88" s="756"/>
      <c r="E88" s="756"/>
      <c r="F88" s="485">
        <v>12.340999999999999</v>
      </c>
      <c r="G88" s="810"/>
      <c r="H88" s="366"/>
      <c r="I88" s="762"/>
      <c r="J88" s="369">
        <f>F88-I87</f>
        <v>-0.13649999999999984</v>
      </c>
      <c r="K88" s="737"/>
      <c r="L88" s="740"/>
      <c r="M88" s="743"/>
      <c r="N88" s="734"/>
      <c r="O88" s="776"/>
      <c r="P88" s="778"/>
      <c r="Q88" s="780"/>
      <c r="R88" s="805"/>
      <c r="S88" s="771"/>
      <c r="T88" s="791"/>
      <c r="U88" s="244"/>
    </row>
    <row r="89" spans="2:21" ht="15" customHeight="1">
      <c r="B89" s="225"/>
      <c r="C89" s="751"/>
      <c r="D89" s="765"/>
      <c r="E89" s="765"/>
      <c r="F89" s="485"/>
      <c r="G89" s="811"/>
      <c r="H89" s="370"/>
      <c r="I89" s="766"/>
      <c r="J89" s="371">
        <f>F89-I87</f>
        <v>-12.477499999999999</v>
      </c>
      <c r="K89" s="746"/>
      <c r="L89" s="747"/>
      <c r="M89" s="748"/>
      <c r="N89" s="735"/>
      <c r="O89" s="785"/>
      <c r="P89" s="786"/>
      <c r="Q89" s="787"/>
      <c r="R89" s="806"/>
      <c r="S89" s="772"/>
      <c r="T89" s="792"/>
      <c r="U89" s="244"/>
    </row>
    <row r="90" spans="2:21" ht="15" customHeight="1">
      <c r="B90" s="225"/>
      <c r="C90" s="749">
        <v>5</v>
      </c>
      <c r="D90" s="752" t="s">
        <v>464</v>
      </c>
      <c r="E90" s="755">
        <v>2000</v>
      </c>
      <c r="F90" s="485">
        <v>16.356000000000002</v>
      </c>
      <c r="G90" s="758">
        <v>452</v>
      </c>
      <c r="H90" s="372"/>
      <c r="I90" s="761">
        <f>AVERAGE(F90:F92)</f>
        <v>16.454000000000001</v>
      </c>
      <c r="J90" s="373">
        <f>F90-I90</f>
        <v>-9.7999999999998977E-2</v>
      </c>
      <c r="K90" s="736" t="s">
        <v>414</v>
      </c>
      <c r="L90" s="739">
        <f>(I90-$D$58)/$D$60</f>
        <v>-0.83064013154164584</v>
      </c>
      <c r="M90" s="742">
        <f>10^L90</f>
        <v>0.14769298514244322</v>
      </c>
      <c r="N90" s="745">
        <f>M90*(452/G90)</f>
        <v>0.14769298514244322</v>
      </c>
      <c r="O90" s="782">
        <f>N90*E90</f>
        <v>295.38597028488647</v>
      </c>
      <c r="P90" s="783">
        <f>O90/1000</f>
        <v>0.29538597028488645</v>
      </c>
      <c r="Q90" s="784">
        <f>((P90*10^-12)*(G90*617.9))*10^-6*10^9*10^3</f>
        <v>8.2498583949642143E-2</v>
      </c>
      <c r="R90" s="768" t="s">
        <v>414</v>
      </c>
      <c r="S90" s="770">
        <f>AVERAGE(O90:O98)</f>
        <v>269.18523147100979</v>
      </c>
      <c r="T90" s="773">
        <f>AVERAGE(P90:P98)</f>
        <v>0.26918523147100981</v>
      </c>
      <c r="U90" s="244"/>
    </row>
    <row r="91" spans="2:21" ht="15" customHeight="1">
      <c r="B91" s="225"/>
      <c r="C91" s="750"/>
      <c r="D91" s="753"/>
      <c r="E91" s="756"/>
      <c r="F91" s="485">
        <v>16.552</v>
      </c>
      <c r="G91" s="759"/>
      <c r="H91" s="366"/>
      <c r="I91" s="762"/>
      <c r="J91" s="369">
        <f>F91-I90</f>
        <v>9.7999999999998977E-2</v>
      </c>
      <c r="K91" s="737"/>
      <c r="L91" s="740"/>
      <c r="M91" s="743"/>
      <c r="N91" s="734"/>
      <c r="O91" s="776"/>
      <c r="P91" s="778"/>
      <c r="Q91" s="780"/>
      <c r="R91" s="769"/>
      <c r="S91" s="771"/>
      <c r="T91" s="774"/>
      <c r="U91" s="244"/>
    </row>
    <row r="92" spans="2:21" ht="15" customHeight="1">
      <c r="B92" s="225"/>
      <c r="C92" s="750"/>
      <c r="D92" s="753"/>
      <c r="E92" s="757"/>
      <c r="F92" s="485"/>
      <c r="G92" s="759"/>
      <c r="H92" s="366"/>
      <c r="I92" s="763"/>
      <c r="J92" s="369">
        <f>F92-I90</f>
        <v>-16.454000000000001</v>
      </c>
      <c r="K92" s="738"/>
      <c r="L92" s="741"/>
      <c r="M92" s="744"/>
      <c r="N92" s="734"/>
      <c r="O92" s="777"/>
      <c r="P92" s="779"/>
      <c r="Q92" s="781"/>
      <c r="R92" s="769"/>
      <c r="S92" s="771"/>
      <c r="T92" s="774"/>
      <c r="U92" s="244"/>
    </row>
    <row r="93" spans="2:21" ht="15" customHeight="1">
      <c r="B93" s="225"/>
      <c r="C93" s="750"/>
      <c r="D93" s="753"/>
      <c r="E93" s="753">
        <v>4000</v>
      </c>
      <c r="F93" s="485">
        <v>17.782</v>
      </c>
      <c r="G93" s="759"/>
      <c r="H93" s="368"/>
      <c r="I93" s="762">
        <f>AVERAGE(F93:F95)</f>
        <v>17.733499999999999</v>
      </c>
      <c r="J93" s="367">
        <f>F93-I93</f>
        <v>4.8500000000000654E-2</v>
      </c>
      <c r="K93" s="737">
        <f>I93-I90</f>
        <v>1.2794999999999987</v>
      </c>
      <c r="L93" s="740">
        <f>(I93-$D$58)/$D$60</f>
        <v>-1.1933718886431934</v>
      </c>
      <c r="M93" s="743">
        <f>10^L93</f>
        <v>6.4066074048005517E-2</v>
      </c>
      <c r="N93" s="734">
        <f>M93*(452/G90)</f>
        <v>6.4066074048005517E-2</v>
      </c>
      <c r="O93" s="776">
        <f>N93*E93</f>
        <v>256.26429619202207</v>
      </c>
      <c r="P93" s="778">
        <f>O93/1000</f>
        <v>0.25626429619202207</v>
      </c>
      <c r="Q93" s="780">
        <f>((P93*10^-12)*(G90*617.9))*10^-6*10^9*10^3</f>
        <v>7.1572260294906792E-2</v>
      </c>
      <c r="R93" s="769">
        <f>1-(P93/P90)</f>
        <v>0.13244256000084664</v>
      </c>
      <c r="S93" s="771"/>
      <c r="T93" s="774"/>
      <c r="U93" s="244"/>
    </row>
    <row r="94" spans="2:21" ht="15" customHeight="1">
      <c r="B94" s="225"/>
      <c r="C94" s="750"/>
      <c r="D94" s="753"/>
      <c r="E94" s="753"/>
      <c r="F94" s="485">
        <v>17.684999999999999</v>
      </c>
      <c r="G94" s="759"/>
      <c r="H94" s="366"/>
      <c r="I94" s="762"/>
      <c r="J94" s="369">
        <f>F94-I93</f>
        <v>-4.8500000000000654E-2</v>
      </c>
      <c r="K94" s="737"/>
      <c r="L94" s="740"/>
      <c r="M94" s="743"/>
      <c r="N94" s="734"/>
      <c r="O94" s="776"/>
      <c r="P94" s="778"/>
      <c r="Q94" s="780"/>
      <c r="R94" s="769"/>
      <c r="S94" s="771"/>
      <c r="T94" s="774"/>
      <c r="U94" s="244"/>
    </row>
    <row r="95" spans="2:21" ht="15" customHeight="1">
      <c r="B95" s="225"/>
      <c r="C95" s="750"/>
      <c r="D95" s="753"/>
      <c r="E95" s="767"/>
      <c r="F95" s="485"/>
      <c r="G95" s="759"/>
      <c r="H95" s="366"/>
      <c r="I95" s="763"/>
      <c r="J95" s="369">
        <f>F95-I93</f>
        <v>-17.733499999999999</v>
      </c>
      <c r="K95" s="738"/>
      <c r="L95" s="741"/>
      <c r="M95" s="744"/>
      <c r="N95" s="734"/>
      <c r="O95" s="777"/>
      <c r="P95" s="779"/>
      <c r="Q95" s="781"/>
      <c r="R95" s="769"/>
      <c r="S95" s="771"/>
      <c r="T95" s="774"/>
      <c r="U95" s="244"/>
    </row>
    <row r="96" spans="2:21" ht="15" customHeight="1">
      <c r="B96" s="225"/>
      <c r="C96" s="750"/>
      <c r="D96" s="753"/>
      <c r="E96" s="764">
        <v>8000</v>
      </c>
      <c r="F96" s="485">
        <v>18.809999999999999</v>
      </c>
      <c r="G96" s="759"/>
      <c r="H96" s="368"/>
      <c r="I96" s="762">
        <f>AVERAGE(F96:F98)</f>
        <v>18.797499999999999</v>
      </c>
      <c r="J96" s="367">
        <f>F96-I96</f>
        <v>1.2499999999999289E-2</v>
      </c>
      <c r="K96" s="737">
        <f>I96-I93</f>
        <v>1.0640000000000001</v>
      </c>
      <c r="L96" s="740">
        <f>(I96-$D$58)/$D$60</f>
        <v>-1.4950104893122413</v>
      </c>
      <c r="M96" s="743">
        <f>10^L96</f>
        <v>3.1988178492015115E-2</v>
      </c>
      <c r="N96" s="734">
        <f>M96*(452/G90)</f>
        <v>3.1988178492015115E-2</v>
      </c>
      <c r="O96" s="776">
        <f>N96*E96</f>
        <v>255.90542793612093</v>
      </c>
      <c r="P96" s="778">
        <f>O96/1000</f>
        <v>0.25590542793612092</v>
      </c>
      <c r="Q96" s="780">
        <f>((P96*10^-12)*(G90*617.9))*10^-6*10^9*10^3</f>
        <v>7.1472031692621549E-2</v>
      </c>
      <c r="R96" s="769">
        <f>1-(P96/P90)</f>
        <v>0.13365747300282516</v>
      </c>
      <c r="S96" s="771"/>
      <c r="T96" s="774"/>
      <c r="U96" s="244"/>
    </row>
    <row r="97" spans="2:21" ht="15" customHeight="1">
      <c r="B97" s="225"/>
      <c r="C97" s="750"/>
      <c r="D97" s="753"/>
      <c r="E97" s="756"/>
      <c r="F97" s="485">
        <v>18.785</v>
      </c>
      <c r="G97" s="759"/>
      <c r="H97" s="366"/>
      <c r="I97" s="762"/>
      <c r="J97" s="369">
        <f>F97-I96</f>
        <v>-1.2499999999999289E-2</v>
      </c>
      <c r="K97" s="737"/>
      <c r="L97" s="740"/>
      <c r="M97" s="743"/>
      <c r="N97" s="734"/>
      <c r="O97" s="776"/>
      <c r="P97" s="778"/>
      <c r="Q97" s="780"/>
      <c r="R97" s="769"/>
      <c r="S97" s="771"/>
      <c r="T97" s="774"/>
      <c r="U97" s="244"/>
    </row>
    <row r="98" spans="2:21" ht="15" customHeight="1">
      <c r="B98" s="225"/>
      <c r="C98" s="751"/>
      <c r="D98" s="754"/>
      <c r="E98" s="765"/>
      <c r="F98" s="485"/>
      <c r="G98" s="760"/>
      <c r="H98" s="370"/>
      <c r="I98" s="766"/>
      <c r="J98" s="371">
        <f>F98-I96</f>
        <v>-18.797499999999999</v>
      </c>
      <c r="K98" s="746"/>
      <c r="L98" s="747"/>
      <c r="M98" s="748"/>
      <c r="N98" s="735"/>
      <c r="O98" s="785"/>
      <c r="P98" s="786"/>
      <c r="Q98" s="787"/>
      <c r="R98" s="788"/>
      <c r="S98" s="772"/>
      <c r="T98" s="775"/>
      <c r="U98" s="244"/>
    </row>
  </sheetData>
  <mergeCells count="81">
    <mergeCell ref="A1:L2"/>
    <mergeCell ref="M5:N5"/>
    <mergeCell ref="M11:N11"/>
    <mergeCell ref="J17:J18"/>
    <mergeCell ref="M18:O19"/>
    <mergeCell ref="J20:J21"/>
    <mergeCell ref="J23:J24"/>
    <mergeCell ref="J26:J27"/>
    <mergeCell ref="J29:J30"/>
    <mergeCell ref="J32:J33"/>
    <mergeCell ref="H50:H54"/>
    <mergeCell ref="C81:C89"/>
    <mergeCell ref="D81:D89"/>
    <mergeCell ref="E81:E83"/>
    <mergeCell ref="G81:G89"/>
    <mergeCell ref="E87:E89"/>
    <mergeCell ref="I81:I83"/>
    <mergeCell ref="Q81:Q83"/>
    <mergeCell ref="R81:R83"/>
    <mergeCell ref="O87:O89"/>
    <mergeCell ref="P87:P89"/>
    <mergeCell ref="Q87:Q89"/>
    <mergeCell ref="R87:R89"/>
    <mergeCell ref="Q84:Q86"/>
    <mergeCell ref="R84:R86"/>
    <mergeCell ref="I87:I89"/>
    <mergeCell ref="K87:K89"/>
    <mergeCell ref="L87:L89"/>
    <mergeCell ref="M87:M89"/>
    <mergeCell ref="N87:N89"/>
    <mergeCell ref="S81:S89"/>
    <mergeCell ref="T81:T89"/>
    <mergeCell ref="E84:E86"/>
    <mergeCell ref="I84:I86"/>
    <mergeCell ref="K84:K86"/>
    <mergeCell ref="L84:L86"/>
    <mergeCell ref="M84:M86"/>
    <mergeCell ref="N84:N86"/>
    <mergeCell ref="K81:K83"/>
    <mergeCell ref="L81:L83"/>
    <mergeCell ref="M81:M83"/>
    <mergeCell ref="N81:N83"/>
    <mergeCell ref="O81:O83"/>
    <mergeCell ref="P81:P83"/>
    <mergeCell ref="O84:O86"/>
    <mergeCell ref="P84:P86"/>
    <mergeCell ref="R90:R92"/>
    <mergeCell ref="S90:S98"/>
    <mergeCell ref="T90:T98"/>
    <mergeCell ref="O93:O95"/>
    <mergeCell ref="P93:P95"/>
    <mergeCell ref="Q93:Q95"/>
    <mergeCell ref="R93:R95"/>
    <mergeCell ref="O90:O92"/>
    <mergeCell ref="P90:P92"/>
    <mergeCell ref="Q90:Q92"/>
    <mergeCell ref="O96:O98"/>
    <mergeCell ref="P96:P98"/>
    <mergeCell ref="Q96:Q98"/>
    <mergeCell ref="R96:R98"/>
    <mergeCell ref="C90:C98"/>
    <mergeCell ref="D90:D98"/>
    <mergeCell ref="E90:E92"/>
    <mergeCell ref="G90:G98"/>
    <mergeCell ref="I90:I92"/>
    <mergeCell ref="E96:E98"/>
    <mergeCell ref="I96:I98"/>
    <mergeCell ref="E93:E95"/>
    <mergeCell ref="I93:I95"/>
    <mergeCell ref="N96:N98"/>
    <mergeCell ref="K90:K92"/>
    <mergeCell ref="L90:L92"/>
    <mergeCell ref="M90:M92"/>
    <mergeCell ref="N90:N92"/>
    <mergeCell ref="N93:N95"/>
    <mergeCell ref="K93:K95"/>
    <mergeCell ref="L93:L95"/>
    <mergeCell ref="M93:M95"/>
    <mergeCell ref="K96:K98"/>
    <mergeCell ref="L96:L98"/>
    <mergeCell ref="M96:M98"/>
  </mergeCells>
  <conditionalFormatting sqref="J17:J18 J20:J21 J23:J24 J26:J27 G50:G54">
    <cfRule type="cellIs" dxfId="1" priority="2" stopIfTrue="1" operator="notBetween">
      <formula>3.1</formula>
      <formula>3.6</formula>
    </cfRule>
  </conditionalFormatting>
  <conditionalFormatting sqref="J29:J30">
    <cfRule type="cellIs" dxfId="0" priority="1" stopIfTrue="1" operator="notBetween">
      <formula>3.1</formula>
      <formula>3.6</formula>
    </cfRule>
  </conditionalFormatting>
  <pageMargins left="0.70866141732283505" right="0.70866141732283505" top="0.74803149606299202" bottom="0.74803149606299202" header="0.31496062992126" footer="0.31496062992126"/>
  <pageSetup paperSize="9" scale="40" fitToHeight="3" orientation="landscape" r:id="rId1"/>
  <headerFooter>
    <oddFooter>&amp;LData Analysis Template v4.14&amp;CKAPA Library Quantification Kit (Illumina® platforms)&amp;R© Kapa Biosystems 2014</oddFooter>
  </headerFooter>
  <rowBreaks count="1" manualBreakCount="1">
    <brk id="68"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pageSetUpPr fitToPage="1"/>
  </sheetPr>
  <dimension ref="A1:XFC146"/>
  <sheetViews>
    <sheetView zoomScaleNormal="100" zoomScalePageLayoutView="130" workbookViewId="0">
      <selection activeCell="D142" sqref="D142"/>
    </sheetView>
  </sheetViews>
  <sheetFormatPr defaultColWidth="10" defaultRowHeight="15.75"/>
  <cols>
    <col min="1" max="1" width="33.42578125" style="2" customWidth="1"/>
    <col min="2" max="2" width="17.42578125" style="2" customWidth="1"/>
    <col min="3" max="4" width="13.42578125" style="2" customWidth="1"/>
    <col min="5" max="5" width="12.42578125" style="2" customWidth="1"/>
    <col min="6" max="6" width="10.42578125" style="2" customWidth="1"/>
    <col min="7" max="7" width="17.42578125" style="2" customWidth="1"/>
    <col min="8" max="8" width="20.42578125" style="2" customWidth="1"/>
    <col min="9" max="9" width="11.42578125" style="2" customWidth="1"/>
    <col min="10" max="11" width="10" style="2"/>
    <col min="12" max="12" width="4.42578125" style="2" customWidth="1"/>
    <col min="13" max="13" width="10" style="2"/>
    <col min="14" max="14" width="12.42578125" style="2" bestFit="1" customWidth="1"/>
    <col min="15" max="16384" width="10" style="2"/>
  </cols>
  <sheetData>
    <row r="1" spans="1:11">
      <c r="A1" s="853" t="s">
        <v>465</v>
      </c>
      <c r="B1" s="854"/>
      <c r="C1" s="854"/>
      <c r="D1" s="854"/>
      <c r="E1" s="854"/>
      <c r="F1" s="854"/>
      <c r="G1" s="855"/>
    </row>
    <row r="2" spans="1:11" s="4" customFormat="1" ht="15">
      <c r="A2" s="123" t="s">
        <v>466</v>
      </c>
      <c r="B2" s="821" t="str">
        <f>Submission!B4</f>
        <v>Benjamin Callahan</v>
      </c>
      <c r="C2" s="821"/>
      <c r="D2" s="122" t="s">
        <v>67</v>
      </c>
      <c r="E2" s="821" t="str">
        <f>Submission!B9</f>
        <v>Vivo-Vitro Follow-up</v>
      </c>
      <c r="F2" s="821"/>
      <c r="G2" s="823"/>
      <c r="H2" s="3" t="s">
        <v>467</v>
      </c>
      <c r="I2" s="479"/>
      <c r="J2" s="479"/>
      <c r="K2" s="479"/>
    </row>
    <row r="3" spans="1:11" s="4" customFormat="1" ht="15">
      <c r="A3" s="194" t="s">
        <v>468</v>
      </c>
      <c r="B3" s="821" t="s">
        <v>469</v>
      </c>
      <c r="C3" s="821"/>
      <c r="D3" s="821"/>
      <c r="E3" s="821"/>
      <c r="F3" s="821"/>
      <c r="G3" s="821"/>
      <c r="H3" s="479"/>
      <c r="I3" s="479" t="s">
        <v>46</v>
      </c>
      <c r="J3" s="479" t="s">
        <v>470</v>
      </c>
      <c r="K3" s="479"/>
    </row>
    <row r="4" spans="1:11" s="4" customFormat="1" ht="15">
      <c r="A4" s="192" t="s">
        <v>471</v>
      </c>
      <c r="B4" s="821" t="s">
        <v>79</v>
      </c>
      <c r="C4" s="821"/>
      <c r="D4" s="192" t="s">
        <v>472</v>
      </c>
      <c r="E4" s="193"/>
      <c r="F4" s="822" t="s">
        <v>83</v>
      </c>
      <c r="G4" s="822"/>
      <c r="H4" s="479" t="s">
        <v>473</v>
      </c>
      <c r="I4" s="479">
        <v>4</v>
      </c>
      <c r="J4" s="479">
        <v>10</v>
      </c>
      <c r="K4" s="479"/>
    </row>
    <row r="5" spans="1:11" s="181" customFormat="1" ht="15">
      <c r="A5" s="479"/>
      <c r="B5" s="479"/>
      <c r="C5" s="479"/>
      <c r="D5" s="479"/>
      <c r="E5" s="479"/>
      <c r="F5" s="479"/>
      <c r="G5" s="479"/>
      <c r="H5" s="479"/>
      <c r="I5" s="479"/>
      <c r="J5" s="479"/>
      <c r="K5" s="479"/>
    </row>
    <row r="6" spans="1:11">
      <c r="A6" s="513" t="s">
        <v>474</v>
      </c>
      <c r="B6" s="513" t="s">
        <v>475</v>
      </c>
      <c r="C6" s="488" t="s">
        <v>476</v>
      </c>
      <c r="D6" s="486" t="s">
        <v>477</v>
      </c>
      <c r="E6" s="851" t="s">
        <v>478</v>
      </c>
      <c r="F6" s="851"/>
      <c r="H6" s="479" t="s">
        <v>479</v>
      </c>
      <c r="I6" s="6" t="s">
        <v>480</v>
      </c>
      <c r="J6" s="479">
        <v>1</v>
      </c>
      <c r="K6" s="479" t="s">
        <v>481</v>
      </c>
    </row>
    <row r="7" spans="1:11">
      <c r="A7" s="375" t="str">
        <f>Kapa!D81</f>
        <v>Callahan P1C</v>
      </c>
      <c r="B7" s="512">
        <f>Kapa!T81</f>
        <v>18.852258466728546</v>
      </c>
      <c r="C7" s="489">
        <f>(E7*$B$12)/B7</f>
        <v>1.0608808507106482</v>
      </c>
      <c r="D7" s="487">
        <f>E7-C7</f>
        <v>8.9391191492893523</v>
      </c>
      <c r="E7" s="850">
        <v>10</v>
      </c>
      <c r="F7" s="850"/>
      <c r="H7" s="479"/>
      <c r="I7" s="479"/>
      <c r="J7" s="479"/>
      <c r="K7" s="479"/>
    </row>
    <row r="8" spans="1:11" hidden="1">
      <c r="A8" s="375" t="e">
        <f>Kapa!#REF!</f>
        <v>#REF!</v>
      </c>
      <c r="B8" s="512" t="e">
        <f>Kapa!#REF!</f>
        <v>#REF!</v>
      </c>
      <c r="C8" s="378" t="e">
        <f t="shared" ref="C8:C10" si="0">(E8*$B$12)/B8</f>
        <v>#REF!</v>
      </c>
      <c r="D8" s="378" t="e">
        <f t="shared" ref="D8:D10" si="1">E8-C8</f>
        <v>#REF!</v>
      </c>
      <c r="E8" s="850">
        <v>10</v>
      </c>
      <c r="F8" s="850"/>
      <c r="H8" s="479"/>
      <c r="I8" s="479"/>
      <c r="J8" s="479"/>
      <c r="K8" s="479"/>
    </row>
    <row r="9" spans="1:11" hidden="1">
      <c r="A9" s="375" t="e">
        <f>Kapa!#REF!</f>
        <v>#REF!</v>
      </c>
      <c r="B9" s="512" t="e">
        <f>Kapa!#REF!</f>
        <v>#REF!</v>
      </c>
      <c r="C9" s="378" t="e">
        <f t="shared" si="0"/>
        <v>#REF!</v>
      </c>
      <c r="D9" s="378" t="e">
        <f t="shared" si="1"/>
        <v>#REF!</v>
      </c>
      <c r="E9" s="850">
        <v>10</v>
      </c>
      <c r="F9" s="850"/>
      <c r="H9" s="3" t="s">
        <v>482</v>
      </c>
      <c r="I9" s="479"/>
      <c r="J9" s="479"/>
      <c r="K9" s="479"/>
    </row>
    <row r="10" spans="1:11" hidden="1">
      <c r="A10" s="375" t="e">
        <f>Kapa!#REF!</f>
        <v>#REF!</v>
      </c>
      <c r="B10" s="512" t="e">
        <f>Kapa!#REF!</f>
        <v>#REF!</v>
      </c>
      <c r="C10" s="378" t="e">
        <f t="shared" si="0"/>
        <v>#REF!</v>
      </c>
      <c r="D10" s="378" t="e">
        <f t="shared" si="1"/>
        <v>#REF!</v>
      </c>
      <c r="E10" s="850">
        <v>10</v>
      </c>
      <c r="F10" s="850"/>
      <c r="H10" s="8" t="s">
        <v>483</v>
      </c>
    </row>
    <row r="11" spans="1:11">
      <c r="B11" s="116"/>
      <c r="C11" s="116"/>
      <c r="D11" s="198"/>
      <c r="E11" s="116"/>
      <c r="F11" s="116"/>
      <c r="H11" s="8" t="s">
        <v>484</v>
      </c>
    </row>
    <row r="12" spans="1:11" s="11" customFormat="1" ht="16.5" thickBot="1">
      <c r="A12" s="10" t="s">
        <v>485</v>
      </c>
      <c r="B12" s="490">
        <v>2</v>
      </c>
      <c r="C12" s="491" t="s">
        <v>486</v>
      </c>
      <c r="D12" s="492"/>
      <c r="E12" s="492"/>
      <c r="F12" s="492"/>
    </row>
    <row r="13" spans="1:11" hidden="1">
      <c r="A13" s="9"/>
      <c r="B13" s="479"/>
      <c r="C13" s="479"/>
    </row>
    <row r="14" spans="1:11" hidden="1">
      <c r="A14" s="851" t="s">
        <v>487</v>
      </c>
      <c r="B14" s="851"/>
      <c r="C14" s="851"/>
      <c r="D14" s="851"/>
      <c r="E14" s="5" t="s">
        <v>488</v>
      </c>
    </row>
    <row r="15" spans="1:11" hidden="1">
      <c r="A15" s="833" t="s">
        <v>489</v>
      </c>
      <c r="B15" s="833"/>
      <c r="C15" s="833"/>
      <c r="D15" s="833"/>
      <c r="E15" s="7"/>
    </row>
    <row r="16" spans="1:11" hidden="1">
      <c r="A16" s="9"/>
      <c r="B16" s="479"/>
      <c r="C16" s="479"/>
    </row>
    <row r="17" spans="1:10" hidden="1">
      <c r="A17" s="42" t="s">
        <v>490</v>
      </c>
      <c r="B17" s="43">
        <v>2</v>
      </c>
      <c r="C17" s="44" t="s">
        <v>486</v>
      </c>
      <c r="D17" s="45" t="s">
        <v>491</v>
      </c>
      <c r="E17" s="43">
        <v>10</v>
      </c>
      <c r="F17" s="44" t="s">
        <v>492</v>
      </c>
    </row>
    <row r="18" spans="1:10" hidden="1">
      <c r="A18" s="46"/>
      <c r="B18" s="46"/>
      <c r="C18" s="479"/>
    </row>
    <row r="19" spans="1:10" hidden="1">
      <c r="A19" s="5" t="s">
        <v>493</v>
      </c>
      <c r="B19" s="5" t="s">
        <v>494</v>
      </c>
      <c r="C19" s="5" t="s">
        <v>488</v>
      </c>
    </row>
    <row r="20" spans="1:10" hidden="1">
      <c r="A20" s="7" t="s">
        <v>495</v>
      </c>
      <c r="B20" s="29">
        <f>(B17*E17)/B12</f>
        <v>10</v>
      </c>
      <c r="C20" s="513"/>
      <c r="E20" s="852" t="s">
        <v>496</v>
      </c>
      <c r="F20" s="852"/>
      <c r="G20" s="852"/>
    </row>
    <row r="21" spans="1:10" hidden="1">
      <c r="A21" s="7" t="s">
        <v>497</v>
      </c>
      <c r="B21" s="29">
        <f>E17-B20</f>
        <v>0</v>
      </c>
      <c r="C21" s="513"/>
      <c r="E21" s="852" t="s">
        <v>498</v>
      </c>
      <c r="F21" s="852"/>
      <c r="G21" s="852"/>
    </row>
    <row r="22" spans="1:10" s="11" customFormat="1" ht="16.5" hidden="1" thickBot="1">
      <c r="A22" s="10"/>
      <c r="B22" s="104"/>
      <c r="C22" s="104"/>
    </row>
    <row r="23" spans="1:10" ht="16.5" hidden="1" customHeight="1" thickTop="1" thickBot="1"/>
    <row r="24" spans="1:10" ht="16.5" hidden="1" thickBot="1">
      <c r="A24" s="2" t="s">
        <v>499</v>
      </c>
      <c r="B24" s="845" t="s">
        <v>500</v>
      </c>
      <c r="C24" s="846"/>
      <c r="D24" s="847"/>
    </row>
    <row r="25" spans="1:10" ht="16.5" hidden="1" thickBot="1">
      <c r="A25" s="2" t="s">
        <v>501</v>
      </c>
      <c r="B25" s="845" t="s">
        <v>502</v>
      </c>
      <c r="C25" s="846"/>
      <c r="D25" s="847"/>
    </row>
    <row r="26" spans="1:10" ht="16.5" hidden="1" thickBot="1"/>
    <row r="27" spans="1:10" ht="16.5" hidden="1" thickBot="1">
      <c r="A27" s="2" t="s">
        <v>503</v>
      </c>
      <c r="B27" s="47">
        <v>2</v>
      </c>
      <c r="C27" s="2" t="s">
        <v>504</v>
      </c>
    </row>
    <row r="28" spans="1:10" ht="16.5" hidden="1" thickBot="1">
      <c r="A28" s="2" t="s">
        <v>505</v>
      </c>
      <c r="B28" s="47">
        <v>0</v>
      </c>
      <c r="C28" s="2" t="s">
        <v>504</v>
      </c>
    </row>
    <row r="29" spans="1:10" hidden="1">
      <c r="H29" s="14" t="s">
        <v>506</v>
      </c>
      <c r="I29" s="12">
        <f>B34*1.1</f>
        <v>770.00000000000011</v>
      </c>
      <c r="J29" s="13" t="s">
        <v>492</v>
      </c>
    </row>
    <row r="30" spans="1:10" ht="16.5" hidden="1" thickBot="1">
      <c r="A30" s="14" t="s">
        <v>507</v>
      </c>
      <c r="H30" s="15" t="s">
        <v>508</v>
      </c>
      <c r="I30" s="12">
        <f>I29-(I31 +I32)</f>
        <v>654.50000000000011</v>
      </c>
      <c r="J30" s="16" t="s">
        <v>492</v>
      </c>
    </row>
    <row r="31" spans="1:10" ht="16.5" hidden="1" thickBot="1">
      <c r="A31" s="2" t="s">
        <v>509</v>
      </c>
      <c r="B31" s="47">
        <v>5.5</v>
      </c>
      <c r="C31" s="2" t="s">
        <v>510</v>
      </c>
      <c r="F31" s="14"/>
      <c r="H31" s="15" t="s">
        <v>511</v>
      </c>
      <c r="I31" s="12">
        <f>(B32%)*I29</f>
        <v>115.50000000000001</v>
      </c>
      <c r="J31" s="13" t="s">
        <v>492</v>
      </c>
    </row>
    <row r="32" spans="1:10" ht="16.5" hidden="1" thickBot="1">
      <c r="A32" s="17" t="s">
        <v>47</v>
      </c>
      <c r="B32" s="48">
        <v>15</v>
      </c>
      <c r="C32" s="2" t="s">
        <v>512</v>
      </c>
      <c r="D32" s="12">
        <f>B31*B32%</f>
        <v>0.82499999999999996</v>
      </c>
      <c r="E32" s="13" t="s">
        <v>510</v>
      </c>
      <c r="H32" s="15" t="s">
        <v>479</v>
      </c>
      <c r="I32" s="12">
        <f>(B33%)*I29</f>
        <v>0</v>
      </c>
      <c r="J32" s="13" t="s">
        <v>492</v>
      </c>
    </row>
    <row r="33" spans="1:14" ht="16.5" hidden="1" thickBot="1">
      <c r="A33" s="17" t="s">
        <v>513</v>
      </c>
      <c r="B33" s="48">
        <v>0</v>
      </c>
      <c r="C33" s="2" t="s">
        <v>512</v>
      </c>
      <c r="D33" s="12">
        <f>B31*B33%</f>
        <v>0</v>
      </c>
      <c r="E33" s="13" t="s">
        <v>510</v>
      </c>
    </row>
    <row r="34" spans="1:14" ht="16.5" hidden="1" thickBot="1">
      <c r="A34" s="17" t="s">
        <v>514</v>
      </c>
      <c r="B34" s="47">
        <v>700</v>
      </c>
      <c r="C34" s="2" t="s">
        <v>492</v>
      </c>
      <c r="H34" s="12">
        <f>(B31*I29)/(I30)</f>
        <v>6.4705882352941178</v>
      </c>
      <c r="I34" s="848" t="s">
        <v>515</v>
      </c>
      <c r="J34" s="848"/>
      <c r="K34" s="848"/>
      <c r="L34" s="848"/>
      <c r="M34" s="18">
        <f>(H34*I30)/I29</f>
        <v>5.5</v>
      </c>
      <c r="N34" s="13" t="s">
        <v>510</v>
      </c>
    </row>
    <row r="35" spans="1:14" ht="16.5" thickTop="1">
      <c r="A35" s="17"/>
      <c r="H35" s="19">
        <f>(D32*I29)/I31</f>
        <v>5.5</v>
      </c>
      <c r="I35" s="849" t="s">
        <v>516</v>
      </c>
      <c r="J35" s="849"/>
      <c r="K35" s="849"/>
      <c r="L35" s="849"/>
      <c r="M35" s="20">
        <f>(H35*I31)/I29</f>
        <v>0.82500000000000007</v>
      </c>
      <c r="N35" s="21" t="s">
        <v>510</v>
      </c>
    </row>
    <row r="36" spans="1:14">
      <c r="A36" s="22" t="s">
        <v>517</v>
      </c>
      <c r="B36" s="22"/>
      <c r="H36" s="19" t="e">
        <f>(D33*I29)/I32</f>
        <v>#DIV/0!</v>
      </c>
      <c r="I36" s="849" t="s">
        <v>518</v>
      </c>
      <c r="J36" s="849"/>
      <c r="K36" s="849"/>
      <c r="L36" s="849"/>
      <c r="M36" s="20" t="e">
        <f>(H36*I32)/I29</f>
        <v>#DIV/0!</v>
      </c>
      <c r="N36" s="21" t="s">
        <v>510</v>
      </c>
    </row>
    <row r="37" spans="1:14" hidden="1">
      <c r="A37" s="23"/>
      <c r="B37" s="22"/>
    </row>
    <row r="38" spans="1:14" s="14" customFormat="1">
      <c r="A38" s="5" t="s">
        <v>493</v>
      </c>
      <c r="B38" s="24" t="s">
        <v>494</v>
      </c>
      <c r="C38" s="5" t="s">
        <v>488</v>
      </c>
    </row>
    <row r="39" spans="1:14">
      <c r="A39" s="7" t="s">
        <v>519</v>
      </c>
      <c r="B39" s="7" t="s">
        <v>520</v>
      </c>
      <c r="C39" s="513"/>
    </row>
    <row r="40" spans="1:14">
      <c r="A40" s="7" t="s">
        <v>521</v>
      </c>
      <c r="B40" s="7" t="s">
        <v>522</v>
      </c>
      <c r="C40" s="513"/>
    </row>
    <row r="41" spans="1:14">
      <c r="A41" s="23"/>
      <c r="B41" s="23"/>
    </row>
    <row r="42" spans="1:14">
      <c r="A42" s="22" t="s">
        <v>523</v>
      </c>
      <c r="B42" s="22"/>
    </row>
    <row r="43" spans="1:14" hidden="1">
      <c r="A43" s="25"/>
      <c r="B43" s="26"/>
      <c r="C43" s="25"/>
    </row>
    <row r="44" spans="1:14" s="14" customFormat="1" ht="15" customHeight="1">
      <c r="A44" s="840" t="s">
        <v>493</v>
      </c>
      <c r="B44" s="840"/>
      <c r="C44" s="27" t="s">
        <v>494</v>
      </c>
      <c r="D44" s="5" t="s">
        <v>488</v>
      </c>
      <c r="H44" s="17" t="s">
        <v>524</v>
      </c>
      <c r="I44" s="12">
        <f>(B27*C45)/(C45+C46)</f>
        <v>1</v>
      </c>
      <c r="J44" s="13" t="s">
        <v>486</v>
      </c>
    </row>
    <row r="45" spans="1:14">
      <c r="A45" s="28">
        <f>B27</f>
        <v>2</v>
      </c>
      <c r="B45" s="510" t="s">
        <v>525</v>
      </c>
      <c r="C45" s="40">
        <v>5</v>
      </c>
      <c r="D45" s="513"/>
      <c r="H45" s="23" t="s">
        <v>526</v>
      </c>
      <c r="I45" s="12">
        <f>(0.2*C46)/(C45+C46)</f>
        <v>0.1</v>
      </c>
      <c r="J45" s="13" t="s">
        <v>527</v>
      </c>
    </row>
    <row r="46" spans="1:14">
      <c r="A46" s="824" t="s">
        <v>528</v>
      </c>
      <c r="B46" s="826"/>
      <c r="C46" s="49">
        <v>5</v>
      </c>
      <c r="D46" s="513"/>
      <c r="G46" s="32"/>
    </row>
    <row r="47" spans="1:14">
      <c r="A47" s="30"/>
      <c r="B47" s="30"/>
      <c r="C47" s="31"/>
      <c r="D47" s="23"/>
      <c r="G47" s="32"/>
    </row>
    <row r="48" spans="1:14">
      <c r="A48" s="828" t="s">
        <v>487</v>
      </c>
      <c r="B48" s="841"/>
      <c r="C48" s="842"/>
      <c r="D48" s="5" t="s">
        <v>488</v>
      </c>
      <c r="G48" s="32"/>
    </row>
    <row r="49" spans="1:13">
      <c r="A49" s="833" t="s">
        <v>529</v>
      </c>
      <c r="B49" s="833"/>
      <c r="C49" s="833"/>
      <c r="D49" s="513"/>
    </row>
    <row r="50" spans="1:13">
      <c r="A50" s="833" t="s">
        <v>530</v>
      </c>
      <c r="B50" s="833"/>
      <c r="C50" s="833"/>
      <c r="D50" s="513"/>
    </row>
    <row r="51" spans="1:13">
      <c r="A51" s="23"/>
      <c r="B51" s="23"/>
    </row>
    <row r="52" spans="1:13">
      <c r="A52" s="22" t="s">
        <v>531</v>
      </c>
      <c r="B52" s="22"/>
    </row>
    <row r="53" spans="1:13" hidden="1">
      <c r="A53" s="22"/>
      <c r="B53" s="22"/>
    </row>
    <row r="54" spans="1:13" s="14" customFormat="1">
      <c r="A54" s="5" t="s">
        <v>493</v>
      </c>
      <c r="B54" s="5" t="s">
        <v>494</v>
      </c>
      <c r="C54" s="5" t="s">
        <v>488</v>
      </c>
    </row>
    <row r="55" spans="1:13">
      <c r="A55" s="7" t="s">
        <v>532</v>
      </c>
      <c r="B55" s="29">
        <f>C45+C46</f>
        <v>10</v>
      </c>
      <c r="C55" s="513"/>
      <c r="H55" s="17" t="s">
        <v>524</v>
      </c>
      <c r="I55" s="12">
        <f>(I44*B55)/(B55+B56)</f>
        <v>0.01</v>
      </c>
      <c r="J55" s="13" t="s">
        <v>486</v>
      </c>
      <c r="L55" s="12">
        <f>I55*1000</f>
        <v>10</v>
      </c>
      <c r="M55" s="13" t="s">
        <v>510</v>
      </c>
    </row>
    <row r="56" spans="1:13">
      <c r="A56" s="7" t="s">
        <v>533</v>
      </c>
      <c r="B56" s="29">
        <f>1000-B55</f>
        <v>990</v>
      </c>
      <c r="C56" s="513"/>
      <c r="H56" s="23" t="s">
        <v>526</v>
      </c>
      <c r="I56" s="12">
        <f>(I45*10)/1000</f>
        <v>1E-3</v>
      </c>
      <c r="J56" s="13" t="s">
        <v>527</v>
      </c>
      <c r="L56" s="12">
        <f>I56*1000</f>
        <v>1</v>
      </c>
      <c r="M56" s="13" t="s">
        <v>534</v>
      </c>
    </row>
    <row r="58" spans="1:13">
      <c r="A58" s="22" t="s">
        <v>535</v>
      </c>
      <c r="D58" s="12">
        <f>H34</f>
        <v>6.4705882352941178</v>
      </c>
      <c r="E58" s="13" t="s">
        <v>510</v>
      </c>
    </row>
    <row r="59" spans="1:13" hidden="1"/>
    <row r="60" spans="1:13">
      <c r="A60" s="834" t="s">
        <v>536</v>
      </c>
      <c r="B60" s="835"/>
      <c r="C60" s="33" t="s">
        <v>494</v>
      </c>
      <c r="D60" s="5" t="s">
        <v>488</v>
      </c>
    </row>
    <row r="61" spans="1:13" ht="16.5" thickBot="1">
      <c r="A61" s="836" t="s">
        <v>537</v>
      </c>
      <c r="B61" s="836"/>
      <c r="C61" s="50">
        <f>(I29*B31)/L55</f>
        <v>423.50000000000011</v>
      </c>
      <c r="D61" s="513"/>
      <c r="F61" s="14"/>
    </row>
    <row r="62" spans="1:13" ht="16.5" thickBot="1">
      <c r="A62" s="836" t="s">
        <v>538</v>
      </c>
      <c r="B62" s="836"/>
      <c r="C62" s="50">
        <f>I30-C61</f>
        <v>231</v>
      </c>
      <c r="D62" s="513"/>
      <c r="E62" s="479"/>
      <c r="H62" s="17" t="s">
        <v>524</v>
      </c>
      <c r="I62" s="51">
        <f>(C61*L55)/(C61+C62)</f>
        <v>6.4705882352941178</v>
      </c>
      <c r="J62" s="52" t="s">
        <v>539</v>
      </c>
    </row>
    <row r="63" spans="1:13">
      <c r="A63" s="837" t="s">
        <v>540</v>
      </c>
      <c r="B63" s="837"/>
      <c r="C63" s="837"/>
      <c r="D63" s="837"/>
      <c r="E63" s="479"/>
    </row>
    <row r="64" spans="1:13" ht="14.25" customHeight="1"/>
    <row r="65" spans="1:1023 1025:2047 2049:3071 3073:4095 4097:5119 5121:6143 6145:7167 7169:8191 8193:9215 9217:10239 10241:11263 11265:12287 12289:13311 13313:14335 14337:15359 15361:16383" hidden="1">
      <c r="A65" s="22" t="s">
        <v>541</v>
      </c>
    </row>
    <row r="66" spans="1:1023 1025:2047 2049:3071 3073:4095 4097:5119 5121:6143 6145:7167 7169:8191 8193:9215 9217:10239 10241:11263 11265:12287 12289:13311 13313:14335 14337:15359 15361:16383" hidden="1">
      <c r="A66" s="22" t="s">
        <v>542</v>
      </c>
    </row>
    <row r="67" spans="1:1023 1025:2047 2049:3071 3073:4095 4097:5119 5121:6143 6145:7167 7169:8191 8193:9215 9217:10239 10241:11263 11265:12287 12289:13311 13313:14335 14337:15359 15361:16383" hidden="1">
      <c r="A67" s="22"/>
    </row>
    <row r="68" spans="1:1023 1025:2047 2049:3071 3073:4095 4097:5119 5121:6143 6145:7167 7169:8191 8193:9215 9217:10239 10241:11263 11265:12287 12289:13311 13313:14335 14337:15359 15361:16383" hidden="1">
      <c r="A68" s="2" t="s">
        <v>543</v>
      </c>
    </row>
    <row r="69" spans="1:1023 1025:2047 2049:3071 3073:4095 4097:5119 5121:6143 6145:7167 7169:8191 8193:9215 9217:10239 10241:11263 11265:12287 12289:13311 13313:14335 14337:15359 15361:16383" hidden="1">
      <c r="A69" s="33" t="s">
        <v>536</v>
      </c>
      <c r="B69" s="33" t="s">
        <v>494</v>
      </c>
      <c r="C69" s="5" t="s">
        <v>488</v>
      </c>
    </row>
    <row r="70" spans="1:1023 1025:2047 2049:3071 3073:4095 4097:5119 5121:6143 6145:7167 7169:8191 8193:9215 9217:10239 10241:11263 11265:12287 12289:13311 13313:14335 14337:15359 15361:16383" hidden="1">
      <c r="A70" s="34" t="s">
        <v>544</v>
      </c>
      <c r="B70" s="7">
        <v>2</v>
      </c>
      <c r="C70" s="513"/>
    </row>
    <row r="71" spans="1:1023 1025:2047 2049:3071 3073:4095 4097:5119 5121:6143 6145:7167 7169:8191 8193:9215 9217:10239 10241:11263 11265:12287 12289:13311 13313:14335 14337:15359 15361:16383" hidden="1">
      <c r="A71" s="34" t="s">
        <v>23</v>
      </c>
      <c r="B71" s="7">
        <v>3</v>
      </c>
      <c r="C71" s="513"/>
      <c r="F71" s="35">
        <f>(10*B70)/(B70+B71)</f>
        <v>4</v>
      </c>
      <c r="G71" s="13" t="s">
        <v>545</v>
      </c>
    </row>
    <row r="72" spans="1:1023 1025:2047 2049:3071 3073:4095 4097:5119 5121:6143 6145:7167 7169:8191 8193:9215 9217:10239 10241:11263 11265:12287 12289:13311 13313:14335 14337:15359 15361:16383" hidden="1"/>
    <row r="73" spans="1:1023 1025:2047 2049:3071 3073:4095 4097:5119 5121:6143 6145:7167 7169:8191 8193:9215 9217:10239 10241:11263 11265:12287 12289:13311 13313:14335 14337:15359 15361:16383" hidden="1">
      <c r="A73" s="2" t="s">
        <v>546</v>
      </c>
    </row>
    <row r="74" spans="1:1023 1025:2047 2049:3071 3073:4095 4097:5119 5121:6143 6145:7167 7169:8191 8193:9215 9217:10239 10241:11263 11265:12287 12289:13311 13313:14335 14337:15359 15361:16383" hidden="1">
      <c r="A74" s="33" t="s">
        <v>536</v>
      </c>
      <c r="B74" s="33" t="s">
        <v>494</v>
      </c>
      <c r="C74" s="5" t="s">
        <v>488</v>
      </c>
    </row>
    <row r="75" spans="1:1023 1025:2047 2049:3071 3073:4095 4097:5119 5121:6143 6145:7167 7169:8191 8193:9215 9217:10239 10241:11263 11265:12287 12289:13311 13313:14335 14337:15359 15361:16383" hidden="1">
      <c r="A75" s="7" t="s">
        <v>547</v>
      </c>
      <c r="B75" s="7">
        <v>5</v>
      </c>
      <c r="C75" s="513"/>
    </row>
    <row r="76" spans="1:1023 1025:2047 2049:3071 3073:4095 4097:5119 5121:6143 6145:7167 7169:8191 8193:9215 9217:10239 10241:11263 11265:12287 12289:13311 13313:14335 14337:15359 15361:16383" hidden="1">
      <c r="A76" s="7" t="s">
        <v>528</v>
      </c>
      <c r="B76" s="7">
        <v>5</v>
      </c>
      <c r="C76" s="513"/>
      <c r="F76" s="35">
        <f>(F71*B75)/(B75+B76)</f>
        <v>2</v>
      </c>
      <c r="G76" s="13" t="s">
        <v>545</v>
      </c>
    </row>
    <row r="77" spans="1:1023 1025:2047 2049:3071 3073:4095 4097:5119 5121:6143 6145:7167 7169:8191 8193:9215 9217:10239 10241:11263 11265:12287 12289:13311 13313:14335 14337:15359 15361:16383" s="4" customFormat="1" ht="15" hidden="1">
      <c r="A77" s="479"/>
      <c r="B77" s="479"/>
      <c r="C77" s="479"/>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c r="AC77" s="479"/>
      <c r="AD77" s="479"/>
      <c r="AE77" s="479"/>
      <c r="AF77" s="479"/>
      <c r="AG77" s="479"/>
      <c r="AH77" s="479"/>
      <c r="AI77" s="479"/>
      <c r="AJ77" s="479"/>
      <c r="AK77" s="479"/>
      <c r="AL77" s="479"/>
      <c r="AM77" s="479"/>
      <c r="AN77" s="479"/>
      <c r="AO77" s="479"/>
      <c r="AP77" s="479"/>
      <c r="AQ77" s="479"/>
      <c r="AR77" s="479"/>
      <c r="AS77" s="479"/>
      <c r="AT77" s="479"/>
      <c r="AU77" s="479"/>
      <c r="AV77" s="479"/>
      <c r="AW77" s="479"/>
      <c r="AX77" s="479"/>
      <c r="AY77" s="479"/>
      <c r="AZ77" s="479"/>
      <c r="BA77" s="479"/>
      <c r="BB77" s="479"/>
      <c r="BC77" s="479"/>
      <c r="BD77" s="479"/>
      <c r="BE77" s="479"/>
      <c r="BF77" s="479"/>
      <c r="BG77" s="479"/>
      <c r="BH77" s="479"/>
      <c r="BI77" s="479"/>
      <c r="BJ77" s="479"/>
      <c r="BK77" s="479"/>
      <c r="BL77" s="479"/>
      <c r="BM77" s="479"/>
      <c r="BN77" s="479"/>
      <c r="BO77" s="479"/>
      <c r="BP77" s="479"/>
      <c r="BQ77" s="479"/>
      <c r="BR77" s="479"/>
      <c r="BS77" s="479"/>
      <c r="BT77" s="479"/>
      <c r="BU77" s="479"/>
      <c r="BV77" s="479"/>
      <c r="BW77" s="479"/>
      <c r="BX77" s="479"/>
      <c r="BY77" s="479"/>
      <c r="BZ77" s="479"/>
      <c r="CA77" s="479"/>
      <c r="CB77" s="479"/>
      <c r="CC77" s="479"/>
      <c r="CD77" s="479"/>
      <c r="CE77" s="479"/>
      <c r="CF77" s="479"/>
      <c r="CG77" s="479"/>
      <c r="CH77" s="479"/>
      <c r="CI77" s="479"/>
      <c r="CJ77" s="479"/>
      <c r="CK77" s="479"/>
      <c r="CL77" s="479"/>
      <c r="CM77" s="479"/>
      <c r="CN77" s="479"/>
      <c r="CO77" s="479"/>
      <c r="CP77" s="479"/>
      <c r="CQ77" s="479"/>
      <c r="CR77" s="479"/>
      <c r="CS77" s="479"/>
      <c r="CT77" s="479"/>
      <c r="CU77" s="479"/>
      <c r="CV77" s="479"/>
      <c r="CW77" s="479"/>
      <c r="CX77" s="479"/>
      <c r="CY77" s="479"/>
      <c r="CZ77" s="479"/>
      <c r="DA77" s="479"/>
      <c r="DB77" s="479"/>
      <c r="DC77" s="479"/>
      <c r="DD77" s="479"/>
      <c r="DE77" s="479"/>
      <c r="DF77" s="479"/>
      <c r="DG77" s="479"/>
      <c r="DH77" s="479"/>
      <c r="DI77" s="479"/>
      <c r="DJ77" s="479"/>
      <c r="DK77" s="479"/>
      <c r="DL77" s="479"/>
      <c r="DM77" s="479"/>
      <c r="DN77" s="479"/>
      <c r="DO77" s="479"/>
      <c r="DP77" s="479"/>
      <c r="DQ77" s="479"/>
      <c r="DR77" s="479"/>
      <c r="DS77" s="479"/>
      <c r="DT77" s="479"/>
      <c r="DU77" s="479"/>
      <c r="DV77" s="479"/>
      <c r="DW77" s="479"/>
      <c r="DX77" s="479"/>
      <c r="DY77" s="479"/>
      <c r="DZ77" s="479"/>
      <c r="EA77" s="479"/>
      <c r="EB77" s="479"/>
      <c r="EC77" s="479"/>
      <c r="ED77" s="479"/>
      <c r="EE77" s="479"/>
      <c r="EF77" s="479"/>
      <c r="EG77" s="479"/>
      <c r="EH77" s="479"/>
      <c r="EI77" s="479"/>
      <c r="EJ77" s="479"/>
      <c r="EK77" s="479"/>
      <c r="EL77" s="479"/>
      <c r="EM77" s="479"/>
      <c r="EN77" s="479"/>
      <c r="EO77" s="479"/>
      <c r="EP77" s="479"/>
      <c r="EQ77" s="479"/>
      <c r="ER77" s="479"/>
      <c r="ES77" s="479"/>
      <c r="ET77" s="479"/>
      <c r="EU77" s="479"/>
      <c r="EV77" s="479"/>
      <c r="EW77" s="479"/>
      <c r="EX77" s="479"/>
      <c r="EY77" s="479"/>
      <c r="EZ77" s="479"/>
      <c r="FA77" s="479"/>
      <c r="FB77" s="479"/>
      <c r="FC77" s="479"/>
      <c r="FD77" s="479"/>
      <c r="FE77" s="479"/>
      <c r="FF77" s="479"/>
      <c r="FG77" s="479"/>
      <c r="FH77" s="479"/>
      <c r="FI77" s="479"/>
      <c r="FJ77" s="479"/>
      <c r="FK77" s="479"/>
      <c r="FL77" s="479"/>
      <c r="FM77" s="479"/>
      <c r="FN77" s="479"/>
      <c r="FO77" s="479"/>
      <c r="FP77" s="479"/>
      <c r="FQ77" s="479"/>
      <c r="FR77" s="479"/>
      <c r="FS77" s="479"/>
      <c r="FT77" s="479"/>
      <c r="FU77" s="479"/>
      <c r="FV77" s="479"/>
      <c r="FW77" s="479"/>
      <c r="FX77" s="479"/>
      <c r="FY77" s="479"/>
      <c r="FZ77" s="479"/>
      <c r="GA77" s="479"/>
      <c r="GB77" s="479"/>
      <c r="GC77" s="479"/>
      <c r="GD77" s="479"/>
      <c r="GE77" s="479"/>
      <c r="GF77" s="479"/>
      <c r="GG77" s="479"/>
      <c r="GH77" s="479"/>
      <c r="GI77" s="479"/>
      <c r="GJ77" s="479"/>
      <c r="GK77" s="479"/>
      <c r="GL77" s="479"/>
      <c r="GM77" s="479"/>
      <c r="GN77" s="479"/>
      <c r="GO77" s="479"/>
      <c r="GP77" s="479"/>
      <c r="GQ77" s="479"/>
      <c r="GR77" s="479"/>
      <c r="GS77" s="479"/>
      <c r="GT77" s="479"/>
      <c r="GU77" s="479"/>
      <c r="GV77" s="479"/>
      <c r="GW77" s="479"/>
      <c r="GX77" s="479"/>
      <c r="GY77" s="479"/>
      <c r="GZ77" s="479"/>
      <c r="HA77" s="479"/>
      <c r="HB77" s="479"/>
      <c r="HC77" s="479"/>
      <c r="HD77" s="479"/>
      <c r="HE77" s="479"/>
      <c r="HF77" s="479"/>
      <c r="HG77" s="479"/>
      <c r="HH77" s="479"/>
      <c r="HI77" s="479"/>
      <c r="HJ77" s="479"/>
      <c r="HK77" s="479"/>
      <c r="HL77" s="479"/>
      <c r="HM77" s="479"/>
      <c r="HN77" s="479"/>
      <c r="HO77" s="479"/>
      <c r="HP77" s="479"/>
      <c r="HQ77" s="479"/>
      <c r="HR77" s="479"/>
      <c r="HS77" s="479"/>
      <c r="HT77" s="479"/>
      <c r="HU77" s="479"/>
      <c r="HV77" s="479"/>
      <c r="HW77" s="479"/>
      <c r="HX77" s="479"/>
      <c r="HY77" s="479"/>
      <c r="HZ77" s="479"/>
      <c r="IA77" s="479"/>
      <c r="IB77" s="479"/>
      <c r="IC77" s="479"/>
      <c r="ID77" s="479"/>
      <c r="IE77" s="479"/>
      <c r="IF77" s="479"/>
      <c r="IG77" s="479"/>
      <c r="IH77" s="479"/>
      <c r="II77" s="479"/>
      <c r="IJ77" s="479"/>
      <c r="IK77" s="479"/>
      <c r="IL77" s="479"/>
      <c r="IM77" s="479"/>
      <c r="IN77" s="479"/>
      <c r="IO77" s="479"/>
      <c r="IP77" s="479"/>
      <c r="IQ77" s="479"/>
      <c r="IR77" s="479"/>
      <c r="IS77" s="479"/>
      <c r="IT77" s="479"/>
      <c r="IU77" s="479"/>
      <c r="IV77" s="479"/>
      <c r="IW77" s="479"/>
      <c r="IX77" s="479"/>
      <c r="IY77" s="479"/>
      <c r="IZ77" s="479"/>
      <c r="JA77" s="479"/>
      <c r="JB77" s="479"/>
      <c r="JC77" s="479"/>
      <c r="JD77" s="479"/>
      <c r="JE77" s="479"/>
      <c r="JF77" s="479"/>
      <c r="JG77" s="479"/>
      <c r="JH77" s="479"/>
      <c r="JI77" s="479"/>
      <c r="JJ77" s="479"/>
      <c r="JK77" s="479"/>
      <c r="JL77" s="479"/>
      <c r="JM77" s="479"/>
      <c r="JN77" s="479"/>
      <c r="JO77" s="479"/>
      <c r="JP77" s="479"/>
      <c r="JQ77" s="479"/>
      <c r="JR77" s="479"/>
      <c r="JS77" s="479"/>
      <c r="JT77" s="479"/>
      <c r="JU77" s="479"/>
      <c r="JV77" s="479"/>
      <c r="JW77" s="479"/>
      <c r="JX77" s="479"/>
      <c r="JY77" s="479"/>
      <c r="JZ77" s="479"/>
      <c r="KA77" s="479"/>
      <c r="KB77" s="479"/>
      <c r="KC77" s="479"/>
      <c r="KD77" s="479"/>
      <c r="KE77" s="479"/>
      <c r="KF77" s="479"/>
      <c r="KG77" s="479"/>
      <c r="KH77" s="479"/>
      <c r="KI77" s="479"/>
      <c r="KJ77" s="479"/>
      <c r="KK77" s="479"/>
      <c r="KL77" s="479"/>
      <c r="KM77" s="479"/>
      <c r="KN77" s="479"/>
      <c r="KO77" s="479"/>
      <c r="KP77" s="479"/>
      <c r="KQ77" s="479"/>
      <c r="KR77" s="479"/>
      <c r="KS77" s="479"/>
      <c r="KT77" s="479"/>
      <c r="KU77" s="479"/>
      <c r="KV77" s="479"/>
      <c r="KW77" s="479"/>
      <c r="KX77" s="479"/>
      <c r="KY77" s="479"/>
      <c r="KZ77" s="479"/>
      <c r="LA77" s="479"/>
      <c r="LB77" s="479"/>
      <c r="LC77" s="479"/>
      <c r="LD77" s="479"/>
      <c r="LE77" s="479"/>
      <c r="LF77" s="479"/>
      <c r="LG77" s="479"/>
      <c r="LH77" s="479"/>
      <c r="LI77" s="479"/>
      <c r="LJ77" s="479"/>
      <c r="LK77" s="479"/>
      <c r="LL77" s="479"/>
      <c r="LM77" s="479"/>
      <c r="LN77" s="479"/>
      <c r="LO77" s="479"/>
      <c r="LP77" s="479"/>
      <c r="LQ77" s="479"/>
      <c r="LR77" s="479"/>
      <c r="LS77" s="479"/>
      <c r="LT77" s="479"/>
      <c r="LU77" s="479"/>
      <c r="LV77" s="479"/>
      <c r="LW77" s="479"/>
      <c r="LX77" s="479"/>
      <c r="LY77" s="479"/>
      <c r="LZ77" s="479"/>
      <c r="MA77" s="479"/>
      <c r="MB77" s="479"/>
      <c r="MC77" s="479"/>
      <c r="MD77" s="479"/>
      <c r="ME77" s="479"/>
      <c r="MF77" s="479"/>
      <c r="MG77" s="479"/>
      <c r="MH77" s="479"/>
      <c r="MI77" s="479"/>
      <c r="MJ77" s="479"/>
      <c r="MK77" s="479"/>
      <c r="ML77" s="479"/>
      <c r="MM77" s="479"/>
      <c r="MN77" s="479"/>
      <c r="MO77" s="479"/>
      <c r="MP77" s="479"/>
      <c r="MQ77" s="479"/>
      <c r="MR77" s="479"/>
      <c r="MS77" s="479"/>
      <c r="MT77" s="479"/>
      <c r="MU77" s="479"/>
      <c r="MV77" s="479"/>
      <c r="MW77" s="479"/>
      <c r="MX77" s="479"/>
      <c r="MY77" s="479"/>
      <c r="MZ77" s="479"/>
      <c r="NA77" s="479"/>
      <c r="NB77" s="479"/>
      <c r="NC77" s="479"/>
      <c r="ND77" s="479"/>
      <c r="NE77" s="479"/>
      <c r="NF77" s="479"/>
      <c r="NG77" s="479"/>
      <c r="NH77" s="479"/>
      <c r="NI77" s="479"/>
      <c r="NJ77" s="479"/>
      <c r="NK77" s="479"/>
      <c r="NL77" s="479"/>
      <c r="NM77" s="479"/>
      <c r="NN77" s="479"/>
      <c r="NO77" s="479"/>
      <c r="NP77" s="479"/>
      <c r="NQ77" s="479"/>
      <c r="NR77" s="479"/>
      <c r="NS77" s="479"/>
      <c r="NT77" s="479"/>
      <c r="NU77" s="479"/>
      <c r="NV77" s="479"/>
      <c r="NW77" s="479"/>
      <c r="NX77" s="479"/>
      <c r="NY77" s="479"/>
      <c r="NZ77" s="479"/>
      <c r="OA77" s="479"/>
      <c r="OB77" s="479"/>
      <c r="OC77" s="479"/>
      <c r="OD77" s="479"/>
      <c r="OE77" s="479"/>
      <c r="OF77" s="479"/>
      <c r="OG77" s="479"/>
      <c r="OH77" s="479"/>
      <c r="OI77" s="479"/>
      <c r="OJ77" s="479"/>
      <c r="OK77" s="479"/>
      <c r="OL77" s="479"/>
      <c r="OM77" s="479"/>
      <c r="ON77" s="479"/>
      <c r="OO77" s="479"/>
      <c r="OP77" s="479"/>
      <c r="OQ77" s="479"/>
      <c r="OR77" s="479"/>
      <c r="OS77" s="479"/>
      <c r="OT77" s="479"/>
      <c r="OU77" s="479"/>
      <c r="OV77" s="479"/>
      <c r="OW77" s="479"/>
      <c r="OX77" s="479"/>
      <c r="OY77" s="479"/>
      <c r="OZ77" s="479"/>
      <c r="PA77" s="479"/>
      <c r="PB77" s="479"/>
      <c r="PC77" s="479"/>
      <c r="PD77" s="479"/>
      <c r="PE77" s="479"/>
      <c r="PF77" s="479"/>
      <c r="PG77" s="479"/>
      <c r="PH77" s="479"/>
      <c r="PI77" s="479"/>
      <c r="PJ77" s="479"/>
      <c r="PK77" s="479"/>
      <c r="PL77" s="479"/>
      <c r="PM77" s="479"/>
      <c r="PN77" s="479"/>
      <c r="PO77" s="479"/>
      <c r="PP77" s="479"/>
      <c r="PQ77" s="479"/>
      <c r="PR77" s="479"/>
      <c r="PS77" s="479"/>
      <c r="PT77" s="479"/>
      <c r="PU77" s="479"/>
      <c r="PV77" s="479"/>
      <c r="PW77" s="479"/>
      <c r="PX77" s="479"/>
      <c r="PY77" s="479"/>
      <c r="PZ77" s="479"/>
      <c r="QA77" s="479"/>
      <c r="QB77" s="479"/>
      <c r="QC77" s="479"/>
      <c r="QD77" s="479"/>
      <c r="QE77" s="479"/>
      <c r="QF77" s="479"/>
      <c r="QG77" s="479"/>
      <c r="QH77" s="479"/>
      <c r="QI77" s="479"/>
      <c r="QJ77" s="479"/>
      <c r="QK77" s="479"/>
      <c r="QL77" s="479"/>
      <c r="QM77" s="479"/>
      <c r="QN77" s="479"/>
      <c r="QO77" s="479"/>
      <c r="QP77" s="479"/>
      <c r="QQ77" s="479"/>
      <c r="QR77" s="479"/>
      <c r="QS77" s="479"/>
      <c r="QT77" s="479"/>
      <c r="QU77" s="479"/>
      <c r="QV77" s="479"/>
      <c r="QW77" s="479"/>
      <c r="QX77" s="479"/>
      <c r="QY77" s="479"/>
      <c r="QZ77" s="479"/>
      <c r="RA77" s="479"/>
      <c r="RB77" s="479"/>
      <c r="RC77" s="479"/>
      <c r="RD77" s="479"/>
      <c r="RE77" s="479"/>
      <c r="RF77" s="479"/>
      <c r="RG77" s="479"/>
      <c r="RH77" s="479"/>
      <c r="RI77" s="479"/>
      <c r="RJ77" s="479"/>
      <c r="RK77" s="479"/>
      <c r="RL77" s="479"/>
      <c r="RM77" s="479"/>
      <c r="RN77" s="479"/>
      <c r="RO77" s="479"/>
      <c r="RP77" s="479"/>
      <c r="RQ77" s="479"/>
      <c r="RR77" s="479"/>
      <c r="RS77" s="479"/>
      <c r="RT77" s="479"/>
      <c r="RU77" s="479"/>
      <c r="RV77" s="479"/>
      <c r="RW77" s="479"/>
      <c r="RX77" s="479"/>
      <c r="RY77" s="479"/>
      <c r="RZ77" s="479"/>
      <c r="SA77" s="479"/>
      <c r="SB77" s="479"/>
      <c r="SC77" s="479"/>
      <c r="SD77" s="479"/>
      <c r="SE77" s="479"/>
      <c r="SF77" s="479"/>
      <c r="SG77" s="479"/>
      <c r="SH77" s="479"/>
      <c r="SI77" s="479"/>
      <c r="SJ77" s="479"/>
      <c r="SK77" s="479"/>
      <c r="SL77" s="479"/>
      <c r="SM77" s="479"/>
      <c r="SN77" s="479"/>
      <c r="SO77" s="479"/>
      <c r="SP77" s="479"/>
      <c r="SQ77" s="479"/>
      <c r="SR77" s="479"/>
      <c r="SS77" s="479"/>
      <c r="ST77" s="479"/>
      <c r="SU77" s="479"/>
      <c r="SV77" s="479"/>
      <c r="SW77" s="479"/>
      <c r="SX77" s="479"/>
      <c r="SY77" s="479"/>
      <c r="SZ77" s="479"/>
      <c r="TA77" s="479"/>
      <c r="TB77" s="479"/>
      <c r="TC77" s="479"/>
      <c r="TD77" s="479"/>
      <c r="TE77" s="479"/>
      <c r="TF77" s="479"/>
      <c r="TG77" s="479"/>
      <c r="TH77" s="479"/>
      <c r="TI77" s="479"/>
      <c r="TJ77" s="479"/>
      <c r="TK77" s="479"/>
      <c r="TL77" s="479"/>
      <c r="TM77" s="479"/>
      <c r="TN77" s="479"/>
      <c r="TO77" s="479"/>
      <c r="TP77" s="479"/>
      <c r="TQ77" s="479"/>
      <c r="TR77" s="479"/>
      <c r="TS77" s="479"/>
      <c r="TT77" s="479"/>
      <c r="TU77" s="479"/>
      <c r="TV77" s="479"/>
      <c r="TW77" s="479"/>
      <c r="TX77" s="479"/>
      <c r="TY77" s="479"/>
      <c r="TZ77" s="479"/>
      <c r="UA77" s="479"/>
      <c r="UB77" s="479"/>
      <c r="UC77" s="479"/>
      <c r="UD77" s="479"/>
      <c r="UE77" s="479"/>
      <c r="UF77" s="479"/>
      <c r="UG77" s="479"/>
      <c r="UH77" s="479"/>
      <c r="UI77" s="479"/>
      <c r="UJ77" s="479"/>
      <c r="UK77" s="479"/>
      <c r="UL77" s="479"/>
      <c r="UM77" s="479"/>
      <c r="UN77" s="479"/>
      <c r="UO77" s="479"/>
      <c r="UP77" s="479"/>
      <c r="UQ77" s="479"/>
      <c r="UR77" s="479"/>
      <c r="US77" s="479"/>
      <c r="UT77" s="479"/>
      <c r="UU77" s="479"/>
      <c r="UV77" s="479"/>
      <c r="UW77" s="479"/>
      <c r="UX77" s="479"/>
      <c r="UY77" s="479"/>
      <c r="UZ77" s="479"/>
      <c r="VA77" s="479"/>
      <c r="VB77" s="479"/>
      <c r="VC77" s="479"/>
      <c r="VD77" s="479"/>
      <c r="VE77" s="479"/>
      <c r="VF77" s="479"/>
      <c r="VG77" s="479"/>
      <c r="VH77" s="479"/>
      <c r="VI77" s="479"/>
      <c r="VJ77" s="479"/>
      <c r="VK77" s="479"/>
      <c r="VL77" s="479"/>
      <c r="VM77" s="479"/>
      <c r="VN77" s="479"/>
      <c r="VO77" s="479"/>
      <c r="VP77" s="479"/>
      <c r="VQ77" s="479"/>
      <c r="VR77" s="479"/>
      <c r="VS77" s="479"/>
      <c r="VT77" s="479"/>
      <c r="VU77" s="479"/>
      <c r="VV77" s="479"/>
      <c r="VW77" s="479"/>
      <c r="VX77" s="479"/>
      <c r="VY77" s="479"/>
      <c r="VZ77" s="479"/>
      <c r="WA77" s="479"/>
      <c r="WB77" s="479"/>
      <c r="WC77" s="479"/>
      <c r="WD77" s="479"/>
      <c r="WE77" s="479"/>
      <c r="WF77" s="479"/>
      <c r="WG77" s="479"/>
      <c r="WH77" s="479"/>
      <c r="WI77" s="479"/>
      <c r="WJ77" s="479"/>
      <c r="WK77" s="479"/>
      <c r="WL77" s="479"/>
      <c r="WM77" s="479"/>
      <c r="WN77" s="479"/>
      <c r="WO77" s="479"/>
      <c r="WP77" s="479"/>
      <c r="WQ77" s="479"/>
      <c r="WR77" s="479"/>
      <c r="WS77" s="479"/>
      <c r="WT77" s="479"/>
      <c r="WU77" s="479"/>
      <c r="WV77" s="479"/>
      <c r="WW77" s="479"/>
      <c r="WX77" s="479"/>
      <c r="WY77" s="479"/>
      <c r="WZ77" s="479"/>
      <c r="XA77" s="479"/>
      <c r="XB77" s="479"/>
      <c r="XC77" s="479"/>
      <c r="XD77" s="479"/>
      <c r="XE77" s="479"/>
      <c r="XF77" s="479"/>
      <c r="XG77" s="479"/>
      <c r="XH77" s="479"/>
      <c r="XI77" s="479"/>
      <c r="XJ77" s="479"/>
      <c r="XK77" s="479"/>
      <c r="XL77" s="479"/>
      <c r="XM77" s="479"/>
      <c r="XN77" s="479"/>
      <c r="XO77" s="479"/>
      <c r="XP77" s="479"/>
      <c r="XQ77" s="479"/>
      <c r="XR77" s="479"/>
      <c r="XS77" s="479"/>
      <c r="XT77" s="479"/>
      <c r="XU77" s="479"/>
      <c r="XV77" s="479"/>
      <c r="XW77" s="479"/>
      <c r="XX77" s="479"/>
      <c r="XY77" s="479"/>
      <c r="XZ77" s="479"/>
      <c r="YA77" s="479"/>
      <c r="YB77" s="479"/>
      <c r="YC77" s="479"/>
      <c r="YD77" s="479"/>
      <c r="YE77" s="479"/>
      <c r="YF77" s="479"/>
      <c r="YG77" s="479"/>
      <c r="YH77" s="479"/>
      <c r="YI77" s="479"/>
      <c r="YJ77" s="479"/>
      <c r="YK77" s="479"/>
      <c r="YL77" s="479"/>
      <c r="YM77" s="479"/>
      <c r="YN77" s="479"/>
      <c r="YO77" s="479"/>
      <c r="YP77" s="479"/>
      <c r="YQ77" s="479"/>
      <c r="YR77" s="479"/>
      <c r="YS77" s="479"/>
      <c r="YT77" s="479"/>
      <c r="YU77" s="479"/>
      <c r="YV77" s="479"/>
      <c r="YW77" s="479"/>
      <c r="YX77" s="479"/>
      <c r="YY77" s="479"/>
      <c r="YZ77" s="479"/>
      <c r="ZA77" s="479"/>
      <c r="ZB77" s="479"/>
      <c r="ZC77" s="479"/>
      <c r="ZD77" s="479"/>
      <c r="ZE77" s="479"/>
      <c r="ZF77" s="479"/>
      <c r="ZG77" s="479"/>
      <c r="ZH77" s="479"/>
      <c r="ZI77" s="479"/>
      <c r="ZJ77" s="479"/>
      <c r="ZK77" s="479"/>
      <c r="ZL77" s="479"/>
      <c r="ZM77" s="479"/>
      <c r="ZN77" s="479"/>
      <c r="ZO77" s="479"/>
      <c r="ZP77" s="479"/>
      <c r="ZQ77" s="479"/>
      <c r="ZR77" s="479"/>
      <c r="ZS77" s="479"/>
      <c r="ZT77" s="479"/>
      <c r="ZU77" s="479"/>
      <c r="ZV77" s="479"/>
      <c r="ZW77" s="479"/>
      <c r="ZX77" s="479"/>
      <c r="ZY77" s="479"/>
      <c r="ZZ77" s="479"/>
      <c r="AAA77" s="479"/>
      <c r="AAB77" s="479"/>
      <c r="AAC77" s="479"/>
      <c r="AAD77" s="479"/>
      <c r="AAE77" s="479"/>
      <c r="AAF77" s="479"/>
      <c r="AAG77" s="479"/>
      <c r="AAH77" s="479"/>
      <c r="AAI77" s="479"/>
      <c r="AAJ77" s="479"/>
      <c r="AAK77" s="479"/>
      <c r="AAL77" s="479"/>
      <c r="AAM77" s="479"/>
      <c r="AAN77" s="479"/>
      <c r="AAO77" s="479"/>
      <c r="AAP77" s="479"/>
      <c r="AAQ77" s="479"/>
      <c r="AAR77" s="479"/>
      <c r="AAS77" s="479"/>
      <c r="AAT77" s="479"/>
      <c r="AAU77" s="479"/>
      <c r="AAV77" s="479"/>
      <c r="AAW77" s="479"/>
      <c r="AAX77" s="479"/>
      <c r="AAY77" s="479"/>
      <c r="AAZ77" s="479"/>
      <c r="ABA77" s="479"/>
      <c r="ABB77" s="479"/>
      <c r="ABC77" s="479"/>
      <c r="ABD77" s="479"/>
      <c r="ABE77" s="479"/>
      <c r="ABF77" s="479"/>
      <c r="ABG77" s="479"/>
      <c r="ABH77" s="479"/>
      <c r="ABI77" s="479"/>
      <c r="ABJ77" s="479"/>
      <c r="ABK77" s="479"/>
      <c r="ABL77" s="479"/>
      <c r="ABM77" s="479"/>
      <c r="ABN77" s="479"/>
      <c r="ABO77" s="479"/>
      <c r="ABP77" s="479"/>
      <c r="ABQ77" s="479"/>
      <c r="ABR77" s="479"/>
      <c r="ABS77" s="479"/>
      <c r="ABT77" s="479"/>
      <c r="ABU77" s="479"/>
      <c r="ABV77" s="479"/>
      <c r="ABW77" s="479"/>
      <c r="ABX77" s="479"/>
      <c r="ABY77" s="479"/>
      <c r="ABZ77" s="479"/>
      <c r="ACA77" s="479"/>
      <c r="ACB77" s="479"/>
      <c r="ACC77" s="479"/>
      <c r="ACD77" s="479"/>
      <c r="ACE77" s="479"/>
      <c r="ACF77" s="479"/>
      <c r="ACG77" s="479"/>
      <c r="ACH77" s="479"/>
      <c r="ACI77" s="479"/>
      <c r="ACJ77" s="479"/>
      <c r="ACK77" s="479"/>
      <c r="ACL77" s="479"/>
      <c r="ACM77" s="479"/>
      <c r="ACN77" s="479"/>
      <c r="ACO77" s="479"/>
      <c r="ACP77" s="479"/>
      <c r="ACQ77" s="479"/>
      <c r="ACR77" s="479"/>
      <c r="ACS77" s="479"/>
      <c r="ACT77" s="479"/>
      <c r="ACU77" s="479"/>
      <c r="ACV77" s="479"/>
      <c r="ACW77" s="479"/>
      <c r="ACX77" s="479"/>
      <c r="ACY77" s="479"/>
      <c r="ACZ77" s="479"/>
      <c r="ADA77" s="479"/>
      <c r="ADB77" s="479"/>
      <c r="ADC77" s="479"/>
      <c r="ADD77" s="479"/>
      <c r="ADE77" s="479"/>
      <c r="ADF77" s="479"/>
      <c r="ADG77" s="479"/>
      <c r="ADH77" s="479"/>
      <c r="ADI77" s="479"/>
      <c r="ADJ77" s="479"/>
      <c r="ADK77" s="479"/>
      <c r="ADL77" s="479"/>
      <c r="ADM77" s="479"/>
      <c r="ADN77" s="479"/>
      <c r="ADO77" s="479"/>
      <c r="ADP77" s="479"/>
      <c r="ADQ77" s="479"/>
      <c r="ADR77" s="479"/>
      <c r="ADS77" s="479"/>
      <c r="ADT77" s="479"/>
      <c r="ADU77" s="479"/>
      <c r="ADV77" s="479"/>
      <c r="ADW77" s="479"/>
      <c r="ADX77" s="479"/>
      <c r="ADY77" s="479"/>
      <c r="ADZ77" s="479"/>
      <c r="AEA77" s="479"/>
      <c r="AEB77" s="479"/>
      <c r="AEC77" s="479"/>
      <c r="AED77" s="479"/>
      <c r="AEE77" s="479"/>
      <c r="AEF77" s="479"/>
      <c r="AEG77" s="479"/>
      <c r="AEH77" s="479"/>
      <c r="AEI77" s="479"/>
      <c r="AEJ77" s="479"/>
      <c r="AEK77" s="479"/>
      <c r="AEL77" s="479"/>
      <c r="AEM77" s="479"/>
      <c r="AEN77" s="479"/>
      <c r="AEO77" s="479"/>
      <c r="AEP77" s="479"/>
      <c r="AEQ77" s="479"/>
      <c r="AER77" s="479"/>
      <c r="AES77" s="479"/>
      <c r="AET77" s="479"/>
      <c r="AEU77" s="479"/>
      <c r="AEV77" s="479"/>
      <c r="AEW77" s="827"/>
      <c r="AEX77" s="827"/>
      <c r="AEY77" s="827"/>
      <c r="AEZ77" s="479"/>
      <c r="AFA77" s="827"/>
      <c r="AFB77" s="827"/>
      <c r="AFC77" s="827"/>
      <c r="AFD77" s="479"/>
      <c r="AFE77" s="827"/>
      <c r="AFF77" s="827"/>
      <c r="AFG77" s="827"/>
      <c r="AFH77" s="479"/>
      <c r="AFI77" s="827"/>
      <c r="AFJ77" s="827"/>
      <c r="AFK77" s="827"/>
      <c r="AFL77" s="479"/>
      <c r="AFM77" s="827"/>
      <c r="AFN77" s="827"/>
      <c r="AFO77" s="827"/>
      <c r="AFP77" s="479"/>
      <c r="AFQ77" s="827"/>
      <c r="AFR77" s="827"/>
      <c r="AFS77" s="827"/>
      <c r="AFT77" s="479"/>
      <c r="AFU77" s="827"/>
      <c r="AFV77" s="827"/>
      <c r="AFW77" s="827"/>
      <c r="AFX77" s="479"/>
      <c r="AFY77" s="827"/>
      <c r="AFZ77" s="827"/>
      <c r="AGA77" s="827"/>
      <c r="AGB77" s="479"/>
      <c r="AGC77" s="827"/>
      <c r="AGD77" s="827"/>
      <c r="AGE77" s="827"/>
      <c r="AGF77" s="479"/>
      <c r="AGG77" s="827"/>
      <c r="AGH77" s="827"/>
      <c r="AGI77" s="827"/>
      <c r="AGJ77" s="479"/>
      <c r="AGK77" s="827"/>
      <c r="AGL77" s="827"/>
      <c r="AGM77" s="827"/>
      <c r="AGN77" s="479"/>
      <c r="AGO77" s="827"/>
      <c r="AGP77" s="827"/>
      <c r="AGQ77" s="827"/>
      <c r="AGR77" s="479"/>
      <c r="AGS77" s="827"/>
      <c r="AGT77" s="827"/>
      <c r="AGU77" s="827"/>
      <c r="AGV77" s="479"/>
      <c r="AGW77" s="827"/>
      <c r="AGX77" s="827"/>
      <c r="AGY77" s="827"/>
      <c r="AGZ77" s="479"/>
      <c r="AHA77" s="827"/>
      <c r="AHB77" s="827"/>
      <c r="AHC77" s="827"/>
      <c r="AHD77" s="479"/>
      <c r="AHE77" s="827"/>
      <c r="AHF77" s="827"/>
      <c r="AHG77" s="827"/>
      <c r="AHH77" s="479"/>
      <c r="AHI77" s="827"/>
      <c r="AHJ77" s="827"/>
      <c r="AHK77" s="827"/>
      <c r="AHL77" s="479"/>
      <c r="AHM77" s="827"/>
      <c r="AHN77" s="827"/>
      <c r="AHO77" s="827"/>
      <c r="AHP77" s="479"/>
      <c r="AHQ77" s="827"/>
      <c r="AHR77" s="827"/>
      <c r="AHS77" s="827"/>
      <c r="AHT77" s="479"/>
      <c r="AHU77" s="827"/>
      <c r="AHV77" s="827"/>
      <c r="AHW77" s="827"/>
      <c r="AHX77" s="479"/>
      <c r="AHY77" s="827"/>
      <c r="AHZ77" s="827"/>
      <c r="AIA77" s="827"/>
      <c r="AIB77" s="479"/>
      <c r="AIC77" s="827"/>
      <c r="AID77" s="827"/>
      <c r="AIE77" s="827"/>
      <c r="AIF77" s="479"/>
      <c r="AIG77" s="827"/>
      <c r="AIH77" s="827"/>
      <c r="AII77" s="827"/>
      <c r="AIJ77" s="479"/>
      <c r="AIK77" s="827"/>
      <c r="AIL77" s="827"/>
      <c r="AIM77" s="827"/>
      <c r="AIN77" s="479"/>
      <c r="AIO77" s="827"/>
      <c r="AIP77" s="827"/>
      <c r="AIQ77" s="827"/>
      <c r="AIR77" s="479"/>
      <c r="AIS77" s="827"/>
      <c r="AIT77" s="827"/>
      <c r="AIU77" s="827"/>
      <c r="AIV77" s="479"/>
      <c r="AIW77" s="827"/>
      <c r="AIX77" s="827"/>
      <c r="AIY77" s="827"/>
      <c r="AIZ77" s="479"/>
      <c r="AJA77" s="827"/>
      <c r="AJB77" s="827"/>
      <c r="AJC77" s="827"/>
      <c r="AJD77" s="479"/>
      <c r="AJE77" s="827"/>
      <c r="AJF77" s="827"/>
      <c r="AJG77" s="827"/>
      <c r="AJH77" s="479"/>
      <c r="AJI77" s="827"/>
      <c r="AJJ77" s="827"/>
      <c r="AJK77" s="827"/>
      <c r="AJL77" s="479"/>
      <c r="AJM77" s="827"/>
      <c r="AJN77" s="827"/>
      <c r="AJO77" s="827"/>
      <c r="AJP77" s="479"/>
      <c r="AJQ77" s="827"/>
      <c r="AJR77" s="827"/>
      <c r="AJS77" s="827"/>
      <c r="AJT77" s="479"/>
      <c r="AJU77" s="827"/>
      <c r="AJV77" s="827"/>
      <c r="AJW77" s="827"/>
      <c r="AJX77" s="479"/>
      <c r="AJY77" s="827"/>
      <c r="AJZ77" s="827"/>
      <c r="AKA77" s="827"/>
      <c r="AKB77" s="479"/>
      <c r="AKC77" s="827"/>
      <c r="AKD77" s="827"/>
      <c r="AKE77" s="827"/>
      <c r="AKF77" s="479"/>
      <c r="AKG77" s="827"/>
      <c r="AKH77" s="827"/>
      <c r="AKI77" s="827"/>
      <c r="AKJ77" s="479"/>
      <c r="AKK77" s="827"/>
      <c r="AKL77" s="827"/>
      <c r="AKM77" s="827"/>
      <c r="AKN77" s="479"/>
      <c r="AKO77" s="827"/>
      <c r="AKP77" s="827"/>
      <c r="AKQ77" s="827"/>
      <c r="AKR77" s="479"/>
      <c r="AKS77" s="827"/>
      <c r="AKT77" s="827"/>
      <c r="AKU77" s="827"/>
      <c r="AKV77" s="479"/>
      <c r="AKW77" s="827"/>
      <c r="AKX77" s="827"/>
      <c r="AKY77" s="827"/>
      <c r="AKZ77" s="479"/>
      <c r="ALA77" s="827"/>
      <c r="ALB77" s="827"/>
      <c r="ALC77" s="827"/>
      <c r="ALD77" s="479"/>
      <c r="ALE77" s="827"/>
      <c r="ALF77" s="827"/>
      <c r="ALG77" s="827"/>
      <c r="ALH77" s="479"/>
      <c r="ALI77" s="827"/>
      <c r="ALJ77" s="827"/>
      <c r="ALK77" s="827"/>
      <c r="ALL77" s="479"/>
      <c r="ALM77" s="827"/>
      <c r="ALN77" s="827"/>
      <c r="ALO77" s="827"/>
      <c r="ALP77" s="479"/>
      <c r="ALQ77" s="827"/>
      <c r="ALR77" s="827"/>
      <c r="ALS77" s="827"/>
      <c r="ALT77" s="479"/>
      <c r="ALU77" s="827"/>
      <c r="ALV77" s="827"/>
      <c r="ALW77" s="827"/>
      <c r="ALX77" s="479"/>
      <c r="ALY77" s="827"/>
      <c r="ALZ77" s="827"/>
      <c r="AMA77" s="827"/>
      <c r="AMB77" s="479"/>
      <c r="AMC77" s="827"/>
      <c r="AMD77" s="827"/>
      <c r="AME77" s="827"/>
      <c r="AMF77" s="479"/>
      <c r="AMG77" s="827"/>
      <c r="AMH77" s="827"/>
      <c r="AMI77" s="827"/>
      <c r="AMK77" s="827"/>
      <c r="AML77" s="827"/>
      <c r="AMM77" s="827"/>
      <c r="AMN77" s="479"/>
      <c r="AMO77" s="827"/>
      <c r="AMP77" s="827"/>
      <c r="AMQ77" s="827"/>
      <c r="AMR77" s="479"/>
      <c r="AMS77" s="827"/>
      <c r="AMT77" s="827"/>
      <c r="AMU77" s="827"/>
      <c r="AMV77" s="479"/>
      <c r="AMW77" s="827"/>
      <c r="AMX77" s="827"/>
      <c r="AMY77" s="827"/>
      <c r="AMZ77" s="479"/>
      <c r="ANA77" s="827"/>
      <c r="ANB77" s="827"/>
      <c r="ANC77" s="827"/>
      <c r="AND77" s="479"/>
      <c r="ANE77" s="827"/>
      <c r="ANF77" s="827"/>
      <c r="ANG77" s="827"/>
      <c r="ANH77" s="479"/>
      <c r="ANI77" s="827"/>
      <c r="ANJ77" s="827"/>
      <c r="ANK77" s="827"/>
      <c r="ANL77" s="479"/>
      <c r="ANM77" s="827"/>
      <c r="ANN77" s="827"/>
      <c r="ANO77" s="827"/>
      <c r="ANP77" s="479"/>
      <c r="ANQ77" s="827"/>
      <c r="ANR77" s="827"/>
      <c r="ANS77" s="827"/>
      <c r="ANT77" s="479"/>
      <c r="ANU77" s="827"/>
      <c r="ANV77" s="827"/>
      <c r="ANW77" s="827"/>
      <c r="ANX77" s="479"/>
      <c r="ANY77" s="827"/>
      <c r="ANZ77" s="827"/>
      <c r="AOA77" s="827"/>
      <c r="AOB77" s="479"/>
      <c r="AOC77" s="827"/>
      <c r="AOD77" s="827"/>
      <c r="AOE77" s="827"/>
      <c r="AOF77" s="479"/>
      <c r="AOG77" s="827"/>
      <c r="AOH77" s="827"/>
      <c r="AOI77" s="827"/>
      <c r="AOJ77" s="479"/>
      <c r="AOK77" s="827"/>
      <c r="AOL77" s="827"/>
      <c r="AOM77" s="827"/>
      <c r="AON77" s="479"/>
      <c r="AOO77" s="827"/>
      <c r="AOP77" s="827"/>
      <c r="AOQ77" s="827"/>
      <c r="AOR77" s="479"/>
      <c r="AOS77" s="827"/>
      <c r="AOT77" s="827"/>
      <c r="AOU77" s="827"/>
      <c r="AOV77" s="479"/>
      <c r="AOW77" s="827"/>
      <c r="AOX77" s="827"/>
      <c r="AOY77" s="827"/>
      <c r="AOZ77" s="479"/>
      <c r="APA77" s="827"/>
      <c r="APB77" s="827"/>
      <c r="APC77" s="827"/>
      <c r="APD77" s="479"/>
      <c r="APE77" s="827"/>
      <c r="APF77" s="827"/>
      <c r="APG77" s="827"/>
      <c r="APH77" s="479"/>
      <c r="API77" s="827"/>
      <c r="APJ77" s="827"/>
      <c r="APK77" s="827"/>
      <c r="APL77" s="479"/>
      <c r="APM77" s="827"/>
      <c r="APN77" s="827"/>
      <c r="APO77" s="827"/>
      <c r="APP77" s="479"/>
      <c r="APQ77" s="827"/>
      <c r="APR77" s="827"/>
      <c r="APS77" s="827"/>
      <c r="APT77" s="479"/>
      <c r="APU77" s="827"/>
      <c r="APV77" s="827"/>
      <c r="APW77" s="827"/>
      <c r="APX77" s="479"/>
      <c r="APY77" s="827"/>
      <c r="APZ77" s="827"/>
      <c r="AQA77" s="827"/>
      <c r="AQB77" s="479"/>
      <c r="AQC77" s="827"/>
      <c r="AQD77" s="827"/>
      <c r="AQE77" s="827"/>
      <c r="AQF77" s="479"/>
      <c r="AQG77" s="827"/>
      <c r="AQH77" s="827"/>
      <c r="AQI77" s="827"/>
      <c r="AQJ77" s="479"/>
      <c r="AQK77" s="827"/>
      <c r="AQL77" s="827"/>
      <c r="AQM77" s="827"/>
      <c r="AQN77" s="479"/>
      <c r="AQO77" s="827"/>
      <c r="AQP77" s="827"/>
      <c r="AQQ77" s="827"/>
      <c r="AQR77" s="479"/>
      <c r="AQS77" s="827"/>
      <c r="AQT77" s="827"/>
      <c r="AQU77" s="827"/>
      <c r="AQV77" s="479"/>
      <c r="AQW77" s="827"/>
      <c r="AQX77" s="827"/>
      <c r="AQY77" s="827"/>
      <c r="AQZ77" s="479"/>
      <c r="ARA77" s="827"/>
      <c r="ARB77" s="827"/>
      <c r="ARC77" s="827"/>
      <c r="ARD77" s="479"/>
      <c r="ARE77" s="827"/>
      <c r="ARF77" s="827"/>
      <c r="ARG77" s="827"/>
      <c r="ARH77" s="479"/>
      <c r="ARI77" s="827"/>
      <c r="ARJ77" s="827"/>
      <c r="ARK77" s="827"/>
      <c r="ARL77" s="479"/>
      <c r="ARM77" s="827"/>
      <c r="ARN77" s="827"/>
      <c r="ARO77" s="827"/>
      <c r="ARP77" s="479"/>
      <c r="ARQ77" s="827"/>
      <c r="ARR77" s="827"/>
      <c r="ARS77" s="827"/>
      <c r="ART77" s="479"/>
      <c r="ARU77" s="827"/>
      <c r="ARV77" s="827"/>
      <c r="ARW77" s="827"/>
      <c r="ARX77" s="479"/>
      <c r="ARY77" s="827"/>
      <c r="ARZ77" s="827"/>
      <c r="ASA77" s="827"/>
      <c r="ASB77" s="479"/>
      <c r="ASC77" s="827"/>
      <c r="ASD77" s="827"/>
      <c r="ASE77" s="827"/>
      <c r="ASF77" s="479"/>
      <c r="ASG77" s="827"/>
      <c r="ASH77" s="827"/>
      <c r="ASI77" s="827"/>
      <c r="ASJ77" s="479"/>
      <c r="ASK77" s="827"/>
      <c r="ASL77" s="827"/>
      <c r="ASM77" s="827"/>
      <c r="ASN77" s="479"/>
      <c r="ASO77" s="827"/>
      <c r="ASP77" s="827"/>
      <c r="ASQ77" s="827"/>
      <c r="ASR77" s="479"/>
      <c r="ASS77" s="827"/>
      <c r="AST77" s="827"/>
      <c r="ASU77" s="827"/>
      <c r="ASV77" s="479"/>
      <c r="ASW77" s="827"/>
      <c r="ASX77" s="827"/>
      <c r="ASY77" s="827"/>
      <c r="ASZ77" s="479"/>
      <c r="ATA77" s="827"/>
      <c r="ATB77" s="827"/>
      <c r="ATC77" s="827"/>
      <c r="ATD77" s="479"/>
      <c r="ATE77" s="827"/>
      <c r="ATF77" s="827"/>
      <c r="ATG77" s="827"/>
      <c r="ATH77" s="479"/>
      <c r="ATI77" s="827"/>
      <c r="ATJ77" s="827"/>
      <c r="ATK77" s="827"/>
      <c r="ATL77" s="479"/>
      <c r="ATM77" s="827"/>
      <c r="ATN77" s="827"/>
      <c r="ATO77" s="827"/>
      <c r="ATP77" s="479"/>
      <c r="ATQ77" s="827"/>
      <c r="ATR77" s="827"/>
      <c r="ATS77" s="827"/>
      <c r="ATT77" s="479"/>
      <c r="ATU77" s="827"/>
      <c r="ATV77" s="827"/>
      <c r="ATW77" s="827"/>
      <c r="ATX77" s="479"/>
      <c r="ATY77" s="827"/>
      <c r="ATZ77" s="827"/>
      <c r="AUA77" s="827"/>
      <c r="AUB77" s="479"/>
      <c r="AUC77" s="827"/>
      <c r="AUD77" s="827"/>
      <c r="AUE77" s="827"/>
      <c r="AUF77" s="479"/>
      <c r="AUG77" s="827"/>
      <c r="AUH77" s="827"/>
      <c r="AUI77" s="827"/>
      <c r="AUJ77" s="479"/>
      <c r="AUK77" s="827"/>
      <c r="AUL77" s="827"/>
      <c r="AUM77" s="827"/>
      <c r="AUN77" s="479"/>
      <c r="AUO77" s="827"/>
      <c r="AUP77" s="827"/>
      <c r="AUQ77" s="827"/>
      <c r="AUR77" s="479"/>
      <c r="AUS77" s="827"/>
      <c r="AUT77" s="827"/>
      <c r="AUU77" s="827"/>
      <c r="AUV77" s="479"/>
      <c r="AUW77" s="827"/>
      <c r="AUX77" s="827"/>
      <c r="AUY77" s="827"/>
      <c r="AUZ77" s="479"/>
      <c r="AVA77" s="827"/>
      <c r="AVB77" s="827"/>
      <c r="AVC77" s="827"/>
      <c r="AVD77" s="479"/>
      <c r="AVE77" s="827"/>
      <c r="AVF77" s="827"/>
      <c r="AVG77" s="827"/>
      <c r="AVH77" s="479"/>
      <c r="AVI77" s="827"/>
      <c r="AVJ77" s="827"/>
      <c r="AVK77" s="827"/>
      <c r="AVL77" s="479"/>
      <c r="AVM77" s="827"/>
      <c r="AVN77" s="827"/>
      <c r="AVO77" s="827"/>
      <c r="AVP77" s="479"/>
      <c r="AVQ77" s="827"/>
      <c r="AVR77" s="827"/>
      <c r="AVS77" s="827"/>
      <c r="AVT77" s="479"/>
      <c r="AVU77" s="827"/>
      <c r="AVV77" s="827"/>
      <c r="AVW77" s="827"/>
      <c r="AVX77" s="479"/>
      <c r="AVY77" s="827"/>
      <c r="AVZ77" s="827"/>
      <c r="AWA77" s="827"/>
      <c r="AWB77" s="479"/>
      <c r="AWC77" s="827"/>
      <c r="AWD77" s="827"/>
      <c r="AWE77" s="827"/>
      <c r="AWF77" s="479"/>
      <c r="AWG77" s="827"/>
      <c r="AWH77" s="827"/>
      <c r="AWI77" s="827"/>
      <c r="AWJ77" s="479"/>
      <c r="AWK77" s="827"/>
      <c r="AWL77" s="827"/>
      <c r="AWM77" s="827"/>
      <c r="AWN77" s="479"/>
      <c r="AWO77" s="827"/>
      <c r="AWP77" s="827"/>
      <c r="AWQ77" s="827"/>
      <c r="AWR77" s="479"/>
      <c r="AWS77" s="827"/>
      <c r="AWT77" s="827"/>
      <c r="AWU77" s="827"/>
      <c r="AWV77" s="479"/>
      <c r="AWW77" s="827"/>
      <c r="AWX77" s="827"/>
      <c r="AWY77" s="827"/>
      <c r="AWZ77" s="479"/>
      <c r="AXA77" s="827"/>
      <c r="AXB77" s="827"/>
      <c r="AXC77" s="827"/>
      <c r="AXD77" s="479"/>
      <c r="AXE77" s="827"/>
      <c r="AXF77" s="827"/>
      <c r="AXG77" s="827"/>
      <c r="AXH77" s="479"/>
      <c r="AXI77" s="827"/>
      <c r="AXJ77" s="827"/>
      <c r="AXK77" s="827"/>
      <c r="AXL77" s="479"/>
      <c r="AXM77" s="827"/>
      <c r="AXN77" s="827"/>
      <c r="AXO77" s="827"/>
      <c r="AXP77" s="479"/>
      <c r="AXQ77" s="827"/>
      <c r="AXR77" s="827"/>
      <c r="AXS77" s="827"/>
      <c r="AXT77" s="479"/>
      <c r="AXU77" s="827"/>
      <c r="AXV77" s="827"/>
      <c r="AXW77" s="827"/>
      <c r="AXX77" s="479"/>
      <c r="AXY77" s="827"/>
      <c r="AXZ77" s="827"/>
      <c r="AYA77" s="827"/>
      <c r="AYB77" s="479"/>
      <c r="AYC77" s="827"/>
      <c r="AYD77" s="827"/>
      <c r="AYE77" s="827"/>
      <c r="AYF77" s="479"/>
      <c r="AYG77" s="827"/>
      <c r="AYH77" s="827"/>
      <c r="AYI77" s="827"/>
      <c r="AYJ77" s="479"/>
      <c r="AYK77" s="827"/>
      <c r="AYL77" s="827"/>
      <c r="AYM77" s="827"/>
      <c r="AYN77" s="479"/>
      <c r="AYO77" s="827"/>
      <c r="AYP77" s="827"/>
      <c r="AYQ77" s="827"/>
      <c r="AYR77" s="479"/>
      <c r="AYS77" s="827"/>
      <c r="AYT77" s="827"/>
      <c r="AYU77" s="827"/>
      <c r="AYV77" s="479"/>
      <c r="AYW77" s="827"/>
      <c r="AYX77" s="827"/>
      <c r="AYY77" s="827"/>
      <c r="AYZ77" s="479"/>
      <c r="AZA77" s="827"/>
      <c r="AZB77" s="827"/>
      <c r="AZC77" s="827"/>
      <c r="AZD77" s="479"/>
      <c r="AZE77" s="827"/>
      <c r="AZF77" s="827"/>
      <c r="AZG77" s="827"/>
      <c r="AZH77" s="479"/>
      <c r="AZI77" s="827"/>
      <c r="AZJ77" s="827"/>
      <c r="AZK77" s="827"/>
      <c r="AZL77" s="479"/>
      <c r="AZM77" s="827"/>
      <c r="AZN77" s="827"/>
      <c r="AZO77" s="827"/>
      <c r="AZP77" s="479"/>
      <c r="AZQ77" s="827"/>
      <c r="AZR77" s="827"/>
      <c r="AZS77" s="827"/>
      <c r="AZT77" s="479"/>
      <c r="AZU77" s="827"/>
      <c r="AZV77" s="827"/>
      <c r="AZW77" s="827"/>
      <c r="AZX77" s="479"/>
      <c r="AZY77" s="827"/>
      <c r="AZZ77" s="827"/>
      <c r="BAA77" s="827"/>
      <c r="BAB77" s="479"/>
      <c r="BAC77" s="827"/>
      <c r="BAD77" s="827"/>
      <c r="BAE77" s="827"/>
      <c r="BAF77" s="479"/>
      <c r="BAG77" s="827"/>
      <c r="BAH77" s="827"/>
      <c r="BAI77" s="827"/>
      <c r="BAJ77" s="479"/>
      <c r="BAK77" s="827"/>
      <c r="BAL77" s="827"/>
      <c r="BAM77" s="827"/>
      <c r="BAN77" s="479"/>
      <c r="BAO77" s="827"/>
      <c r="BAP77" s="827"/>
      <c r="BAQ77" s="827"/>
      <c r="BAR77" s="479"/>
      <c r="BAS77" s="827"/>
      <c r="BAT77" s="827"/>
      <c r="BAU77" s="827"/>
      <c r="BAV77" s="479"/>
      <c r="BAW77" s="827"/>
      <c r="BAX77" s="827"/>
      <c r="BAY77" s="827"/>
      <c r="BAZ77" s="479"/>
      <c r="BBA77" s="827"/>
      <c r="BBB77" s="827"/>
      <c r="BBC77" s="827"/>
      <c r="BBD77" s="479"/>
      <c r="BBE77" s="827"/>
      <c r="BBF77" s="827"/>
      <c r="BBG77" s="827"/>
      <c r="BBH77" s="479"/>
      <c r="BBI77" s="827"/>
      <c r="BBJ77" s="827"/>
      <c r="BBK77" s="827"/>
      <c r="BBL77" s="479"/>
      <c r="BBM77" s="827"/>
      <c r="BBN77" s="827"/>
      <c r="BBO77" s="827"/>
      <c r="BBP77" s="479"/>
      <c r="BBQ77" s="827"/>
      <c r="BBR77" s="827"/>
      <c r="BBS77" s="827"/>
      <c r="BBT77" s="479"/>
      <c r="BBU77" s="827"/>
      <c r="BBV77" s="827"/>
      <c r="BBW77" s="827"/>
      <c r="BBX77" s="479"/>
      <c r="BBY77" s="827"/>
      <c r="BBZ77" s="827"/>
      <c r="BCA77" s="827"/>
      <c r="BCB77" s="479"/>
      <c r="BCC77" s="827"/>
      <c r="BCD77" s="827"/>
      <c r="BCE77" s="827"/>
      <c r="BCF77" s="479"/>
      <c r="BCG77" s="827"/>
      <c r="BCH77" s="827"/>
      <c r="BCI77" s="827"/>
      <c r="BCJ77" s="479"/>
      <c r="BCK77" s="827"/>
      <c r="BCL77" s="827"/>
      <c r="BCM77" s="827"/>
      <c r="BCN77" s="479"/>
      <c r="BCO77" s="827"/>
      <c r="BCP77" s="827"/>
      <c r="BCQ77" s="827"/>
      <c r="BCR77" s="479"/>
      <c r="BCS77" s="827"/>
      <c r="BCT77" s="827"/>
      <c r="BCU77" s="827"/>
      <c r="BCV77" s="479"/>
      <c r="BCW77" s="827"/>
      <c r="BCX77" s="827"/>
      <c r="BCY77" s="827"/>
      <c r="BCZ77" s="479"/>
      <c r="BDA77" s="827"/>
      <c r="BDB77" s="827"/>
      <c r="BDC77" s="827"/>
      <c r="BDD77" s="479"/>
      <c r="BDE77" s="827"/>
      <c r="BDF77" s="827"/>
      <c r="BDG77" s="827"/>
      <c r="BDH77" s="479"/>
      <c r="BDI77" s="827"/>
      <c r="BDJ77" s="827"/>
      <c r="BDK77" s="827"/>
      <c r="BDL77" s="479"/>
      <c r="BDM77" s="827"/>
      <c r="BDN77" s="827"/>
      <c r="BDO77" s="827"/>
      <c r="BDP77" s="479"/>
      <c r="BDQ77" s="827"/>
      <c r="BDR77" s="827"/>
      <c r="BDS77" s="827"/>
      <c r="BDT77" s="479"/>
      <c r="BDU77" s="827"/>
      <c r="BDV77" s="827"/>
      <c r="BDW77" s="827"/>
      <c r="BDX77" s="479"/>
      <c r="BDY77" s="827"/>
      <c r="BDZ77" s="827"/>
      <c r="BEA77" s="827"/>
      <c r="BEB77" s="479"/>
      <c r="BEC77" s="827"/>
      <c r="BED77" s="827"/>
      <c r="BEE77" s="827"/>
      <c r="BEF77" s="479"/>
      <c r="BEG77" s="827"/>
      <c r="BEH77" s="827"/>
      <c r="BEI77" s="827"/>
      <c r="BEJ77" s="479"/>
      <c r="BEK77" s="827"/>
      <c r="BEL77" s="827"/>
      <c r="BEM77" s="827"/>
      <c r="BEN77" s="479"/>
      <c r="BEO77" s="827"/>
      <c r="BEP77" s="827"/>
      <c r="BEQ77" s="827"/>
      <c r="BER77" s="479"/>
      <c r="BES77" s="827"/>
      <c r="BET77" s="827"/>
      <c r="BEU77" s="827"/>
      <c r="BEV77" s="479"/>
      <c r="BEW77" s="827"/>
      <c r="BEX77" s="827"/>
      <c r="BEY77" s="827"/>
      <c r="BEZ77" s="479"/>
      <c r="BFA77" s="827"/>
      <c r="BFB77" s="827"/>
      <c r="BFC77" s="827"/>
      <c r="BFD77" s="479"/>
      <c r="BFE77" s="827"/>
      <c r="BFF77" s="827"/>
      <c r="BFG77" s="827"/>
      <c r="BFH77" s="479"/>
      <c r="BFI77" s="827"/>
      <c r="BFJ77" s="827"/>
      <c r="BFK77" s="827"/>
      <c r="BFL77" s="479"/>
      <c r="BFM77" s="827"/>
      <c r="BFN77" s="827"/>
      <c r="BFO77" s="827"/>
      <c r="BFP77" s="479"/>
      <c r="BFQ77" s="827"/>
      <c r="BFR77" s="827"/>
      <c r="BFS77" s="827"/>
      <c r="BFT77" s="479"/>
      <c r="BFU77" s="827"/>
      <c r="BFV77" s="827"/>
      <c r="BFW77" s="827"/>
      <c r="BFX77" s="479"/>
      <c r="BFY77" s="827"/>
      <c r="BFZ77" s="827"/>
      <c r="BGA77" s="827"/>
      <c r="BGB77" s="479"/>
      <c r="BGC77" s="827"/>
      <c r="BGD77" s="827"/>
      <c r="BGE77" s="827"/>
      <c r="BGF77" s="479"/>
      <c r="BGG77" s="827"/>
      <c r="BGH77" s="827"/>
      <c r="BGI77" s="827"/>
      <c r="BGJ77" s="479"/>
      <c r="BGK77" s="827"/>
      <c r="BGL77" s="827"/>
      <c r="BGM77" s="827"/>
      <c r="BGN77" s="479"/>
      <c r="BGO77" s="827"/>
      <c r="BGP77" s="827"/>
      <c r="BGQ77" s="827"/>
      <c r="BGR77" s="479"/>
      <c r="BGS77" s="827"/>
      <c r="BGT77" s="827"/>
      <c r="BGU77" s="827"/>
      <c r="BGV77" s="479"/>
      <c r="BGW77" s="827"/>
      <c r="BGX77" s="827"/>
      <c r="BGY77" s="827"/>
      <c r="BGZ77" s="479"/>
      <c r="BHA77" s="827"/>
      <c r="BHB77" s="827"/>
      <c r="BHC77" s="827"/>
      <c r="BHD77" s="479"/>
      <c r="BHE77" s="827"/>
      <c r="BHF77" s="827"/>
      <c r="BHG77" s="827"/>
      <c r="BHH77" s="479"/>
      <c r="BHI77" s="827"/>
      <c r="BHJ77" s="827"/>
      <c r="BHK77" s="827"/>
      <c r="BHL77" s="479"/>
      <c r="BHM77" s="827"/>
      <c r="BHN77" s="827"/>
      <c r="BHO77" s="827"/>
      <c r="BHP77" s="479"/>
      <c r="BHQ77" s="827"/>
      <c r="BHR77" s="827"/>
      <c r="BHS77" s="827"/>
      <c r="BHT77" s="479"/>
      <c r="BHU77" s="827"/>
      <c r="BHV77" s="827"/>
      <c r="BHW77" s="827"/>
      <c r="BHX77" s="479"/>
      <c r="BHY77" s="827"/>
      <c r="BHZ77" s="827"/>
      <c r="BIA77" s="827"/>
      <c r="BIB77" s="479"/>
      <c r="BIC77" s="827"/>
      <c r="BID77" s="827"/>
      <c r="BIE77" s="827"/>
      <c r="BIF77" s="479"/>
      <c r="BIG77" s="827"/>
      <c r="BIH77" s="827"/>
      <c r="BII77" s="827"/>
      <c r="BIJ77" s="479"/>
      <c r="BIK77" s="827"/>
      <c r="BIL77" s="827"/>
      <c r="BIM77" s="827"/>
      <c r="BIN77" s="479"/>
      <c r="BIO77" s="827"/>
      <c r="BIP77" s="827"/>
      <c r="BIQ77" s="827"/>
      <c r="BIR77" s="479"/>
      <c r="BIS77" s="827"/>
      <c r="BIT77" s="827"/>
      <c r="BIU77" s="827"/>
      <c r="BIV77" s="479"/>
      <c r="BIW77" s="827"/>
      <c r="BIX77" s="827"/>
      <c r="BIY77" s="827"/>
      <c r="BIZ77" s="479"/>
      <c r="BJA77" s="827"/>
      <c r="BJB77" s="827"/>
      <c r="BJC77" s="827"/>
      <c r="BJD77" s="479"/>
      <c r="BJE77" s="827"/>
      <c r="BJF77" s="827"/>
      <c r="BJG77" s="827"/>
      <c r="BJH77" s="479"/>
      <c r="BJI77" s="827"/>
      <c r="BJJ77" s="827"/>
      <c r="BJK77" s="827"/>
      <c r="BJL77" s="479"/>
      <c r="BJM77" s="827"/>
      <c r="BJN77" s="827"/>
      <c r="BJO77" s="827"/>
      <c r="BJP77" s="479"/>
      <c r="BJQ77" s="827"/>
      <c r="BJR77" s="827"/>
      <c r="BJS77" s="827"/>
      <c r="BJT77" s="479"/>
      <c r="BJU77" s="827"/>
      <c r="BJV77" s="827"/>
      <c r="BJW77" s="827"/>
      <c r="BJX77" s="479"/>
      <c r="BJY77" s="827"/>
      <c r="BJZ77" s="827"/>
      <c r="BKA77" s="827"/>
      <c r="BKB77" s="479"/>
      <c r="BKC77" s="827"/>
      <c r="BKD77" s="827"/>
      <c r="BKE77" s="827"/>
      <c r="BKF77" s="479"/>
      <c r="BKG77" s="827"/>
      <c r="BKH77" s="827"/>
      <c r="BKI77" s="827"/>
      <c r="BKJ77" s="479"/>
      <c r="BKK77" s="827"/>
      <c r="BKL77" s="827"/>
      <c r="BKM77" s="827"/>
      <c r="BKN77" s="479"/>
      <c r="BKO77" s="827"/>
      <c r="BKP77" s="827"/>
      <c r="BKQ77" s="827"/>
      <c r="BKR77" s="479"/>
      <c r="BKS77" s="827"/>
      <c r="BKT77" s="827"/>
      <c r="BKU77" s="827"/>
      <c r="BKV77" s="479"/>
      <c r="BKW77" s="827"/>
      <c r="BKX77" s="827"/>
      <c r="BKY77" s="827"/>
      <c r="BKZ77" s="479"/>
      <c r="BLA77" s="827"/>
      <c r="BLB77" s="827"/>
      <c r="BLC77" s="827"/>
      <c r="BLD77" s="479"/>
      <c r="BLE77" s="827"/>
      <c r="BLF77" s="827"/>
      <c r="BLG77" s="827"/>
      <c r="BLH77" s="479"/>
      <c r="BLI77" s="827"/>
      <c r="BLJ77" s="827"/>
      <c r="BLK77" s="827"/>
      <c r="BLL77" s="479"/>
      <c r="BLM77" s="827"/>
      <c r="BLN77" s="827"/>
      <c r="BLO77" s="827"/>
      <c r="BLP77" s="479"/>
      <c r="BLQ77" s="827"/>
      <c r="BLR77" s="827"/>
      <c r="BLS77" s="827"/>
      <c r="BLT77" s="479"/>
      <c r="BLU77" s="827"/>
      <c r="BLV77" s="827"/>
      <c r="BLW77" s="827"/>
      <c r="BLX77" s="479"/>
      <c r="BLY77" s="827"/>
      <c r="BLZ77" s="827"/>
      <c r="BMA77" s="827"/>
      <c r="BMB77" s="479"/>
      <c r="BMC77" s="827"/>
      <c r="BMD77" s="827"/>
      <c r="BME77" s="827"/>
      <c r="BMF77" s="479"/>
      <c r="BMG77" s="827"/>
      <c r="BMH77" s="827"/>
      <c r="BMI77" s="827"/>
      <c r="BMJ77" s="479"/>
      <c r="BMK77" s="827"/>
      <c r="BML77" s="827"/>
      <c r="BMM77" s="827"/>
      <c r="BMN77" s="479"/>
      <c r="BMO77" s="827"/>
      <c r="BMP77" s="827"/>
      <c r="BMQ77" s="827"/>
      <c r="BMR77" s="479"/>
      <c r="BMS77" s="827"/>
      <c r="BMT77" s="827"/>
      <c r="BMU77" s="827"/>
      <c r="BMV77" s="479"/>
      <c r="BMW77" s="827"/>
      <c r="BMX77" s="827"/>
      <c r="BMY77" s="827"/>
      <c r="BMZ77" s="479"/>
      <c r="BNA77" s="827"/>
      <c r="BNB77" s="827"/>
      <c r="BNC77" s="827"/>
      <c r="BND77" s="479"/>
      <c r="BNE77" s="827"/>
      <c r="BNF77" s="827"/>
      <c r="BNG77" s="827"/>
      <c r="BNH77" s="479"/>
      <c r="BNI77" s="827"/>
      <c r="BNJ77" s="827"/>
      <c r="BNK77" s="827"/>
      <c r="BNL77" s="479"/>
      <c r="BNM77" s="827"/>
      <c r="BNN77" s="827"/>
      <c r="BNO77" s="827"/>
      <c r="BNP77" s="479"/>
      <c r="BNQ77" s="827"/>
      <c r="BNR77" s="827"/>
      <c r="BNS77" s="827"/>
      <c r="BNT77" s="479"/>
      <c r="BNU77" s="827"/>
      <c r="BNV77" s="827"/>
      <c r="BNW77" s="827"/>
      <c r="BNX77" s="479"/>
      <c r="BNY77" s="827"/>
      <c r="BNZ77" s="827"/>
      <c r="BOA77" s="827"/>
      <c r="BOB77" s="479"/>
      <c r="BOC77" s="827"/>
      <c r="BOD77" s="827"/>
      <c r="BOE77" s="827"/>
      <c r="BOF77" s="479"/>
      <c r="BOG77" s="827"/>
      <c r="BOH77" s="827"/>
      <c r="BOI77" s="827"/>
      <c r="BOJ77" s="479"/>
      <c r="BOK77" s="827"/>
      <c r="BOL77" s="827"/>
      <c r="BOM77" s="827"/>
      <c r="BON77" s="479"/>
      <c r="BOO77" s="827"/>
      <c r="BOP77" s="827"/>
      <c r="BOQ77" s="827"/>
      <c r="BOR77" s="479"/>
      <c r="BOS77" s="827"/>
      <c r="BOT77" s="827"/>
      <c r="BOU77" s="827"/>
      <c r="BOV77" s="479"/>
      <c r="BOW77" s="827"/>
      <c r="BOX77" s="827"/>
      <c r="BOY77" s="827"/>
      <c r="BOZ77" s="479"/>
      <c r="BPA77" s="827"/>
      <c r="BPB77" s="827"/>
      <c r="BPC77" s="827"/>
      <c r="BPD77" s="479"/>
      <c r="BPE77" s="827"/>
      <c r="BPF77" s="827"/>
      <c r="BPG77" s="827"/>
      <c r="BPH77" s="479"/>
      <c r="BPI77" s="827"/>
      <c r="BPJ77" s="827"/>
      <c r="BPK77" s="827"/>
      <c r="BPL77" s="479"/>
      <c r="BPM77" s="827"/>
      <c r="BPN77" s="827"/>
      <c r="BPO77" s="827"/>
      <c r="BPP77" s="479"/>
      <c r="BPQ77" s="827"/>
      <c r="BPR77" s="827"/>
      <c r="BPS77" s="827"/>
      <c r="BPT77" s="479"/>
      <c r="BPU77" s="827"/>
      <c r="BPV77" s="827"/>
      <c r="BPW77" s="827"/>
      <c r="BPX77" s="479"/>
      <c r="BPY77" s="827"/>
      <c r="BPZ77" s="827"/>
      <c r="BQA77" s="827"/>
      <c r="BQB77" s="479"/>
      <c r="BQC77" s="827"/>
      <c r="BQD77" s="827"/>
      <c r="BQE77" s="827"/>
      <c r="BQF77" s="479"/>
      <c r="BQG77" s="827"/>
      <c r="BQH77" s="827"/>
      <c r="BQI77" s="827"/>
      <c r="BQJ77" s="479"/>
      <c r="BQK77" s="827"/>
      <c r="BQL77" s="827"/>
      <c r="BQM77" s="827"/>
      <c r="BQN77" s="479"/>
      <c r="BQO77" s="827"/>
      <c r="BQP77" s="827"/>
      <c r="BQQ77" s="827"/>
      <c r="BQR77" s="479"/>
      <c r="BQS77" s="827"/>
      <c r="BQT77" s="827"/>
      <c r="BQU77" s="827"/>
      <c r="BQV77" s="479"/>
      <c r="BQW77" s="827"/>
      <c r="BQX77" s="827"/>
      <c r="BQY77" s="827"/>
      <c r="BQZ77" s="479"/>
      <c r="BRA77" s="827"/>
      <c r="BRB77" s="827"/>
      <c r="BRC77" s="827"/>
      <c r="BRD77" s="479"/>
      <c r="BRE77" s="827"/>
      <c r="BRF77" s="827"/>
      <c r="BRG77" s="827"/>
      <c r="BRH77" s="479"/>
      <c r="BRI77" s="827"/>
      <c r="BRJ77" s="827"/>
      <c r="BRK77" s="827"/>
      <c r="BRL77" s="479"/>
      <c r="BRM77" s="827"/>
      <c r="BRN77" s="827"/>
      <c r="BRO77" s="827"/>
      <c r="BRP77" s="479"/>
      <c r="BRQ77" s="827"/>
      <c r="BRR77" s="827"/>
      <c r="BRS77" s="827"/>
      <c r="BRT77" s="479"/>
      <c r="BRU77" s="827"/>
      <c r="BRV77" s="827"/>
      <c r="BRW77" s="827"/>
      <c r="BRX77" s="479"/>
      <c r="BRY77" s="827"/>
      <c r="BRZ77" s="827"/>
      <c r="BSA77" s="827"/>
      <c r="BSB77" s="479"/>
      <c r="BSC77" s="827"/>
      <c r="BSD77" s="827"/>
      <c r="BSE77" s="827"/>
      <c r="BSF77" s="479"/>
      <c r="BSG77" s="827"/>
      <c r="BSH77" s="827"/>
      <c r="BSI77" s="827"/>
      <c r="BSJ77" s="479"/>
      <c r="BSK77" s="827"/>
      <c r="BSL77" s="827"/>
      <c r="BSM77" s="827"/>
      <c r="BSN77" s="479"/>
      <c r="BSO77" s="827"/>
      <c r="BSP77" s="827"/>
      <c r="BSQ77" s="827"/>
      <c r="BSR77" s="479"/>
      <c r="BSS77" s="827"/>
      <c r="BST77" s="827"/>
      <c r="BSU77" s="827"/>
      <c r="BSV77" s="479"/>
      <c r="BSW77" s="827"/>
      <c r="BSX77" s="827"/>
      <c r="BSY77" s="827"/>
      <c r="BSZ77" s="479"/>
      <c r="BTA77" s="827"/>
      <c r="BTB77" s="827"/>
      <c r="BTC77" s="827"/>
      <c r="BTD77" s="479"/>
      <c r="BTE77" s="827"/>
      <c r="BTF77" s="827"/>
      <c r="BTG77" s="827"/>
      <c r="BTH77" s="479"/>
      <c r="BTI77" s="827"/>
      <c r="BTJ77" s="827"/>
      <c r="BTK77" s="827"/>
      <c r="BTL77" s="479"/>
      <c r="BTM77" s="827"/>
      <c r="BTN77" s="827"/>
      <c r="BTO77" s="827"/>
      <c r="BTP77" s="479"/>
      <c r="BTQ77" s="827"/>
      <c r="BTR77" s="827"/>
      <c r="BTS77" s="827"/>
      <c r="BTT77" s="479"/>
      <c r="BTU77" s="827"/>
      <c r="BTV77" s="827"/>
      <c r="BTW77" s="827"/>
      <c r="BTX77" s="479"/>
      <c r="BTY77" s="827"/>
      <c r="BTZ77" s="827"/>
      <c r="BUA77" s="827"/>
      <c r="BUB77" s="479"/>
      <c r="BUC77" s="827"/>
      <c r="BUD77" s="827"/>
      <c r="BUE77" s="827"/>
      <c r="BUF77" s="479"/>
      <c r="BUG77" s="827"/>
      <c r="BUH77" s="827"/>
      <c r="BUI77" s="827"/>
      <c r="BUJ77" s="479"/>
      <c r="BUK77" s="827"/>
      <c r="BUL77" s="827"/>
      <c r="BUM77" s="827"/>
      <c r="BUN77" s="479"/>
      <c r="BUO77" s="827"/>
      <c r="BUP77" s="827"/>
      <c r="BUQ77" s="827"/>
      <c r="BUR77" s="479"/>
      <c r="BUS77" s="827"/>
      <c r="BUT77" s="827"/>
      <c r="BUU77" s="827"/>
      <c r="BUV77" s="479"/>
      <c r="BUW77" s="827"/>
      <c r="BUX77" s="827"/>
      <c r="BUY77" s="827"/>
      <c r="BUZ77" s="479"/>
      <c r="BVA77" s="827"/>
      <c r="BVB77" s="827"/>
      <c r="BVC77" s="827"/>
      <c r="BVD77" s="479"/>
      <c r="BVE77" s="827"/>
      <c r="BVF77" s="827"/>
      <c r="BVG77" s="827"/>
      <c r="BVH77" s="479"/>
      <c r="BVI77" s="827"/>
      <c r="BVJ77" s="827"/>
      <c r="BVK77" s="827"/>
      <c r="BVL77" s="479"/>
      <c r="BVM77" s="827"/>
      <c r="BVN77" s="827"/>
      <c r="BVO77" s="827"/>
      <c r="BVP77" s="479"/>
      <c r="BVQ77" s="827"/>
      <c r="BVR77" s="827"/>
      <c r="BVS77" s="827"/>
      <c r="BVT77" s="479"/>
      <c r="BVU77" s="827"/>
      <c r="BVV77" s="827"/>
      <c r="BVW77" s="827"/>
      <c r="BVX77" s="479"/>
      <c r="BVY77" s="827"/>
      <c r="BVZ77" s="827"/>
      <c r="BWA77" s="827"/>
      <c r="BWB77" s="479"/>
      <c r="BWC77" s="827"/>
      <c r="BWD77" s="827"/>
      <c r="BWE77" s="827"/>
      <c r="BWF77" s="479"/>
      <c r="BWG77" s="827"/>
      <c r="BWH77" s="827"/>
      <c r="BWI77" s="827"/>
      <c r="BWJ77" s="479"/>
      <c r="BWK77" s="827"/>
      <c r="BWL77" s="827"/>
      <c r="BWM77" s="827"/>
      <c r="BWN77" s="479"/>
      <c r="BWO77" s="827"/>
      <c r="BWP77" s="827"/>
      <c r="BWQ77" s="827"/>
      <c r="BWR77" s="479"/>
      <c r="BWS77" s="827"/>
      <c r="BWT77" s="827"/>
      <c r="BWU77" s="827"/>
      <c r="BWV77" s="479"/>
      <c r="BWW77" s="827"/>
      <c r="BWX77" s="827"/>
      <c r="BWY77" s="827"/>
      <c r="BWZ77" s="479"/>
      <c r="BXA77" s="827"/>
      <c r="BXB77" s="827"/>
      <c r="BXC77" s="827"/>
      <c r="BXD77" s="479"/>
      <c r="BXE77" s="827"/>
      <c r="BXF77" s="827"/>
      <c r="BXG77" s="827"/>
      <c r="BXH77" s="479"/>
      <c r="BXI77" s="827"/>
      <c r="BXJ77" s="827"/>
      <c r="BXK77" s="827"/>
      <c r="BXL77" s="479"/>
      <c r="BXM77" s="827"/>
      <c r="BXN77" s="827"/>
      <c r="BXO77" s="827"/>
      <c r="BXP77" s="479"/>
      <c r="BXQ77" s="827"/>
      <c r="BXR77" s="827"/>
      <c r="BXS77" s="827"/>
      <c r="BXT77" s="479"/>
      <c r="BXU77" s="827"/>
      <c r="BXV77" s="827"/>
      <c r="BXW77" s="827"/>
      <c r="BXX77" s="479"/>
      <c r="BXY77" s="827"/>
      <c r="BXZ77" s="827"/>
      <c r="BYA77" s="827"/>
      <c r="BYB77" s="479"/>
      <c r="BYC77" s="827"/>
      <c r="BYD77" s="827"/>
      <c r="BYE77" s="827"/>
      <c r="BYF77" s="479"/>
      <c r="BYG77" s="827"/>
      <c r="BYH77" s="827"/>
      <c r="BYI77" s="827"/>
      <c r="BYJ77" s="479"/>
      <c r="BYK77" s="827"/>
      <c r="BYL77" s="827"/>
      <c r="BYM77" s="827"/>
      <c r="BYN77" s="479"/>
      <c r="BYO77" s="827"/>
      <c r="BYP77" s="827"/>
      <c r="BYQ77" s="827"/>
      <c r="BYR77" s="479"/>
      <c r="BYS77" s="827"/>
      <c r="BYT77" s="827"/>
      <c r="BYU77" s="827"/>
      <c r="BYV77" s="479"/>
      <c r="BYW77" s="827"/>
      <c r="BYX77" s="827"/>
      <c r="BYY77" s="827"/>
      <c r="BYZ77" s="479"/>
      <c r="BZA77" s="827"/>
      <c r="BZB77" s="827"/>
      <c r="BZC77" s="827"/>
      <c r="BZD77" s="479"/>
      <c r="BZE77" s="827"/>
      <c r="BZF77" s="827"/>
      <c r="BZG77" s="827"/>
      <c r="BZH77" s="479"/>
      <c r="BZI77" s="827"/>
      <c r="BZJ77" s="827"/>
      <c r="BZK77" s="827"/>
      <c r="BZL77" s="479"/>
      <c r="BZM77" s="827"/>
      <c r="BZN77" s="827"/>
      <c r="BZO77" s="827"/>
      <c r="BZP77" s="479"/>
      <c r="BZQ77" s="827"/>
      <c r="BZR77" s="827"/>
      <c r="BZS77" s="827"/>
      <c r="BZU77" s="827"/>
      <c r="BZV77" s="827"/>
      <c r="BZW77" s="827"/>
      <c r="BZX77" s="479"/>
      <c r="BZY77" s="827"/>
      <c r="BZZ77" s="827"/>
      <c r="CAA77" s="827"/>
      <c r="CAB77" s="479"/>
      <c r="CAC77" s="827"/>
      <c r="CAD77" s="827"/>
      <c r="CAE77" s="827"/>
      <c r="CAF77" s="479"/>
      <c r="CAG77" s="827"/>
      <c r="CAH77" s="827"/>
      <c r="CAI77" s="827"/>
      <c r="CAJ77" s="479"/>
      <c r="CAK77" s="827"/>
      <c r="CAL77" s="827"/>
      <c r="CAM77" s="827"/>
      <c r="CAN77" s="479"/>
      <c r="CAO77" s="827"/>
      <c r="CAP77" s="827"/>
      <c r="CAQ77" s="827"/>
      <c r="CAR77" s="479"/>
      <c r="CAS77" s="827"/>
      <c r="CAT77" s="827"/>
      <c r="CAU77" s="827"/>
      <c r="CAV77" s="479"/>
      <c r="CAW77" s="827"/>
      <c r="CAX77" s="827"/>
      <c r="CAY77" s="827"/>
      <c r="CAZ77" s="479"/>
      <c r="CBA77" s="827"/>
      <c r="CBB77" s="827"/>
      <c r="CBC77" s="827"/>
      <c r="CBD77" s="479"/>
      <c r="CBE77" s="827"/>
      <c r="CBF77" s="827"/>
      <c r="CBG77" s="827"/>
      <c r="CBH77" s="479"/>
      <c r="CBI77" s="827"/>
      <c r="CBJ77" s="827"/>
      <c r="CBK77" s="827"/>
      <c r="CBL77" s="479"/>
      <c r="CBM77" s="827"/>
      <c r="CBN77" s="827"/>
      <c r="CBO77" s="827"/>
      <c r="CBP77" s="479"/>
      <c r="CBQ77" s="827"/>
      <c r="CBR77" s="827"/>
      <c r="CBS77" s="827"/>
      <c r="CBT77" s="479"/>
      <c r="CBU77" s="827"/>
      <c r="CBV77" s="827"/>
      <c r="CBW77" s="827"/>
      <c r="CBX77" s="479"/>
      <c r="CBY77" s="827"/>
      <c r="CBZ77" s="827"/>
      <c r="CCA77" s="827"/>
      <c r="CCB77" s="479"/>
      <c r="CCC77" s="827"/>
      <c r="CCD77" s="827"/>
      <c r="CCE77" s="827"/>
      <c r="CCF77" s="479"/>
      <c r="CCG77" s="827"/>
      <c r="CCH77" s="827"/>
      <c r="CCI77" s="827"/>
      <c r="CCJ77" s="479"/>
      <c r="CCK77" s="827"/>
      <c r="CCL77" s="827"/>
      <c r="CCM77" s="827"/>
      <c r="CCN77" s="479"/>
      <c r="CCO77" s="827"/>
      <c r="CCP77" s="827"/>
      <c r="CCQ77" s="827"/>
      <c r="CCR77" s="479"/>
      <c r="CCS77" s="827"/>
      <c r="CCT77" s="827"/>
      <c r="CCU77" s="827"/>
      <c r="CCV77" s="479"/>
      <c r="CCW77" s="827"/>
      <c r="CCX77" s="827"/>
      <c r="CCY77" s="827"/>
      <c r="CCZ77" s="479"/>
      <c r="CDA77" s="827"/>
      <c r="CDB77" s="827"/>
      <c r="CDC77" s="827"/>
      <c r="CDD77" s="479"/>
      <c r="CDE77" s="827"/>
      <c r="CDF77" s="827"/>
      <c r="CDG77" s="827"/>
      <c r="CDH77" s="479"/>
      <c r="CDI77" s="827"/>
      <c r="CDJ77" s="827"/>
      <c r="CDK77" s="827"/>
      <c r="CDL77" s="479"/>
      <c r="CDM77" s="827"/>
      <c r="CDN77" s="827"/>
      <c r="CDO77" s="827"/>
      <c r="CDP77" s="479"/>
      <c r="CDQ77" s="827"/>
      <c r="CDR77" s="827"/>
      <c r="CDS77" s="827"/>
      <c r="CDT77" s="479"/>
      <c r="CDU77" s="827"/>
      <c r="CDV77" s="827"/>
      <c r="CDW77" s="827"/>
      <c r="CDX77" s="479"/>
      <c r="CDY77" s="827"/>
      <c r="CDZ77" s="827"/>
      <c r="CEA77" s="827"/>
      <c r="CEB77" s="479"/>
      <c r="CEC77" s="827"/>
      <c r="CED77" s="827"/>
      <c r="CEE77" s="827"/>
      <c r="CEF77" s="479"/>
      <c r="CEG77" s="827"/>
      <c r="CEH77" s="827"/>
      <c r="CEI77" s="827"/>
      <c r="CEJ77" s="479"/>
      <c r="CEK77" s="827"/>
      <c r="CEL77" s="827"/>
      <c r="CEM77" s="827"/>
      <c r="CEN77" s="479"/>
      <c r="CEO77" s="827"/>
      <c r="CEP77" s="827"/>
      <c r="CEQ77" s="827"/>
      <c r="CER77" s="479"/>
      <c r="CES77" s="827"/>
      <c r="CET77" s="827"/>
      <c r="CEU77" s="827"/>
      <c r="CEV77" s="479"/>
      <c r="CEW77" s="827"/>
      <c r="CEX77" s="827"/>
      <c r="CEY77" s="827"/>
      <c r="CEZ77" s="479"/>
      <c r="CFA77" s="827"/>
      <c r="CFB77" s="827"/>
      <c r="CFC77" s="827"/>
      <c r="CFD77" s="479"/>
      <c r="CFE77" s="827"/>
      <c r="CFF77" s="827"/>
      <c r="CFG77" s="827"/>
      <c r="CFH77" s="479"/>
      <c r="CFI77" s="827"/>
      <c r="CFJ77" s="827"/>
      <c r="CFK77" s="827"/>
      <c r="CFL77" s="479"/>
      <c r="CFM77" s="827"/>
      <c r="CFN77" s="827"/>
      <c r="CFO77" s="827"/>
      <c r="CFP77" s="479"/>
      <c r="CFQ77" s="827"/>
      <c r="CFR77" s="827"/>
      <c r="CFS77" s="827"/>
      <c r="CFT77" s="479"/>
      <c r="CFU77" s="827"/>
      <c r="CFV77" s="827"/>
      <c r="CFW77" s="827"/>
      <c r="CFX77" s="479"/>
      <c r="CFY77" s="827"/>
      <c r="CFZ77" s="827"/>
      <c r="CGA77" s="827"/>
      <c r="CGB77" s="479"/>
      <c r="CGC77" s="827"/>
      <c r="CGD77" s="827"/>
      <c r="CGE77" s="827"/>
      <c r="CGF77" s="479"/>
      <c r="CGG77" s="827"/>
      <c r="CGH77" s="827"/>
      <c r="CGI77" s="827"/>
      <c r="CGJ77" s="479"/>
      <c r="CGK77" s="827"/>
      <c r="CGL77" s="827"/>
      <c r="CGM77" s="827"/>
      <c r="CGN77" s="479"/>
      <c r="CGO77" s="827"/>
      <c r="CGP77" s="827"/>
      <c r="CGQ77" s="827"/>
      <c r="CGR77" s="479"/>
      <c r="CGS77" s="827"/>
      <c r="CGT77" s="827"/>
      <c r="CGU77" s="827"/>
      <c r="CGV77" s="479"/>
      <c r="CGW77" s="827"/>
      <c r="CGX77" s="827"/>
      <c r="CGY77" s="827"/>
      <c r="CGZ77" s="479"/>
      <c r="CHA77" s="827"/>
      <c r="CHB77" s="827"/>
      <c r="CHC77" s="827"/>
      <c r="CHD77" s="479"/>
      <c r="CHE77" s="827"/>
      <c r="CHF77" s="827"/>
      <c r="CHG77" s="827"/>
      <c r="CHH77" s="479"/>
      <c r="CHI77" s="827"/>
      <c r="CHJ77" s="827"/>
      <c r="CHK77" s="827"/>
      <c r="CHL77" s="479"/>
      <c r="CHM77" s="827"/>
      <c r="CHN77" s="827"/>
      <c r="CHO77" s="827"/>
      <c r="CHP77" s="479"/>
      <c r="CHQ77" s="827"/>
      <c r="CHR77" s="827"/>
      <c r="CHS77" s="827"/>
      <c r="CHT77" s="479"/>
      <c r="CHU77" s="827"/>
      <c r="CHV77" s="827"/>
      <c r="CHW77" s="827"/>
      <c r="CHX77" s="479"/>
      <c r="CHY77" s="827"/>
      <c r="CHZ77" s="827"/>
      <c r="CIA77" s="827"/>
      <c r="CIB77" s="479"/>
      <c r="CIC77" s="827"/>
      <c r="CID77" s="827"/>
      <c r="CIE77" s="827"/>
      <c r="CIF77" s="479"/>
      <c r="CIG77" s="827"/>
      <c r="CIH77" s="827"/>
      <c r="CII77" s="827"/>
      <c r="CIJ77" s="479"/>
      <c r="CIK77" s="827"/>
      <c r="CIL77" s="827"/>
      <c r="CIM77" s="827"/>
      <c r="CIN77" s="479"/>
      <c r="CIO77" s="827"/>
      <c r="CIP77" s="827"/>
      <c r="CIQ77" s="827"/>
      <c r="CIR77" s="479"/>
      <c r="CIS77" s="827"/>
      <c r="CIT77" s="827"/>
      <c r="CIU77" s="827"/>
      <c r="CIV77" s="479"/>
      <c r="CIW77" s="827"/>
      <c r="CIX77" s="827"/>
      <c r="CIY77" s="827"/>
      <c r="CIZ77" s="479"/>
      <c r="CJA77" s="827"/>
      <c r="CJB77" s="827"/>
      <c r="CJC77" s="827"/>
      <c r="CJD77" s="479"/>
      <c r="CJE77" s="827"/>
      <c r="CJF77" s="827"/>
      <c r="CJG77" s="827"/>
      <c r="CJH77" s="479"/>
      <c r="CJI77" s="827"/>
      <c r="CJJ77" s="827"/>
      <c r="CJK77" s="827"/>
      <c r="CJL77" s="479"/>
      <c r="CJM77" s="827"/>
      <c r="CJN77" s="827"/>
      <c r="CJO77" s="827"/>
      <c r="CJP77" s="479"/>
      <c r="CJQ77" s="827"/>
      <c r="CJR77" s="827"/>
      <c r="CJS77" s="827"/>
      <c r="CJT77" s="479"/>
      <c r="CJU77" s="827"/>
      <c r="CJV77" s="827"/>
      <c r="CJW77" s="827"/>
      <c r="CJX77" s="479"/>
      <c r="CJY77" s="827"/>
      <c r="CJZ77" s="827"/>
      <c r="CKA77" s="827"/>
      <c r="CKB77" s="479"/>
      <c r="CKC77" s="827"/>
      <c r="CKD77" s="827"/>
      <c r="CKE77" s="827"/>
      <c r="CKF77" s="479"/>
      <c r="CKG77" s="827"/>
      <c r="CKH77" s="827"/>
      <c r="CKI77" s="827"/>
      <c r="CKJ77" s="479"/>
      <c r="CKK77" s="827"/>
      <c r="CKL77" s="827"/>
      <c r="CKM77" s="827"/>
      <c r="CKN77" s="479"/>
      <c r="CKO77" s="827"/>
      <c r="CKP77" s="827"/>
      <c r="CKQ77" s="827"/>
      <c r="CKR77" s="479"/>
      <c r="CKS77" s="827"/>
      <c r="CKT77" s="827"/>
      <c r="CKU77" s="827"/>
      <c r="CKV77" s="479"/>
      <c r="CKW77" s="827"/>
      <c r="CKX77" s="827"/>
      <c r="CKY77" s="827"/>
      <c r="CKZ77" s="479"/>
      <c r="CLA77" s="827"/>
      <c r="CLB77" s="827"/>
      <c r="CLC77" s="827"/>
      <c r="CLD77" s="479"/>
      <c r="CLE77" s="827"/>
      <c r="CLF77" s="827"/>
      <c r="CLG77" s="827"/>
      <c r="CLH77" s="479"/>
      <c r="CLI77" s="827"/>
      <c r="CLJ77" s="827"/>
      <c r="CLK77" s="827"/>
      <c r="CLL77" s="479"/>
      <c r="CLM77" s="827"/>
      <c r="CLN77" s="827"/>
      <c r="CLO77" s="827"/>
      <c r="CLP77" s="479"/>
      <c r="CLQ77" s="827"/>
      <c r="CLR77" s="827"/>
      <c r="CLS77" s="827"/>
      <c r="CLT77" s="479"/>
      <c r="CLU77" s="827"/>
      <c r="CLV77" s="827"/>
      <c r="CLW77" s="827"/>
      <c r="CLX77" s="479"/>
      <c r="CLY77" s="827"/>
      <c r="CLZ77" s="827"/>
      <c r="CMA77" s="827"/>
      <c r="CMB77" s="479"/>
      <c r="CMC77" s="827"/>
      <c r="CMD77" s="827"/>
      <c r="CME77" s="827"/>
      <c r="CMF77" s="479"/>
      <c r="CMG77" s="827"/>
      <c r="CMH77" s="827"/>
      <c r="CMI77" s="827"/>
      <c r="CMJ77" s="479"/>
      <c r="CMK77" s="827"/>
      <c r="CML77" s="827"/>
      <c r="CMM77" s="827"/>
      <c r="CMN77" s="479"/>
      <c r="CMO77" s="827"/>
      <c r="CMP77" s="827"/>
      <c r="CMQ77" s="827"/>
      <c r="CMR77" s="479"/>
      <c r="CMS77" s="827"/>
      <c r="CMT77" s="827"/>
      <c r="CMU77" s="827"/>
      <c r="CMV77" s="479"/>
      <c r="CMW77" s="827"/>
      <c r="CMX77" s="827"/>
      <c r="CMY77" s="827"/>
      <c r="CMZ77" s="479"/>
      <c r="CNA77" s="827"/>
      <c r="CNB77" s="827"/>
      <c r="CNC77" s="827"/>
      <c r="CND77" s="479"/>
      <c r="CNE77" s="827"/>
      <c r="CNF77" s="827"/>
      <c r="CNG77" s="827"/>
      <c r="CNH77" s="479"/>
      <c r="CNI77" s="827"/>
      <c r="CNJ77" s="827"/>
      <c r="CNK77" s="827"/>
      <c r="CNL77" s="479"/>
      <c r="CNM77" s="827"/>
      <c r="CNN77" s="827"/>
      <c r="CNO77" s="827"/>
      <c r="CNP77" s="479"/>
      <c r="CNQ77" s="827"/>
      <c r="CNR77" s="827"/>
      <c r="CNS77" s="827"/>
      <c r="CNT77" s="479"/>
      <c r="CNU77" s="827"/>
      <c r="CNV77" s="827"/>
      <c r="CNW77" s="827"/>
      <c r="CNX77" s="479"/>
      <c r="CNY77" s="827"/>
      <c r="CNZ77" s="827"/>
      <c r="COA77" s="827"/>
      <c r="COB77" s="479"/>
      <c r="COC77" s="827"/>
      <c r="COD77" s="827"/>
      <c r="COE77" s="827"/>
      <c r="COF77" s="479"/>
      <c r="COG77" s="827"/>
      <c r="COH77" s="827"/>
      <c r="COI77" s="827"/>
      <c r="COJ77" s="479"/>
      <c r="COK77" s="827"/>
      <c r="COL77" s="827"/>
      <c r="COM77" s="827"/>
      <c r="CON77" s="479"/>
      <c r="COO77" s="827"/>
      <c r="COP77" s="827"/>
      <c r="COQ77" s="827"/>
      <c r="COR77" s="479"/>
      <c r="COS77" s="827"/>
      <c r="COT77" s="827"/>
      <c r="COU77" s="827"/>
      <c r="COV77" s="479"/>
      <c r="COW77" s="827"/>
      <c r="COX77" s="827"/>
      <c r="COY77" s="827"/>
      <c r="COZ77" s="479"/>
      <c r="CPA77" s="827"/>
      <c r="CPB77" s="827"/>
      <c r="CPC77" s="827"/>
      <c r="CPD77" s="479"/>
      <c r="CPE77" s="827"/>
      <c r="CPF77" s="827"/>
      <c r="CPG77" s="827"/>
      <c r="CPH77" s="479"/>
      <c r="CPI77" s="827"/>
      <c r="CPJ77" s="827"/>
      <c r="CPK77" s="827"/>
      <c r="CPL77" s="479"/>
      <c r="CPM77" s="827"/>
      <c r="CPN77" s="827"/>
      <c r="CPO77" s="827"/>
      <c r="CPP77" s="479"/>
      <c r="CPQ77" s="827"/>
      <c r="CPR77" s="827"/>
      <c r="CPS77" s="827"/>
      <c r="CPT77" s="479"/>
      <c r="CPU77" s="827"/>
      <c r="CPV77" s="827"/>
      <c r="CPW77" s="827"/>
      <c r="CPX77" s="479"/>
      <c r="CPY77" s="827"/>
      <c r="CPZ77" s="827"/>
      <c r="CQA77" s="827"/>
      <c r="CQB77" s="479"/>
      <c r="CQC77" s="827"/>
      <c r="CQD77" s="827"/>
      <c r="CQE77" s="827"/>
      <c r="CQF77" s="479"/>
      <c r="CQG77" s="827"/>
      <c r="CQH77" s="827"/>
      <c r="CQI77" s="827"/>
      <c r="CQJ77" s="479"/>
      <c r="CQK77" s="827"/>
      <c r="CQL77" s="827"/>
      <c r="CQM77" s="827"/>
      <c r="CQN77" s="479"/>
      <c r="CQO77" s="827"/>
      <c r="CQP77" s="827"/>
      <c r="CQQ77" s="827"/>
      <c r="CQR77" s="479"/>
      <c r="CQS77" s="827"/>
      <c r="CQT77" s="827"/>
      <c r="CQU77" s="827"/>
      <c r="CQV77" s="479"/>
      <c r="CQW77" s="827"/>
      <c r="CQX77" s="827"/>
      <c r="CQY77" s="827"/>
      <c r="CQZ77" s="479"/>
      <c r="CRA77" s="827"/>
      <c r="CRB77" s="827"/>
      <c r="CRC77" s="827"/>
      <c r="CRD77" s="479"/>
      <c r="CRE77" s="827"/>
      <c r="CRF77" s="827"/>
      <c r="CRG77" s="827"/>
      <c r="CRH77" s="479"/>
      <c r="CRI77" s="827"/>
      <c r="CRJ77" s="827"/>
      <c r="CRK77" s="827"/>
      <c r="CRL77" s="479"/>
      <c r="CRM77" s="827"/>
      <c r="CRN77" s="827"/>
      <c r="CRO77" s="827"/>
      <c r="CRP77" s="479"/>
      <c r="CRQ77" s="827"/>
      <c r="CRR77" s="827"/>
      <c r="CRS77" s="827"/>
      <c r="CRT77" s="479"/>
      <c r="CRU77" s="827"/>
      <c r="CRV77" s="827"/>
      <c r="CRW77" s="827"/>
      <c r="CRX77" s="479"/>
      <c r="CRY77" s="827"/>
      <c r="CRZ77" s="827"/>
      <c r="CSA77" s="827"/>
      <c r="CSB77" s="479"/>
      <c r="CSC77" s="827"/>
      <c r="CSD77" s="827"/>
      <c r="CSE77" s="827"/>
      <c r="CSF77" s="479"/>
      <c r="CSG77" s="827"/>
      <c r="CSH77" s="827"/>
      <c r="CSI77" s="827"/>
      <c r="CSJ77" s="479"/>
      <c r="CSK77" s="827"/>
      <c r="CSL77" s="827"/>
      <c r="CSM77" s="827"/>
      <c r="CSN77" s="479"/>
      <c r="CSO77" s="827"/>
      <c r="CSP77" s="827"/>
      <c r="CSQ77" s="827"/>
      <c r="CSR77" s="479"/>
      <c r="CSS77" s="827"/>
      <c r="CST77" s="827"/>
      <c r="CSU77" s="827"/>
      <c r="CSV77" s="479"/>
      <c r="CSW77" s="827"/>
      <c r="CSX77" s="827"/>
      <c r="CSY77" s="827"/>
      <c r="CSZ77" s="479"/>
      <c r="CTA77" s="827"/>
      <c r="CTB77" s="827"/>
      <c r="CTC77" s="827"/>
      <c r="CTD77" s="479"/>
      <c r="CTE77" s="827"/>
      <c r="CTF77" s="827"/>
      <c r="CTG77" s="827"/>
      <c r="CTH77" s="479"/>
      <c r="CTI77" s="827"/>
      <c r="CTJ77" s="827"/>
      <c r="CTK77" s="827"/>
      <c r="CTL77" s="479"/>
      <c r="CTM77" s="827"/>
      <c r="CTN77" s="827"/>
      <c r="CTO77" s="827"/>
      <c r="CTP77" s="479"/>
      <c r="CTQ77" s="827"/>
      <c r="CTR77" s="827"/>
      <c r="CTS77" s="827"/>
      <c r="CTT77" s="479"/>
      <c r="CTU77" s="827"/>
      <c r="CTV77" s="827"/>
      <c r="CTW77" s="827"/>
      <c r="CTX77" s="479"/>
      <c r="CTY77" s="827"/>
      <c r="CTZ77" s="827"/>
      <c r="CUA77" s="827"/>
      <c r="CUB77" s="479"/>
      <c r="CUC77" s="827"/>
      <c r="CUD77" s="827"/>
      <c r="CUE77" s="827"/>
      <c r="CUF77" s="479"/>
      <c r="CUG77" s="827"/>
      <c r="CUH77" s="827"/>
      <c r="CUI77" s="827"/>
      <c r="CUJ77" s="479"/>
      <c r="CUK77" s="827"/>
      <c r="CUL77" s="827"/>
      <c r="CUM77" s="827"/>
      <c r="CUN77" s="479"/>
      <c r="CUO77" s="827"/>
      <c r="CUP77" s="827"/>
      <c r="CUQ77" s="827"/>
      <c r="CUR77" s="479"/>
      <c r="CUS77" s="827"/>
      <c r="CUT77" s="827"/>
      <c r="CUU77" s="827"/>
      <c r="CUV77" s="479"/>
      <c r="CUW77" s="827"/>
      <c r="CUX77" s="827"/>
      <c r="CUY77" s="827"/>
      <c r="CUZ77" s="479"/>
      <c r="CVA77" s="827"/>
      <c r="CVB77" s="827"/>
      <c r="CVC77" s="827"/>
      <c r="CVD77" s="479"/>
      <c r="CVE77" s="827"/>
      <c r="CVF77" s="827"/>
      <c r="CVG77" s="827"/>
      <c r="CVH77" s="479"/>
      <c r="CVI77" s="827"/>
      <c r="CVJ77" s="827"/>
      <c r="CVK77" s="827"/>
      <c r="CVL77" s="479"/>
      <c r="CVM77" s="827"/>
      <c r="CVN77" s="827"/>
      <c r="CVO77" s="827"/>
      <c r="CVP77" s="479"/>
      <c r="CVQ77" s="827"/>
      <c r="CVR77" s="827"/>
      <c r="CVS77" s="827"/>
      <c r="CVT77" s="479"/>
      <c r="CVU77" s="827"/>
      <c r="CVV77" s="827"/>
      <c r="CVW77" s="827"/>
      <c r="CVX77" s="479"/>
      <c r="CVY77" s="827"/>
      <c r="CVZ77" s="827"/>
      <c r="CWA77" s="827"/>
      <c r="CWB77" s="479"/>
      <c r="CWC77" s="827"/>
      <c r="CWD77" s="827"/>
      <c r="CWE77" s="827"/>
      <c r="CWF77" s="479"/>
      <c r="CWG77" s="827"/>
      <c r="CWH77" s="827"/>
      <c r="CWI77" s="827"/>
      <c r="CWJ77" s="479"/>
      <c r="CWK77" s="827"/>
      <c r="CWL77" s="827"/>
      <c r="CWM77" s="827"/>
      <c r="CWN77" s="479"/>
      <c r="CWO77" s="827"/>
      <c r="CWP77" s="827"/>
      <c r="CWQ77" s="827"/>
      <c r="CWR77" s="479"/>
      <c r="CWS77" s="827"/>
      <c r="CWT77" s="827"/>
      <c r="CWU77" s="827"/>
      <c r="CWV77" s="479"/>
      <c r="CWW77" s="827"/>
      <c r="CWX77" s="827"/>
      <c r="CWY77" s="827"/>
      <c r="CWZ77" s="479"/>
      <c r="CXA77" s="827"/>
      <c r="CXB77" s="827"/>
      <c r="CXC77" s="827"/>
      <c r="CXD77" s="479"/>
      <c r="CXE77" s="827"/>
      <c r="CXF77" s="827"/>
      <c r="CXG77" s="827"/>
      <c r="CXH77" s="479"/>
      <c r="CXI77" s="827"/>
      <c r="CXJ77" s="827"/>
      <c r="CXK77" s="827"/>
      <c r="CXL77" s="479"/>
      <c r="CXM77" s="827"/>
      <c r="CXN77" s="827"/>
      <c r="CXO77" s="827"/>
      <c r="CXP77" s="479"/>
      <c r="CXQ77" s="827"/>
      <c r="CXR77" s="827"/>
      <c r="CXS77" s="827"/>
      <c r="CXT77" s="479"/>
      <c r="CXU77" s="827"/>
      <c r="CXV77" s="827"/>
      <c r="CXW77" s="827"/>
      <c r="CXX77" s="479"/>
      <c r="CXY77" s="827"/>
      <c r="CXZ77" s="827"/>
      <c r="CYA77" s="827"/>
      <c r="CYB77" s="479"/>
      <c r="CYC77" s="827"/>
      <c r="CYD77" s="827"/>
      <c r="CYE77" s="827"/>
      <c r="CYF77" s="479"/>
      <c r="CYG77" s="827"/>
      <c r="CYH77" s="827"/>
      <c r="CYI77" s="827"/>
      <c r="CYJ77" s="479"/>
      <c r="CYK77" s="827"/>
      <c r="CYL77" s="827"/>
      <c r="CYM77" s="827"/>
      <c r="CYN77" s="479"/>
      <c r="CYO77" s="827"/>
      <c r="CYP77" s="827"/>
      <c r="CYQ77" s="827"/>
      <c r="CYR77" s="479"/>
      <c r="CYS77" s="827"/>
      <c r="CYT77" s="827"/>
      <c r="CYU77" s="827"/>
      <c r="CYV77" s="479"/>
      <c r="CYW77" s="827"/>
      <c r="CYX77" s="827"/>
      <c r="CYY77" s="827"/>
      <c r="CYZ77" s="479"/>
      <c r="CZA77" s="827"/>
      <c r="CZB77" s="827"/>
      <c r="CZC77" s="827"/>
      <c r="CZD77" s="479"/>
      <c r="CZE77" s="827"/>
      <c r="CZF77" s="827"/>
      <c r="CZG77" s="827"/>
      <c r="CZH77" s="479"/>
      <c r="CZI77" s="827"/>
      <c r="CZJ77" s="827"/>
      <c r="CZK77" s="827"/>
      <c r="CZL77" s="479"/>
      <c r="CZM77" s="827"/>
      <c r="CZN77" s="827"/>
      <c r="CZO77" s="827"/>
      <c r="CZP77" s="479"/>
      <c r="CZQ77" s="827"/>
      <c r="CZR77" s="827"/>
      <c r="CZS77" s="827"/>
      <c r="CZT77" s="479"/>
      <c r="CZU77" s="827"/>
      <c r="CZV77" s="827"/>
      <c r="CZW77" s="827"/>
      <c r="CZX77" s="479"/>
      <c r="CZY77" s="827"/>
      <c r="CZZ77" s="827"/>
      <c r="DAA77" s="827"/>
      <c r="DAB77" s="479"/>
      <c r="DAC77" s="827"/>
      <c r="DAD77" s="827"/>
      <c r="DAE77" s="827"/>
      <c r="DAF77" s="479"/>
      <c r="DAG77" s="827"/>
      <c r="DAH77" s="827"/>
      <c r="DAI77" s="827"/>
      <c r="DAJ77" s="479"/>
      <c r="DAK77" s="827"/>
      <c r="DAL77" s="827"/>
      <c r="DAM77" s="827"/>
      <c r="DAN77" s="479"/>
      <c r="DAO77" s="827"/>
      <c r="DAP77" s="827"/>
      <c r="DAQ77" s="827"/>
      <c r="DAR77" s="479"/>
      <c r="DAS77" s="827"/>
      <c r="DAT77" s="827"/>
      <c r="DAU77" s="827"/>
      <c r="DAV77" s="479"/>
      <c r="DAW77" s="827"/>
      <c r="DAX77" s="827"/>
      <c r="DAY77" s="827"/>
      <c r="DAZ77" s="479"/>
      <c r="DBA77" s="827"/>
      <c r="DBB77" s="827"/>
      <c r="DBC77" s="827"/>
      <c r="DBD77" s="479"/>
      <c r="DBE77" s="827"/>
      <c r="DBF77" s="827"/>
      <c r="DBG77" s="827"/>
      <c r="DBH77" s="479"/>
      <c r="DBI77" s="827"/>
      <c r="DBJ77" s="827"/>
      <c r="DBK77" s="827"/>
      <c r="DBL77" s="479"/>
      <c r="DBM77" s="827"/>
      <c r="DBN77" s="827"/>
      <c r="DBO77" s="827"/>
      <c r="DBP77" s="479"/>
      <c r="DBQ77" s="827"/>
      <c r="DBR77" s="827"/>
      <c r="DBS77" s="827"/>
      <c r="DBT77" s="479"/>
      <c r="DBU77" s="827"/>
      <c r="DBV77" s="827"/>
      <c r="DBW77" s="827"/>
      <c r="DBX77" s="479"/>
      <c r="DBY77" s="827"/>
      <c r="DBZ77" s="827"/>
      <c r="DCA77" s="827"/>
      <c r="DCB77" s="479"/>
      <c r="DCC77" s="827"/>
      <c r="DCD77" s="827"/>
      <c r="DCE77" s="827"/>
      <c r="DCF77" s="479"/>
      <c r="DCG77" s="827"/>
      <c r="DCH77" s="827"/>
      <c r="DCI77" s="827"/>
      <c r="DCJ77" s="479"/>
      <c r="DCK77" s="827"/>
      <c r="DCL77" s="827"/>
      <c r="DCM77" s="827"/>
      <c r="DCN77" s="479"/>
      <c r="DCO77" s="827"/>
      <c r="DCP77" s="827"/>
      <c r="DCQ77" s="827"/>
      <c r="DCR77" s="479"/>
      <c r="DCS77" s="827"/>
      <c r="DCT77" s="827"/>
      <c r="DCU77" s="827"/>
      <c r="DCV77" s="479"/>
      <c r="DCW77" s="827"/>
      <c r="DCX77" s="827"/>
      <c r="DCY77" s="827"/>
      <c r="DCZ77" s="479"/>
      <c r="DDA77" s="827"/>
      <c r="DDB77" s="827"/>
      <c r="DDC77" s="827"/>
      <c r="DDD77" s="479"/>
      <c r="DDE77" s="827"/>
      <c r="DDF77" s="827"/>
      <c r="DDG77" s="827"/>
      <c r="DDH77" s="479"/>
      <c r="DDI77" s="827"/>
      <c r="DDJ77" s="827"/>
      <c r="DDK77" s="827"/>
      <c r="DDL77" s="479"/>
      <c r="DDM77" s="827"/>
      <c r="DDN77" s="827"/>
      <c r="DDO77" s="827"/>
      <c r="DDP77" s="479"/>
      <c r="DDQ77" s="827"/>
      <c r="DDR77" s="827"/>
      <c r="DDS77" s="827"/>
      <c r="DDT77" s="479"/>
      <c r="DDU77" s="827"/>
      <c r="DDV77" s="827"/>
      <c r="DDW77" s="827"/>
      <c r="DDX77" s="479"/>
      <c r="DDY77" s="827"/>
      <c r="DDZ77" s="827"/>
      <c r="DEA77" s="827"/>
      <c r="DEB77" s="479"/>
      <c r="DEC77" s="827"/>
      <c r="DED77" s="827"/>
      <c r="DEE77" s="827"/>
      <c r="DEF77" s="479"/>
      <c r="DEG77" s="827"/>
      <c r="DEH77" s="827"/>
      <c r="DEI77" s="827"/>
      <c r="DEJ77" s="479"/>
      <c r="DEK77" s="827"/>
      <c r="DEL77" s="827"/>
      <c r="DEM77" s="827"/>
      <c r="DEN77" s="479"/>
      <c r="DEO77" s="827"/>
      <c r="DEP77" s="827"/>
      <c r="DEQ77" s="827"/>
      <c r="DER77" s="479"/>
      <c r="DES77" s="827"/>
      <c r="DET77" s="827"/>
      <c r="DEU77" s="827"/>
      <c r="DEV77" s="479"/>
      <c r="DEW77" s="827"/>
      <c r="DEX77" s="827"/>
      <c r="DEY77" s="827"/>
      <c r="DEZ77" s="479"/>
      <c r="DFA77" s="827"/>
      <c r="DFB77" s="827"/>
      <c r="DFC77" s="827"/>
      <c r="DFD77" s="479"/>
      <c r="DFE77" s="827"/>
      <c r="DFF77" s="827"/>
      <c r="DFG77" s="827"/>
      <c r="DFH77" s="479"/>
      <c r="DFI77" s="827"/>
      <c r="DFJ77" s="827"/>
      <c r="DFK77" s="827"/>
      <c r="DFL77" s="479"/>
      <c r="DFM77" s="827"/>
      <c r="DFN77" s="827"/>
      <c r="DFO77" s="827"/>
      <c r="DFP77" s="479"/>
      <c r="DFQ77" s="827"/>
      <c r="DFR77" s="827"/>
      <c r="DFS77" s="827"/>
      <c r="DFT77" s="479"/>
      <c r="DFU77" s="827"/>
      <c r="DFV77" s="827"/>
      <c r="DFW77" s="827"/>
      <c r="DFX77" s="479"/>
      <c r="DFY77" s="827"/>
      <c r="DFZ77" s="827"/>
      <c r="DGA77" s="827"/>
      <c r="DGB77" s="479"/>
      <c r="DGC77" s="827"/>
      <c r="DGD77" s="827"/>
      <c r="DGE77" s="827"/>
      <c r="DGF77" s="479"/>
      <c r="DGG77" s="827"/>
      <c r="DGH77" s="827"/>
      <c r="DGI77" s="827"/>
      <c r="DGJ77" s="479"/>
      <c r="DGK77" s="827"/>
      <c r="DGL77" s="827"/>
      <c r="DGM77" s="827"/>
      <c r="DGN77" s="479"/>
      <c r="DGO77" s="827"/>
      <c r="DGP77" s="827"/>
      <c r="DGQ77" s="827"/>
      <c r="DGR77" s="479"/>
      <c r="DGS77" s="827"/>
      <c r="DGT77" s="827"/>
      <c r="DGU77" s="827"/>
      <c r="DGV77" s="479"/>
      <c r="DGW77" s="827"/>
      <c r="DGX77" s="827"/>
      <c r="DGY77" s="827"/>
      <c r="DGZ77" s="479"/>
      <c r="DHA77" s="827"/>
      <c r="DHB77" s="827"/>
      <c r="DHC77" s="827"/>
      <c r="DHD77" s="479"/>
      <c r="DHE77" s="827"/>
      <c r="DHF77" s="827"/>
      <c r="DHG77" s="827"/>
      <c r="DHH77" s="479"/>
      <c r="DHI77" s="827"/>
      <c r="DHJ77" s="827"/>
      <c r="DHK77" s="827"/>
      <c r="DHL77" s="479"/>
      <c r="DHM77" s="827"/>
      <c r="DHN77" s="827"/>
      <c r="DHO77" s="827"/>
      <c r="DHP77" s="479"/>
      <c r="DHQ77" s="827"/>
      <c r="DHR77" s="827"/>
      <c r="DHS77" s="827"/>
      <c r="DHT77" s="479"/>
      <c r="DHU77" s="827"/>
      <c r="DHV77" s="827"/>
      <c r="DHW77" s="827"/>
      <c r="DHX77" s="479"/>
      <c r="DHY77" s="827"/>
      <c r="DHZ77" s="827"/>
      <c r="DIA77" s="827"/>
      <c r="DIB77" s="479"/>
      <c r="DIC77" s="827"/>
      <c r="DID77" s="827"/>
      <c r="DIE77" s="827"/>
      <c r="DIF77" s="479"/>
      <c r="DIG77" s="827"/>
      <c r="DIH77" s="827"/>
      <c r="DII77" s="827"/>
      <c r="DIJ77" s="479"/>
      <c r="DIK77" s="827"/>
      <c r="DIL77" s="827"/>
      <c r="DIM77" s="827"/>
      <c r="DIN77" s="479"/>
      <c r="DIO77" s="827"/>
      <c r="DIP77" s="827"/>
      <c r="DIQ77" s="827"/>
      <c r="DIR77" s="479"/>
      <c r="DIS77" s="827"/>
      <c r="DIT77" s="827"/>
      <c r="DIU77" s="827"/>
      <c r="DIV77" s="479"/>
      <c r="DIW77" s="827"/>
      <c r="DIX77" s="827"/>
      <c r="DIY77" s="827"/>
      <c r="DIZ77" s="479"/>
      <c r="DJA77" s="827"/>
      <c r="DJB77" s="827"/>
      <c r="DJC77" s="827"/>
      <c r="DJD77" s="479"/>
      <c r="DJE77" s="827"/>
      <c r="DJF77" s="827"/>
      <c r="DJG77" s="827"/>
      <c r="DJH77" s="479"/>
      <c r="DJI77" s="827"/>
      <c r="DJJ77" s="827"/>
      <c r="DJK77" s="827"/>
      <c r="DJL77" s="479"/>
      <c r="DJM77" s="827"/>
      <c r="DJN77" s="827"/>
      <c r="DJO77" s="827"/>
      <c r="DJP77" s="479"/>
      <c r="DJQ77" s="827"/>
      <c r="DJR77" s="827"/>
      <c r="DJS77" s="827"/>
      <c r="DJT77" s="479"/>
      <c r="DJU77" s="827"/>
      <c r="DJV77" s="827"/>
      <c r="DJW77" s="827"/>
      <c r="DJX77" s="479"/>
      <c r="DJY77" s="827"/>
      <c r="DJZ77" s="827"/>
      <c r="DKA77" s="827"/>
      <c r="DKB77" s="479"/>
      <c r="DKC77" s="827"/>
      <c r="DKD77" s="827"/>
      <c r="DKE77" s="827"/>
      <c r="DKF77" s="479"/>
      <c r="DKG77" s="827"/>
      <c r="DKH77" s="827"/>
      <c r="DKI77" s="827"/>
      <c r="DKJ77" s="479"/>
      <c r="DKK77" s="827"/>
      <c r="DKL77" s="827"/>
      <c r="DKM77" s="827"/>
      <c r="DKN77" s="479"/>
      <c r="DKO77" s="827"/>
      <c r="DKP77" s="827"/>
      <c r="DKQ77" s="827"/>
      <c r="DKR77" s="479"/>
      <c r="DKS77" s="827"/>
      <c r="DKT77" s="827"/>
      <c r="DKU77" s="827"/>
      <c r="DKV77" s="479"/>
      <c r="DKW77" s="827"/>
      <c r="DKX77" s="827"/>
      <c r="DKY77" s="827"/>
      <c r="DKZ77" s="479"/>
      <c r="DLA77" s="827"/>
      <c r="DLB77" s="827"/>
      <c r="DLC77" s="827"/>
      <c r="DLD77" s="479"/>
      <c r="DLE77" s="827"/>
      <c r="DLF77" s="827"/>
      <c r="DLG77" s="827"/>
      <c r="DLH77" s="479"/>
      <c r="DLI77" s="827"/>
      <c r="DLJ77" s="827"/>
      <c r="DLK77" s="827"/>
      <c r="DLL77" s="479"/>
      <c r="DLM77" s="827"/>
      <c r="DLN77" s="827"/>
      <c r="DLO77" s="827"/>
      <c r="DLP77" s="479"/>
      <c r="DLQ77" s="827"/>
      <c r="DLR77" s="827"/>
      <c r="DLS77" s="827"/>
      <c r="DLT77" s="479"/>
      <c r="DLU77" s="827"/>
      <c r="DLV77" s="827"/>
      <c r="DLW77" s="827"/>
      <c r="DLX77" s="479"/>
      <c r="DLY77" s="827"/>
      <c r="DLZ77" s="827"/>
      <c r="DMA77" s="827"/>
      <c r="DMB77" s="479"/>
      <c r="DMC77" s="827"/>
      <c r="DMD77" s="827"/>
      <c r="DME77" s="827"/>
      <c r="DMF77" s="479"/>
      <c r="DMG77" s="827"/>
      <c r="DMH77" s="827"/>
      <c r="DMI77" s="827"/>
      <c r="DMJ77" s="479"/>
      <c r="DMK77" s="827"/>
      <c r="DML77" s="827"/>
      <c r="DMM77" s="827"/>
      <c r="DMN77" s="479"/>
      <c r="DMO77" s="827"/>
      <c r="DMP77" s="827"/>
      <c r="DMQ77" s="827"/>
      <c r="DMR77" s="479"/>
      <c r="DMS77" s="827"/>
      <c r="DMT77" s="827"/>
      <c r="DMU77" s="827"/>
      <c r="DMV77" s="479"/>
      <c r="DMW77" s="827"/>
      <c r="DMX77" s="827"/>
      <c r="DMY77" s="827"/>
      <c r="DMZ77" s="479"/>
      <c r="DNA77" s="827"/>
      <c r="DNB77" s="827"/>
      <c r="DNC77" s="827"/>
      <c r="DNE77" s="827"/>
      <c r="DNF77" s="827"/>
      <c r="DNG77" s="827"/>
      <c r="DNH77" s="479"/>
      <c r="DNI77" s="827"/>
      <c r="DNJ77" s="827"/>
      <c r="DNK77" s="827"/>
      <c r="DNL77" s="479"/>
      <c r="DNM77" s="827"/>
      <c r="DNN77" s="827"/>
      <c r="DNO77" s="827"/>
      <c r="DNP77" s="479"/>
      <c r="DNQ77" s="827"/>
      <c r="DNR77" s="827"/>
      <c r="DNS77" s="827"/>
      <c r="DNT77" s="479"/>
      <c r="DNU77" s="827"/>
      <c r="DNV77" s="827"/>
      <c r="DNW77" s="827"/>
      <c r="DNX77" s="479"/>
      <c r="DNY77" s="827"/>
      <c r="DNZ77" s="827"/>
      <c r="DOA77" s="827"/>
      <c r="DOB77" s="479"/>
      <c r="DOC77" s="827"/>
      <c r="DOD77" s="827"/>
      <c r="DOE77" s="827"/>
      <c r="DOF77" s="479"/>
      <c r="DOG77" s="827"/>
      <c r="DOH77" s="827"/>
      <c r="DOI77" s="827"/>
      <c r="DOJ77" s="479"/>
      <c r="DOK77" s="827"/>
      <c r="DOL77" s="827"/>
      <c r="DOM77" s="827"/>
      <c r="DON77" s="479"/>
      <c r="DOO77" s="827"/>
      <c r="DOP77" s="827"/>
      <c r="DOQ77" s="827"/>
      <c r="DOR77" s="479"/>
      <c r="DOS77" s="827"/>
      <c r="DOT77" s="827"/>
      <c r="DOU77" s="827"/>
      <c r="DOV77" s="479"/>
      <c r="DOW77" s="827"/>
      <c r="DOX77" s="827"/>
      <c r="DOY77" s="827"/>
      <c r="DOZ77" s="479"/>
      <c r="DPA77" s="827"/>
      <c r="DPB77" s="827"/>
      <c r="DPC77" s="827"/>
      <c r="DPD77" s="479"/>
      <c r="DPE77" s="827"/>
      <c r="DPF77" s="827"/>
      <c r="DPG77" s="827"/>
      <c r="DPH77" s="479"/>
      <c r="DPI77" s="827"/>
      <c r="DPJ77" s="827"/>
      <c r="DPK77" s="827"/>
      <c r="DPL77" s="479"/>
      <c r="DPM77" s="827"/>
      <c r="DPN77" s="827"/>
      <c r="DPO77" s="827"/>
      <c r="DPP77" s="479"/>
      <c r="DPQ77" s="827"/>
      <c r="DPR77" s="827"/>
      <c r="DPS77" s="827"/>
      <c r="DPT77" s="479"/>
      <c r="DPU77" s="827"/>
      <c r="DPV77" s="827"/>
      <c r="DPW77" s="827"/>
      <c r="DPX77" s="479"/>
      <c r="DPY77" s="827"/>
      <c r="DPZ77" s="827"/>
      <c r="DQA77" s="827"/>
      <c r="DQB77" s="479"/>
      <c r="DQC77" s="827"/>
      <c r="DQD77" s="827"/>
      <c r="DQE77" s="827"/>
      <c r="DQF77" s="479"/>
      <c r="DQG77" s="827"/>
      <c r="DQH77" s="827"/>
      <c r="DQI77" s="827"/>
      <c r="DQJ77" s="479"/>
      <c r="DQK77" s="827"/>
      <c r="DQL77" s="827"/>
      <c r="DQM77" s="827"/>
      <c r="DQN77" s="479"/>
      <c r="DQO77" s="827"/>
      <c r="DQP77" s="827"/>
      <c r="DQQ77" s="827"/>
      <c r="DQR77" s="479"/>
      <c r="DQS77" s="827"/>
      <c r="DQT77" s="827"/>
      <c r="DQU77" s="827"/>
      <c r="DQV77" s="479"/>
      <c r="DQW77" s="827"/>
      <c r="DQX77" s="827"/>
      <c r="DQY77" s="827"/>
      <c r="DQZ77" s="479"/>
      <c r="DRA77" s="827"/>
      <c r="DRB77" s="827"/>
      <c r="DRC77" s="827"/>
      <c r="DRD77" s="479"/>
      <c r="DRE77" s="827"/>
      <c r="DRF77" s="827"/>
      <c r="DRG77" s="827"/>
      <c r="DRH77" s="479"/>
      <c r="DRI77" s="827"/>
      <c r="DRJ77" s="827"/>
      <c r="DRK77" s="827"/>
      <c r="DRL77" s="479"/>
      <c r="DRM77" s="827"/>
      <c r="DRN77" s="827"/>
      <c r="DRO77" s="827"/>
      <c r="DRP77" s="479"/>
      <c r="DRQ77" s="827"/>
      <c r="DRR77" s="827"/>
      <c r="DRS77" s="827"/>
      <c r="DRT77" s="479"/>
      <c r="DRU77" s="827"/>
      <c r="DRV77" s="827"/>
      <c r="DRW77" s="827"/>
      <c r="DRX77" s="479"/>
      <c r="DRY77" s="827"/>
      <c r="DRZ77" s="827"/>
      <c r="DSA77" s="827"/>
      <c r="DSB77" s="479"/>
      <c r="DSC77" s="827"/>
      <c r="DSD77" s="827"/>
      <c r="DSE77" s="827"/>
      <c r="DSF77" s="479"/>
      <c r="DSG77" s="827"/>
      <c r="DSH77" s="827"/>
      <c r="DSI77" s="827"/>
      <c r="DSJ77" s="479"/>
      <c r="DSK77" s="827"/>
      <c r="DSL77" s="827"/>
      <c r="DSM77" s="827"/>
      <c r="DSN77" s="479"/>
      <c r="DSO77" s="827"/>
      <c r="DSP77" s="827"/>
      <c r="DSQ77" s="827"/>
      <c r="DSR77" s="479"/>
      <c r="DSS77" s="827"/>
      <c r="DST77" s="827"/>
      <c r="DSU77" s="827"/>
      <c r="DSV77" s="479"/>
      <c r="DSW77" s="827"/>
      <c r="DSX77" s="827"/>
      <c r="DSY77" s="827"/>
      <c r="DSZ77" s="479"/>
      <c r="DTA77" s="827"/>
      <c r="DTB77" s="827"/>
      <c r="DTC77" s="827"/>
      <c r="DTD77" s="479"/>
      <c r="DTE77" s="827"/>
      <c r="DTF77" s="827"/>
      <c r="DTG77" s="827"/>
      <c r="DTH77" s="479"/>
      <c r="DTI77" s="827"/>
      <c r="DTJ77" s="827"/>
      <c r="DTK77" s="827"/>
      <c r="DTL77" s="479"/>
      <c r="DTM77" s="827"/>
      <c r="DTN77" s="827"/>
      <c r="DTO77" s="827"/>
      <c r="DTP77" s="479"/>
      <c r="DTQ77" s="827"/>
      <c r="DTR77" s="827"/>
      <c r="DTS77" s="827"/>
      <c r="DTT77" s="479"/>
      <c r="DTU77" s="827"/>
      <c r="DTV77" s="827"/>
      <c r="DTW77" s="827"/>
      <c r="DTX77" s="479"/>
      <c r="DTY77" s="827"/>
      <c r="DTZ77" s="827"/>
      <c r="DUA77" s="827"/>
      <c r="DUB77" s="479"/>
      <c r="DUC77" s="827"/>
      <c r="DUD77" s="827"/>
      <c r="DUE77" s="827"/>
      <c r="DUF77" s="479"/>
      <c r="DUG77" s="827"/>
      <c r="DUH77" s="827"/>
      <c r="DUI77" s="827"/>
      <c r="DUJ77" s="479"/>
      <c r="DUK77" s="827"/>
      <c r="DUL77" s="827"/>
      <c r="DUM77" s="827"/>
      <c r="DUN77" s="479"/>
      <c r="DUO77" s="827"/>
      <c r="DUP77" s="827"/>
      <c r="DUQ77" s="827"/>
      <c r="DUR77" s="479"/>
      <c r="DUS77" s="827"/>
      <c r="DUT77" s="827"/>
      <c r="DUU77" s="827"/>
      <c r="DUV77" s="479"/>
      <c r="DUW77" s="827"/>
      <c r="DUX77" s="827"/>
      <c r="DUY77" s="827"/>
      <c r="DUZ77" s="479"/>
      <c r="DVA77" s="827"/>
      <c r="DVB77" s="827"/>
      <c r="DVC77" s="827"/>
      <c r="DVD77" s="479"/>
      <c r="DVE77" s="827"/>
      <c r="DVF77" s="827"/>
      <c r="DVG77" s="827"/>
      <c r="DVH77" s="479"/>
      <c r="DVI77" s="827"/>
      <c r="DVJ77" s="827"/>
      <c r="DVK77" s="827"/>
      <c r="DVL77" s="479"/>
      <c r="DVM77" s="827"/>
      <c r="DVN77" s="827"/>
      <c r="DVO77" s="827"/>
      <c r="DVP77" s="479"/>
      <c r="DVQ77" s="827"/>
      <c r="DVR77" s="827"/>
      <c r="DVS77" s="827"/>
      <c r="DVT77" s="479"/>
      <c r="DVU77" s="827"/>
      <c r="DVV77" s="827"/>
      <c r="DVW77" s="827"/>
      <c r="DVX77" s="479"/>
      <c r="DVY77" s="827"/>
      <c r="DVZ77" s="827"/>
      <c r="DWA77" s="827"/>
      <c r="DWB77" s="479"/>
      <c r="DWC77" s="827"/>
      <c r="DWD77" s="827"/>
      <c r="DWE77" s="827"/>
      <c r="DWF77" s="479"/>
      <c r="DWG77" s="827"/>
      <c r="DWH77" s="827"/>
      <c r="DWI77" s="827"/>
      <c r="DWJ77" s="479"/>
      <c r="DWK77" s="827"/>
      <c r="DWL77" s="827"/>
      <c r="DWM77" s="827"/>
      <c r="DWN77" s="479"/>
      <c r="DWO77" s="827"/>
      <c r="DWP77" s="827"/>
      <c r="DWQ77" s="827"/>
      <c r="DWR77" s="479"/>
      <c r="DWS77" s="827"/>
      <c r="DWT77" s="827"/>
      <c r="DWU77" s="827"/>
      <c r="DWV77" s="479"/>
      <c r="DWW77" s="827"/>
      <c r="DWX77" s="827"/>
      <c r="DWY77" s="827"/>
      <c r="DWZ77" s="479"/>
      <c r="DXA77" s="827"/>
      <c r="DXB77" s="827"/>
      <c r="DXC77" s="827"/>
      <c r="DXD77" s="479"/>
      <c r="DXE77" s="827"/>
      <c r="DXF77" s="827"/>
      <c r="DXG77" s="827"/>
      <c r="DXH77" s="479"/>
      <c r="DXI77" s="827"/>
      <c r="DXJ77" s="827"/>
      <c r="DXK77" s="827"/>
      <c r="DXL77" s="479"/>
      <c r="DXM77" s="827"/>
      <c r="DXN77" s="827"/>
      <c r="DXO77" s="827"/>
      <c r="DXP77" s="479"/>
      <c r="DXQ77" s="827"/>
      <c r="DXR77" s="827"/>
      <c r="DXS77" s="827"/>
      <c r="DXT77" s="479"/>
      <c r="DXU77" s="827"/>
      <c r="DXV77" s="827"/>
      <c r="DXW77" s="827"/>
      <c r="DXX77" s="479"/>
      <c r="DXY77" s="827"/>
      <c r="DXZ77" s="827"/>
      <c r="DYA77" s="827"/>
      <c r="DYB77" s="479"/>
      <c r="DYC77" s="827"/>
      <c r="DYD77" s="827"/>
      <c r="DYE77" s="827"/>
      <c r="DYF77" s="479"/>
      <c r="DYG77" s="827"/>
      <c r="DYH77" s="827"/>
      <c r="DYI77" s="827"/>
      <c r="DYJ77" s="479"/>
      <c r="DYK77" s="827"/>
      <c r="DYL77" s="827"/>
      <c r="DYM77" s="827"/>
      <c r="DYN77" s="479"/>
      <c r="DYO77" s="827"/>
      <c r="DYP77" s="827"/>
      <c r="DYQ77" s="827"/>
      <c r="DYR77" s="479"/>
      <c r="DYS77" s="827"/>
      <c r="DYT77" s="827"/>
      <c r="DYU77" s="827"/>
      <c r="DYV77" s="479"/>
      <c r="DYW77" s="827"/>
      <c r="DYX77" s="827"/>
      <c r="DYY77" s="827"/>
      <c r="DYZ77" s="479"/>
      <c r="DZA77" s="827"/>
      <c r="DZB77" s="827"/>
      <c r="DZC77" s="827"/>
      <c r="DZD77" s="479"/>
      <c r="DZE77" s="827"/>
      <c r="DZF77" s="827"/>
      <c r="DZG77" s="827"/>
      <c r="DZH77" s="479"/>
      <c r="DZI77" s="827"/>
      <c r="DZJ77" s="827"/>
      <c r="DZK77" s="827"/>
      <c r="DZL77" s="479"/>
      <c r="DZM77" s="827"/>
      <c r="DZN77" s="827"/>
      <c r="DZO77" s="827"/>
      <c r="DZP77" s="479"/>
      <c r="DZQ77" s="827"/>
      <c r="DZR77" s="827"/>
      <c r="DZS77" s="827"/>
      <c r="DZT77" s="479"/>
      <c r="DZU77" s="827"/>
      <c r="DZV77" s="827"/>
      <c r="DZW77" s="827"/>
      <c r="DZX77" s="479"/>
      <c r="DZY77" s="827"/>
      <c r="DZZ77" s="827"/>
      <c r="EAA77" s="827"/>
      <c r="EAB77" s="479"/>
      <c r="EAC77" s="827"/>
      <c r="EAD77" s="827"/>
      <c r="EAE77" s="827"/>
      <c r="EAF77" s="479"/>
      <c r="EAG77" s="827"/>
      <c r="EAH77" s="827"/>
      <c r="EAI77" s="827"/>
      <c r="EAJ77" s="479"/>
      <c r="EAK77" s="827"/>
      <c r="EAL77" s="827"/>
      <c r="EAM77" s="827"/>
      <c r="EAN77" s="479"/>
      <c r="EAO77" s="827"/>
      <c r="EAP77" s="827"/>
      <c r="EAQ77" s="827"/>
      <c r="EAR77" s="479"/>
      <c r="EAS77" s="827"/>
      <c r="EAT77" s="827"/>
      <c r="EAU77" s="827"/>
      <c r="EAV77" s="479"/>
      <c r="EAW77" s="827"/>
      <c r="EAX77" s="827"/>
      <c r="EAY77" s="827"/>
      <c r="EAZ77" s="479"/>
      <c r="EBA77" s="827"/>
      <c r="EBB77" s="827"/>
      <c r="EBC77" s="827"/>
      <c r="EBD77" s="479"/>
      <c r="EBE77" s="827"/>
      <c r="EBF77" s="827"/>
      <c r="EBG77" s="827"/>
      <c r="EBH77" s="479"/>
      <c r="EBI77" s="827"/>
      <c r="EBJ77" s="827"/>
      <c r="EBK77" s="827"/>
      <c r="EBL77" s="479"/>
      <c r="EBM77" s="827"/>
      <c r="EBN77" s="827"/>
      <c r="EBO77" s="827"/>
      <c r="EBP77" s="479"/>
      <c r="EBQ77" s="827"/>
      <c r="EBR77" s="827"/>
      <c r="EBS77" s="827"/>
      <c r="EBT77" s="479"/>
      <c r="EBU77" s="827"/>
      <c r="EBV77" s="827"/>
      <c r="EBW77" s="827"/>
      <c r="EBX77" s="479"/>
      <c r="EBY77" s="827"/>
      <c r="EBZ77" s="827"/>
      <c r="ECA77" s="827"/>
      <c r="ECB77" s="479"/>
      <c r="ECC77" s="827"/>
      <c r="ECD77" s="827"/>
      <c r="ECE77" s="827"/>
      <c r="ECF77" s="479"/>
      <c r="ECG77" s="827"/>
      <c r="ECH77" s="827"/>
      <c r="ECI77" s="827"/>
      <c r="ECJ77" s="479"/>
      <c r="ECK77" s="827"/>
      <c r="ECL77" s="827"/>
      <c r="ECM77" s="827"/>
      <c r="ECN77" s="479"/>
      <c r="ECO77" s="827"/>
      <c r="ECP77" s="827"/>
      <c r="ECQ77" s="827"/>
      <c r="ECR77" s="479"/>
      <c r="ECS77" s="827"/>
      <c r="ECT77" s="827"/>
      <c r="ECU77" s="827"/>
      <c r="ECV77" s="479"/>
      <c r="ECW77" s="827"/>
      <c r="ECX77" s="827"/>
      <c r="ECY77" s="827"/>
      <c r="ECZ77" s="479"/>
      <c r="EDA77" s="827"/>
      <c r="EDB77" s="827"/>
      <c r="EDC77" s="827"/>
      <c r="EDD77" s="479"/>
      <c r="EDE77" s="827"/>
      <c r="EDF77" s="827"/>
      <c r="EDG77" s="827"/>
      <c r="EDH77" s="479"/>
      <c r="EDI77" s="827"/>
      <c r="EDJ77" s="827"/>
      <c r="EDK77" s="827"/>
      <c r="EDL77" s="479"/>
      <c r="EDM77" s="827"/>
      <c r="EDN77" s="827"/>
      <c r="EDO77" s="827"/>
      <c r="EDP77" s="479"/>
      <c r="EDQ77" s="827"/>
      <c r="EDR77" s="827"/>
      <c r="EDS77" s="827"/>
      <c r="EDT77" s="479"/>
      <c r="EDU77" s="827"/>
      <c r="EDV77" s="827"/>
      <c r="EDW77" s="827"/>
      <c r="EDX77" s="479"/>
      <c r="EDY77" s="827"/>
      <c r="EDZ77" s="827"/>
      <c r="EEA77" s="827"/>
      <c r="EEB77" s="479"/>
      <c r="EEC77" s="827"/>
      <c r="EED77" s="827"/>
      <c r="EEE77" s="827"/>
      <c r="EEF77" s="479"/>
      <c r="EEG77" s="827"/>
      <c r="EEH77" s="827"/>
      <c r="EEI77" s="827"/>
      <c r="EEJ77" s="479"/>
      <c r="EEK77" s="827"/>
      <c r="EEL77" s="827"/>
      <c r="EEM77" s="827"/>
      <c r="EEN77" s="479"/>
      <c r="EEO77" s="827"/>
      <c r="EEP77" s="827"/>
      <c r="EEQ77" s="827"/>
      <c r="EER77" s="479"/>
      <c r="EES77" s="827"/>
      <c r="EET77" s="827"/>
      <c r="EEU77" s="827"/>
      <c r="EEV77" s="479"/>
      <c r="EEW77" s="827"/>
      <c r="EEX77" s="827"/>
      <c r="EEY77" s="827"/>
      <c r="EEZ77" s="479"/>
      <c r="EFA77" s="827"/>
      <c r="EFB77" s="827"/>
      <c r="EFC77" s="827"/>
      <c r="EFD77" s="479"/>
      <c r="EFE77" s="827"/>
      <c r="EFF77" s="827"/>
      <c r="EFG77" s="827"/>
      <c r="EFH77" s="479"/>
      <c r="EFI77" s="827"/>
      <c r="EFJ77" s="827"/>
      <c r="EFK77" s="827"/>
      <c r="EFL77" s="479"/>
      <c r="EFM77" s="827"/>
      <c r="EFN77" s="827"/>
      <c r="EFO77" s="827"/>
      <c r="EFP77" s="479"/>
      <c r="EFQ77" s="827"/>
      <c r="EFR77" s="827"/>
      <c r="EFS77" s="827"/>
      <c r="EFT77" s="479"/>
      <c r="EFU77" s="827"/>
      <c r="EFV77" s="827"/>
      <c r="EFW77" s="827"/>
      <c r="EFX77" s="479"/>
      <c r="EFY77" s="827"/>
      <c r="EFZ77" s="827"/>
      <c r="EGA77" s="827"/>
      <c r="EGB77" s="479"/>
      <c r="EGC77" s="827"/>
      <c r="EGD77" s="827"/>
      <c r="EGE77" s="827"/>
      <c r="EGF77" s="479"/>
      <c r="EGG77" s="827"/>
      <c r="EGH77" s="827"/>
      <c r="EGI77" s="827"/>
      <c r="EGJ77" s="479"/>
      <c r="EGK77" s="827"/>
      <c r="EGL77" s="827"/>
      <c r="EGM77" s="827"/>
      <c r="EGN77" s="479"/>
      <c r="EGO77" s="827"/>
      <c r="EGP77" s="827"/>
      <c r="EGQ77" s="827"/>
      <c r="EGR77" s="479"/>
      <c r="EGS77" s="827"/>
      <c r="EGT77" s="827"/>
      <c r="EGU77" s="827"/>
      <c r="EGV77" s="479"/>
      <c r="EGW77" s="827"/>
      <c r="EGX77" s="827"/>
      <c r="EGY77" s="827"/>
      <c r="EGZ77" s="479"/>
      <c r="EHA77" s="827"/>
      <c r="EHB77" s="827"/>
      <c r="EHC77" s="827"/>
      <c r="EHD77" s="479"/>
      <c r="EHE77" s="827"/>
      <c r="EHF77" s="827"/>
      <c r="EHG77" s="827"/>
      <c r="EHH77" s="479"/>
      <c r="EHI77" s="827"/>
      <c r="EHJ77" s="827"/>
      <c r="EHK77" s="827"/>
      <c r="EHL77" s="479"/>
      <c r="EHM77" s="827"/>
      <c r="EHN77" s="827"/>
      <c r="EHO77" s="827"/>
      <c r="EHP77" s="479"/>
      <c r="EHQ77" s="827"/>
      <c r="EHR77" s="827"/>
      <c r="EHS77" s="827"/>
      <c r="EHT77" s="479"/>
      <c r="EHU77" s="827"/>
      <c r="EHV77" s="827"/>
      <c r="EHW77" s="827"/>
      <c r="EHX77" s="479"/>
      <c r="EHY77" s="827"/>
      <c r="EHZ77" s="827"/>
      <c r="EIA77" s="827"/>
      <c r="EIB77" s="479"/>
      <c r="EIC77" s="827"/>
      <c r="EID77" s="827"/>
      <c r="EIE77" s="827"/>
      <c r="EIF77" s="479"/>
      <c r="EIG77" s="827"/>
      <c r="EIH77" s="827"/>
      <c r="EII77" s="827"/>
      <c r="EIJ77" s="479"/>
      <c r="EIK77" s="827"/>
      <c r="EIL77" s="827"/>
      <c r="EIM77" s="827"/>
      <c r="EIN77" s="479"/>
      <c r="EIO77" s="827"/>
      <c r="EIP77" s="827"/>
      <c r="EIQ77" s="827"/>
      <c r="EIR77" s="479"/>
      <c r="EIS77" s="827"/>
      <c r="EIT77" s="827"/>
      <c r="EIU77" s="827"/>
      <c r="EIV77" s="479"/>
      <c r="EIW77" s="827"/>
      <c r="EIX77" s="827"/>
      <c r="EIY77" s="827"/>
      <c r="EIZ77" s="479"/>
      <c r="EJA77" s="827"/>
      <c r="EJB77" s="827"/>
      <c r="EJC77" s="827"/>
      <c r="EJD77" s="479"/>
      <c r="EJE77" s="827"/>
      <c r="EJF77" s="827"/>
      <c r="EJG77" s="827"/>
      <c r="EJH77" s="479"/>
      <c r="EJI77" s="827"/>
      <c r="EJJ77" s="827"/>
      <c r="EJK77" s="827"/>
      <c r="EJL77" s="479"/>
      <c r="EJM77" s="827"/>
      <c r="EJN77" s="827"/>
      <c r="EJO77" s="827"/>
      <c r="EJP77" s="479"/>
      <c r="EJQ77" s="827"/>
      <c r="EJR77" s="827"/>
      <c r="EJS77" s="827"/>
      <c r="EJT77" s="479"/>
      <c r="EJU77" s="827"/>
      <c r="EJV77" s="827"/>
      <c r="EJW77" s="827"/>
      <c r="EJX77" s="479"/>
      <c r="EJY77" s="827"/>
      <c r="EJZ77" s="827"/>
      <c r="EKA77" s="827"/>
      <c r="EKB77" s="479"/>
      <c r="EKC77" s="827"/>
      <c r="EKD77" s="827"/>
      <c r="EKE77" s="827"/>
      <c r="EKF77" s="479"/>
      <c r="EKG77" s="827"/>
      <c r="EKH77" s="827"/>
      <c r="EKI77" s="827"/>
      <c r="EKJ77" s="479"/>
      <c r="EKK77" s="827"/>
      <c r="EKL77" s="827"/>
      <c r="EKM77" s="827"/>
      <c r="EKN77" s="479"/>
      <c r="EKO77" s="827"/>
      <c r="EKP77" s="827"/>
      <c r="EKQ77" s="827"/>
      <c r="EKR77" s="479"/>
      <c r="EKS77" s="827"/>
      <c r="EKT77" s="827"/>
      <c r="EKU77" s="827"/>
      <c r="EKV77" s="479"/>
      <c r="EKW77" s="827"/>
      <c r="EKX77" s="827"/>
      <c r="EKY77" s="827"/>
      <c r="EKZ77" s="479"/>
      <c r="ELA77" s="827"/>
      <c r="ELB77" s="827"/>
      <c r="ELC77" s="827"/>
      <c r="ELD77" s="479"/>
      <c r="ELE77" s="827"/>
      <c r="ELF77" s="827"/>
      <c r="ELG77" s="827"/>
      <c r="ELH77" s="479"/>
      <c r="ELI77" s="827"/>
      <c r="ELJ77" s="827"/>
      <c r="ELK77" s="827"/>
      <c r="ELL77" s="479"/>
      <c r="ELM77" s="827"/>
      <c r="ELN77" s="827"/>
      <c r="ELO77" s="827"/>
      <c r="ELP77" s="479"/>
      <c r="ELQ77" s="827"/>
      <c r="ELR77" s="827"/>
      <c r="ELS77" s="827"/>
      <c r="ELT77" s="479"/>
      <c r="ELU77" s="827"/>
      <c r="ELV77" s="827"/>
      <c r="ELW77" s="827"/>
      <c r="ELX77" s="479"/>
      <c r="ELY77" s="827"/>
      <c r="ELZ77" s="827"/>
      <c r="EMA77" s="827"/>
      <c r="EMB77" s="479"/>
      <c r="EMC77" s="827"/>
      <c r="EMD77" s="827"/>
      <c r="EME77" s="827"/>
      <c r="EMF77" s="479"/>
      <c r="EMG77" s="827"/>
      <c r="EMH77" s="827"/>
      <c r="EMI77" s="827"/>
      <c r="EMJ77" s="479"/>
      <c r="EMK77" s="827"/>
      <c r="EML77" s="827"/>
      <c r="EMM77" s="827"/>
      <c r="EMN77" s="479"/>
      <c r="EMO77" s="827"/>
      <c r="EMP77" s="827"/>
      <c r="EMQ77" s="827"/>
      <c r="EMR77" s="479"/>
      <c r="EMS77" s="827"/>
      <c r="EMT77" s="827"/>
      <c r="EMU77" s="827"/>
      <c r="EMV77" s="479"/>
      <c r="EMW77" s="827"/>
      <c r="EMX77" s="827"/>
      <c r="EMY77" s="827"/>
      <c r="EMZ77" s="479"/>
      <c r="ENA77" s="827"/>
      <c r="ENB77" s="827"/>
      <c r="ENC77" s="827"/>
      <c r="END77" s="479"/>
      <c r="ENE77" s="827"/>
      <c r="ENF77" s="827"/>
      <c r="ENG77" s="827"/>
      <c r="ENH77" s="479"/>
      <c r="ENI77" s="827"/>
      <c r="ENJ77" s="827"/>
      <c r="ENK77" s="827"/>
      <c r="ENL77" s="479"/>
      <c r="ENM77" s="827"/>
      <c r="ENN77" s="827"/>
      <c r="ENO77" s="827"/>
      <c r="ENP77" s="479"/>
      <c r="ENQ77" s="827"/>
      <c r="ENR77" s="827"/>
      <c r="ENS77" s="827"/>
      <c r="ENT77" s="479"/>
      <c r="ENU77" s="827"/>
      <c r="ENV77" s="827"/>
      <c r="ENW77" s="827"/>
      <c r="ENX77" s="479"/>
      <c r="ENY77" s="827"/>
      <c r="ENZ77" s="827"/>
      <c r="EOA77" s="827"/>
      <c r="EOB77" s="479"/>
      <c r="EOC77" s="827"/>
      <c r="EOD77" s="827"/>
      <c r="EOE77" s="827"/>
      <c r="EOF77" s="479"/>
      <c r="EOG77" s="827"/>
      <c r="EOH77" s="827"/>
      <c r="EOI77" s="827"/>
      <c r="EOJ77" s="479"/>
      <c r="EOK77" s="827"/>
      <c r="EOL77" s="827"/>
      <c r="EOM77" s="827"/>
      <c r="EON77" s="479"/>
      <c r="EOO77" s="827"/>
      <c r="EOP77" s="827"/>
      <c r="EOQ77" s="827"/>
      <c r="EOR77" s="479"/>
      <c r="EOS77" s="827"/>
      <c r="EOT77" s="827"/>
      <c r="EOU77" s="827"/>
      <c r="EOV77" s="479"/>
      <c r="EOW77" s="827"/>
      <c r="EOX77" s="827"/>
      <c r="EOY77" s="827"/>
      <c r="EOZ77" s="479"/>
      <c r="EPA77" s="827"/>
      <c r="EPB77" s="827"/>
      <c r="EPC77" s="827"/>
      <c r="EPD77" s="479"/>
      <c r="EPE77" s="827"/>
      <c r="EPF77" s="827"/>
      <c r="EPG77" s="827"/>
      <c r="EPH77" s="479"/>
      <c r="EPI77" s="827"/>
      <c r="EPJ77" s="827"/>
      <c r="EPK77" s="827"/>
      <c r="EPL77" s="479"/>
      <c r="EPM77" s="827"/>
      <c r="EPN77" s="827"/>
      <c r="EPO77" s="827"/>
      <c r="EPP77" s="479"/>
      <c r="EPQ77" s="827"/>
      <c r="EPR77" s="827"/>
      <c r="EPS77" s="827"/>
      <c r="EPT77" s="479"/>
      <c r="EPU77" s="827"/>
      <c r="EPV77" s="827"/>
      <c r="EPW77" s="827"/>
      <c r="EPX77" s="479"/>
      <c r="EPY77" s="827"/>
      <c r="EPZ77" s="827"/>
      <c r="EQA77" s="827"/>
      <c r="EQB77" s="479"/>
      <c r="EQC77" s="827"/>
      <c r="EQD77" s="827"/>
      <c r="EQE77" s="827"/>
      <c r="EQF77" s="479"/>
      <c r="EQG77" s="827"/>
      <c r="EQH77" s="827"/>
      <c r="EQI77" s="827"/>
      <c r="EQJ77" s="479"/>
      <c r="EQK77" s="827"/>
      <c r="EQL77" s="827"/>
      <c r="EQM77" s="827"/>
      <c r="EQN77" s="479"/>
      <c r="EQO77" s="827"/>
      <c r="EQP77" s="827"/>
      <c r="EQQ77" s="827"/>
      <c r="EQR77" s="479"/>
      <c r="EQS77" s="827"/>
      <c r="EQT77" s="827"/>
      <c r="EQU77" s="827"/>
      <c r="EQV77" s="479"/>
      <c r="EQW77" s="827"/>
      <c r="EQX77" s="827"/>
      <c r="EQY77" s="827"/>
      <c r="EQZ77" s="479"/>
      <c r="ERA77" s="827"/>
      <c r="ERB77" s="827"/>
      <c r="ERC77" s="827"/>
      <c r="ERD77" s="479"/>
      <c r="ERE77" s="827"/>
      <c r="ERF77" s="827"/>
      <c r="ERG77" s="827"/>
      <c r="ERH77" s="479"/>
      <c r="ERI77" s="827"/>
      <c r="ERJ77" s="827"/>
      <c r="ERK77" s="827"/>
      <c r="ERL77" s="479"/>
      <c r="ERM77" s="827"/>
      <c r="ERN77" s="827"/>
      <c r="ERO77" s="827"/>
      <c r="ERP77" s="479"/>
      <c r="ERQ77" s="827"/>
      <c r="ERR77" s="827"/>
      <c r="ERS77" s="827"/>
      <c r="ERT77" s="479"/>
      <c r="ERU77" s="827"/>
      <c r="ERV77" s="827"/>
      <c r="ERW77" s="827"/>
      <c r="ERX77" s="479"/>
      <c r="ERY77" s="827"/>
      <c r="ERZ77" s="827"/>
      <c r="ESA77" s="827"/>
      <c r="ESB77" s="479"/>
      <c r="ESC77" s="827"/>
      <c r="ESD77" s="827"/>
      <c r="ESE77" s="827"/>
      <c r="ESF77" s="479"/>
      <c r="ESG77" s="827"/>
      <c r="ESH77" s="827"/>
      <c r="ESI77" s="827"/>
      <c r="ESJ77" s="479"/>
      <c r="ESK77" s="827"/>
      <c r="ESL77" s="827"/>
      <c r="ESM77" s="827"/>
      <c r="ESN77" s="479"/>
      <c r="ESO77" s="827"/>
      <c r="ESP77" s="827"/>
      <c r="ESQ77" s="827"/>
      <c r="ESR77" s="479"/>
      <c r="ESS77" s="827"/>
      <c r="EST77" s="827"/>
      <c r="ESU77" s="827"/>
      <c r="ESV77" s="479"/>
      <c r="ESW77" s="827"/>
      <c r="ESX77" s="827"/>
      <c r="ESY77" s="827"/>
      <c r="ESZ77" s="479"/>
      <c r="ETA77" s="827"/>
      <c r="ETB77" s="827"/>
      <c r="ETC77" s="827"/>
      <c r="ETD77" s="479"/>
      <c r="ETE77" s="827"/>
      <c r="ETF77" s="827"/>
      <c r="ETG77" s="827"/>
      <c r="ETH77" s="479"/>
      <c r="ETI77" s="827"/>
      <c r="ETJ77" s="827"/>
      <c r="ETK77" s="827"/>
      <c r="ETL77" s="479"/>
      <c r="ETM77" s="827"/>
      <c r="ETN77" s="827"/>
      <c r="ETO77" s="827"/>
      <c r="ETP77" s="479"/>
      <c r="ETQ77" s="827"/>
      <c r="ETR77" s="827"/>
      <c r="ETS77" s="827"/>
      <c r="ETT77" s="479"/>
      <c r="ETU77" s="827"/>
      <c r="ETV77" s="827"/>
      <c r="ETW77" s="827"/>
      <c r="ETX77" s="479"/>
      <c r="ETY77" s="827"/>
      <c r="ETZ77" s="827"/>
      <c r="EUA77" s="827"/>
      <c r="EUB77" s="479"/>
      <c r="EUC77" s="827"/>
      <c r="EUD77" s="827"/>
      <c r="EUE77" s="827"/>
      <c r="EUF77" s="479"/>
      <c r="EUG77" s="827"/>
      <c r="EUH77" s="827"/>
      <c r="EUI77" s="827"/>
      <c r="EUJ77" s="479"/>
      <c r="EUK77" s="827"/>
      <c r="EUL77" s="827"/>
      <c r="EUM77" s="827"/>
      <c r="EUN77" s="479"/>
      <c r="EUO77" s="827"/>
      <c r="EUP77" s="827"/>
      <c r="EUQ77" s="827"/>
      <c r="EUR77" s="479"/>
      <c r="EUS77" s="827"/>
      <c r="EUT77" s="827"/>
      <c r="EUU77" s="827"/>
      <c r="EUV77" s="479"/>
      <c r="EUW77" s="827"/>
      <c r="EUX77" s="827"/>
      <c r="EUY77" s="827"/>
      <c r="EUZ77" s="479"/>
      <c r="EVA77" s="827"/>
      <c r="EVB77" s="827"/>
      <c r="EVC77" s="827"/>
      <c r="EVD77" s="479"/>
      <c r="EVE77" s="827"/>
      <c r="EVF77" s="827"/>
      <c r="EVG77" s="827"/>
      <c r="EVH77" s="479"/>
      <c r="EVI77" s="827"/>
      <c r="EVJ77" s="827"/>
      <c r="EVK77" s="827"/>
      <c r="EVL77" s="479"/>
      <c r="EVM77" s="827"/>
      <c r="EVN77" s="827"/>
      <c r="EVO77" s="827"/>
      <c r="EVP77" s="479"/>
      <c r="EVQ77" s="827"/>
      <c r="EVR77" s="827"/>
      <c r="EVS77" s="827"/>
      <c r="EVT77" s="479"/>
      <c r="EVU77" s="827"/>
      <c r="EVV77" s="827"/>
      <c r="EVW77" s="827"/>
      <c r="EVX77" s="479"/>
      <c r="EVY77" s="827"/>
      <c r="EVZ77" s="827"/>
      <c r="EWA77" s="827"/>
      <c r="EWB77" s="479"/>
      <c r="EWC77" s="827"/>
      <c r="EWD77" s="827"/>
      <c r="EWE77" s="827"/>
      <c r="EWF77" s="479"/>
      <c r="EWG77" s="827"/>
      <c r="EWH77" s="827"/>
      <c r="EWI77" s="827"/>
      <c r="EWJ77" s="479"/>
      <c r="EWK77" s="827"/>
      <c r="EWL77" s="827"/>
      <c r="EWM77" s="827"/>
      <c r="EWN77" s="479"/>
      <c r="EWO77" s="827"/>
      <c r="EWP77" s="827"/>
      <c r="EWQ77" s="827"/>
      <c r="EWR77" s="479"/>
      <c r="EWS77" s="827"/>
      <c r="EWT77" s="827"/>
      <c r="EWU77" s="827"/>
      <c r="EWV77" s="479"/>
      <c r="EWW77" s="827"/>
      <c r="EWX77" s="827"/>
      <c r="EWY77" s="827"/>
      <c r="EWZ77" s="479"/>
      <c r="EXA77" s="827"/>
      <c r="EXB77" s="827"/>
      <c r="EXC77" s="827"/>
      <c r="EXD77" s="479"/>
      <c r="EXE77" s="827"/>
      <c r="EXF77" s="827"/>
      <c r="EXG77" s="827"/>
      <c r="EXH77" s="479"/>
      <c r="EXI77" s="827"/>
      <c r="EXJ77" s="827"/>
      <c r="EXK77" s="827"/>
      <c r="EXL77" s="479"/>
      <c r="EXM77" s="827"/>
      <c r="EXN77" s="827"/>
      <c r="EXO77" s="827"/>
      <c r="EXP77" s="479"/>
      <c r="EXQ77" s="827"/>
      <c r="EXR77" s="827"/>
      <c r="EXS77" s="827"/>
      <c r="EXT77" s="479"/>
      <c r="EXU77" s="827"/>
      <c r="EXV77" s="827"/>
      <c r="EXW77" s="827"/>
      <c r="EXX77" s="479"/>
      <c r="EXY77" s="827"/>
      <c r="EXZ77" s="827"/>
      <c r="EYA77" s="827"/>
      <c r="EYB77" s="479"/>
      <c r="EYC77" s="827"/>
      <c r="EYD77" s="827"/>
      <c r="EYE77" s="827"/>
      <c r="EYF77" s="479"/>
      <c r="EYG77" s="827"/>
      <c r="EYH77" s="827"/>
      <c r="EYI77" s="827"/>
      <c r="EYJ77" s="479"/>
      <c r="EYK77" s="827"/>
      <c r="EYL77" s="827"/>
      <c r="EYM77" s="827"/>
      <c r="EYN77" s="479"/>
      <c r="EYO77" s="827"/>
      <c r="EYP77" s="827"/>
      <c r="EYQ77" s="827"/>
      <c r="EYR77" s="479"/>
      <c r="EYS77" s="827"/>
      <c r="EYT77" s="827"/>
      <c r="EYU77" s="827"/>
      <c r="EYV77" s="479"/>
      <c r="EYW77" s="827"/>
      <c r="EYX77" s="827"/>
      <c r="EYY77" s="827"/>
      <c r="EYZ77" s="479"/>
      <c r="EZA77" s="827"/>
      <c r="EZB77" s="827"/>
      <c r="EZC77" s="827"/>
      <c r="EZD77" s="479"/>
      <c r="EZE77" s="827"/>
      <c r="EZF77" s="827"/>
      <c r="EZG77" s="827"/>
      <c r="EZH77" s="479"/>
      <c r="EZI77" s="827"/>
      <c r="EZJ77" s="827"/>
      <c r="EZK77" s="827"/>
      <c r="EZL77" s="479"/>
      <c r="EZM77" s="827"/>
      <c r="EZN77" s="827"/>
      <c r="EZO77" s="827"/>
      <c r="EZP77" s="479"/>
      <c r="EZQ77" s="827"/>
      <c r="EZR77" s="827"/>
      <c r="EZS77" s="827"/>
      <c r="EZT77" s="479"/>
      <c r="EZU77" s="827"/>
      <c r="EZV77" s="827"/>
      <c r="EZW77" s="827"/>
      <c r="EZX77" s="479"/>
      <c r="EZY77" s="827"/>
      <c r="EZZ77" s="827"/>
      <c r="FAA77" s="827"/>
      <c r="FAB77" s="479"/>
      <c r="FAC77" s="827"/>
      <c r="FAD77" s="827"/>
      <c r="FAE77" s="827"/>
      <c r="FAF77" s="479"/>
      <c r="FAG77" s="827"/>
      <c r="FAH77" s="827"/>
      <c r="FAI77" s="827"/>
      <c r="FAJ77" s="479"/>
      <c r="FAK77" s="827"/>
      <c r="FAL77" s="827"/>
      <c r="FAM77" s="827"/>
      <c r="FAO77" s="827"/>
      <c r="FAP77" s="827"/>
      <c r="FAQ77" s="827"/>
      <c r="FAR77" s="479"/>
      <c r="FAS77" s="827"/>
      <c r="FAT77" s="827"/>
      <c r="FAU77" s="827"/>
      <c r="FAV77" s="479"/>
      <c r="FAW77" s="827"/>
      <c r="FAX77" s="827"/>
      <c r="FAY77" s="827"/>
      <c r="FAZ77" s="479"/>
      <c r="FBA77" s="827"/>
      <c r="FBB77" s="827"/>
      <c r="FBC77" s="827"/>
      <c r="FBD77" s="479"/>
      <c r="FBE77" s="827"/>
      <c r="FBF77" s="827"/>
      <c r="FBG77" s="827"/>
      <c r="FBH77" s="479"/>
      <c r="FBI77" s="827"/>
      <c r="FBJ77" s="827"/>
      <c r="FBK77" s="827"/>
      <c r="FBL77" s="479"/>
      <c r="FBM77" s="827"/>
      <c r="FBN77" s="827"/>
      <c r="FBO77" s="827"/>
      <c r="FBP77" s="479"/>
      <c r="FBQ77" s="827"/>
      <c r="FBR77" s="827"/>
      <c r="FBS77" s="827"/>
      <c r="FBT77" s="479"/>
      <c r="FBU77" s="827"/>
      <c r="FBV77" s="827"/>
      <c r="FBW77" s="827"/>
      <c r="FBX77" s="479"/>
      <c r="FBY77" s="827"/>
      <c r="FBZ77" s="827"/>
      <c r="FCA77" s="827"/>
      <c r="FCB77" s="479"/>
      <c r="FCC77" s="827"/>
      <c r="FCD77" s="827"/>
      <c r="FCE77" s="827"/>
      <c r="FCF77" s="479"/>
      <c r="FCG77" s="827"/>
      <c r="FCH77" s="827"/>
      <c r="FCI77" s="827"/>
      <c r="FCJ77" s="479"/>
      <c r="FCK77" s="827"/>
      <c r="FCL77" s="827"/>
      <c r="FCM77" s="827"/>
      <c r="FCN77" s="479"/>
      <c r="FCO77" s="827"/>
      <c r="FCP77" s="827"/>
      <c r="FCQ77" s="827"/>
      <c r="FCR77" s="479"/>
      <c r="FCS77" s="827"/>
      <c r="FCT77" s="827"/>
      <c r="FCU77" s="827"/>
      <c r="FCV77" s="479"/>
      <c r="FCW77" s="827"/>
      <c r="FCX77" s="827"/>
      <c r="FCY77" s="827"/>
      <c r="FCZ77" s="479"/>
      <c r="FDA77" s="827"/>
      <c r="FDB77" s="827"/>
      <c r="FDC77" s="827"/>
      <c r="FDD77" s="479"/>
      <c r="FDE77" s="827"/>
      <c r="FDF77" s="827"/>
      <c r="FDG77" s="827"/>
      <c r="FDH77" s="479"/>
      <c r="FDI77" s="827"/>
      <c r="FDJ77" s="827"/>
      <c r="FDK77" s="827"/>
      <c r="FDL77" s="479"/>
      <c r="FDM77" s="827"/>
      <c r="FDN77" s="827"/>
      <c r="FDO77" s="827"/>
      <c r="FDP77" s="479"/>
      <c r="FDQ77" s="827"/>
      <c r="FDR77" s="827"/>
      <c r="FDS77" s="827"/>
      <c r="FDT77" s="479"/>
      <c r="FDU77" s="827"/>
      <c r="FDV77" s="827"/>
      <c r="FDW77" s="827"/>
      <c r="FDX77" s="479"/>
      <c r="FDY77" s="827"/>
      <c r="FDZ77" s="827"/>
      <c r="FEA77" s="827"/>
      <c r="FEB77" s="479"/>
      <c r="FEC77" s="827"/>
      <c r="FED77" s="827"/>
      <c r="FEE77" s="827"/>
      <c r="FEF77" s="479"/>
      <c r="FEG77" s="827"/>
      <c r="FEH77" s="827"/>
      <c r="FEI77" s="827"/>
      <c r="FEJ77" s="479"/>
      <c r="FEK77" s="827"/>
      <c r="FEL77" s="827"/>
      <c r="FEM77" s="827"/>
      <c r="FEN77" s="479"/>
      <c r="FEO77" s="827"/>
      <c r="FEP77" s="827"/>
      <c r="FEQ77" s="827"/>
      <c r="FER77" s="479"/>
      <c r="FES77" s="827"/>
      <c r="FET77" s="827"/>
      <c r="FEU77" s="827"/>
      <c r="FEV77" s="479"/>
      <c r="FEW77" s="827"/>
      <c r="FEX77" s="827"/>
      <c r="FEY77" s="827"/>
      <c r="FEZ77" s="479"/>
      <c r="FFA77" s="827"/>
      <c r="FFB77" s="827"/>
      <c r="FFC77" s="827"/>
      <c r="FFD77" s="479"/>
      <c r="FFE77" s="827"/>
      <c r="FFF77" s="827"/>
      <c r="FFG77" s="827"/>
      <c r="FFH77" s="479"/>
      <c r="FFI77" s="827"/>
      <c r="FFJ77" s="827"/>
      <c r="FFK77" s="827"/>
      <c r="FFL77" s="479"/>
      <c r="FFM77" s="827"/>
      <c r="FFN77" s="827"/>
      <c r="FFO77" s="827"/>
      <c r="FFP77" s="479"/>
      <c r="FFQ77" s="827"/>
      <c r="FFR77" s="827"/>
      <c r="FFS77" s="827"/>
      <c r="FFT77" s="479"/>
      <c r="FFU77" s="827"/>
      <c r="FFV77" s="827"/>
      <c r="FFW77" s="827"/>
      <c r="FFX77" s="479"/>
      <c r="FFY77" s="827"/>
      <c r="FFZ77" s="827"/>
      <c r="FGA77" s="827"/>
      <c r="FGB77" s="479"/>
      <c r="FGC77" s="827"/>
      <c r="FGD77" s="827"/>
      <c r="FGE77" s="827"/>
      <c r="FGF77" s="479"/>
      <c r="FGG77" s="827"/>
      <c r="FGH77" s="827"/>
      <c r="FGI77" s="827"/>
      <c r="FGJ77" s="479"/>
      <c r="FGK77" s="827"/>
      <c r="FGL77" s="827"/>
      <c r="FGM77" s="827"/>
      <c r="FGN77" s="479"/>
      <c r="FGO77" s="827"/>
      <c r="FGP77" s="827"/>
      <c r="FGQ77" s="827"/>
      <c r="FGR77" s="479"/>
      <c r="FGS77" s="827"/>
      <c r="FGT77" s="827"/>
      <c r="FGU77" s="827"/>
      <c r="FGV77" s="479"/>
      <c r="FGW77" s="827"/>
      <c r="FGX77" s="827"/>
      <c r="FGY77" s="827"/>
      <c r="FGZ77" s="479"/>
      <c r="FHA77" s="827"/>
      <c r="FHB77" s="827"/>
      <c r="FHC77" s="827"/>
      <c r="FHD77" s="479"/>
      <c r="FHE77" s="827"/>
      <c r="FHF77" s="827"/>
      <c r="FHG77" s="827"/>
      <c r="FHH77" s="479"/>
      <c r="FHI77" s="827"/>
      <c r="FHJ77" s="827"/>
      <c r="FHK77" s="827"/>
      <c r="FHL77" s="479"/>
      <c r="FHM77" s="827"/>
      <c r="FHN77" s="827"/>
      <c r="FHO77" s="827"/>
      <c r="FHP77" s="479"/>
      <c r="FHQ77" s="827"/>
      <c r="FHR77" s="827"/>
      <c r="FHS77" s="827"/>
      <c r="FHT77" s="479"/>
      <c r="FHU77" s="827"/>
      <c r="FHV77" s="827"/>
      <c r="FHW77" s="827"/>
      <c r="FHX77" s="479"/>
      <c r="FHY77" s="827"/>
      <c r="FHZ77" s="827"/>
      <c r="FIA77" s="827"/>
      <c r="FIB77" s="479"/>
      <c r="FIC77" s="827"/>
      <c r="FID77" s="827"/>
      <c r="FIE77" s="827"/>
      <c r="FIF77" s="479"/>
      <c r="FIG77" s="827"/>
      <c r="FIH77" s="827"/>
      <c r="FII77" s="827"/>
      <c r="FIJ77" s="479"/>
      <c r="FIK77" s="827"/>
      <c r="FIL77" s="827"/>
      <c r="FIM77" s="827"/>
      <c r="FIN77" s="479"/>
      <c r="FIO77" s="827"/>
      <c r="FIP77" s="827"/>
      <c r="FIQ77" s="827"/>
      <c r="FIR77" s="479"/>
      <c r="FIS77" s="827"/>
      <c r="FIT77" s="827"/>
      <c r="FIU77" s="827"/>
      <c r="FIV77" s="479"/>
      <c r="FIW77" s="827"/>
      <c r="FIX77" s="827"/>
      <c r="FIY77" s="827"/>
      <c r="FIZ77" s="479"/>
      <c r="FJA77" s="827"/>
      <c r="FJB77" s="827"/>
      <c r="FJC77" s="827"/>
      <c r="FJD77" s="479"/>
      <c r="FJE77" s="827"/>
      <c r="FJF77" s="827"/>
      <c r="FJG77" s="827"/>
      <c r="FJH77" s="479"/>
      <c r="FJI77" s="827"/>
      <c r="FJJ77" s="827"/>
      <c r="FJK77" s="827"/>
      <c r="FJL77" s="479"/>
      <c r="FJM77" s="827"/>
      <c r="FJN77" s="827"/>
      <c r="FJO77" s="827"/>
      <c r="FJP77" s="479"/>
      <c r="FJQ77" s="827"/>
      <c r="FJR77" s="827"/>
      <c r="FJS77" s="827"/>
      <c r="FJT77" s="479"/>
      <c r="FJU77" s="827"/>
      <c r="FJV77" s="827"/>
      <c r="FJW77" s="827"/>
      <c r="FJX77" s="479"/>
      <c r="FJY77" s="827"/>
      <c r="FJZ77" s="827"/>
      <c r="FKA77" s="827"/>
      <c r="FKB77" s="479"/>
      <c r="FKC77" s="827"/>
      <c r="FKD77" s="827"/>
      <c r="FKE77" s="827"/>
      <c r="FKF77" s="479"/>
      <c r="FKG77" s="827"/>
      <c r="FKH77" s="827"/>
      <c r="FKI77" s="827"/>
      <c r="FKJ77" s="479"/>
      <c r="FKK77" s="827"/>
      <c r="FKL77" s="827"/>
      <c r="FKM77" s="827"/>
      <c r="FKN77" s="479"/>
      <c r="FKO77" s="827"/>
      <c r="FKP77" s="827"/>
      <c r="FKQ77" s="827"/>
      <c r="FKR77" s="479"/>
      <c r="FKS77" s="827"/>
      <c r="FKT77" s="827"/>
      <c r="FKU77" s="827"/>
      <c r="FKV77" s="479"/>
      <c r="FKW77" s="827"/>
      <c r="FKX77" s="827"/>
      <c r="FKY77" s="827"/>
      <c r="FKZ77" s="479"/>
      <c r="FLA77" s="827"/>
      <c r="FLB77" s="827"/>
      <c r="FLC77" s="827"/>
      <c r="FLD77" s="479"/>
      <c r="FLE77" s="827"/>
      <c r="FLF77" s="827"/>
      <c r="FLG77" s="827"/>
      <c r="FLH77" s="479"/>
      <c r="FLI77" s="827"/>
      <c r="FLJ77" s="827"/>
      <c r="FLK77" s="827"/>
      <c r="FLL77" s="479"/>
      <c r="FLM77" s="827"/>
      <c r="FLN77" s="827"/>
      <c r="FLO77" s="827"/>
      <c r="FLP77" s="479"/>
      <c r="FLQ77" s="827"/>
      <c r="FLR77" s="827"/>
      <c r="FLS77" s="827"/>
      <c r="FLT77" s="479"/>
      <c r="FLU77" s="827"/>
      <c r="FLV77" s="827"/>
      <c r="FLW77" s="827"/>
      <c r="FLX77" s="479"/>
      <c r="FLY77" s="827"/>
      <c r="FLZ77" s="827"/>
      <c r="FMA77" s="827"/>
      <c r="FMB77" s="479"/>
      <c r="FMC77" s="827"/>
      <c r="FMD77" s="827"/>
      <c r="FME77" s="827"/>
      <c r="FMF77" s="479"/>
      <c r="FMG77" s="827"/>
      <c r="FMH77" s="827"/>
      <c r="FMI77" s="827"/>
      <c r="FMJ77" s="479"/>
      <c r="FMK77" s="827"/>
      <c r="FML77" s="827"/>
      <c r="FMM77" s="827"/>
      <c r="FMN77" s="479"/>
      <c r="FMO77" s="827"/>
      <c r="FMP77" s="827"/>
      <c r="FMQ77" s="827"/>
      <c r="FMR77" s="479"/>
      <c r="FMS77" s="827"/>
      <c r="FMT77" s="827"/>
      <c r="FMU77" s="827"/>
      <c r="FMV77" s="479"/>
      <c r="FMW77" s="827"/>
      <c r="FMX77" s="827"/>
      <c r="FMY77" s="827"/>
      <c r="FMZ77" s="479"/>
      <c r="FNA77" s="827"/>
      <c r="FNB77" s="827"/>
      <c r="FNC77" s="827"/>
      <c r="FND77" s="479"/>
      <c r="FNE77" s="827"/>
      <c r="FNF77" s="827"/>
      <c r="FNG77" s="827"/>
      <c r="FNH77" s="479"/>
      <c r="FNI77" s="827"/>
      <c r="FNJ77" s="827"/>
      <c r="FNK77" s="827"/>
      <c r="FNL77" s="479"/>
      <c r="FNM77" s="827"/>
      <c r="FNN77" s="827"/>
      <c r="FNO77" s="827"/>
      <c r="FNP77" s="479"/>
      <c r="FNQ77" s="827"/>
      <c r="FNR77" s="827"/>
      <c r="FNS77" s="827"/>
      <c r="FNT77" s="479"/>
      <c r="FNU77" s="827"/>
      <c r="FNV77" s="827"/>
      <c r="FNW77" s="827"/>
      <c r="FNX77" s="479"/>
      <c r="FNY77" s="827"/>
      <c r="FNZ77" s="827"/>
      <c r="FOA77" s="827"/>
      <c r="FOB77" s="479"/>
      <c r="FOC77" s="827"/>
      <c r="FOD77" s="827"/>
      <c r="FOE77" s="827"/>
      <c r="FOF77" s="479"/>
      <c r="FOG77" s="827"/>
      <c r="FOH77" s="827"/>
      <c r="FOI77" s="827"/>
      <c r="FOJ77" s="479"/>
      <c r="FOK77" s="827"/>
      <c r="FOL77" s="827"/>
      <c r="FOM77" s="827"/>
      <c r="FON77" s="479"/>
      <c r="FOO77" s="827"/>
      <c r="FOP77" s="827"/>
      <c r="FOQ77" s="827"/>
      <c r="FOR77" s="479"/>
      <c r="FOS77" s="827"/>
      <c r="FOT77" s="827"/>
      <c r="FOU77" s="827"/>
      <c r="FOV77" s="479"/>
      <c r="FOW77" s="827"/>
      <c r="FOX77" s="827"/>
      <c r="FOY77" s="827"/>
      <c r="FOZ77" s="479"/>
      <c r="FPA77" s="827"/>
      <c r="FPB77" s="827"/>
      <c r="FPC77" s="827"/>
      <c r="FPD77" s="479"/>
      <c r="FPE77" s="827"/>
      <c r="FPF77" s="827"/>
      <c r="FPG77" s="827"/>
      <c r="FPH77" s="479"/>
      <c r="FPI77" s="827"/>
      <c r="FPJ77" s="827"/>
      <c r="FPK77" s="827"/>
      <c r="FPL77" s="479"/>
      <c r="FPM77" s="827"/>
      <c r="FPN77" s="827"/>
      <c r="FPO77" s="827"/>
      <c r="FPP77" s="479"/>
      <c r="FPQ77" s="827"/>
      <c r="FPR77" s="827"/>
      <c r="FPS77" s="827"/>
      <c r="FPT77" s="479"/>
      <c r="FPU77" s="827"/>
      <c r="FPV77" s="827"/>
      <c r="FPW77" s="827"/>
      <c r="FPX77" s="479"/>
      <c r="FPY77" s="827"/>
      <c r="FPZ77" s="827"/>
      <c r="FQA77" s="827"/>
      <c r="FQB77" s="479"/>
      <c r="FQC77" s="827"/>
      <c r="FQD77" s="827"/>
      <c r="FQE77" s="827"/>
      <c r="FQF77" s="479"/>
      <c r="FQG77" s="827"/>
      <c r="FQH77" s="827"/>
      <c r="FQI77" s="827"/>
      <c r="FQJ77" s="479"/>
      <c r="FQK77" s="827"/>
      <c r="FQL77" s="827"/>
      <c r="FQM77" s="827"/>
      <c r="FQN77" s="479"/>
      <c r="FQO77" s="827"/>
      <c r="FQP77" s="827"/>
      <c r="FQQ77" s="827"/>
      <c r="FQR77" s="479"/>
      <c r="FQS77" s="827"/>
      <c r="FQT77" s="827"/>
      <c r="FQU77" s="827"/>
      <c r="FQV77" s="479"/>
      <c r="FQW77" s="827"/>
      <c r="FQX77" s="827"/>
      <c r="FQY77" s="827"/>
      <c r="FQZ77" s="479"/>
      <c r="FRA77" s="827"/>
      <c r="FRB77" s="827"/>
      <c r="FRC77" s="827"/>
      <c r="FRD77" s="479"/>
      <c r="FRE77" s="827"/>
      <c r="FRF77" s="827"/>
      <c r="FRG77" s="827"/>
      <c r="FRH77" s="479"/>
      <c r="FRI77" s="827"/>
      <c r="FRJ77" s="827"/>
      <c r="FRK77" s="827"/>
      <c r="FRL77" s="479"/>
      <c r="FRM77" s="827"/>
      <c r="FRN77" s="827"/>
      <c r="FRO77" s="827"/>
      <c r="FRP77" s="479"/>
      <c r="FRQ77" s="827"/>
      <c r="FRR77" s="827"/>
      <c r="FRS77" s="827"/>
      <c r="FRT77" s="479"/>
      <c r="FRU77" s="827"/>
      <c r="FRV77" s="827"/>
      <c r="FRW77" s="827"/>
      <c r="FRX77" s="479"/>
      <c r="FRY77" s="827"/>
      <c r="FRZ77" s="827"/>
      <c r="FSA77" s="827"/>
      <c r="FSB77" s="479"/>
      <c r="FSC77" s="827"/>
      <c r="FSD77" s="827"/>
      <c r="FSE77" s="827"/>
      <c r="FSF77" s="479"/>
      <c r="FSG77" s="827"/>
      <c r="FSH77" s="827"/>
      <c r="FSI77" s="827"/>
      <c r="FSJ77" s="479"/>
      <c r="FSK77" s="827"/>
      <c r="FSL77" s="827"/>
      <c r="FSM77" s="827"/>
      <c r="FSN77" s="479"/>
      <c r="FSO77" s="827"/>
      <c r="FSP77" s="827"/>
      <c r="FSQ77" s="827"/>
      <c r="FSR77" s="479"/>
      <c r="FSS77" s="827"/>
      <c r="FST77" s="827"/>
      <c r="FSU77" s="827"/>
      <c r="FSV77" s="479"/>
      <c r="FSW77" s="827"/>
      <c r="FSX77" s="827"/>
      <c r="FSY77" s="827"/>
      <c r="FSZ77" s="479"/>
      <c r="FTA77" s="827"/>
      <c r="FTB77" s="827"/>
      <c r="FTC77" s="827"/>
      <c r="FTD77" s="479"/>
      <c r="FTE77" s="827"/>
      <c r="FTF77" s="827"/>
      <c r="FTG77" s="827"/>
      <c r="FTH77" s="479"/>
      <c r="FTI77" s="827"/>
      <c r="FTJ77" s="827"/>
      <c r="FTK77" s="827"/>
      <c r="FTL77" s="479"/>
      <c r="FTM77" s="827"/>
      <c r="FTN77" s="827"/>
      <c r="FTO77" s="827"/>
      <c r="FTP77" s="479"/>
      <c r="FTQ77" s="827"/>
      <c r="FTR77" s="827"/>
      <c r="FTS77" s="827"/>
      <c r="FTT77" s="479"/>
      <c r="FTU77" s="827"/>
      <c r="FTV77" s="827"/>
      <c r="FTW77" s="827"/>
      <c r="FTX77" s="479"/>
      <c r="FTY77" s="827"/>
      <c r="FTZ77" s="827"/>
      <c r="FUA77" s="827"/>
      <c r="FUB77" s="479"/>
      <c r="FUC77" s="827"/>
      <c r="FUD77" s="827"/>
      <c r="FUE77" s="827"/>
      <c r="FUF77" s="479"/>
      <c r="FUG77" s="827"/>
      <c r="FUH77" s="827"/>
      <c r="FUI77" s="827"/>
      <c r="FUJ77" s="479"/>
      <c r="FUK77" s="827"/>
      <c r="FUL77" s="827"/>
      <c r="FUM77" s="827"/>
      <c r="FUN77" s="479"/>
      <c r="FUO77" s="827"/>
      <c r="FUP77" s="827"/>
      <c r="FUQ77" s="827"/>
      <c r="FUR77" s="479"/>
      <c r="FUS77" s="827"/>
      <c r="FUT77" s="827"/>
      <c r="FUU77" s="827"/>
      <c r="FUV77" s="479"/>
      <c r="FUW77" s="827"/>
      <c r="FUX77" s="827"/>
      <c r="FUY77" s="827"/>
      <c r="FUZ77" s="479"/>
      <c r="FVA77" s="827"/>
      <c r="FVB77" s="827"/>
      <c r="FVC77" s="827"/>
      <c r="FVD77" s="479"/>
      <c r="FVE77" s="827"/>
      <c r="FVF77" s="827"/>
      <c r="FVG77" s="827"/>
      <c r="FVH77" s="479"/>
      <c r="FVI77" s="827"/>
      <c r="FVJ77" s="827"/>
      <c r="FVK77" s="827"/>
      <c r="FVL77" s="479"/>
      <c r="FVM77" s="827"/>
      <c r="FVN77" s="827"/>
      <c r="FVO77" s="827"/>
      <c r="FVP77" s="479"/>
      <c r="FVQ77" s="827"/>
      <c r="FVR77" s="827"/>
      <c r="FVS77" s="827"/>
      <c r="FVT77" s="479"/>
      <c r="FVU77" s="827"/>
      <c r="FVV77" s="827"/>
      <c r="FVW77" s="827"/>
      <c r="FVX77" s="479"/>
      <c r="FVY77" s="827"/>
      <c r="FVZ77" s="827"/>
      <c r="FWA77" s="827"/>
      <c r="FWB77" s="479"/>
      <c r="FWC77" s="827"/>
      <c r="FWD77" s="827"/>
      <c r="FWE77" s="827"/>
      <c r="FWF77" s="479"/>
      <c r="FWG77" s="827"/>
      <c r="FWH77" s="827"/>
      <c r="FWI77" s="827"/>
      <c r="FWJ77" s="479"/>
      <c r="FWK77" s="827"/>
      <c r="FWL77" s="827"/>
      <c r="FWM77" s="827"/>
      <c r="FWN77" s="479"/>
      <c r="FWO77" s="827"/>
      <c r="FWP77" s="827"/>
      <c r="FWQ77" s="827"/>
      <c r="FWR77" s="479"/>
      <c r="FWS77" s="827"/>
      <c r="FWT77" s="827"/>
      <c r="FWU77" s="827"/>
      <c r="FWV77" s="479"/>
      <c r="FWW77" s="827"/>
      <c r="FWX77" s="827"/>
      <c r="FWY77" s="827"/>
      <c r="FWZ77" s="479"/>
      <c r="FXA77" s="827"/>
      <c r="FXB77" s="827"/>
      <c r="FXC77" s="827"/>
      <c r="FXD77" s="479"/>
      <c r="FXE77" s="827"/>
      <c r="FXF77" s="827"/>
      <c r="FXG77" s="827"/>
      <c r="FXH77" s="479"/>
      <c r="FXI77" s="827"/>
      <c r="FXJ77" s="827"/>
      <c r="FXK77" s="827"/>
      <c r="FXL77" s="479"/>
      <c r="FXM77" s="827"/>
      <c r="FXN77" s="827"/>
      <c r="FXO77" s="827"/>
      <c r="FXP77" s="479"/>
      <c r="FXQ77" s="827"/>
      <c r="FXR77" s="827"/>
      <c r="FXS77" s="827"/>
      <c r="FXT77" s="479"/>
      <c r="FXU77" s="827"/>
      <c r="FXV77" s="827"/>
      <c r="FXW77" s="827"/>
      <c r="FXX77" s="479"/>
      <c r="FXY77" s="827"/>
      <c r="FXZ77" s="827"/>
      <c r="FYA77" s="827"/>
      <c r="FYB77" s="479"/>
      <c r="FYC77" s="827"/>
      <c r="FYD77" s="827"/>
      <c r="FYE77" s="827"/>
      <c r="FYF77" s="479"/>
      <c r="FYG77" s="827"/>
      <c r="FYH77" s="827"/>
      <c r="FYI77" s="827"/>
      <c r="FYJ77" s="479"/>
      <c r="FYK77" s="827"/>
      <c r="FYL77" s="827"/>
      <c r="FYM77" s="827"/>
      <c r="FYN77" s="479"/>
      <c r="FYO77" s="827"/>
      <c r="FYP77" s="827"/>
      <c r="FYQ77" s="827"/>
      <c r="FYR77" s="479"/>
      <c r="FYS77" s="827"/>
      <c r="FYT77" s="827"/>
      <c r="FYU77" s="827"/>
      <c r="FYV77" s="479"/>
      <c r="FYW77" s="827"/>
      <c r="FYX77" s="827"/>
      <c r="FYY77" s="827"/>
      <c r="FYZ77" s="479"/>
      <c r="FZA77" s="827"/>
      <c r="FZB77" s="827"/>
      <c r="FZC77" s="827"/>
      <c r="FZD77" s="479"/>
      <c r="FZE77" s="827"/>
      <c r="FZF77" s="827"/>
      <c r="FZG77" s="827"/>
      <c r="FZH77" s="479"/>
      <c r="FZI77" s="827"/>
      <c r="FZJ77" s="827"/>
      <c r="FZK77" s="827"/>
      <c r="FZL77" s="479"/>
      <c r="FZM77" s="827"/>
      <c r="FZN77" s="827"/>
      <c r="FZO77" s="827"/>
      <c r="FZP77" s="479"/>
      <c r="FZQ77" s="827"/>
      <c r="FZR77" s="827"/>
      <c r="FZS77" s="827"/>
      <c r="FZT77" s="479"/>
      <c r="FZU77" s="827"/>
      <c r="FZV77" s="827"/>
      <c r="FZW77" s="827"/>
      <c r="FZX77" s="479"/>
      <c r="FZY77" s="827"/>
      <c r="FZZ77" s="827"/>
      <c r="GAA77" s="827"/>
      <c r="GAB77" s="479"/>
      <c r="GAC77" s="827"/>
      <c r="GAD77" s="827"/>
      <c r="GAE77" s="827"/>
      <c r="GAF77" s="479"/>
      <c r="GAG77" s="827"/>
      <c r="GAH77" s="827"/>
      <c r="GAI77" s="827"/>
      <c r="GAJ77" s="479"/>
      <c r="GAK77" s="827"/>
      <c r="GAL77" s="827"/>
      <c r="GAM77" s="827"/>
      <c r="GAN77" s="479"/>
      <c r="GAO77" s="827"/>
      <c r="GAP77" s="827"/>
      <c r="GAQ77" s="827"/>
      <c r="GAR77" s="479"/>
      <c r="GAS77" s="827"/>
      <c r="GAT77" s="827"/>
      <c r="GAU77" s="827"/>
      <c r="GAV77" s="479"/>
      <c r="GAW77" s="827"/>
      <c r="GAX77" s="827"/>
      <c r="GAY77" s="827"/>
      <c r="GAZ77" s="479"/>
      <c r="GBA77" s="827"/>
      <c r="GBB77" s="827"/>
      <c r="GBC77" s="827"/>
      <c r="GBD77" s="479"/>
      <c r="GBE77" s="827"/>
      <c r="GBF77" s="827"/>
      <c r="GBG77" s="827"/>
      <c r="GBH77" s="479"/>
      <c r="GBI77" s="827"/>
      <c r="GBJ77" s="827"/>
      <c r="GBK77" s="827"/>
      <c r="GBL77" s="479"/>
      <c r="GBM77" s="827"/>
      <c r="GBN77" s="827"/>
      <c r="GBO77" s="827"/>
      <c r="GBP77" s="479"/>
      <c r="GBQ77" s="827"/>
      <c r="GBR77" s="827"/>
      <c r="GBS77" s="827"/>
      <c r="GBT77" s="479"/>
      <c r="GBU77" s="827"/>
      <c r="GBV77" s="827"/>
      <c r="GBW77" s="827"/>
      <c r="GBX77" s="479"/>
      <c r="GBY77" s="827"/>
      <c r="GBZ77" s="827"/>
      <c r="GCA77" s="827"/>
      <c r="GCB77" s="479"/>
      <c r="GCC77" s="827"/>
      <c r="GCD77" s="827"/>
      <c r="GCE77" s="827"/>
      <c r="GCF77" s="479"/>
      <c r="GCG77" s="827"/>
      <c r="GCH77" s="827"/>
      <c r="GCI77" s="827"/>
      <c r="GCJ77" s="479"/>
      <c r="GCK77" s="827"/>
      <c r="GCL77" s="827"/>
      <c r="GCM77" s="827"/>
      <c r="GCN77" s="479"/>
      <c r="GCO77" s="827"/>
      <c r="GCP77" s="827"/>
      <c r="GCQ77" s="827"/>
      <c r="GCR77" s="479"/>
      <c r="GCS77" s="827"/>
      <c r="GCT77" s="827"/>
      <c r="GCU77" s="827"/>
      <c r="GCV77" s="479"/>
      <c r="GCW77" s="827"/>
      <c r="GCX77" s="827"/>
      <c r="GCY77" s="827"/>
      <c r="GCZ77" s="479"/>
      <c r="GDA77" s="827"/>
      <c r="GDB77" s="827"/>
      <c r="GDC77" s="827"/>
      <c r="GDD77" s="479"/>
      <c r="GDE77" s="827"/>
      <c r="GDF77" s="827"/>
      <c r="GDG77" s="827"/>
      <c r="GDH77" s="479"/>
      <c r="GDI77" s="827"/>
      <c r="GDJ77" s="827"/>
      <c r="GDK77" s="827"/>
      <c r="GDL77" s="479"/>
      <c r="GDM77" s="827"/>
      <c r="GDN77" s="827"/>
      <c r="GDO77" s="827"/>
      <c r="GDP77" s="479"/>
      <c r="GDQ77" s="827"/>
      <c r="GDR77" s="827"/>
      <c r="GDS77" s="827"/>
      <c r="GDT77" s="479"/>
      <c r="GDU77" s="827"/>
      <c r="GDV77" s="827"/>
      <c r="GDW77" s="827"/>
      <c r="GDX77" s="479"/>
      <c r="GDY77" s="827"/>
      <c r="GDZ77" s="827"/>
      <c r="GEA77" s="827"/>
      <c r="GEB77" s="479"/>
      <c r="GEC77" s="827"/>
      <c r="GED77" s="827"/>
      <c r="GEE77" s="827"/>
      <c r="GEF77" s="479"/>
      <c r="GEG77" s="827"/>
      <c r="GEH77" s="827"/>
      <c r="GEI77" s="827"/>
      <c r="GEJ77" s="479"/>
      <c r="GEK77" s="827"/>
      <c r="GEL77" s="827"/>
      <c r="GEM77" s="827"/>
      <c r="GEN77" s="479"/>
      <c r="GEO77" s="827"/>
      <c r="GEP77" s="827"/>
      <c r="GEQ77" s="827"/>
      <c r="GER77" s="479"/>
      <c r="GES77" s="827"/>
      <c r="GET77" s="827"/>
      <c r="GEU77" s="827"/>
      <c r="GEV77" s="479"/>
      <c r="GEW77" s="827"/>
      <c r="GEX77" s="827"/>
      <c r="GEY77" s="827"/>
      <c r="GEZ77" s="479"/>
      <c r="GFA77" s="827"/>
      <c r="GFB77" s="827"/>
      <c r="GFC77" s="827"/>
      <c r="GFD77" s="479"/>
      <c r="GFE77" s="827"/>
      <c r="GFF77" s="827"/>
      <c r="GFG77" s="827"/>
      <c r="GFH77" s="479"/>
      <c r="GFI77" s="827"/>
      <c r="GFJ77" s="827"/>
      <c r="GFK77" s="827"/>
      <c r="GFL77" s="479"/>
      <c r="GFM77" s="827"/>
      <c r="GFN77" s="827"/>
      <c r="GFO77" s="827"/>
      <c r="GFP77" s="479"/>
      <c r="GFQ77" s="827"/>
      <c r="GFR77" s="827"/>
      <c r="GFS77" s="827"/>
      <c r="GFT77" s="479"/>
      <c r="GFU77" s="827"/>
      <c r="GFV77" s="827"/>
      <c r="GFW77" s="827"/>
      <c r="GFX77" s="479"/>
      <c r="GFY77" s="827"/>
      <c r="GFZ77" s="827"/>
      <c r="GGA77" s="827"/>
      <c r="GGB77" s="479"/>
      <c r="GGC77" s="827"/>
      <c r="GGD77" s="827"/>
      <c r="GGE77" s="827"/>
      <c r="GGF77" s="479"/>
      <c r="GGG77" s="827"/>
      <c r="GGH77" s="827"/>
      <c r="GGI77" s="827"/>
      <c r="GGJ77" s="479"/>
      <c r="GGK77" s="827"/>
      <c r="GGL77" s="827"/>
      <c r="GGM77" s="827"/>
      <c r="GGN77" s="479"/>
      <c r="GGO77" s="827"/>
      <c r="GGP77" s="827"/>
      <c r="GGQ77" s="827"/>
      <c r="GGR77" s="479"/>
      <c r="GGS77" s="827"/>
      <c r="GGT77" s="827"/>
      <c r="GGU77" s="827"/>
      <c r="GGV77" s="479"/>
      <c r="GGW77" s="827"/>
      <c r="GGX77" s="827"/>
      <c r="GGY77" s="827"/>
      <c r="GGZ77" s="479"/>
      <c r="GHA77" s="827"/>
      <c r="GHB77" s="827"/>
      <c r="GHC77" s="827"/>
      <c r="GHD77" s="479"/>
      <c r="GHE77" s="827"/>
      <c r="GHF77" s="827"/>
      <c r="GHG77" s="827"/>
      <c r="GHH77" s="479"/>
      <c r="GHI77" s="827"/>
      <c r="GHJ77" s="827"/>
      <c r="GHK77" s="827"/>
      <c r="GHL77" s="479"/>
      <c r="GHM77" s="827"/>
      <c r="GHN77" s="827"/>
      <c r="GHO77" s="827"/>
      <c r="GHP77" s="479"/>
      <c r="GHQ77" s="827"/>
      <c r="GHR77" s="827"/>
      <c r="GHS77" s="827"/>
      <c r="GHT77" s="479"/>
      <c r="GHU77" s="827"/>
      <c r="GHV77" s="827"/>
      <c r="GHW77" s="827"/>
      <c r="GHX77" s="479"/>
      <c r="GHY77" s="827"/>
      <c r="GHZ77" s="827"/>
      <c r="GIA77" s="827"/>
      <c r="GIB77" s="479"/>
      <c r="GIC77" s="827"/>
      <c r="GID77" s="827"/>
      <c r="GIE77" s="827"/>
      <c r="GIF77" s="479"/>
      <c r="GIG77" s="827"/>
      <c r="GIH77" s="827"/>
      <c r="GII77" s="827"/>
      <c r="GIJ77" s="479"/>
      <c r="GIK77" s="827"/>
      <c r="GIL77" s="827"/>
      <c r="GIM77" s="827"/>
      <c r="GIN77" s="479"/>
      <c r="GIO77" s="827"/>
      <c r="GIP77" s="827"/>
      <c r="GIQ77" s="827"/>
      <c r="GIR77" s="479"/>
      <c r="GIS77" s="827"/>
      <c r="GIT77" s="827"/>
      <c r="GIU77" s="827"/>
      <c r="GIV77" s="479"/>
      <c r="GIW77" s="827"/>
      <c r="GIX77" s="827"/>
      <c r="GIY77" s="827"/>
      <c r="GIZ77" s="479"/>
      <c r="GJA77" s="827"/>
      <c r="GJB77" s="827"/>
      <c r="GJC77" s="827"/>
      <c r="GJD77" s="479"/>
      <c r="GJE77" s="827"/>
      <c r="GJF77" s="827"/>
      <c r="GJG77" s="827"/>
      <c r="GJH77" s="479"/>
      <c r="GJI77" s="827"/>
      <c r="GJJ77" s="827"/>
      <c r="GJK77" s="827"/>
      <c r="GJL77" s="479"/>
      <c r="GJM77" s="827"/>
      <c r="GJN77" s="827"/>
      <c r="GJO77" s="827"/>
      <c r="GJP77" s="479"/>
      <c r="GJQ77" s="827"/>
      <c r="GJR77" s="827"/>
      <c r="GJS77" s="827"/>
      <c r="GJT77" s="479"/>
      <c r="GJU77" s="827"/>
      <c r="GJV77" s="827"/>
      <c r="GJW77" s="827"/>
      <c r="GJX77" s="479"/>
      <c r="GJY77" s="827"/>
      <c r="GJZ77" s="827"/>
      <c r="GKA77" s="827"/>
      <c r="GKB77" s="479"/>
      <c r="GKC77" s="827"/>
      <c r="GKD77" s="827"/>
      <c r="GKE77" s="827"/>
      <c r="GKF77" s="479"/>
      <c r="GKG77" s="827"/>
      <c r="GKH77" s="827"/>
      <c r="GKI77" s="827"/>
      <c r="GKJ77" s="479"/>
      <c r="GKK77" s="827"/>
      <c r="GKL77" s="827"/>
      <c r="GKM77" s="827"/>
      <c r="GKN77" s="479"/>
      <c r="GKO77" s="827"/>
      <c r="GKP77" s="827"/>
      <c r="GKQ77" s="827"/>
      <c r="GKR77" s="479"/>
      <c r="GKS77" s="827"/>
      <c r="GKT77" s="827"/>
      <c r="GKU77" s="827"/>
      <c r="GKV77" s="479"/>
      <c r="GKW77" s="827"/>
      <c r="GKX77" s="827"/>
      <c r="GKY77" s="827"/>
      <c r="GKZ77" s="479"/>
      <c r="GLA77" s="827"/>
      <c r="GLB77" s="827"/>
      <c r="GLC77" s="827"/>
      <c r="GLD77" s="479"/>
      <c r="GLE77" s="827"/>
      <c r="GLF77" s="827"/>
      <c r="GLG77" s="827"/>
      <c r="GLH77" s="479"/>
      <c r="GLI77" s="827"/>
      <c r="GLJ77" s="827"/>
      <c r="GLK77" s="827"/>
      <c r="GLL77" s="479"/>
      <c r="GLM77" s="827"/>
      <c r="GLN77" s="827"/>
      <c r="GLO77" s="827"/>
      <c r="GLP77" s="479"/>
      <c r="GLQ77" s="827"/>
      <c r="GLR77" s="827"/>
      <c r="GLS77" s="827"/>
      <c r="GLT77" s="479"/>
      <c r="GLU77" s="827"/>
      <c r="GLV77" s="827"/>
      <c r="GLW77" s="827"/>
      <c r="GLX77" s="479"/>
      <c r="GLY77" s="827"/>
      <c r="GLZ77" s="827"/>
      <c r="GMA77" s="827"/>
      <c r="GMB77" s="479"/>
      <c r="GMC77" s="827"/>
      <c r="GMD77" s="827"/>
      <c r="GME77" s="827"/>
      <c r="GMF77" s="479"/>
      <c r="GMG77" s="827"/>
      <c r="GMH77" s="827"/>
      <c r="GMI77" s="827"/>
      <c r="GMJ77" s="479"/>
      <c r="GMK77" s="827"/>
      <c r="GML77" s="827"/>
      <c r="GMM77" s="827"/>
      <c r="GMN77" s="479"/>
      <c r="GMO77" s="827"/>
      <c r="GMP77" s="827"/>
      <c r="GMQ77" s="827"/>
      <c r="GMR77" s="479"/>
      <c r="GMS77" s="827"/>
      <c r="GMT77" s="827"/>
      <c r="GMU77" s="827"/>
      <c r="GMV77" s="479"/>
      <c r="GMW77" s="827"/>
      <c r="GMX77" s="827"/>
      <c r="GMY77" s="827"/>
      <c r="GMZ77" s="479"/>
      <c r="GNA77" s="827"/>
      <c r="GNB77" s="827"/>
      <c r="GNC77" s="827"/>
      <c r="GND77" s="479"/>
      <c r="GNE77" s="827"/>
      <c r="GNF77" s="827"/>
      <c r="GNG77" s="827"/>
      <c r="GNH77" s="479"/>
      <c r="GNI77" s="827"/>
      <c r="GNJ77" s="827"/>
      <c r="GNK77" s="827"/>
      <c r="GNL77" s="479"/>
      <c r="GNM77" s="827"/>
      <c r="GNN77" s="827"/>
      <c r="GNO77" s="827"/>
      <c r="GNP77" s="479"/>
      <c r="GNQ77" s="827"/>
      <c r="GNR77" s="827"/>
      <c r="GNS77" s="827"/>
      <c r="GNT77" s="479"/>
      <c r="GNU77" s="827"/>
      <c r="GNV77" s="827"/>
      <c r="GNW77" s="827"/>
      <c r="GNY77" s="827"/>
      <c r="GNZ77" s="827"/>
      <c r="GOA77" s="827"/>
      <c r="GOB77" s="479"/>
      <c r="GOC77" s="827"/>
      <c r="GOD77" s="827"/>
      <c r="GOE77" s="827"/>
      <c r="GOF77" s="479"/>
      <c r="GOG77" s="827"/>
      <c r="GOH77" s="827"/>
      <c r="GOI77" s="827"/>
      <c r="GOJ77" s="479"/>
      <c r="GOK77" s="827"/>
      <c r="GOL77" s="827"/>
      <c r="GOM77" s="827"/>
      <c r="GON77" s="479"/>
      <c r="GOO77" s="827"/>
      <c r="GOP77" s="827"/>
      <c r="GOQ77" s="827"/>
      <c r="GOR77" s="479"/>
      <c r="GOS77" s="827"/>
      <c r="GOT77" s="827"/>
      <c r="GOU77" s="827"/>
      <c r="GOV77" s="479"/>
      <c r="GOW77" s="827"/>
      <c r="GOX77" s="827"/>
      <c r="GOY77" s="827"/>
      <c r="GOZ77" s="479"/>
      <c r="GPA77" s="827"/>
      <c r="GPB77" s="827"/>
      <c r="GPC77" s="827"/>
      <c r="GPD77" s="479"/>
      <c r="GPE77" s="827"/>
      <c r="GPF77" s="827"/>
      <c r="GPG77" s="827"/>
      <c r="GPH77" s="479"/>
      <c r="GPI77" s="827"/>
      <c r="GPJ77" s="827"/>
      <c r="GPK77" s="827"/>
      <c r="GPL77" s="479"/>
      <c r="GPM77" s="827"/>
      <c r="GPN77" s="827"/>
      <c r="GPO77" s="827"/>
      <c r="GPP77" s="479"/>
      <c r="GPQ77" s="827"/>
      <c r="GPR77" s="827"/>
      <c r="GPS77" s="827"/>
      <c r="GPT77" s="479"/>
      <c r="GPU77" s="827"/>
      <c r="GPV77" s="827"/>
      <c r="GPW77" s="827"/>
      <c r="GPX77" s="479"/>
      <c r="GPY77" s="827"/>
      <c r="GPZ77" s="827"/>
      <c r="GQA77" s="827"/>
      <c r="GQB77" s="479"/>
      <c r="GQC77" s="827"/>
      <c r="GQD77" s="827"/>
      <c r="GQE77" s="827"/>
      <c r="GQF77" s="479"/>
      <c r="GQG77" s="827"/>
      <c r="GQH77" s="827"/>
      <c r="GQI77" s="827"/>
      <c r="GQJ77" s="479"/>
      <c r="GQK77" s="827"/>
      <c r="GQL77" s="827"/>
      <c r="GQM77" s="827"/>
      <c r="GQN77" s="479"/>
      <c r="GQO77" s="827"/>
      <c r="GQP77" s="827"/>
      <c r="GQQ77" s="827"/>
      <c r="GQR77" s="479"/>
      <c r="GQS77" s="827"/>
      <c r="GQT77" s="827"/>
      <c r="GQU77" s="827"/>
      <c r="GQV77" s="479"/>
      <c r="GQW77" s="827"/>
      <c r="GQX77" s="827"/>
      <c r="GQY77" s="827"/>
      <c r="GQZ77" s="479"/>
      <c r="GRA77" s="827"/>
      <c r="GRB77" s="827"/>
      <c r="GRC77" s="827"/>
      <c r="GRD77" s="479"/>
      <c r="GRE77" s="827"/>
      <c r="GRF77" s="827"/>
      <c r="GRG77" s="827"/>
      <c r="GRH77" s="479"/>
      <c r="GRI77" s="827"/>
      <c r="GRJ77" s="827"/>
      <c r="GRK77" s="827"/>
      <c r="GRL77" s="479"/>
      <c r="GRM77" s="827"/>
      <c r="GRN77" s="827"/>
      <c r="GRO77" s="827"/>
      <c r="GRP77" s="479"/>
      <c r="GRQ77" s="827"/>
      <c r="GRR77" s="827"/>
      <c r="GRS77" s="827"/>
      <c r="GRT77" s="479"/>
      <c r="GRU77" s="827"/>
      <c r="GRV77" s="827"/>
      <c r="GRW77" s="827"/>
      <c r="GRX77" s="479"/>
      <c r="GRY77" s="827"/>
      <c r="GRZ77" s="827"/>
      <c r="GSA77" s="827"/>
      <c r="GSB77" s="479"/>
      <c r="GSC77" s="827"/>
      <c r="GSD77" s="827"/>
      <c r="GSE77" s="827"/>
      <c r="GSF77" s="479"/>
      <c r="GSG77" s="827"/>
      <c r="GSH77" s="827"/>
      <c r="GSI77" s="827"/>
      <c r="GSJ77" s="479"/>
      <c r="GSK77" s="827"/>
      <c r="GSL77" s="827"/>
      <c r="GSM77" s="827"/>
      <c r="GSN77" s="479"/>
      <c r="GSO77" s="827"/>
      <c r="GSP77" s="827"/>
      <c r="GSQ77" s="827"/>
      <c r="GSR77" s="479"/>
      <c r="GSS77" s="827"/>
      <c r="GST77" s="827"/>
      <c r="GSU77" s="827"/>
      <c r="GSV77" s="479"/>
      <c r="GSW77" s="827"/>
      <c r="GSX77" s="827"/>
      <c r="GSY77" s="827"/>
      <c r="GSZ77" s="479"/>
      <c r="GTA77" s="827"/>
      <c r="GTB77" s="827"/>
      <c r="GTC77" s="827"/>
      <c r="GTD77" s="479"/>
      <c r="GTE77" s="827"/>
      <c r="GTF77" s="827"/>
      <c r="GTG77" s="827"/>
      <c r="GTH77" s="479"/>
      <c r="GTI77" s="827"/>
      <c r="GTJ77" s="827"/>
      <c r="GTK77" s="827"/>
      <c r="GTL77" s="479"/>
      <c r="GTM77" s="827"/>
      <c r="GTN77" s="827"/>
      <c r="GTO77" s="827"/>
      <c r="GTP77" s="479"/>
      <c r="GTQ77" s="827"/>
      <c r="GTR77" s="827"/>
      <c r="GTS77" s="827"/>
      <c r="GTT77" s="479"/>
      <c r="GTU77" s="827"/>
      <c r="GTV77" s="827"/>
      <c r="GTW77" s="827"/>
      <c r="GTX77" s="479"/>
      <c r="GTY77" s="827"/>
      <c r="GTZ77" s="827"/>
      <c r="GUA77" s="827"/>
      <c r="GUB77" s="479"/>
      <c r="GUC77" s="827"/>
      <c r="GUD77" s="827"/>
      <c r="GUE77" s="827"/>
      <c r="GUF77" s="479"/>
      <c r="GUG77" s="827"/>
      <c r="GUH77" s="827"/>
      <c r="GUI77" s="827"/>
      <c r="GUJ77" s="479"/>
      <c r="GUK77" s="827"/>
      <c r="GUL77" s="827"/>
      <c r="GUM77" s="827"/>
      <c r="GUN77" s="479"/>
      <c r="GUO77" s="827"/>
      <c r="GUP77" s="827"/>
      <c r="GUQ77" s="827"/>
      <c r="GUR77" s="479"/>
      <c r="GUS77" s="827"/>
      <c r="GUT77" s="827"/>
      <c r="GUU77" s="827"/>
      <c r="GUV77" s="479"/>
      <c r="GUW77" s="827"/>
      <c r="GUX77" s="827"/>
      <c r="GUY77" s="827"/>
      <c r="GUZ77" s="479"/>
      <c r="GVA77" s="827"/>
      <c r="GVB77" s="827"/>
      <c r="GVC77" s="827"/>
      <c r="GVD77" s="479"/>
      <c r="GVE77" s="827"/>
      <c r="GVF77" s="827"/>
      <c r="GVG77" s="827"/>
      <c r="GVH77" s="479"/>
      <c r="GVI77" s="827"/>
      <c r="GVJ77" s="827"/>
      <c r="GVK77" s="827"/>
      <c r="GVL77" s="479"/>
      <c r="GVM77" s="827"/>
      <c r="GVN77" s="827"/>
      <c r="GVO77" s="827"/>
      <c r="GVP77" s="479"/>
      <c r="GVQ77" s="827"/>
      <c r="GVR77" s="827"/>
      <c r="GVS77" s="827"/>
      <c r="GVT77" s="479"/>
      <c r="GVU77" s="827"/>
      <c r="GVV77" s="827"/>
      <c r="GVW77" s="827"/>
      <c r="GVX77" s="479"/>
      <c r="GVY77" s="827"/>
      <c r="GVZ77" s="827"/>
      <c r="GWA77" s="827"/>
      <c r="GWB77" s="479"/>
      <c r="GWC77" s="827"/>
      <c r="GWD77" s="827"/>
      <c r="GWE77" s="827"/>
      <c r="GWF77" s="479"/>
      <c r="GWG77" s="827"/>
      <c r="GWH77" s="827"/>
      <c r="GWI77" s="827"/>
      <c r="GWJ77" s="479"/>
      <c r="GWK77" s="827"/>
      <c r="GWL77" s="827"/>
      <c r="GWM77" s="827"/>
      <c r="GWN77" s="479"/>
      <c r="GWO77" s="827"/>
      <c r="GWP77" s="827"/>
      <c r="GWQ77" s="827"/>
      <c r="GWR77" s="479"/>
      <c r="GWS77" s="827"/>
      <c r="GWT77" s="827"/>
      <c r="GWU77" s="827"/>
      <c r="GWV77" s="479"/>
      <c r="GWW77" s="827"/>
      <c r="GWX77" s="827"/>
      <c r="GWY77" s="827"/>
      <c r="GWZ77" s="479"/>
      <c r="GXA77" s="827"/>
      <c r="GXB77" s="827"/>
      <c r="GXC77" s="827"/>
      <c r="GXD77" s="479"/>
      <c r="GXE77" s="827"/>
      <c r="GXF77" s="827"/>
      <c r="GXG77" s="827"/>
      <c r="GXH77" s="479"/>
      <c r="GXI77" s="827"/>
      <c r="GXJ77" s="827"/>
      <c r="GXK77" s="827"/>
      <c r="GXL77" s="479"/>
      <c r="GXM77" s="827"/>
      <c r="GXN77" s="827"/>
      <c r="GXO77" s="827"/>
      <c r="GXP77" s="479"/>
      <c r="GXQ77" s="827"/>
      <c r="GXR77" s="827"/>
      <c r="GXS77" s="827"/>
      <c r="GXT77" s="479"/>
      <c r="GXU77" s="827"/>
      <c r="GXV77" s="827"/>
      <c r="GXW77" s="827"/>
      <c r="GXX77" s="479"/>
      <c r="GXY77" s="827"/>
      <c r="GXZ77" s="827"/>
      <c r="GYA77" s="827"/>
      <c r="GYB77" s="479"/>
      <c r="GYC77" s="827"/>
      <c r="GYD77" s="827"/>
      <c r="GYE77" s="827"/>
      <c r="GYF77" s="479"/>
      <c r="GYG77" s="827"/>
      <c r="GYH77" s="827"/>
      <c r="GYI77" s="827"/>
      <c r="GYJ77" s="479"/>
      <c r="GYK77" s="827"/>
      <c r="GYL77" s="827"/>
      <c r="GYM77" s="827"/>
      <c r="GYN77" s="479"/>
      <c r="GYO77" s="827"/>
      <c r="GYP77" s="827"/>
      <c r="GYQ77" s="827"/>
      <c r="GYR77" s="479"/>
      <c r="GYS77" s="827"/>
      <c r="GYT77" s="827"/>
      <c r="GYU77" s="827"/>
      <c r="GYV77" s="479"/>
      <c r="GYW77" s="827"/>
      <c r="GYX77" s="827"/>
      <c r="GYY77" s="827"/>
      <c r="GYZ77" s="479"/>
      <c r="GZA77" s="827"/>
      <c r="GZB77" s="827"/>
      <c r="GZC77" s="827"/>
      <c r="GZD77" s="479"/>
      <c r="GZE77" s="827"/>
      <c r="GZF77" s="827"/>
      <c r="GZG77" s="827"/>
      <c r="GZH77" s="479"/>
      <c r="GZI77" s="827"/>
      <c r="GZJ77" s="827"/>
      <c r="GZK77" s="827"/>
      <c r="GZL77" s="479"/>
      <c r="GZM77" s="827"/>
      <c r="GZN77" s="827"/>
      <c r="GZO77" s="827"/>
      <c r="GZP77" s="479"/>
      <c r="GZQ77" s="827"/>
      <c r="GZR77" s="827"/>
      <c r="GZS77" s="827"/>
      <c r="GZT77" s="479"/>
      <c r="GZU77" s="827"/>
      <c r="GZV77" s="827"/>
      <c r="GZW77" s="827"/>
      <c r="GZX77" s="479"/>
      <c r="GZY77" s="827"/>
      <c r="GZZ77" s="827"/>
      <c r="HAA77" s="827"/>
      <c r="HAB77" s="479"/>
      <c r="HAC77" s="827"/>
      <c r="HAD77" s="827"/>
      <c r="HAE77" s="827"/>
      <c r="HAF77" s="479"/>
      <c r="HAG77" s="827"/>
      <c r="HAH77" s="827"/>
      <c r="HAI77" s="827"/>
      <c r="HAJ77" s="479"/>
      <c r="HAK77" s="827"/>
      <c r="HAL77" s="827"/>
      <c r="HAM77" s="827"/>
      <c r="HAN77" s="479"/>
      <c r="HAO77" s="827"/>
      <c r="HAP77" s="827"/>
      <c r="HAQ77" s="827"/>
      <c r="HAR77" s="479"/>
      <c r="HAS77" s="827"/>
      <c r="HAT77" s="827"/>
      <c r="HAU77" s="827"/>
      <c r="HAV77" s="479"/>
      <c r="HAW77" s="827"/>
      <c r="HAX77" s="827"/>
      <c r="HAY77" s="827"/>
      <c r="HAZ77" s="479"/>
      <c r="HBA77" s="827"/>
      <c r="HBB77" s="827"/>
      <c r="HBC77" s="827"/>
      <c r="HBD77" s="479"/>
      <c r="HBE77" s="827"/>
      <c r="HBF77" s="827"/>
      <c r="HBG77" s="827"/>
      <c r="HBH77" s="479"/>
      <c r="HBI77" s="827"/>
      <c r="HBJ77" s="827"/>
      <c r="HBK77" s="827"/>
      <c r="HBL77" s="479"/>
      <c r="HBM77" s="827"/>
      <c r="HBN77" s="827"/>
      <c r="HBO77" s="827"/>
      <c r="HBP77" s="479"/>
      <c r="HBQ77" s="827"/>
      <c r="HBR77" s="827"/>
      <c r="HBS77" s="827"/>
      <c r="HBT77" s="479"/>
      <c r="HBU77" s="827"/>
      <c r="HBV77" s="827"/>
      <c r="HBW77" s="827"/>
      <c r="HBX77" s="479"/>
      <c r="HBY77" s="827"/>
      <c r="HBZ77" s="827"/>
      <c r="HCA77" s="827"/>
      <c r="HCB77" s="479"/>
      <c r="HCC77" s="827"/>
      <c r="HCD77" s="827"/>
      <c r="HCE77" s="827"/>
      <c r="HCF77" s="479"/>
      <c r="HCG77" s="827"/>
      <c r="HCH77" s="827"/>
      <c r="HCI77" s="827"/>
      <c r="HCJ77" s="479"/>
      <c r="HCK77" s="827"/>
      <c r="HCL77" s="827"/>
      <c r="HCM77" s="827"/>
      <c r="HCN77" s="479"/>
      <c r="HCO77" s="827"/>
      <c r="HCP77" s="827"/>
      <c r="HCQ77" s="827"/>
      <c r="HCR77" s="479"/>
      <c r="HCS77" s="827"/>
      <c r="HCT77" s="827"/>
      <c r="HCU77" s="827"/>
      <c r="HCV77" s="479"/>
      <c r="HCW77" s="827"/>
      <c r="HCX77" s="827"/>
      <c r="HCY77" s="827"/>
      <c r="HCZ77" s="479"/>
      <c r="HDA77" s="827"/>
      <c r="HDB77" s="827"/>
      <c r="HDC77" s="827"/>
      <c r="HDD77" s="479"/>
      <c r="HDE77" s="827"/>
      <c r="HDF77" s="827"/>
      <c r="HDG77" s="827"/>
      <c r="HDH77" s="479"/>
      <c r="HDI77" s="827"/>
      <c r="HDJ77" s="827"/>
      <c r="HDK77" s="827"/>
      <c r="HDL77" s="479"/>
      <c r="HDM77" s="827"/>
      <c r="HDN77" s="827"/>
      <c r="HDO77" s="827"/>
      <c r="HDP77" s="479"/>
      <c r="HDQ77" s="827"/>
      <c r="HDR77" s="827"/>
      <c r="HDS77" s="827"/>
      <c r="HDT77" s="479"/>
      <c r="HDU77" s="827"/>
      <c r="HDV77" s="827"/>
      <c r="HDW77" s="827"/>
      <c r="HDX77" s="479"/>
      <c r="HDY77" s="827"/>
      <c r="HDZ77" s="827"/>
      <c r="HEA77" s="827"/>
      <c r="HEB77" s="479"/>
      <c r="HEC77" s="827"/>
      <c r="HED77" s="827"/>
      <c r="HEE77" s="827"/>
      <c r="HEF77" s="479"/>
      <c r="HEG77" s="827"/>
      <c r="HEH77" s="827"/>
      <c r="HEI77" s="827"/>
      <c r="HEJ77" s="479"/>
      <c r="HEK77" s="827"/>
      <c r="HEL77" s="827"/>
      <c r="HEM77" s="827"/>
      <c r="HEN77" s="479"/>
      <c r="HEO77" s="827"/>
      <c r="HEP77" s="827"/>
      <c r="HEQ77" s="827"/>
      <c r="HER77" s="479"/>
      <c r="HES77" s="827"/>
      <c r="HET77" s="827"/>
      <c r="HEU77" s="827"/>
      <c r="HEV77" s="479"/>
      <c r="HEW77" s="827"/>
      <c r="HEX77" s="827"/>
      <c r="HEY77" s="827"/>
      <c r="HEZ77" s="479"/>
      <c r="HFA77" s="827"/>
      <c r="HFB77" s="827"/>
      <c r="HFC77" s="827"/>
      <c r="HFD77" s="479"/>
      <c r="HFE77" s="827"/>
      <c r="HFF77" s="827"/>
      <c r="HFG77" s="827"/>
      <c r="HFH77" s="479"/>
      <c r="HFI77" s="827"/>
      <c r="HFJ77" s="827"/>
      <c r="HFK77" s="827"/>
      <c r="HFL77" s="479"/>
      <c r="HFM77" s="827"/>
      <c r="HFN77" s="827"/>
      <c r="HFO77" s="827"/>
      <c r="HFP77" s="479"/>
      <c r="HFQ77" s="827"/>
      <c r="HFR77" s="827"/>
      <c r="HFS77" s="827"/>
      <c r="HFT77" s="479"/>
      <c r="HFU77" s="827"/>
      <c r="HFV77" s="827"/>
      <c r="HFW77" s="827"/>
      <c r="HFX77" s="479"/>
      <c r="HFY77" s="827"/>
      <c r="HFZ77" s="827"/>
      <c r="HGA77" s="827"/>
      <c r="HGB77" s="479"/>
      <c r="HGC77" s="827"/>
      <c r="HGD77" s="827"/>
      <c r="HGE77" s="827"/>
      <c r="HGF77" s="479"/>
      <c r="HGG77" s="827"/>
      <c r="HGH77" s="827"/>
      <c r="HGI77" s="827"/>
      <c r="HGJ77" s="479"/>
      <c r="HGK77" s="827"/>
      <c r="HGL77" s="827"/>
      <c r="HGM77" s="827"/>
      <c r="HGN77" s="479"/>
      <c r="HGO77" s="827"/>
      <c r="HGP77" s="827"/>
      <c r="HGQ77" s="827"/>
      <c r="HGR77" s="479"/>
      <c r="HGS77" s="827"/>
      <c r="HGT77" s="827"/>
      <c r="HGU77" s="827"/>
      <c r="HGV77" s="479"/>
      <c r="HGW77" s="827"/>
      <c r="HGX77" s="827"/>
      <c r="HGY77" s="827"/>
      <c r="HGZ77" s="479"/>
      <c r="HHA77" s="827"/>
      <c r="HHB77" s="827"/>
      <c r="HHC77" s="827"/>
      <c r="HHD77" s="479"/>
      <c r="HHE77" s="827"/>
      <c r="HHF77" s="827"/>
      <c r="HHG77" s="827"/>
      <c r="HHH77" s="479"/>
      <c r="HHI77" s="827"/>
      <c r="HHJ77" s="827"/>
      <c r="HHK77" s="827"/>
      <c r="HHL77" s="479"/>
      <c r="HHM77" s="827"/>
      <c r="HHN77" s="827"/>
      <c r="HHO77" s="827"/>
      <c r="HHP77" s="479"/>
      <c r="HHQ77" s="827"/>
      <c r="HHR77" s="827"/>
      <c r="HHS77" s="827"/>
      <c r="HHT77" s="479"/>
      <c r="HHU77" s="827"/>
      <c r="HHV77" s="827"/>
      <c r="HHW77" s="827"/>
      <c r="HHX77" s="479"/>
      <c r="HHY77" s="827"/>
      <c r="HHZ77" s="827"/>
      <c r="HIA77" s="827"/>
      <c r="HIB77" s="479"/>
      <c r="HIC77" s="827"/>
      <c r="HID77" s="827"/>
      <c r="HIE77" s="827"/>
      <c r="HIF77" s="479"/>
      <c r="HIG77" s="827"/>
      <c r="HIH77" s="827"/>
      <c r="HII77" s="827"/>
      <c r="HIJ77" s="479"/>
      <c r="HIK77" s="827"/>
      <c r="HIL77" s="827"/>
      <c r="HIM77" s="827"/>
      <c r="HIN77" s="479"/>
      <c r="HIO77" s="827"/>
      <c r="HIP77" s="827"/>
      <c r="HIQ77" s="827"/>
      <c r="HIR77" s="479"/>
      <c r="HIS77" s="827"/>
      <c r="HIT77" s="827"/>
      <c r="HIU77" s="827"/>
      <c r="HIV77" s="479"/>
      <c r="HIW77" s="827"/>
      <c r="HIX77" s="827"/>
      <c r="HIY77" s="827"/>
      <c r="HIZ77" s="479"/>
      <c r="HJA77" s="827"/>
      <c r="HJB77" s="827"/>
      <c r="HJC77" s="827"/>
      <c r="HJD77" s="479"/>
      <c r="HJE77" s="827"/>
      <c r="HJF77" s="827"/>
      <c r="HJG77" s="827"/>
      <c r="HJH77" s="479"/>
      <c r="HJI77" s="827"/>
      <c r="HJJ77" s="827"/>
      <c r="HJK77" s="827"/>
      <c r="HJL77" s="479"/>
      <c r="HJM77" s="827"/>
      <c r="HJN77" s="827"/>
      <c r="HJO77" s="827"/>
      <c r="HJP77" s="479"/>
      <c r="HJQ77" s="827"/>
      <c r="HJR77" s="827"/>
      <c r="HJS77" s="827"/>
      <c r="HJT77" s="479"/>
      <c r="HJU77" s="827"/>
      <c r="HJV77" s="827"/>
      <c r="HJW77" s="827"/>
      <c r="HJX77" s="479"/>
      <c r="HJY77" s="827"/>
      <c r="HJZ77" s="827"/>
      <c r="HKA77" s="827"/>
      <c r="HKB77" s="479"/>
      <c r="HKC77" s="827"/>
      <c r="HKD77" s="827"/>
      <c r="HKE77" s="827"/>
      <c r="HKF77" s="479"/>
      <c r="HKG77" s="827"/>
      <c r="HKH77" s="827"/>
      <c r="HKI77" s="827"/>
      <c r="HKJ77" s="479"/>
      <c r="HKK77" s="827"/>
      <c r="HKL77" s="827"/>
      <c r="HKM77" s="827"/>
      <c r="HKN77" s="479"/>
      <c r="HKO77" s="827"/>
      <c r="HKP77" s="827"/>
      <c r="HKQ77" s="827"/>
      <c r="HKR77" s="479"/>
      <c r="HKS77" s="827"/>
      <c r="HKT77" s="827"/>
      <c r="HKU77" s="827"/>
      <c r="HKV77" s="479"/>
      <c r="HKW77" s="827"/>
      <c r="HKX77" s="827"/>
      <c r="HKY77" s="827"/>
      <c r="HKZ77" s="479"/>
      <c r="HLA77" s="827"/>
      <c r="HLB77" s="827"/>
      <c r="HLC77" s="827"/>
      <c r="HLD77" s="479"/>
      <c r="HLE77" s="827"/>
      <c r="HLF77" s="827"/>
      <c r="HLG77" s="827"/>
      <c r="HLH77" s="479"/>
      <c r="HLI77" s="827"/>
      <c r="HLJ77" s="827"/>
      <c r="HLK77" s="827"/>
      <c r="HLL77" s="479"/>
      <c r="HLM77" s="827"/>
      <c r="HLN77" s="827"/>
      <c r="HLO77" s="827"/>
      <c r="HLP77" s="479"/>
      <c r="HLQ77" s="827"/>
      <c r="HLR77" s="827"/>
      <c r="HLS77" s="827"/>
      <c r="HLT77" s="479"/>
      <c r="HLU77" s="827"/>
      <c r="HLV77" s="827"/>
      <c r="HLW77" s="827"/>
      <c r="HLX77" s="479"/>
      <c r="HLY77" s="827"/>
      <c r="HLZ77" s="827"/>
      <c r="HMA77" s="827"/>
      <c r="HMB77" s="479"/>
      <c r="HMC77" s="827"/>
      <c r="HMD77" s="827"/>
      <c r="HME77" s="827"/>
      <c r="HMF77" s="479"/>
      <c r="HMG77" s="827"/>
      <c r="HMH77" s="827"/>
      <c r="HMI77" s="827"/>
      <c r="HMJ77" s="479"/>
      <c r="HMK77" s="827"/>
      <c r="HML77" s="827"/>
      <c r="HMM77" s="827"/>
      <c r="HMN77" s="479"/>
      <c r="HMO77" s="827"/>
      <c r="HMP77" s="827"/>
      <c r="HMQ77" s="827"/>
      <c r="HMR77" s="479"/>
      <c r="HMS77" s="827"/>
      <c r="HMT77" s="827"/>
      <c r="HMU77" s="827"/>
      <c r="HMV77" s="479"/>
      <c r="HMW77" s="827"/>
      <c r="HMX77" s="827"/>
      <c r="HMY77" s="827"/>
      <c r="HMZ77" s="479"/>
      <c r="HNA77" s="827"/>
      <c r="HNB77" s="827"/>
      <c r="HNC77" s="827"/>
      <c r="HND77" s="479"/>
      <c r="HNE77" s="827"/>
      <c r="HNF77" s="827"/>
      <c r="HNG77" s="827"/>
      <c r="HNH77" s="479"/>
      <c r="HNI77" s="827"/>
      <c r="HNJ77" s="827"/>
      <c r="HNK77" s="827"/>
      <c r="HNL77" s="479"/>
      <c r="HNM77" s="827"/>
      <c r="HNN77" s="827"/>
      <c r="HNO77" s="827"/>
      <c r="HNP77" s="479"/>
      <c r="HNQ77" s="827"/>
      <c r="HNR77" s="827"/>
      <c r="HNS77" s="827"/>
      <c r="HNT77" s="479"/>
      <c r="HNU77" s="827"/>
      <c r="HNV77" s="827"/>
      <c r="HNW77" s="827"/>
      <c r="HNX77" s="479"/>
      <c r="HNY77" s="827"/>
      <c r="HNZ77" s="827"/>
      <c r="HOA77" s="827"/>
      <c r="HOB77" s="479"/>
      <c r="HOC77" s="827"/>
      <c r="HOD77" s="827"/>
      <c r="HOE77" s="827"/>
      <c r="HOF77" s="479"/>
      <c r="HOG77" s="827"/>
      <c r="HOH77" s="827"/>
      <c r="HOI77" s="827"/>
      <c r="HOJ77" s="479"/>
      <c r="HOK77" s="827"/>
      <c r="HOL77" s="827"/>
      <c r="HOM77" s="827"/>
      <c r="HON77" s="479"/>
      <c r="HOO77" s="827"/>
      <c r="HOP77" s="827"/>
      <c r="HOQ77" s="827"/>
      <c r="HOR77" s="479"/>
      <c r="HOS77" s="827"/>
      <c r="HOT77" s="827"/>
      <c r="HOU77" s="827"/>
      <c r="HOV77" s="479"/>
      <c r="HOW77" s="827"/>
      <c r="HOX77" s="827"/>
      <c r="HOY77" s="827"/>
      <c r="HOZ77" s="479"/>
      <c r="HPA77" s="827"/>
      <c r="HPB77" s="827"/>
      <c r="HPC77" s="827"/>
      <c r="HPD77" s="479"/>
      <c r="HPE77" s="827"/>
      <c r="HPF77" s="827"/>
      <c r="HPG77" s="827"/>
      <c r="HPH77" s="479"/>
      <c r="HPI77" s="827"/>
      <c r="HPJ77" s="827"/>
      <c r="HPK77" s="827"/>
      <c r="HPL77" s="479"/>
      <c r="HPM77" s="827"/>
      <c r="HPN77" s="827"/>
      <c r="HPO77" s="827"/>
      <c r="HPP77" s="479"/>
      <c r="HPQ77" s="827"/>
      <c r="HPR77" s="827"/>
      <c r="HPS77" s="827"/>
      <c r="HPT77" s="479"/>
      <c r="HPU77" s="827"/>
      <c r="HPV77" s="827"/>
      <c r="HPW77" s="827"/>
      <c r="HPX77" s="479"/>
      <c r="HPY77" s="827"/>
      <c r="HPZ77" s="827"/>
      <c r="HQA77" s="827"/>
      <c r="HQB77" s="479"/>
      <c r="HQC77" s="827"/>
      <c r="HQD77" s="827"/>
      <c r="HQE77" s="827"/>
      <c r="HQF77" s="479"/>
      <c r="HQG77" s="827"/>
      <c r="HQH77" s="827"/>
      <c r="HQI77" s="827"/>
      <c r="HQJ77" s="479"/>
      <c r="HQK77" s="827"/>
      <c r="HQL77" s="827"/>
      <c r="HQM77" s="827"/>
      <c r="HQN77" s="479"/>
      <c r="HQO77" s="827"/>
      <c r="HQP77" s="827"/>
      <c r="HQQ77" s="827"/>
      <c r="HQR77" s="479"/>
      <c r="HQS77" s="827"/>
      <c r="HQT77" s="827"/>
      <c r="HQU77" s="827"/>
      <c r="HQV77" s="479"/>
      <c r="HQW77" s="827"/>
      <c r="HQX77" s="827"/>
      <c r="HQY77" s="827"/>
      <c r="HQZ77" s="479"/>
      <c r="HRA77" s="827"/>
      <c r="HRB77" s="827"/>
      <c r="HRC77" s="827"/>
      <c r="HRD77" s="479"/>
      <c r="HRE77" s="827"/>
      <c r="HRF77" s="827"/>
      <c r="HRG77" s="827"/>
      <c r="HRH77" s="479"/>
      <c r="HRI77" s="827"/>
      <c r="HRJ77" s="827"/>
      <c r="HRK77" s="827"/>
      <c r="HRL77" s="479"/>
      <c r="HRM77" s="827"/>
      <c r="HRN77" s="827"/>
      <c r="HRO77" s="827"/>
      <c r="HRP77" s="479"/>
      <c r="HRQ77" s="827"/>
      <c r="HRR77" s="827"/>
      <c r="HRS77" s="827"/>
      <c r="HRT77" s="479"/>
      <c r="HRU77" s="827"/>
      <c r="HRV77" s="827"/>
      <c r="HRW77" s="827"/>
      <c r="HRX77" s="479"/>
      <c r="HRY77" s="827"/>
      <c r="HRZ77" s="827"/>
      <c r="HSA77" s="827"/>
      <c r="HSB77" s="479"/>
      <c r="HSC77" s="827"/>
      <c r="HSD77" s="827"/>
      <c r="HSE77" s="827"/>
      <c r="HSF77" s="479"/>
      <c r="HSG77" s="827"/>
      <c r="HSH77" s="827"/>
      <c r="HSI77" s="827"/>
      <c r="HSJ77" s="479"/>
      <c r="HSK77" s="827"/>
      <c r="HSL77" s="827"/>
      <c r="HSM77" s="827"/>
      <c r="HSN77" s="479"/>
      <c r="HSO77" s="827"/>
      <c r="HSP77" s="827"/>
      <c r="HSQ77" s="827"/>
      <c r="HSR77" s="479"/>
      <c r="HSS77" s="827"/>
      <c r="HST77" s="827"/>
      <c r="HSU77" s="827"/>
      <c r="HSV77" s="479"/>
      <c r="HSW77" s="827"/>
      <c r="HSX77" s="827"/>
      <c r="HSY77" s="827"/>
      <c r="HSZ77" s="479"/>
      <c r="HTA77" s="827"/>
      <c r="HTB77" s="827"/>
      <c r="HTC77" s="827"/>
      <c r="HTD77" s="479"/>
      <c r="HTE77" s="827"/>
      <c r="HTF77" s="827"/>
      <c r="HTG77" s="827"/>
      <c r="HTH77" s="479"/>
      <c r="HTI77" s="827"/>
      <c r="HTJ77" s="827"/>
      <c r="HTK77" s="827"/>
      <c r="HTL77" s="479"/>
      <c r="HTM77" s="827"/>
      <c r="HTN77" s="827"/>
      <c r="HTO77" s="827"/>
      <c r="HTP77" s="479"/>
      <c r="HTQ77" s="827"/>
      <c r="HTR77" s="827"/>
      <c r="HTS77" s="827"/>
      <c r="HTT77" s="479"/>
      <c r="HTU77" s="827"/>
      <c r="HTV77" s="827"/>
      <c r="HTW77" s="827"/>
      <c r="HTX77" s="479"/>
      <c r="HTY77" s="827"/>
      <c r="HTZ77" s="827"/>
      <c r="HUA77" s="827"/>
      <c r="HUB77" s="479"/>
      <c r="HUC77" s="827"/>
      <c r="HUD77" s="827"/>
      <c r="HUE77" s="827"/>
      <c r="HUF77" s="479"/>
      <c r="HUG77" s="827"/>
      <c r="HUH77" s="827"/>
      <c r="HUI77" s="827"/>
      <c r="HUJ77" s="479"/>
      <c r="HUK77" s="827"/>
      <c r="HUL77" s="827"/>
      <c r="HUM77" s="827"/>
      <c r="HUN77" s="479"/>
      <c r="HUO77" s="827"/>
      <c r="HUP77" s="827"/>
      <c r="HUQ77" s="827"/>
      <c r="HUR77" s="479"/>
      <c r="HUS77" s="827"/>
      <c r="HUT77" s="827"/>
      <c r="HUU77" s="827"/>
      <c r="HUV77" s="479"/>
      <c r="HUW77" s="827"/>
      <c r="HUX77" s="827"/>
      <c r="HUY77" s="827"/>
      <c r="HUZ77" s="479"/>
      <c r="HVA77" s="827"/>
      <c r="HVB77" s="827"/>
      <c r="HVC77" s="827"/>
      <c r="HVD77" s="479"/>
      <c r="HVE77" s="827"/>
      <c r="HVF77" s="827"/>
      <c r="HVG77" s="827"/>
      <c r="HVH77" s="479"/>
      <c r="HVI77" s="827"/>
      <c r="HVJ77" s="827"/>
      <c r="HVK77" s="827"/>
      <c r="HVL77" s="479"/>
      <c r="HVM77" s="827"/>
      <c r="HVN77" s="827"/>
      <c r="HVO77" s="827"/>
      <c r="HVP77" s="479"/>
      <c r="HVQ77" s="827"/>
      <c r="HVR77" s="827"/>
      <c r="HVS77" s="827"/>
      <c r="HVT77" s="479"/>
      <c r="HVU77" s="827"/>
      <c r="HVV77" s="827"/>
      <c r="HVW77" s="827"/>
      <c r="HVX77" s="479"/>
      <c r="HVY77" s="827"/>
      <c r="HVZ77" s="827"/>
      <c r="HWA77" s="827"/>
      <c r="HWB77" s="479"/>
      <c r="HWC77" s="827"/>
      <c r="HWD77" s="827"/>
      <c r="HWE77" s="827"/>
      <c r="HWF77" s="479"/>
      <c r="HWG77" s="827"/>
      <c r="HWH77" s="827"/>
      <c r="HWI77" s="827"/>
      <c r="HWJ77" s="479"/>
      <c r="HWK77" s="827"/>
      <c r="HWL77" s="827"/>
      <c r="HWM77" s="827"/>
      <c r="HWN77" s="479"/>
      <c r="HWO77" s="827"/>
      <c r="HWP77" s="827"/>
      <c r="HWQ77" s="827"/>
      <c r="HWR77" s="479"/>
      <c r="HWS77" s="827"/>
      <c r="HWT77" s="827"/>
      <c r="HWU77" s="827"/>
      <c r="HWV77" s="479"/>
      <c r="HWW77" s="827"/>
      <c r="HWX77" s="827"/>
      <c r="HWY77" s="827"/>
      <c r="HWZ77" s="479"/>
      <c r="HXA77" s="827"/>
      <c r="HXB77" s="827"/>
      <c r="HXC77" s="827"/>
      <c r="HXD77" s="479"/>
      <c r="HXE77" s="827"/>
      <c r="HXF77" s="827"/>
      <c r="HXG77" s="827"/>
      <c r="HXH77" s="479"/>
      <c r="HXI77" s="827"/>
      <c r="HXJ77" s="827"/>
      <c r="HXK77" s="827"/>
      <c r="HXL77" s="479"/>
      <c r="HXM77" s="827"/>
      <c r="HXN77" s="827"/>
      <c r="HXO77" s="827"/>
      <c r="HXP77" s="479"/>
      <c r="HXQ77" s="827"/>
      <c r="HXR77" s="827"/>
      <c r="HXS77" s="827"/>
      <c r="HXT77" s="479"/>
      <c r="HXU77" s="827"/>
      <c r="HXV77" s="827"/>
      <c r="HXW77" s="827"/>
      <c r="HXX77" s="479"/>
      <c r="HXY77" s="827"/>
      <c r="HXZ77" s="827"/>
      <c r="HYA77" s="827"/>
      <c r="HYB77" s="479"/>
      <c r="HYC77" s="827"/>
      <c r="HYD77" s="827"/>
      <c r="HYE77" s="827"/>
      <c r="HYF77" s="479"/>
      <c r="HYG77" s="827"/>
      <c r="HYH77" s="827"/>
      <c r="HYI77" s="827"/>
      <c r="HYJ77" s="479"/>
      <c r="HYK77" s="827"/>
      <c r="HYL77" s="827"/>
      <c r="HYM77" s="827"/>
      <c r="HYN77" s="479"/>
      <c r="HYO77" s="827"/>
      <c r="HYP77" s="827"/>
      <c r="HYQ77" s="827"/>
      <c r="HYR77" s="479"/>
      <c r="HYS77" s="827"/>
      <c r="HYT77" s="827"/>
      <c r="HYU77" s="827"/>
      <c r="HYV77" s="479"/>
      <c r="HYW77" s="827"/>
      <c r="HYX77" s="827"/>
      <c r="HYY77" s="827"/>
      <c r="HYZ77" s="479"/>
      <c r="HZA77" s="827"/>
      <c r="HZB77" s="827"/>
      <c r="HZC77" s="827"/>
      <c r="HZD77" s="479"/>
      <c r="HZE77" s="827"/>
      <c r="HZF77" s="827"/>
      <c r="HZG77" s="827"/>
      <c r="HZH77" s="479"/>
      <c r="HZI77" s="827"/>
      <c r="HZJ77" s="827"/>
      <c r="HZK77" s="827"/>
      <c r="HZL77" s="479"/>
      <c r="HZM77" s="827"/>
      <c r="HZN77" s="827"/>
      <c r="HZO77" s="827"/>
      <c r="HZP77" s="479"/>
      <c r="HZQ77" s="827"/>
      <c r="HZR77" s="827"/>
      <c r="HZS77" s="827"/>
      <c r="HZT77" s="479"/>
      <c r="HZU77" s="827"/>
      <c r="HZV77" s="827"/>
      <c r="HZW77" s="827"/>
      <c r="HZX77" s="479"/>
      <c r="HZY77" s="827"/>
      <c r="HZZ77" s="827"/>
      <c r="IAA77" s="827"/>
      <c r="IAB77" s="479"/>
      <c r="IAC77" s="827"/>
      <c r="IAD77" s="827"/>
      <c r="IAE77" s="827"/>
      <c r="IAF77" s="479"/>
      <c r="IAG77" s="827"/>
      <c r="IAH77" s="827"/>
      <c r="IAI77" s="827"/>
      <c r="IAJ77" s="479"/>
      <c r="IAK77" s="827"/>
      <c r="IAL77" s="827"/>
      <c r="IAM77" s="827"/>
      <c r="IAN77" s="479"/>
      <c r="IAO77" s="827"/>
      <c r="IAP77" s="827"/>
      <c r="IAQ77" s="827"/>
      <c r="IAR77" s="479"/>
      <c r="IAS77" s="827"/>
      <c r="IAT77" s="827"/>
      <c r="IAU77" s="827"/>
      <c r="IAV77" s="479"/>
      <c r="IAW77" s="827"/>
      <c r="IAX77" s="827"/>
      <c r="IAY77" s="827"/>
      <c r="IAZ77" s="479"/>
      <c r="IBA77" s="827"/>
      <c r="IBB77" s="827"/>
      <c r="IBC77" s="827"/>
      <c r="IBD77" s="479"/>
      <c r="IBE77" s="827"/>
      <c r="IBF77" s="827"/>
      <c r="IBG77" s="827"/>
      <c r="IBI77" s="827"/>
      <c r="IBJ77" s="827"/>
      <c r="IBK77" s="827"/>
      <c r="IBL77" s="479"/>
      <c r="IBM77" s="827"/>
      <c r="IBN77" s="827"/>
      <c r="IBO77" s="827"/>
      <c r="IBP77" s="479"/>
      <c r="IBQ77" s="827"/>
      <c r="IBR77" s="827"/>
      <c r="IBS77" s="827"/>
      <c r="IBT77" s="479"/>
      <c r="IBU77" s="827"/>
      <c r="IBV77" s="827"/>
      <c r="IBW77" s="827"/>
      <c r="IBX77" s="479"/>
      <c r="IBY77" s="827"/>
      <c r="IBZ77" s="827"/>
      <c r="ICA77" s="827"/>
      <c r="ICB77" s="479"/>
      <c r="ICC77" s="827"/>
      <c r="ICD77" s="827"/>
      <c r="ICE77" s="827"/>
      <c r="ICF77" s="479"/>
      <c r="ICG77" s="827"/>
      <c r="ICH77" s="827"/>
      <c r="ICI77" s="827"/>
      <c r="ICJ77" s="479"/>
      <c r="ICK77" s="827"/>
      <c r="ICL77" s="827"/>
      <c r="ICM77" s="827"/>
      <c r="ICN77" s="479"/>
      <c r="ICO77" s="827"/>
      <c r="ICP77" s="827"/>
      <c r="ICQ77" s="827"/>
      <c r="ICR77" s="479"/>
      <c r="ICS77" s="827"/>
      <c r="ICT77" s="827"/>
      <c r="ICU77" s="827"/>
      <c r="ICV77" s="479"/>
      <c r="ICW77" s="827"/>
      <c r="ICX77" s="827"/>
      <c r="ICY77" s="827"/>
      <c r="ICZ77" s="479"/>
      <c r="IDA77" s="827"/>
      <c r="IDB77" s="827"/>
      <c r="IDC77" s="827"/>
      <c r="IDD77" s="479"/>
      <c r="IDE77" s="827"/>
      <c r="IDF77" s="827"/>
      <c r="IDG77" s="827"/>
      <c r="IDH77" s="479"/>
      <c r="IDI77" s="827"/>
      <c r="IDJ77" s="827"/>
      <c r="IDK77" s="827"/>
      <c r="IDL77" s="479"/>
      <c r="IDM77" s="827"/>
      <c r="IDN77" s="827"/>
      <c r="IDO77" s="827"/>
      <c r="IDP77" s="479"/>
      <c r="IDQ77" s="827"/>
      <c r="IDR77" s="827"/>
      <c r="IDS77" s="827"/>
      <c r="IDT77" s="479"/>
      <c r="IDU77" s="827"/>
      <c r="IDV77" s="827"/>
      <c r="IDW77" s="827"/>
      <c r="IDX77" s="479"/>
      <c r="IDY77" s="827"/>
      <c r="IDZ77" s="827"/>
      <c r="IEA77" s="827"/>
      <c r="IEB77" s="479"/>
      <c r="IEC77" s="827"/>
      <c r="IED77" s="827"/>
      <c r="IEE77" s="827"/>
      <c r="IEF77" s="479"/>
      <c r="IEG77" s="827"/>
      <c r="IEH77" s="827"/>
      <c r="IEI77" s="827"/>
      <c r="IEJ77" s="479"/>
      <c r="IEK77" s="827"/>
      <c r="IEL77" s="827"/>
      <c r="IEM77" s="827"/>
      <c r="IEN77" s="479"/>
      <c r="IEO77" s="827"/>
      <c r="IEP77" s="827"/>
      <c r="IEQ77" s="827"/>
      <c r="IER77" s="479"/>
      <c r="IES77" s="827"/>
      <c r="IET77" s="827"/>
      <c r="IEU77" s="827"/>
      <c r="IEV77" s="479"/>
      <c r="IEW77" s="827"/>
      <c r="IEX77" s="827"/>
      <c r="IEY77" s="827"/>
      <c r="IEZ77" s="479"/>
      <c r="IFA77" s="827"/>
      <c r="IFB77" s="827"/>
      <c r="IFC77" s="827"/>
      <c r="IFD77" s="479"/>
      <c r="IFE77" s="827"/>
      <c r="IFF77" s="827"/>
      <c r="IFG77" s="827"/>
      <c r="IFH77" s="479"/>
      <c r="IFI77" s="827"/>
      <c r="IFJ77" s="827"/>
      <c r="IFK77" s="827"/>
      <c r="IFL77" s="479"/>
      <c r="IFM77" s="827"/>
      <c r="IFN77" s="827"/>
      <c r="IFO77" s="827"/>
      <c r="IFP77" s="479"/>
      <c r="IFQ77" s="827"/>
      <c r="IFR77" s="827"/>
      <c r="IFS77" s="827"/>
      <c r="IFT77" s="479"/>
      <c r="IFU77" s="827"/>
      <c r="IFV77" s="827"/>
      <c r="IFW77" s="827"/>
      <c r="IFX77" s="479"/>
      <c r="IFY77" s="827"/>
      <c r="IFZ77" s="827"/>
      <c r="IGA77" s="827"/>
      <c r="IGB77" s="479"/>
      <c r="IGC77" s="827"/>
      <c r="IGD77" s="827"/>
      <c r="IGE77" s="827"/>
      <c r="IGF77" s="479"/>
      <c r="IGG77" s="827"/>
      <c r="IGH77" s="827"/>
      <c r="IGI77" s="827"/>
      <c r="IGJ77" s="479"/>
      <c r="IGK77" s="827"/>
      <c r="IGL77" s="827"/>
      <c r="IGM77" s="827"/>
      <c r="IGN77" s="479"/>
      <c r="IGO77" s="827"/>
      <c r="IGP77" s="827"/>
      <c r="IGQ77" s="827"/>
      <c r="IGR77" s="479"/>
      <c r="IGS77" s="827"/>
      <c r="IGT77" s="827"/>
      <c r="IGU77" s="827"/>
      <c r="IGV77" s="479"/>
      <c r="IGW77" s="827"/>
      <c r="IGX77" s="827"/>
      <c r="IGY77" s="827"/>
      <c r="IGZ77" s="479"/>
      <c r="IHA77" s="827"/>
      <c r="IHB77" s="827"/>
      <c r="IHC77" s="827"/>
      <c r="IHD77" s="479"/>
      <c r="IHE77" s="827"/>
      <c r="IHF77" s="827"/>
      <c r="IHG77" s="827"/>
      <c r="IHH77" s="479"/>
      <c r="IHI77" s="827"/>
      <c r="IHJ77" s="827"/>
      <c r="IHK77" s="827"/>
      <c r="IHL77" s="479"/>
      <c r="IHM77" s="827"/>
      <c r="IHN77" s="827"/>
      <c r="IHO77" s="827"/>
      <c r="IHP77" s="479"/>
      <c r="IHQ77" s="827"/>
      <c r="IHR77" s="827"/>
      <c r="IHS77" s="827"/>
      <c r="IHT77" s="479"/>
      <c r="IHU77" s="827"/>
      <c r="IHV77" s="827"/>
      <c r="IHW77" s="827"/>
      <c r="IHX77" s="479"/>
      <c r="IHY77" s="827"/>
      <c r="IHZ77" s="827"/>
      <c r="IIA77" s="827"/>
      <c r="IIB77" s="479"/>
      <c r="IIC77" s="827"/>
      <c r="IID77" s="827"/>
      <c r="IIE77" s="827"/>
      <c r="IIF77" s="479"/>
      <c r="IIG77" s="827"/>
      <c r="IIH77" s="827"/>
      <c r="III77" s="827"/>
      <c r="IIJ77" s="479"/>
      <c r="IIK77" s="827"/>
      <c r="IIL77" s="827"/>
      <c r="IIM77" s="827"/>
      <c r="IIN77" s="479"/>
      <c r="IIO77" s="827"/>
      <c r="IIP77" s="827"/>
      <c r="IIQ77" s="827"/>
      <c r="IIR77" s="479"/>
      <c r="IIS77" s="827"/>
      <c r="IIT77" s="827"/>
      <c r="IIU77" s="827"/>
      <c r="IIV77" s="479"/>
      <c r="IIW77" s="827"/>
      <c r="IIX77" s="827"/>
      <c r="IIY77" s="827"/>
      <c r="IIZ77" s="479"/>
      <c r="IJA77" s="827"/>
      <c r="IJB77" s="827"/>
      <c r="IJC77" s="827"/>
      <c r="IJD77" s="479"/>
      <c r="IJE77" s="827"/>
      <c r="IJF77" s="827"/>
      <c r="IJG77" s="827"/>
      <c r="IJH77" s="479"/>
      <c r="IJI77" s="827"/>
      <c r="IJJ77" s="827"/>
      <c r="IJK77" s="827"/>
      <c r="IJL77" s="479"/>
      <c r="IJM77" s="827"/>
      <c r="IJN77" s="827"/>
      <c r="IJO77" s="827"/>
      <c r="IJP77" s="479"/>
      <c r="IJQ77" s="827"/>
      <c r="IJR77" s="827"/>
      <c r="IJS77" s="827"/>
      <c r="IJT77" s="479"/>
      <c r="IJU77" s="827"/>
      <c r="IJV77" s="827"/>
      <c r="IJW77" s="827"/>
      <c r="IJX77" s="479"/>
      <c r="IJY77" s="827"/>
      <c r="IJZ77" s="827"/>
      <c r="IKA77" s="827"/>
      <c r="IKB77" s="479"/>
      <c r="IKC77" s="827"/>
      <c r="IKD77" s="827"/>
      <c r="IKE77" s="827"/>
      <c r="IKF77" s="479"/>
      <c r="IKG77" s="827"/>
      <c r="IKH77" s="827"/>
      <c r="IKI77" s="827"/>
      <c r="IKJ77" s="479"/>
      <c r="IKK77" s="827"/>
      <c r="IKL77" s="827"/>
      <c r="IKM77" s="827"/>
      <c r="IKN77" s="479"/>
      <c r="IKO77" s="827"/>
      <c r="IKP77" s="827"/>
      <c r="IKQ77" s="827"/>
      <c r="IKR77" s="479"/>
      <c r="IKS77" s="827"/>
      <c r="IKT77" s="827"/>
      <c r="IKU77" s="827"/>
      <c r="IKV77" s="479"/>
      <c r="IKW77" s="827"/>
      <c r="IKX77" s="827"/>
      <c r="IKY77" s="827"/>
      <c r="IKZ77" s="479"/>
      <c r="ILA77" s="827"/>
      <c r="ILB77" s="827"/>
      <c r="ILC77" s="827"/>
      <c r="ILD77" s="479"/>
      <c r="ILE77" s="827"/>
      <c r="ILF77" s="827"/>
      <c r="ILG77" s="827"/>
      <c r="ILH77" s="479"/>
      <c r="ILI77" s="827"/>
      <c r="ILJ77" s="827"/>
      <c r="ILK77" s="827"/>
      <c r="ILL77" s="479"/>
      <c r="ILM77" s="827"/>
      <c r="ILN77" s="827"/>
      <c r="ILO77" s="827"/>
      <c r="ILP77" s="479"/>
      <c r="ILQ77" s="827"/>
      <c r="ILR77" s="827"/>
      <c r="ILS77" s="827"/>
      <c r="ILT77" s="479"/>
      <c r="ILU77" s="827"/>
      <c r="ILV77" s="827"/>
      <c r="ILW77" s="827"/>
      <c r="ILX77" s="479"/>
      <c r="ILY77" s="827"/>
      <c r="ILZ77" s="827"/>
      <c r="IMA77" s="827"/>
      <c r="IMB77" s="479"/>
      <c r="IMC77" s="827"/>
      <c r="IMD77" s="827"/>
      <c r="IME77" s="827"/>
      <c r="IMF77" s="479"/>
      <c r="IMG77" s="827"/>
      <c r="IMH77" s="827"/>
      <c r="IMI77" s="827"/>
      <c r="IMJ77" s="479"/>
      <c r="IMK77" s="827"/>
      <c r="IML77" s="827"/>
      <c r="IMM77" s="827"/>
      <c r="IMN77" s="479"/>
      <c r="IMO77" s="827"/>
      <c r="IMP77" s="827"/>
      <c r="IMQ77" s="827"/>
      <c r="IMR77" s="479"/>
      <c r="IMS77" s="827"/>
      <c r="IMT77" s="827"/>
      <c r="IMU77" s="827"/>
      <c r="IMV77" s="479"/>
      <c r="IMW77" s="827"/>
      <c r="IMX77" s="827"/>
      <c r="IMY77" s="827"/>
      <c r="IMZ77" s="479"/>
      <c r="INA77" s="827"/>
      <c r="INB77" s="827"/>
      <c r="INC77" s="827"/>
      <c r="IND77" s="479"/>
      <c r="INE77" s="827"/>
      <c r="INF77" s="827"/>
      <c r="ING77" s="827"/>
      <c r="INH77" s="479"/>
      <c r="INI77" s="827"/>
      <c r="INJ77" s="827"/>
      <c r="INK77" s="827"/>
      <c r="INL77" s="479"/>
      <c r="INM77" s="827"/>
      <c r="INN77" s="827"/>
      <c r="INO77" s="827"/>
      <c r="INP77" s="479"/>
      <c r="INQ77" s="827"/>
      <c r="INR77" s="827"/>
      <c r="INS77" s="827"/>
      <c r="INT77" s="479"/>
      <c r="INU77" s="827"/>
      <c r="INV77" s="827"/>
      <c r="INW77" s="827"/>
      <c r="INX77" s="479"/>
      <c r="INY77" s="827"/>
      <c r="INZ77" s="827"/>
      <c r="IOA77" s="827"/>
      <c r="IOB77" s="479"/>
      <c r="IOC77" s="827"/>
      <c r="IOD77" s="827"/>
      <c r="IOE77" s="827"/>
      <c r="IOF77" s="479"/>
      <c r="IOG77" s="827"/>
      <c r="IOH77" s="827"/>
      <c r="IOI77" s="827"/>
      <c r="IOJ77" s="479"/>
      <c r="IOK77" s="827"/>
      <c r="IOL77" s="827"/>
      <c r="IOM77" s="827"/>
      <c r="ION77" s="479"/>
      <c r="IOO77" s="827"/>
      <c r="IOP77" s="827"/>
      <c r="IOQ77" s="827"/>
      <c r="IOR77" s="479"/>
      <c r="IOS77" s="827"/>
      <c r="IOT77" s="827"/>
      <c r="IOU77" s="827"/>
      <c r="IOV77" s="479"/>
      <c r="IOW77" s="827"/>
      <c r="IOX77" s="827"/>
      <c r="IOY77" s="827"/>
      <c r="IOZ77" s="479"/>
      <c r="IPA77" s="827"/>
      <c r="IPB77" s="827"/>
      <c r="IPC77" s="827"/>
      <c r="IPD77" s="479"/>
      <c r="IPE77" s="827"/>
      <c r="IPF77" s="827"/>
      <c r="IPG77" s="827"/>
      <c r="IPH77" s="479"/>
      <c r="IPI77" s="827"/>
      <c r="IPJ77" s="827"/>
      <c r="IPK77" s="827"/>
      <c r="IPL77" s="479"/>
      <c r="IPM77" s="827"/>
      <c r="IPN77" s="827"/>
      <c r="IPO77" s="827"/>
      <c r="IPP77" s="479"/>
      <c r="IPQ77" s="827"/>
      <c r="IPR77" s="827"/>
      <c r="IPS77" s="827"/>
      <c r="IPT77" s="479"/>
      <c r="IPU77" s="827"/>
      <c r="IPV77" s="827"/>
      <c r="IPW77" s="827"/>
      <c r="IPX77" s="479"/>
      <c r="IPY77" s="827"/>
      <c r="IPZ77" s="827"/>
      <c r="IQA77" s="827"/>
      <c r="IQB77" s="479"/>
      <c r="IQC77" s="827"/>
      <c r="IQD77" s="827"/>
      <c r="IQE77" s="827"/>
      <c r="IQF77" s="479"/>
      <c r="IQG77" s="827"/>
      <c r="IQH77" s="827"/>
      <c r="IQI77" s="827"/>
      <c r="IQJ77" s="479"/>
      <c r="IQK77" s="827"/>
      <c r="IQL77" s="827"/>
      <c r="IQM77" s="827"/>
      <c r="IQN77" s="479"/>
      <c r="IQO77" s="827"/>
      <c r="IQP77" s="827"/>
      <c r="IQQ77" s="827"/>
      <c r="IQR77" s="479"/>
      <c r="IQS77" s="827"/>
      <c r="IQT77" s="827"/>
      <c r="IQU77" s="827"/>
      <c r="IQV77" s="479"/>
      <c r="IQW77" s="827"/>
      <c r="IQX77" s="827"/>
      <c r="IQY77" s="827"/>
      <c r="IQZ77" s="479"/>
      <c r="IRA77" s="827"/>
      <c r="IRB77" s="827"/>
      <c r="IRC77" s="827"/>
      <c r="IRD77" s="479"/>
      <c r="IRE77" s="827"/>
      <c r="IRF77" s="827"/>
      <c r="IRG77" s="827"/>
      <c r="IRH77" s="479"/>
      <c r="IRI77" s="827"/>
      <c r="IRJ77" s="827"/>
      <c r="IRK77" s="827"/>
      <c r="IRL77" s="479"/>
      <c r="IRM77" s="827"/>
      <c r="IRN77" s="827"/>
      <c r="IRO77" s="827"/>
      <c r="IRP77" s="479"/>
      <c r="IRQ77" s="827"/>
      <c r="IRR77" s="827"/>
      <c r="IRS77" s="827"/>
      <c r="IRT77" s="479"/>
      <c r="IRU77" s="827"/>
      <c r="IRV77" s="827"/>
      <c r="IRW77" s="827"/>
      <c r="IRX77" s="479"/>
      <c r="IRY77" s="827"/>
      <c r="IRZ77" s="827"/>
      <c r="ISA77" s="827"/>
      <c r="ISB77" s="479"/>
      <c r="ISC77" s="827"/>
      <c r="ISD77" s="827"/>
      <c r="ISE77" s="827"/>
      <c r="ISF77" s="479"/>
      <c r="ISG77" s="827"/>
      <c r="ISH77" s="827"/>
      <c r="ISI77" s="827"/>
      <c r="ISJ77" s="479"/>
      <c r="ISK77" s="827"/>
      <c r="ISL77" s="827"/>
      <c r="ISM77" s="827"/>
      <c r="ISN77" s="479"/>
      <c r="ISO77" s="827"/>
      <c r="ISP77" s="827"/>
      <c r="ISQ77" s="827"/>
      <c r="ISR77" s="479"/>
      <c r="ISS77" s="827"/>
      <c r="IST77" s="827"/>
      <c r="ISU77" s="827"/>
      <c r="ISV77" s="479"/>
      <c r="ISW77" s="827"/>
      <c r="ISX77" s="827"/>
      <c r="ISY77" s="827"/>
      <c r="ISZ77" s="479"/>
      <c r="ITA77" s="827"/>
      <c r="ITB77" s="827"/>
      <c r="ITC77" s="827"/>
      <c r="ITD77" s="479"/>
      <c r="ITE77" s="827"/>
      <c r="ITF77" s="827"/>
      <c r="ITG77" s="827"/>
      <c r="ITH77" s="479"/>
      <c r="ITI77" s="827"/>
      <c r="ITJ77" s="827"/>
      <c r="ITK77" s="827"/>
      <c r="ITL77" s="479"/>
      <c r="ITM77" s="827"/>
      <c r="ITN77" s="827"/>
      <c r="ITO77" s="827"/>
      <c r="ITP77" s="479"/>
      <c r="ITQ77" s="827"/>
      <c r="ITR77" s="827"/>
      <c r="ITS77" s="827"/>
      <c r="ITT77" s="479"/>
      <c r="ITU77" s="827"/>
      <c r="ITV77" s="827"/>
      <c r="ITW77" s="827"/>
      <c r="ITX77" s="479"/>
      <c r="ITY77" s="827"/>
      <c r="ITZ77" s="827"/>
      <c r="IUA77" s="827"/>
      <c r="IUB77" s="479"/>
      <c r="IUC77" s="827"/>
      <c r="IUD77" s="827"/>
      <c r="IUE77" s="827"/>
      <c r="IUF77" s="479"/>
      <c r="IUG77" s="827"/>
      <c r="IUH77" s="827"/>
      <c r="IUI77" s="827"/>
      <c r="IUJ77" s="479"/>
      <c r="IUK77" s="827"/>
      <c r="IUL77" s="827"/>
      <c r="IUM77" s="827"/>
      <c r="IUN77" s="479"/>
      <c r="IUO77" s="827"/>
      <c r="IUP77" s="827"/>
      <c r="IUQ77" s="827"/>
      <c r="IUR77" s="479"/>
      <c r="IUS77" s="827"/>
      <c r="IUT77" s="827"/>
      <c r="IUU77" s="827"/>
      <c r="IUV77" s="479"/>
      <c r="IUW77" s="827"/>
      <c r="IUX77" s="827"/>
      <c r="IUY77" s="827"/>
      <c r="IUZ77" s="479"/>
      <c r="IVA77" s="827"/>
      <c r="IVB77" s="827"/>
      <c r="IVC77" s="827"/>
      <c r="IVD77" s="479"/>
      <c r="IVE77" s="827"/>
      <c r="IVF77" s="827"/>
      <c r="IVG77" s="827"/>
      <c r="IVH77" s="479"/>
      <c r="IVI77" s="827"/>
      <c r="IVJ77" s="827"/>
      <c r="IVK77" s="827"/>
      <c r="IVL77" s="479"/>
      <c r="IVM77" s="827"/>
      <c r="IVN77" s="827"/>
      <c r="IVO77" s="827"/>
      <c r="IVP77" s="479"/>
      <c r="IVQ77" s="827"/>
      <c r="IVR77" s="827"/>
      <c r="IVS77" s="827"/>
      <c r="IVT77" s="479"/>
      <c r="IVU77" s="827"/>
      <c r="IVV77" s="827"/>
      <c r="IVW77" s="827"/>
      <c r="IVX77" s="479"/>
      <c r="IVY77" s="827"/>
      <c r="IVZ77" s="827"/>
      <c r="IWA77" s="827"/>
      <c r="IWB77" s="479"/>
      <c r="IWC77" s="827"/>
      <c r="IWD77" s="827"/>
      <c r="IWE77" s="827"/>
      <c r="IWF77" s="479"/>
      <c r="IWG77" s="827"/>
      <c r="IWH77" s="827"/>
      <c r="IWI77" s="827"/>
      <c r="IWJ77" s="479"/>
      <c r="IWK77" s="827"/>
      <c r="IWL77" s="827"/>
      <c r="IWM77" s="827"/>
      <c r="IWN77" s="479"/>
      <c r="IWO77" s="827"/>
      <c r="IWP77" s="827"/>
      <c r="IWQ77" s="827"/>
      <c r="IWR77" s="479"/>
      <c r="IWS77" s="827"/>
      <c r="IWT77" s="827"/>
      <c r="IWU77" s="827"/>
      <c r="IWV77" s="479"/>
      <c r="IWW77" s="827"/>
      <c r="IWX77" s="827"/>
      <c r="IWY77" s="827"/>
      <c r="IWZ77" s="479"/>
      <c r="IXA77" s="827"/>
      <c r="IXB77" s="827"/>
      <c r="IXC77" s="827"/>
      <c r="IXD77" s="479"/>
      <c r="IXE77" s="827"/>
      <c r="IXF77" s="827"/>
      <c r="IXG77" s="827"/>
      <c r="IXH77" s="479"/>
      <c r="IXI77" s="827"/>
      <c r="IXJ77" s="827"/>
      <c r="IXK77" s="827"/>
      <c r="IXL77" s="479"/>
      <c r="IXM77" s="827"/>
      <c r="IXN77" s="827"/>
      <c r="IXO77" s="827"/>
      <c r="IXP77" s="479"/>
      <c r="IXQ77" s="827"/>
      <c r="IXR77" s="827"/>
      <c r="IXS77" s="827"/>
      <c r="IXT77" s="479"/>
      <c r="IXU77" s="827"/>
      <c r="IXV77" s="827"/>
      <c r="IXW77" s="827"/>
      <c r="IXX77" s="479"/>
      <c r="IXY77" s="827"/>
      <c r="IXZ77" s="827"/>
      <c r="IYA77" s="827"/>
      <c r="IYB77" s="479"/>
      <c r="IYC77" s="827"/>
      <c r="IYD77" s="827"/>
      <c r="IYE77" s="827"/>
      <c r="IYF77" s="479"/>
      <c r="IYG77" s="827"/>
      <c r="IYH77" s="827"/>
      <c r="IYI77" s="827"/>
      <c r="IYJ77" s="479"/>
      <c r="IYK77" s="827"/>
      <c r="IYL77" s="827"/>
      <c r="IYM77" s="827"/>
      <c r="IYN77" s="479"/>
      <c r="IYO77" s="827"/>
      <c r="IYP77" s="827"/>
      <c r="IYQ77" s="827"/>
      <c r="IYR77" s="479"/>
      <c r="IYS77" s="827"/>
      <c r="IYT77" s="827"/>
      <c r="IYU77" s="827"/>
      <c r="IYV77" s="479"/>
      <c r="IYW77" s="827"/>
      <c r="IYX77" s="827"/>
      <c r="IYY77" s="827"/>
      <c r="IYZ77" s="479"/>
      <c r="IZA77" s="827"/>
      <c r="IZB77" s="827"/>
      <c r="IZC77" s="827"/>
      <c r="IZD77" s="479"/>
      <c r="IZE77" s="827"/>
      <c r="IZF77" s="827"/>
      <c r="IZG77" s="827"/>
      <c r="IZH77" s="479"/>
      <c r="IZI77" s="827"/>
      <c r="IZJ77" s="827"/>
      <c r="IZK77" s="827"/>
      <c r="IZL77" s="479"/>
      <c r="IZM77" s="827"/>
      <c r="IZN77" s="827"/>
      <c r="IZO77" s="827"/>
      <c r="IZP77" s="479"/>
      <c r="IZQ77" s="827"/>
      <c r="IZR77" s="827"/>
      <c r="IZS77" s="827"/>
      <c r="IZT77" s="479"/>
      <c r="IZU77" s="827"/>
      <c r="IZV77" s="827"/>
      <c r="IZW77" s="827"/>
      <c r="IZX77" s="479"/>
      <c r="IZY77" s="827"/>
      <c r="IZZ77" s="827"/>
      <c r="JAA77" s="827"/>
      <c r="JAB77" s="479"/>
      <c r="JAC77" s="827"/>
      <c r="JAD77" s="827"/>
      <c r="JAE77" s="827"/>
      <c r="JAF77" s="479"/>
      <c r="JAG77" s="827"/>
      <c r="JAH77" s="827"/>
      <c r="JAI77" s="827"/>
      <c r="JAJ77" s="479"/>
      <c r="JAK77" s="827"/>
      <c r="JAL77" s="827"/>
      <c r="JAM77" s="827"/>
      <c r="JAN77" s="479"/>
      <c r="JAO77" s="827"/>
      <c r="JAP77" s="827"/>
      <c r="JAQ77" s="827"/>
      <c r="JAR77" s="479"/>
      <c r="JAS77" s="827"/>
      <c r="JAT77" s="827"/>
      <c r="JAU77" s="827"/>
      <c r="JAV77" s="479"/>
      <c r="JAW77" s="827"/>
      <c r="JAX77" s="827"/>
      <c r="JAY77" s="827"/>
      <c r="JAZ77" s="479"/>
      <c r="JBA77" s="827"/>
      <c r="JBB77" s="827"/>
      <c r="JBC77" s="827"/>
      <c r="JBD77" s="479"/>
      <c r="JBE77" s="827"/>
      <c r="JBF77" s="827"/>
      <c r="JBG77" s="827"/>
      <c r="JBH77" s="479"/>
      <c r="JBI77" s="827"/>
      <c r="JBJ77" s="827"/>
      <c r="JBK77" s="827"/>
      <c r="JBL77" s="479"/>
      <c r="JBM77" s="827"/>
      <c r="JBN77" s="827"/>
      <c r="JBO77" s="827"/>
      <c r="JBP77" s="479"/>
      <c r="JBQ77" s="827"/>
      <c r="JBR77" s="827"/>
      <c r="JBS77" s="827"/>
      <c r="JBT77" s="479"/>
      <c r="JBU77" s="827"/>
      <c r="JBV77" s="827"/>
      <c r="JBW77" s="827"/>
      <c r="JBX77" s="479"/>
      <c r="JBY77" s="827"/>
      <c r="JBZ77" s="827"/>
      <c r="JCA77" s="827"/>
      <c r="JCB77" s="479"/>
      <c r="JCC77" s="827"/>
      <c r="JCD77" s="827"/>
      <c r="JCE77" s="827"/>
      <c r="JCF77" s="479"/>
      <c r="JCG77" s="827"/>
      <c r="JCH77" s="827"/>
      <c r="JCI77" s="827"/>
      <c r="JCJ77" s="479"/>
      <c r="JCK77" s="827"/>
      <c r="JCL77" s="827"/>
      <c r="JCM77" s="827"/>
      <c r="JCN77" s="479"/>
      <c r="JCO77" s="827"/>
      <c r="JCP77" s="827"/>
      <c r="JCQ77" s="827"/>
      <c r="JCR77" s="479"/>
      <c r="JCS77" s="827"/>
      <c r="JCT77" s="827"/>
      <c r="JCU77" s="827"/>
      <c r="JCV77" s="479"/>
      <c r="JCW77" s="827"/>
      <c r="JCX77" s="827"/>
      <c r="JCY77" s="827"/>
      <c r="JCZ77" s="479"/>
      <c r="JDA77" s="827"/>
      <c r="JDB77" s="827"/>
      <c r="JDC77" s="827"/>
      <c r="JDD77" s="479"/>
      <c r="JDE77" s="827"/>
      <c r="JDF77" s="827"/>
      <c r="JDG77" s="827"/>
      <c r="JDH77" s="479"/>
      <c r="JDI77" s="827"/>
      <c r="JDJ77" s="827"/>
      <c r="JDK77" s="827"/>
      <c r="JDL77" s="479"/>
      <c r="JDM77" s="827"/>
      <c r="JDN77" s="827"/>
      <c r="JDO77" s="827"/>
      <c r="JDP77" s="479"/>
      <c r="JDQ77" s="827"/>
      <c r="JDR77" s="827"/>
      <c r="JDS77" s="827"/>
      <c r="JDT77" s="479"/>
      <c r="JDU77" s="827"/>
      <c r="JDV77" s="827"/>
      <c r="JDW77" s="827"/>
      <c r="JDX77" s="479"/>
      <c r="JDY77" s="827"/>
      <c r="JDZ77" s="827"/>
      <c r="JEA77" s="827"/>
      <c r="JEB77" s="479"/>
      <c r="JEC77" s="827"/>
      <c r="JED77" s="827"/>
      <c r="JEE77" s="827"/>
      <c r="JEF77" s="479"/>
      <c r="JEG77" s="827"/>
      <c r="JEH77" s="827"/>
      <c r="JEI77" s="827"/>
      <c r="JEJ77" s="479"/>
      <c r="JEK77" s="827"/>
      <c r="JEL77" s="827"/>
      <c r="JEM77" s="827"/>
      <c r="JEN77" s="479"/>
      <c r="JEO77" s="827"/>
      <c r="JEP77" s="827"/>
      <c r="JEQ77" s="827"/>
      <c r="JER77" s="479"/>
      <c r="JES77" s="827"/>
      <c r="JET77" s="827"/>
      <c r="JEU77" s="827"/>
      <c r="JEV77" s="479"/>
      <c r="JEW77" s="827"/>
      <c r="JEX77" s="827"/>
      <c r="JEY77" s="827"/>
      <c r="JEZ77" s="479"/>
      <c r="JFA77" s="827"/>
      <c r="JFB77" s="827"/>
      <c r="JFC77" s="827"/>
      <c r="JFD77" s="479"/>
      <c r="JFE77" s="827"/>
      <c r="JFF77" s="827"/>
      <c r="JFG77" s="827"/>
      <c r="JFH77" s="479"/>
      <c r="JFI77" s="827"/>
      <c r="JFJ77" s="827"/>
      <c r="JFK77" s="827"/>
      <c r="JFL77" s="479"/>
      <c r="JFM77" s="827"/>
      <c r="JFN77" s="827"/>
      <c r="JFO77" s="827"/>
      <c r="JFP77" s="479"/>
      <c r="JFQ77" s="827"/>
      <c r="JFR77" s="827"/>
      <c r="JFS77" s="827"/>
      <c r="JFT77" s="479"/>
      <c r="JFU77" s="827"/>
      <c r="JFV77" s="827"/>
      <c r="JFW77" s="827"/>
      <c r="JFX77" s="479"/>
      <c r="JFY77" s="827"/>
      <c r="JFZ77" s="827"/>
      <c r="JGA77" s="827"/>
      <c r="JGB77" s="479"/>
      <c r="JGC77" s="827"/>
      <c r="JGD77" s="827"/>
      <c r="JGE77" s="827"/>
      <c r="JGF77" s="479"/>
      <c r="JGG77" s="827"/>
      <c r="JGH77" s="827"/>
      <c r="JGI77" s="827"/>
      <c r="JGJ77" s="479"/>
      <c r="JGK77" s="827"/>
      <c r="JGL77" s="827"/>
      <c r="JGM77" s="827"/>
      <c r="JGN77" s="479"/>
      <c r="JGO77" s="827"/>
      <c r="JGP77" s="827"/>
      <c r="JGQ77" s="827"/>
      <c r="JGR77" s="479"/>
      <c r="JGS77" s="827"/>
      <c r="JGT77" s="827"/>
      <c r="JGU77" s="827"/>
      <c r="JGV77" s="479"/>
      <c r="JGW77" s="827"/>
      <c r="JGX77" s="827"/>
      <c r="JGY77" s="827"/>
      <c r="JGZ77" s="479"/>
      <c r="JHA77" s="827"/>
      <c r="JHB77" s="827"/>
      <c r="JHC77" s="827"/>
      <c r="JHD77" s="479"/>
      <c r="JHE77" s="827"/>
      <c r="JHF77" s="827"/>
      <c r="JHG77" s="827"/>
      <c r="JHH77" s="479"/>
      <c r="JHI77" s="827"/>
      <c r="JHJ77" s="827"/>
      <c r="JHK77" s="827"/>
      <c r="JHL77" s="479"/>
      <c r="JHM77" s="827"/>
      <c r="JHN77" s="827"/>
      <c r="JHO77" s="827"/>
      <c r="JHP77" s="479"/>
      <c r="JHQ77" s="827"/>
      <c r="JHR77" s="827"/>
      <c r="JHS77" s="827"/>
      <c r="JHT77" s="479"/>
      <c r="JHU77" s="827"/>
      <c r="JHV77" s="827"/>
      <c r="JHW77" s="827"/>
      <c r="JHX77" s="479"/>
      <c r="JHY77" s="827"/>
      <c r="JHZ77" s="827"/>
      <c r="JIA77" s="827"/>
      <c r="JIB77" s="479"/>
      <c r="JIC77" s="827"/>
      <c r="JID77" s="827"/>
      <c r="JIE77" s="827"/>
      <c r="JIF77" s="479"/>
      <c r="JIG77" s="827"/>
      <c r="JIH77" s="827"/>
      <c r="JII77" s="827"/>
      <c r="JIJ77" s="479"/>
      <c r="JIK77" s="827"/>
      <c r="JIL77" s="827"/>
      <c r="JIM77" s="827"/>
      <c r="JIN77" s="479"/>
      <c r="JIO77" s="827"/>
      <c r="JIP77" s="827"/>
      <c r="JIQ77" s="827"/>
      <c r="JIR77" s="479"/>
      <c r="JIS77" s="827"/>
      <c r="JIT77" s="827"/>
      <c r="JIU77" s="827"/>
      <c r="JIV77" s="479"/>
      <c r="JIW77" s="827"/>
      <c r="JIX77" s="827"/>
      <c r="JIY77" s="827"/>
      <c r="JIZ77" s="479"/>
      <c r="JJA77" s="827"/>
      <c r="JJB77" s="827"/>
      <c r="JJC77" s="827"/>
      <c r="JJD77" s="479"/>
      <c r="JJE77" s="827"/>
      <c r="JJF77" s="827"/>
      <c r="JJG77" s="827"/>
      <c r="JJH77" s="479"/>
      <c r="JJI77" s="827"/>
      <c r="JJJ77" s="827"/>
      <c r="JJK77" s="827"/>
      <c r="JJL77" s="479"/>
      <c r="JJM77" s="827"/>
      <c r="JJN77" s="827"/>
      <c r="JJO77" s="827"/>
      <c r="JJP77" s="479"/>
      <c r="JJQ77" s="827"/>
      <c r="JJR77" s="827"/>
      <c r="JJS77" s="827"/>
      <c r="JJT77" s="479"/>
      <c r="JJU77" s="827"/>
      <c r="JJV77" s="827"/>
      <c r="JJW77" s="827"/>
      <c r="JJX77" s="479"/>
      <c r="JJY77" s="827"/>
      <c r="JJZ77" s="827"/>
      <c r="JKA77" s="827"/>
      <c r="JKB77" s="479"/>
      <c r="JKC77" s="827"/>
      <c r="JKD77" s="827"/>
      <c r="JKE77" s="827"/>
      <c r="JKF77" s="479"/>
      <c r="JKG77" s="827"/>
      <c r="JKH77" s="827"/>
      <c r="JKI77" s="827"/>
      <c r="JKJ77" s="479"/>
      <c r="JKK77" s="827"/>
      <c r="JKL77" s="827"/>
      <c r="JKM77" s="827"/>
      <c r="JKN77" s="479"/>
      <c r="JKO77" s="827"/>
      <c r="JKP77" s="827"/>
      <c r="JKQ77" s="827"/>
      <c r="JKR77" s="479"/>
      <c r="JKS77" s="827"/>
      <c r="JKT77" s="827"/>
      <c r="JKU77" s="827"/>
      <c r="JKV77" s="479"/>
      <c r="JKW77" s="827"/>
      <c r="JKX77" s="827"/>
      <c r="JKY77" s="827"/>
      <c r="JKZ77" s="479"/>
      <c r="JLA77" s="827"/>
      <c r="JLB77" s="827"/>
      <c r="JLC77" s="827"/>
      <c r="JLD77" s="479"/>
      <c r="JLE77" s="827"/>
      <c r="JLF77" s="827"/>
      <c r="JLG77" s="827"/>
      <c r="JLH77" s="479"/>
      <c r="JLI77" s="827"/>
      <c r="JLJ77" s="827"/>
      <c r="JLK77" s="827"/>
      <c r="JLL77" s="479"/>
      <c r="JLM77" s="827"/>
      <c r="JLN77" s="827"/>
      <c r="JLO77" s="827"/>
      <c r="JLP77" s="479"/>
      <c r="JLQ77" s="827"/>
      <c r="JLR77" s="827"/>
      <c r="JLS77" s="827"/>
      <c r="JLT77" s="479"/>
      <c r="JLU77" s="827"/>
      <c r="JLV77" s="827"/>
      <c r="JLW77" s="827"/>
      <c r="JLX77" s="479"/>
      <c r="JLY77" s="827"/>
      <c r="JLZ77" s="827"/>
      <c r="JMA77" s="827"/>
      <c r="JMB77" s="479"/>
      <c r="JMC77" s="827"/>
      <c r="JMD77" s="827"/>
      <c r="JME77" s="827"/>
      <c r="JMF77" s="479"/>
      <c r="JMG77" s="827"/>
      <c r="JMH77" s="827"/>
      <c r="JMI77" s="827"/>
      <c r="JMJ77" s="479"/>
      <c r="JMK77" s="827"/>
      <c r="JML77" s="827"/>
      <c r="JMM77" s="827"/>
      <c r="JMN77" s="479"/>
      <c r="JMO77" s="827"/>
      <c r="JMP77" s="827"/>
      <c r="JMQ77" s="827"/>
      <c r="JMR77" s="479"/>
      <c r="JMS77" s="827"/>
      <c r="JMT77" s="827"/>
      <c r="JMU77" s="827"/>
      <c r="JMV77" s="479"/>
      <c r="JMW77" s="827"/>
      <c r="JMX77" s="827"/>
      <c r="JMY77" s="827"/>
      <c r="JMZ77" s="479"/>
      <c r="JNA77" s="827"/>
      <c r="JNB77" s="827"/>
      <c r="JNC77" s="827"/>
      <c r="JND77" s="479"/>
      <c r="JNE77" s="827"/>
      <c r="JNF77" s="827"/>
      <c r="JNG77" s="827"/>
      <c r="JNH77" s="479"/>
      <c r="JNI77" s="827"/>
      <c r="JNJ77" s="827"/>
      <c r="JNK77" s="827"/>
      <c r="JNL77" s="479"/>
      <c r="JNM77" s="827"/>
      <c r="JNN77" s="827"/>
      <c r="JNO77" s="827"/>
      <c r="JNP77" s="479"/>
      <c r="JNQ77" s="827"/>
      <c r="JNR77" s="827"/>
      <c r="JNS77" s="827"/>
      <c r="JNT77" s="479"/>
      <c r="JNU77" s="827"/>
      <c r="JNV77" s="827"/>
      <c r="JNW77" s="827"/>
      <c r="JNX77" s="479"/>
      <c r="JNY77" s="827"/>
      <c r="JNZ77" s="827"/>
      <c r="JOA77" s="827"/>
      <c r="JOB77" s="479"/>
      <c r="JOC77" s="827"/>
      <c r="JOD77" s="827"/>
      <c r="JOE77" s="827"/>
      <c r="JOF77" s="479"/>
      <c r="JOG77" s="827"/>
      <c r="JOH77" s="827"/>
      <c r="JOI77" s="827"/>
      <c r="JOJ77" s="479"/>
      <c r="JOK77" s="827"/>
      <c r="JOL77" s="827"/>
      <c r="JOM77" s="827"/>
      <c r="JON77" s="479"/>
      <c r="JOO77" s="827"/>
      <c r="JOP77" s="827"/>
      <c r="JOQ77" s="827"/>
      <c r="JOS77" s="827"/>
      <c r="JOT77" s="827"/>
      <c r="JOU77" s="827"/>
      <c r="JOV77" s="479"/>
      <c r="JOW77" s="827"/>
      <c r="JOX77" s="827"/>
      <c r="JOY77" s="827"/>
      <c r="JOZ77" s="479"/>
      <c r="JPA77" s="827"/>
      <c r="JPB77" s="827"/>
      <c r="JPC77" s="827"/>
      <c r="JPD77" s="479"/>
      <c r="JPE77" s="827"/>
      <c r="JPF77" s="827"/>
      <c r="JPG77" s="827"/>
      <c r="JPH77" s="479"/>
      <c r="JPI77" s="827"/>
      <c r="JPJ77" s="827"/>
      <c r="JPK77" s="827"/>
      <c r="JPL77" s="479"/>
      <c r="JPM77" s="827"/>
      <c r="JPN77" s="827"/>
      <c r="JPO77" s="827"/>
      <c r="JPP77" s="479"/>
      <c r="JPQ77" s="827"/>
      <c r="JPR77" s="827"/>
      <c r="JPS77" s="827"/>
      <c r="JPT77" s="479"/>
      <c r="JPU77" s="827"/>
      <c r="JPV77" s="827"/>
      <c r="JPW77" s="827"/>
      <c r="JPX77" s="479"/>
      <c r="JPY77" s="827"/>
      <c r="JPZ77" s="827"/>
      <c r="JQA77" s="827"/>
      <c r="JQB77" s="479"/>
      <c r="JQC77" s="827"/>
      <c r="JQD77" s="827"/>
      <c r="JQE77" s="827"/>
      <c r="JQF77" s="479"/>
      <c r="JQG77" s="827"/>
      <c r="JQH77" s="827"/>
      <c r="JQI77" s="827"/>
      <c r="JQJ77" s="479"/>
      <c r="JQK77" s="827"/>
      <c r="JQL77" s="827"/>
      <c r="JQM77" s="827"/>
      <c r="JQN77" s="479"/>
      <c r="JQO77" s="827"/>
      <c r="JQP77" s="827"/>
      <c r="JQQ77" s="827"/>
      <c r="JQR77" s="479"/>
      <c r="JQS77" s="827"/>
      <c r="JQT77" s="827"/>
      <c r="JQU77" s="827"/>
      <c r="JQV77" s="479"/>
      <c r="JQW77" s="827"/>
      <c r="JQX77" s="827"/>
      <c r="JQY77" s="827"/>
      <c r="JQZ77" s="479"/>
      <c r="JRA77" s="827"/>
      <c r="JRB77" s="827"/>
      <c r="JRC77" s="827"/>
      <c r="JRD77" s="479"/>
      <c r="JRE77" s="827"/>
      <c r="JRF77" s="827"/>
      <c r="JRG77" s="827"/>
      <c r="JRH77" s="479"/>
      <c r="JRI77" s="827"/>
      <c r="JRJ77" s="827"/>
      <c r="JRK77" s="827"/>
      <c r="JRL77" s="479"/>
      <c r="JRM77" s="827"/>
      <c r="JRN77" s="827"/>
      <c r="JRO77" s="827"/>
      <c r="JRP77" s="479"/>
      <c r="JRQ77" s="827"/>
      <c r="JRR77" s="827"/>
      <c r="JRS77" s="827"/>
      <c r="JRT77" s="479"/>
      <c r="JRU77" s="827"/>
      <c r="JRV77" s="827"/>
      <c r="JRW77" s="827"/>
      <c r="JRX77" s="479"/>
      <c r="JRY77" s="827"/>
      <c r="JRZ77" s="827"/>
      <c r="JSA77" s="827"/>
      <c r="JSB77" s="479"/>
      <c r="JSC77" s="827"/>
      <c r="JSD77" s="827"/>
      <c r="JSE77" s="827"/>
      <c r="JSF77" s="479"/>
      <c r="JSG77" s="827"/>
      <c r="JSH77" s="827"/>
      <c r="JSI77" s="827"/>
      <c r="JSJ77" s="479"/>
      <c r="JSK77" s="827"/>
      <c r="JSL77" s="827"/>
      <c r="JSM77" s="827"/>
      <c r="JSN77" s="479"/>
      <c r="JSO77" s="827"/>
      <c r="JSP77" s="827"/>
      <c r="JSQ77" s="827"/>
      <c r="JSR77" s="479"/>
      <c r="JSS77" s="827"/>
      <c r="JST77" s="827"/>
      <c r="JSU77" s="827"/>
      <c r="JSV77" s="479"/>
      <c r="JSW77" s="827"/>
      <c r="JSX77" s="827"/>
      <c r="JSY77" s="827"/>
      <c r="JSZ77" s="479"/>
      <c r="JTA77" s="827"/>
      <c r="JTB77" s="827"/>
      <c r="JTC77" s="827"/>
      <c r="JTD77" s="479"/>
      <c r="JTE77" s="827"/>
      <c r="JTF77" s="827"/>
      <c r="JTG77" s="827"/>
      <c r="JTH77" s="479"/>
      <c r="JTI77" s="827"/>
      <c r="JTJ77" s="827"/>
      <c r="JTK77" s="827"/>
      <c r="JTL77" s="479"/>
      <c r="JTM77" s="827"/>
      <c r="JTN77" s="827"/>
      <c r="JTO77" s="827"/>
      <c r="JTP77" s="479"/>
      <c r="JTQ77" s="827"/>
      <c r="JTR77" s="827"/>
      <c r="JTS77" s="827"/>
      <c r="JTT77" s="479"/>
      <c r="JTU77" s="827"/>
      <c r="JTV77" s="827"/>
      <c r="JTW77" s="827"/>
      <c r="JTX77" s="479"/>
      <c r="JTY77" s="827"/>
      <c r="JTZ77" s="827"/>
      <c r="JUA77" s="827"/>
      <c r="JUB77" s="479"/>
      <c r="JUC77" s="827"/>
      <c r="JUD77" s="827"/>
      <c r="JUE77" s="827"/>
      <c r="JUF77" s="479"/>
      <c r="JUG77" s="827"/>
      <c r="JUH77" s="827"/>
      <c r="JUI77" s="827"/>
      <c r="JUJ77" s="479"/>
      <c r="JUK77" s="827"/>
      <c r="JUL77" s="827"/>
      <c r="JUM77" s="827"/>
      <c r="JUN77" s="479"/>
      <c r="JUO77" s="827"/>
      <c r="JUP77" s="827"/>
      <c r="JUQ77" s="827"/>
      <c r="JUR77" s="479"/>
      <c r="JUS77" s="827"/>
      <c r="JUT77" s="827"/>
      <c r="JUU77" s="827"/>
      <c r="JUV77" s="479"/>
      <c r="JUW77" s="827"/>
      <c r="JUX77" s="827"/>
      <c r="JUY77" s="827"/>
      <c r="JUZ77" s="479"/>
      <c r="JVA77" s="827"/>
      <c r="JVB77" s="827"/>
      <c r="JVC77" s="827"/>
      <c r="JVD77" s="479"/>
      <c r="JVE77" s="827"/>
      <c r="JVF77" s="827"/>
      <c r="JVG77" s="827"/>
      <c r="JVH77" s="479"/>
      <c r="JVI77" s="827"/>
      <c r="JVJ77" s="827"/>
      <c r="JVK77" s="827"/>
      <c r="JVL77" s="479"/>
      <c r="JVM77" s="827"/>
      <c r="JVN77" s="827"/>
      <c r="JVO77" s="827"/>
      <c r="JVP77" s="479"/>
      <c r="JVQ77" s="827"/>
      <c r="JVR77" s="827"/>
      <c r="JVS77" s="827"/>
      <c r="JVT77" s="479"/>
      <c r="JVU77" s="827"/>
      <c r="JVV77" s="827"/>
      <c r="JVW77" s="827"/>
      <c r="JVX77" s="479"/>
      <c r="JVY77" s="827"/>
      <c r="JVZ77" s="827"/>
      <c r="JWA77" s="827"/>
      <c r="JWB77" s="479"/>
      <c r="JWC77" s="827"/>
      <c r="JWD77" s="827"/>
      <c r="JWE77" s="827"/>
      <c r="JWF77" s="479"/>
      <c r="JWG77" s="827"/>
      <c r="JWH77" s="827"/>
      <c r="JWI77" s="827"/>
      <c r="JWJ77" s="479"/>
      <c r="JWK77" s="827"/>
      <c r="JWL77" s="827"/>
      <c r="JWM77" s="827"/>
      <c r="JWN77" s="479"/>
      <c r="JWO77" s="827"/>
      <c r="JWP77" s="827"/>
      <c r="JWQ77" s="827"/>
      <c r="JWR77" s="479"/>
      <c r="JWS77" s="827"/>
      <c r="JWT77" s="827"/>
      <c r="JWU77" s="827"/>
      <c r="JWV77" s="479"/>
      <c r="JWW77" s="827"/>
      <c r="JWX77" s="827"/>
      <c r="JWY77" s="827"/>
      <c r="JWZ77" s="479"/>
      <c r="JXA77" s="827"/>
      <c r="JXB77" s="827"/>
      <c r="JXC77" s="827"/>
      <c r="JXD77" s="479"/>
      <c r="JXE77" s="827"/>
      <c r="JXF77" s="827"/>
      <c r="JXG77" s="827"/>
      <c r="JXH77" s="479"/>
      <c r="JXI77" s="827"/>
      <c r="JXJ77" s="827"/>
      <c r="JXK77" s="827"/>
      <c r="JXL77" s="479"/>
      <c r="JXM77" s="827"/>
      <c r="JXN77" s="827"/>
      <c r="JXO77" s="827"/>
      <c r="JXP77" s="479"/>
      <c r="JXQ77" s="827"/>
      <c r="JXR77" s="827"/>
      <c r="JXS77" s="827"/>
      <c r="JXT77" s="479"/>
      <c r="JXU77" s="827"/>
      <c r="JXV77" s="827"/>
      <c r="JXW77" s="827"/>
      <c r="JXX77" s="479"/>
      <c r="JXY77" s="827"/>
      <c r="JXZ77" s="827"/>
      <c r="JYA77" s="827"/>
      <c r="JYB77" s="479"/>
      <c r="JYC77" s="827"/>
      <c r="JYD77" s="827"/>
      <c r="JYE77" s="827"/>
      <c r="JYF77" s="479"/>
      <c r="JYG77" s="827"/>
      <c r="JYH77" s="827"/>
      <c r="JYI77" s="827"/>
      <c r="JYJ77" s="479"/>
      <c r="JYK77" s="827"/>
      <c r="JYL77" s="827"/>
      <c r="JYM77" s="827"/>
      <c r="JYN77" s="479"/>
      <c r="JYO77" s="827"/>
      <c r="JYP77" s="827"/>
      <c r="JYQ77" s="827"/>
      <c r="JYR77" s="479"/>
      <c r="JYS77" s="827"/>
      <c r="JYT77" s="827"/>
      <c r="JYU77" s="827"/>
      <c r="JYV77" s="479"/>
      <c r="JYW77" s="827"/>
      <c r="JYX77" s="827"/>
      <c r="JYY77" s="827"/>
      <c r="JYZ77" s="479"/>
      <c r="JZA77" s="827"/>
      <c r="JZB77" s="827"/>
      <c r="JZC77" s="827"/>
      <c r="JZD77" s="479"/>
      <c r="JZE77" s="827"/>
      <c r="JZF77" s="827"/>
      <c r="JZG77" s="827"/>
      <c r="JZH77" s="479"/>
      <c r="JZI77" s="827"/>
      <c r="JZJ77" s="827"/>
      <c r="JZK77" s="827"/>
      <c r="JZL77" s="479"/>
      <c r="JZM77" s="827"/>
      <c r="JZN77" s="827"/>
      <c r="JZO77" s="827"/>
      <c r="JZP77" s="479"/>
      <c r="JZQ77" s="827"/>
      <c r="JZR77" s="827"/>
      <c r="JZS77" s="827"/>
      <c r="JZT77" s="479"/>
      <c r="JZU77" s="827"/>
      <c r="JZV77" s="827"/>
      <c r="JZW77" s="827"/>
      <c r="JZX77" s="479"/>
      <c r="JZY77" s="827"/>
      <c r="JZZ77" s="827"/>
      <c r="KAA77" s="827"/>
      <c r="KAB77" s="479"/>
      <c r="KAC77" s="827"/>
      <c r="KAD77" s="827"/>
      <c r="KAE77" s="827"/>
      <c r="KAF77" s="479"/>
      <c r="KAG77" s="827"/>
      <c r="KAH77" s="827"/>
      <c r="KAI77" s="827"/>
      <c r="KAJ77" s="479"/>
      <c r="KAK77" s="827"/>
      <c r="KAL77" s="827"/>
      <c r="KAM77" s="827"/>
      <c r="KAN77" s="479"/>
      <c r="KAO77" s="827"/>
      <c r="KAP77" s="827"/>
      <c r="KAQ77" s="827"/>
      <c r="KAR77" s="479"/>
      <c r="KAS77" s="827"/>
      <c r="KAT77" s="827"/>
      <c r="KAU77" s="827"/>
      <c r="KAV77" s="479"/>
      <c r="KAW77" s="827"/>
      <c r="KAX77" s="827"/>
      <c r="KAY77" s="827"/>
      <c r="KAZ77" s="479"/>
      <c r="KBA77" s="827"/>
      <c r="KBB77" s="827"/>
      <c r="KBC77" s="827"/>
      <c r="KBD77" s="479"/>
      <c r="KBE77" s="827"/>
      <c r="KBF77" s="827"/>
      <c r="KBG77" s="827"/>
      <c r="KBH77" s="479"/>
      <c r="KBI77" s="827"/>
      <c r="KBJ77" s="827"/>
      <c r="KBK77" s="827"/>
      <c r="KBL77" s="479"/>
      <c r="KBM77" s="827"/>
      <c r="KBN77" s="827"/>
      <c r="KBO77" s="827"/>
      <c r="KBP77" s="479"/>
      <c r="KBQ77" s="827"/>
      <c r="KBR77" s="827"/>
      <c r="KBS77" s="827"/>
      <c r="KBT77" s="479"/>
      <c r="KBU77" s="827"/>
      <c r="KBV77" s="827"/>
      <c r="KBW77" s="827"/>
      <c r="KBX77" s="479"/>
      <c r="KBY77" s="827"/>
      <c r="KBZ77" s="827"/>
      <c r="KCA77" s="827"/>
      <c r="KCB77" s="479"/>
      <c r="KCC77" s="827"/>
      <c r="KCD77" s="827"/>
      <c r="KCE77" s="827"/>
      <c r="KCF77" s="479"/>
      <c r="KCG77" s="827"/>
      <c r="KCH77" s="827"/>
      <c r="KCI77" s="827"/>
      <c r="KCJ77" s="479"/>
      <c r="KCK77" s="827"/>
      <c r="KCL77" s="827"/>
      <c r="KCM77" s="827"/>
      <c r="KCN77" s="479"/>
      <c r="KCO77" s="827"/>
      <c r="KCP77" s="827"/>
      <c r="KCQ77" s="827"/>
      <c r="KCR77" s="479"/>
      <c r="KCS77" s="827"/>
      <c r="KCT77" s="827"/>
      <c r="KCU77" s="827"/>
      <c r="KCV77" s="479"/>
      <c r="KCW77" s="827"/>
      <c r="KCX77" s="827"/>
      <c r="KCY77" s="827"/>
      <c r="KCZ77" s="479"/>
      <c r="KDA77" s="827"/>
      <c r="KDB77" s="827"/>
      <c r="KDC77" s="827"/>
      <c r="KDD77" s="479"/>
      <c r="KDE77" s="827"/>
      <c r="KDF77" s="827"/>
      <c r="KDG77" s="827"/>
      <c r="KDH77" s="479"/>
      <c r="KDI77" s="827"/>
      <c r="KDJ77" s="827"/>
      <c r="KDK77" s="827"/>
      <c r="KDL77" s="479"/>
      <c r="KDM77" s="827"/>
      <c r="KDN77" s="827"/>
      <c r="KDO77" s="827"/>
      <c r="KDP77" s="479"/>
      <c r="KDQ77" s="827"/>
      <c r="KDR77" s="827"/>
      <c r="KDS77" s="827"/>
      <c r="KDT77" s="479"/>
      <c r="KDU77" s="827"/>
      <c r="KDV77" s="827"/>
      <c r="KDW77" s="827"/>
      <c r="KDX77" s="479"/>
      <c r="KDY77" s="827"/>
      <c r="KDZ77" s="827"/>
      <c r="KEA77" s="827"/>
      <c r="KEB77" s="479"/>
      <c r="KEC77" s="827"/>
      <c r="KED77" s="827"/>
      <c r="KEE77" s="827"/>
      <c r="KEF77" s="479"/>
      <c r="KEG77" s="827"/>
      <c r="KEH77" s="827"/>
      <c r="KEI77" s="827"/>
      <c r="KEJ77" s="479"/>
      <c r="KEK77" s="827"/>
      <c r="KEL77" s="827"/>
      <c r="KEM77" s="827"/>
      <c r="KEN77" s="479"/>
      <c r="KEO77" s="827"/>
      <c r="KEP77" s="827"/>
      <c r="KEQ77" s="827"/>
      <c r="KER77" s="479"/>
      <c r="KES77" s="827"/>
      <c r="KET77" s="827"/>
      <c r="KEU77" s="827"/>
      <c r="KEV77" s="479"/>
      <c r="KEW77" s="827"/>
      <c r="KEX77" s="827"/>
      <c r="KEY77" s="827"/>
      <c r="KEZ77" s="479"/>
      <c r="KFA77" s="827"/>
      <c r="KFB77" s="827"/>
      <c r="KFC77" s="827"/>
      <c r="KFD77" s="479"/>
      <c r="KFE77" s="827"/>
      <c r="KFF77" s="827"/>
      <c r="KFG77" s="827"/>
      <c r="KFH77" s="479"/>
      <c r="KFI77" s="827"/>
      <c r="KFJ77" s="827"/>
      <c r="KFK77" s="827"/>
      <c r="KFL77" s="479"/>
      <c r="KFM77" s="827"/>
      <c r="KFN77" s="827"/>
      <c r="KFO77" s="827"/>
      <c r="KFP77" s="479"/>
      <c r="KFQ77" s="827"/>
      <c r="KFR77" s="827"/>
      <c r="KFS77" s="827"/>
      <c r="KFT77" s="479"/>
      <c r="KFU77" s="827"/>
      <c r="KFV77" s="827"/>
      <c r="KFW77" s="827"/>
      <c r="KFX77" s="479"/>
      <c r="KFY77" s="827"/>
      <c r="KFZ77" s="827"/>
      <c r="KGA77" s="827"/>
      <c r="KGB77" s="479"/>
      <c r="KGC77" s="827"/>
      <c r="KGD77" s="827"/>
      <c r="KGE77" s="827"/>
      <c r="KGF77" s="479"/>
      <c r="KGG77" s="827"/>
      <c r="KGH77" s="827"/>
      <c r="KGI77" s="827"/>
      <c r="KGJ77" s="479"/>
      <c r="KGK77" s="827"/>
      <c r="KGL77" s="827"/>
      <c r="KGM77" s="827"/>
      <c r="KGN77" s="479"/>
      <c r="KGO77" s="827"/>
      <c r="KGP77" s="827"/>
      <c r="KGQ77" s="827"/>
      <c r="KGR77" s="479"/>
      <c r="KGS77" s="827"/>
      <c r="KGT77" s="827"/>
      <c r="KGU77" s="827"/>
      <c r="KGV77" s="479"/>
      <c r="KGW77" s="827"/>
      <c r="KGX77" s="827"/>
      <c r="KGY77" s="827"/>
      <c r="KGZ77" s="479"/>
      <c r="KHA77" s="827"/>
      <c r="KHB77" s="827"/>
      <c r="KHC77" s="827"/>
      <c r="KHD77" s="479"/>
      <c r="KHE77" s="827"/>
      <c r="KHF77" s="827"/>
      <c r="KHG77" s="827"/>
      <c r="KHH77" s="479"/>
      <c r="KHI77" s="827"/>
      <c r="KHJ77" s="827"/>
      <c r="KHK77" s="827"/>
      <c r="KHL77" s="479"/>
      <c r="KHM77" s="827"/>
      <c r="KHN77" s="827"/>
      <c r="KHO77" s="827"/>
      <c r="KHP77" s="479"/>
      <c r="KHQ77" s="827"/>
      <c r="KHR77" s="827"/>
      <c r="KHS77" s="827"/>
      <c r="KHT77" s="479"/>
      <c r="KHU77" s="827"/>
      <c r="KHV77" s="827"/>
      <c r="KHW77" s="827"/>
      <c r="KHX77" s="479"/>
      <c r="KHY77" s="827"/>
      <c r="KHZ77" s="827"/>
      <c r="KIA77" s="827"/>
      <c r="KIB77" s="479"/>
      <c r="KIC77" s="827"/>
      <c r="KID77" s="827"/>
      <c r="KIE77" s="827"/>
      <c r="KIF77" s="479"/>
      <c r="KIG77" s="827"/>
      <c r="KIH77" s="827"/>
      <c r="KII77" s="827"/>
      <c r="KIJ77" s="479"/>
      <c r="KIK77" s="827"/>
      <c r="KIL77" s="827"/>
      <c r="KIM77" s="827"/>
      <c r="KIN77" s="479"/>
      <c r="KIO77" s="827"/>
      <c r="KIP77" s="827"/>
      <c r="KIQ77" s="827"/>
      <c r="KIR77" s="479"/>
      <c r="KIS77" s="827"/>
      <c r="KIT77" s="827"/>
      <c r="KIU77" s="827"/>
      <c r="KIV77" s="479"/>
      <c r="KIW77" s="827"/>
      <c r="KIX77" s="827"/>
      <c r="KIY77" s="827"/>
      <c r="KIZ77" s="479"/>
      <c r="KJA77" s="827"/>
      <c r="KJB77" s="827"/>
      <c r="KJC77" s="827"/>
      <c r="KJD77" s="479"/>
      <c r="KJE77" s="827"/>
      <c r="KJF77" s="827"/>
      <c r="KJG77" s="827"/>
      <c r="KJH77" s="479"/>
      <c r="KJI77" s="827"/>
      <c r="KJJ77" s="827"/>
      <c r="KJK77" s="827"/>
      <c r="KJL77" s="479"/>
      <c r="KJM77" s="827"/>
      <c r="KJN77" s="827"/>
      <c r="KJO77" s="827"/>
      <c r="KJP77" s="479"/>
      <c r="KJQ77" s="827"/>
      <c r="KJR77" s="827"/>
      <c r="KJS77" s="827"/>
      <c r="KJT77" s="479"/>
      <c r="KJU77" s="827"/>
      <c r="KJV77" s="827"/>
      <c r="KJW77" s="827"/>
      <c r="KJX77" s="479"/>
      <c r="KJY77" s="827"/>
      <c r="KJZ77" s="827"/>
      <c r="KKA77" s="827"/>
      <c r="KKB77" s="479"/>
      <c r="KKC77" s="827"/>
      <c r="KKD77" s="827"/>
      <c r="KKE77" s="827"/>
      <c r="KKF77" s="479"/>
      <c r="KKG77" s="827"/>
      <c r="KKH77" s="827"/>
      <c r="KKI77" s="827"/>
      <c r="KKJ77" s="479"/>
      <c r="KKK77" s="827"/>
      <c r="KKL77" s="827"/>
      <c r="KKM77" s="827"/>
      <c r="KKN77" s="479"/>
      <c r="KKO77" s="827"/>
      <c r="KKP77" s="827"/>
      <c r="KKQ77" s="827"/>
      <c r="KKR77" s="479"/>
      <c r="KKS77" s="827"/>
      <c r="KKT77" s="827"/>
      <c r="KKU77" s="827"/>
      <c r="KKV77" s="479"/>
      <c r="KKW77" s="827"/>
      <c r="KKX77" s="827"/>
      <c r="KKY77" s="827"/>
      <c r="KKZ77" s="479"/>
      <c r="KLA77" s="827"/>
      <c r="KLB77" s="827"/>
      <c r="KLC77" s="827"/>
      <c r="KLD77" s="479"/>
      <c r="KLE77" s="827"/>
      <c r="KLF77" s="827"/>
      <c r="KLG77" s="827"/>
      <c r="KLH77" s="479"/>
      <c r="KLI77" s="827"/>
      <c r="KLJ77" s="827"/>
      <c r="KLK77" s="827"/>
      <c r="KLL77" s="479"/>
      <c r="KLM77" s="827"/>
      <c r="KLN77" s="827"/>
      <c r="KLO77" s="827"/>
      <c r="KLP77" s="479"/>
      <c r="KLQ77" s="827"/>
      <c r="KLR77" s="827"/>
      <c r="KLS77" s="827"/>
      <c r="KLT77" s="479"/>
      <c r="KLU77" s="827"/>
      <c r="KLV77" s="827"/>
      <c r="KLW77" s="827"/>
      <c r="KLX77" s="479"/>
      <c r="KLY77" s="827"/>
      <c r="KLZ77" s="827"/>
      <c r="KMA77" s="827"/>
      <c r="KMB77" s="479"/>
      <c r="KMC77" s="827"/>
      <c r="KMD77" s="827"/>
      <c r="KME77" s="827"/>
      <c r="KMF77" s="479"/>
      <c r="KMG77" s="827"/>
      <c r="KMH77" s="827"/>
      <c r="KMI77" s="827"/>
      <c r="KMJ77" s="479"/>
      <c r="KMK77" s="827"/>
      <c r="KML77" s="827"/>
      <c r="KMM77" s="827"/>
      <c r="KMN77" s="479"/>
      <c r="KMO77" s="827"/>
      <c r="KMP77" s="827"/>
      <c r="KMQ77" s="827"/>
      <c r="KMR77" s="479"/>
      <c r="KMS77" s="827"/>
      <c r="KMT77" s="827"/>
      <c r="KMU77" s="827"/>
      <c r="KMV77" s="479"/>
      <c r="KMW77" s="827"/>
      <c r="KMX77" s="827"/>
      <c r="KMY77" s="827"/>
      <c r="KMZ77" s="479"/>
      <c r="KNA77" s="827"/>
      <c r="KNB77" s="827"/>
      <c r="KNC77" s="827"/>
      <c r="KND77" s="479"/>
      <c r="KNE77" s="827"/>
      <c r="KNF77" s="827"/>
      <c r="KNG77" s="827"/>
      <c r="KNH77" s="479"/>
      <c r="KNI77" s="827"/>
      <c r="KNJ77" s="827"/>
      <c r="KNK77" s="827"/>
      <c r="KNL77" s="479"/>
      <c r="KNM77" s="827"/>
      <c r="KNN77" s="827"/>
      <c r="KNO77" s="827"/>
      <c r="KNP77" s="479"/>
      <c r="KNQ77" s="827"/>
      <c r="KNR77" s="827"/>
      <c r="KNS77" s="827"/>
      <c r="KNT77" s="479"/>
      <c r="KNU77" s="827"/>
      <c r="KNV77" s="827"/>
      <c r="KNW77" s="827"/>
      <c r="KNX77" s="479"/>
      <c r="KNY77" s="827"/>
      <c r="KNZ77" s="827"/>
      <c r="KOA77" s="827"/>
      <c r="KOB77" s="479"/>
      <c r="KOC77" s="827"/>
      <c r="KOD77" s="827"/>
      <c r="KOE77" s="827"/>
      <c r="KOF77" s="479"/>
      <c r="KOG77" s="827"/>
      <c r="KOH77" s="827"/>
      <c r="KOI77" s="827"/>
      <c r="KOJ77" s="479"/>
      <c r="KOK77" s="827"/>
      <c r="KOL77" s="827"/>
      <c r="KOM77" s="827"/>
      <c r="KON77" s="479"/>
      <c r="KOO77" s="827"/>
      <c r="KOP77" s="827"/>
      <c r="KOQ77" s="827"/>
      <c r="KOR77" s="479"/>
      <c r="KOS77" s="827"/>
      <c r="KOT77" s="827"/>
      <c r="KOU77" s="827"/>
      <c r="KOV77" s="479"/>
      <c r="KOW77" s="827"/>
      <c r="KOX77" s="827"/>
      <c r="KOY77" s="827"/>
      <c r="KOZ77" s="479"/>
      <c r="KPA77" s="827"/>
      <c r="KPB77" s="827"/>
      <c r="KPC77" s="827"/>
      <c r="KPD77" s="479"/>
      <c r="KPE77" s="827"/>
      <c r="KPF77" s="827"/>
      <c r="KPG77" s="827"/>
      <c r="KPH77" s="479"/>
      <c r="KPI77" s="827"/>
      <c r="KPJ77" s="827"/>
      <c r="KPK77" s="827"/>
      <c r="KPL77" s="479"/>
      <c r="KPM77" s="827"/>
      <c r="KPN77" s="827"/>
      <c r="KPO77" s="827"/>
      <c r="KPP77" s="479"/>
      <c r="KPQ77" s="827"/>
      <c r="KPR77" s="827"/>
      <c r="KPS77" s="827"/>
      <c r="KPT77" s="479"/>
      <c r="KPU77" s="827"/>
      <c r="KPV77" s="827"/>
      <c r="KPW77" s="827"/>
      <c r="KPX77" s="479"/>
      <c r="KPY77" s="827"/>
      <c r="KPZ77" s="827"/>
      <c r="KQA77" s="827"/>
      <c r="KQB77" s="479"/>
      <c r="KQC77" s="827"/>
      <c r="KQD77" s="827"/>
      <c r="KQE77" s="827"/>
      <c r="KQF77" s="479"/>
      <c r="KQG77" s="827"/>
      <c r="KQH77" s="827"/>
      <c r="KQI77" s="827"/>
      <c r="KQJ77" s="479"/>
      <c r="KQK77" s="827"/>
      <c r="KQL77" s="827"/>
      <c r="KQM77" s="827"/>
      <c r="KQN77" s="479"/>
      <c r="KQO77" s="827"/>
      <c r="KQP77" s="827"/>
      <c r="KQQ77" s="827"/>
      <c r="KQR77" s="479"/>
      <c r="KQS77" s="827"/>
      <c r="KQT77" s="827"/>
      <c r="KQU77" s="827"/>
      <c r="KQV77" s="479"/>
      <c r="KQW77" s="827"/>
      <c r="KQX77" s="827"/>
      <c r="KQY77" s="827"/>
      <c r="KQZ77" s="479"/>
      <c r="KRA77" s="827"/>
      <c r="KRB77" s="827"/>
      <c r="KRC77" s="827"/>
      <c r="KRD77" s="479"/>
      <c r="KRE77" s="827"/>
      <c r="KRF77" s="827"/>
      <c r="KRG77" s="827"/>
      <c r="KRH77" s="479"/>
      <c r="KRI77" s="827"/>
      <c r="KRJ77" s="827"/>
      <c r="KRK77" s="827"/>
      <c r="KRL77" s="479"/>
      <c r="KRM77" s="827"/>
      <c r="KRN77" s="827"/>
      <c r="KRO77" s="827"/>
      <c r="KRP77" s="479"/>
      <c r="KRQ77" s="827"/>
      <c r="KRR77" s="827"/>
      <c r="KRS77" s="827"/>
      <c r="KRT77" s="479"/>
      <c r="KRU77" s="827"/>
      <c r="KRV77" s="827"/>
      <c r="KRW77" s="827"/>
      <c r="KRX77" s="479"/>
      <c r="KRY77" s="827"/>
      <c r="KRZ77" s="827"/>
      <c r="KSA77" s="827"/>
      <c r="KSB77" s="479"/>
      <c r="KSC77" s="827"/>
      <c r="KSD77" s="827"/>
      <c r="KSE77" s="827"/>
      <c r="KSF77" s="479"/>
      <c r="KSG77" s="827"/>
      <c r="KSH77" s="827"/>
      <c r="KSI77" s="827"/>
      <c r="KSJ77" s="479"/>
      <c r="KSK77" s="827"/>
      <c r="KSL77" s="827"/>
      <c r="KSM77" s="827"/>
      <c r="KSN77" s="479"/>
      <c r="KSO77" s="827"/>
      <c r="KSP77" s="827"/>
      <c r="KSQ77" s="827"/>
      <c r="KSR77" s="479"/>
      <c r="KSS77" s="827"/>
      <c r="KST77" s="827"/>
      <c r="KSU77" s="827"/>
      <c r="KSV77" s="479"/>
      <c r="KSW77" s="827"/>
      <c r="KSX77" s="827"/>
      <c r="KSY77" s="827"/>
      <c r="KSZ77" s="479"/>
      <c r="KTA77" s="827"/>
      <c r="KTB77" s="827"/>
      <c r="KTC77" s="827"/>
      <c r="KTD77" s="479"/>
      <c r="KTE77" s="827"/>
      <c r="KTF77" s="827"/>
      <c r="KTG77" s="827"/>
      <c r="KTH77" s="479"/>
      <c r="KTI77" s="827"/>
      <c r="KTJ77" s="827"/>
      <c r="KTK77" s="827"/>
      <c r="KTL77" s="479"/>
      <c r="KTM77" s="827"/>
      <c r="KTN77" s="827"/>
      <c r="KTO77" s="827"/>
      <c r="KTP77" s="479"/>
      <c r="KTQ77" s="827"/>
      <c r="KTR77" s="827"/>
      <c r="KTS77" s="827"/>
      <c r="KTT77" s="479"/>
      <c r="KTU77" s="827"/>
      <c r="KTV77" s="827"/>
      <c r="KTW77" s="827"/>
      <c r="KTX77" s="479"/>
      <c r="KTY77" s="827"/>
      <c r="KTZ77" s="827"/>
      <c r="KUA77" s="827"/>
      <c r="KUB77" s="479"/>
      <c r="KUC77" s="827"/>
      <c r="KUD77" s="827"/>
      <c r="KUE77" s="827"/>
      <c r="KUF77" s="479"/>
      <c r="KUG77" s="827"/>
      <c r="KUH77" s="827"/>
      <c r="KUI77" s="827"/>
      <c r="KUJ77" s="479"/>
      <c r="KUK77" s="827"/>
      <c r="KUL77" s="827"/>
      <c r="KUM77" s="827"/>
      <c r="KUN77" s="479"/>
      <c r="KUO77" s="827"/>
      <c r="KUP77" s="827"/>
      <c r="KUQ77" s="827"/>
      <c r="KUR77" s="479"/>
      <c r="KUS77" s="827"/>
      <c r="KUT77" s="827"/>
      <c r="KUU77" s="827"/>
      <c r="KUV77" s="479"/>
      <c r="KUW77" s="827"/>
      <c r="KUX77" s="827"/>
      <c r="KUY77" s="827"/>
      <c r="KUZ77" s="479"/>
      <c r="KVA77" s="827"/>
      <c r="KVB77" s="827"/>
      <c r="KVC77" s="827"/>
      <c r="KVD77" s="479"/>
      <c r="KVE77" s="827"/>
      <c r="KVF77" s="827"/>
      <c r="KVG77" s="827"/>
      <c r="KVH77" s="479"/>
      <c r="KVI77" s="827"/>
      <c r="KVJ77" s="827"/>
      <c r="KVK77" s="827"/>
      <c r="KVL77" s="479"/>
      <c r="KVM77" s="827"/>
      <c r="KVN77" s="827"/>
      <c r="KVO77" s="827"/>
      <c r="KVP77" s="479"/>
      <c r="KVQ77" s="827"/>
      <c r="KVR77" s="827"/>
      <c r="KVS77" s="827"/>
      <c r="KVT77" s="479"/>
      <c r="KVU77" s="827"/>
      <c r="KVV77" s="827"/>
      <c r="KVW77" s="827"/>
      <c r="KVX77" s="479"/>
      <c r="KVY77" s="827"/>
      <c r="KVZ77" s="827"/>
      <c r="KWA77" s="827"/>
      <c r="KWB77" s="479"/>
      <c r="KWC77" s="827"/>
      <c r="KWD77" s="827"/>
      <c r="KWE77" s="827"/>
      <c r="KWF77" s="479"/>
      <c r="KWG77" s="827"/>
      <c r="KWH77" s="827"/>
      <c r="KWI77" s="827"/>
      <c r="KWJ77" s="479"/>
      <c r="KWK77" s="827"/>
      <c r="KWL77" s="827"/>
      <c r="KWM77" s="827"/>
      <c r="KWN77" s="479"/>
      <c r="KWO77" s="827"/>
      <c r="KWP77" s="827"/>
      <c r="KWQ77" s="827"/>
      <c r="KWR77" s="479"/>
      <c r="KWS77" s="827"/>
      <c r="KWT77" s="827"/>
      <c r="KWU77" s="827"/>
      <c r="KWV77" s="479"/>
      <c r="KWW77" s="827"/>
      <c r="KWX77" s="827"/>
      <c r="KWY77" s="827"/>
      <c r="KWZ77" s="479"/>
      <c r="KXA77" s="827"/>
      <c r="KXB77" s="827"/>
      <c r="KXC77" s="827"/>
      <c r="KXD77" s="479"/>
      <c r="KXE77" s="827"/>
      <c r="KXF77" s="827"/>
      <c r="KXG77" s="827"/>
      <c r="KXH77" s="479"/>
      <c r="KXI77" s="827"/>
      <c r="KXJ77" s="827"/>
      <c r="KXK77" s="827"/>
      <c r="KXL77" s="479"/>
      <c r="KXM77" s="827"/>
      <c r="KXN77" s="827"/>
      <c r="KXO77" s="827"/>
      <c r="KXP77" s="479"/>
      <c r="KXQ77" s="827"/>
      <c r="KXR77" s="827"/>
      <c r="KXS77" s="827"/>
      <c r="KXT77" s="479"/>
      <c r="KXU77" s="827"/>
      <c r="KXV77" s="827"/>
      <c r="KXW77" s="827"/>
      <c r="KXX77" s="479"/>
      <c r="KXY77" s="827"/>
      <c r="KXZ77" s="827"/>
      <c r="KYA77" s="827"/>
      <c r="KYB77" s="479"/>
      <c r="KYC77" s="827"/>
      <c r="KYD77" s="827"/>
      <c r="KYE77" s="827"/>
      <c r="KYF77" s="479"/>
      <c r="KYG77" s="827"/>
      <c r="KYH77" s="827"/>
      <c r="KYI77" s="827"/>
      <c r="KYJ77" s="479"/>
      <c r="KYK77" s="827"/>
      <c r="KYL77" s="827"/>
      <c r="KYM77" s="827"/>
      <c r="KYN77" s="479"/>
      <c r="KYO77" s="827"/>
      <c r="KYP77" s="827"/>
      <c r="KYQ77" s="827"/>
      <c r="KYR77" s="479"/>
      <c r="KYS77" s="827"/>
      <c r="KYT77" s="827"/>
      <c r="KYU77" s="827"/>
      <c r="KYV77" s="479"/>
      <c r="KYW77" s="827"/>
      <c r="KYX77" s="827"/>
      <c r="KYY77" s="827"/>
      <c r="KYZ77" s="479"/>
      <c r="KZA77" s="827"/>
      <c r="KZB77" s="827"/>
      <c r="KZC77" s="827"/>
      <c r="KZD77" s="479"/>
      <c r="KZE77" s="827"/>
      <c r="KZF77" s="827"/>
      <c r="KZG77" s="827"/>
      <c r="KZH77" s="479"/>
      <c r="KZI77" s="827"/>
      <c r="KZJ77" s="827"/>
      <c r="KZK77" s="827"/>
      <c r="KZL77" s="479"/>
      <c r="KZM77" s="827"/>
      <c r="KZN77" s="827"/>
      <c r="KZO77" s="827"/>
      <c r="KZP77" s="479"/>
      <c r="KZQ77" s="827"/>
      <c r="KZR77" s="827"/>
      <c r="KZS77" s="827"/>
      <c r="KZT77" s="479"/>
      <c r="KZU77" s="827"/>
      <c r="KZV77" s="827"/>
      <c r="KZW77" s="827"/>
      <c r="KZX77" s="479"/>
      <c r="KZY77" s="827"/>
      <c r="KZZ77" s="827"/>
      <c r="LAA77" s="827"/>
      <c r="LAB77" s="479"/>
      <c r="LAC77" s="827"/>
      <c r="LAD77" s="827"/>
      <c r="LAE77" s="827"/>
      <c r="LAF77" s="479"/>
      <c r="LAG77" s="827"/>
      <c r="LAH77" s="827"/>
      <c r="LAI77" s="827"/>
      <c r="LAJ77" s="479"/>
      <c r="LAK77" s="827"/>
      <c r="LAL77" s="827"/>
      <c r="LAM77" s="827"/>
      <c r="LAN77" s="479"/>
      <c r="LAO77" s="827"/>
      <c r="LAP77" s="827"/>
      <c r="LAQ77" s="827"/>
      <c r="LAR77" s="479"/>
      <c r="LAS77" s="827"/>
      <c r="LAT77" s="827"/>
      <c r="LAU77" s="827"/>
      <c r="LAV77" s="479"/>
      <c r="LAW77" s="827"/>
      <c r="LAX77" s="827"/>
      <c r="LAY77" s="827"/>
      <c r="LAZ77" s="479"/>
      <c r="LBA77" s="827"/>
      <c r="LBB77" s="827"/>
      <c r="LBC77" s="827"/>
      <c r="LBD77" s="479"/>
      <c r="LBE77" s="827"/>
      <c r="LBF77" s="827"/>
      <c r="LBG77" s="827"/>
      <c r="LBH77" s="479"/>
      <c r="LBI77" s="827"/>
      <c r="LBJ77" s="827"/>
      <c r="LBK77" s="827"/>
      <c r="LBL77" s="479"/>
      <c r="LBM77" s="827"/>
      <c r="LBN77" s="827"/>
      <c r="LBO77" s="827"/>
      <c r="LBP77" s="479"/>
      <c r="LBQ77" s="827"/>
      <c r="LBR77" s="827"/>
      <c r="LBS77" s="827"/>
      <c r="LBT77" s="479"/>
      <c r="LBU77" s="827"/>
      <c r="LBV77" s="827"/>
      <c r="LBW77" s="827"/>
      <c r="LBX77" s="479"/>
      <c r="LBY77" s="827"/>
      <c r="LBZ77" s="827"/>
      <c r="LCA77" s="827"/>
      <c r="LCC77" s="827"/>
      <c r="LCD77" s="827"/>
      <c r="LCE77" s="827"/>
      <c r="LCF77" s="479"/>
      <c r="LCG77" s="827"/>
      <c r="LCH77" s="827"/>
      <c r="LCI77" s="827"/>
      <c r="LCJ77" s="479"/>
      <c r="LCK77" s="827"/>
      <c r="LCL77" s="827"/>
      <c r="LCM77" s="827"/>
      <c r="LCN77" s="479"/>
      <c r="LCO77" s="827"/>
      <c r="LCP77" s="827"/>
      <c r="LCQ77" s="827"/>
      <c r="LCR77" s="479"/>
      <c r="LCS77" s="827"/>
      <c r="LCT77" s="827"/>
      <c r="LCU77" s="827"/>
      <c r="LCV77" s="479"/>
      <c r="LCW77" s="827"/>
      <c r="LCX77" s="827"/>
      <c r="LCY77" s="827"/>
      <c r="LCZ77" s="479"/>
      <c r="LDA77" s="827"/>
      <c r="LDB77" s="827"/>
      <c r="LDC77" s="827"/>
      <c r="LDD77" s="479"/>
      <c r="LDE77" s="827"/>
      <c r="LDF77" s="827"/>
      <c r="LDG77" s="827"/>
      <c r="LDH77" s="479"/>
      <c r="LDI77" s="827"/>
      <c r="LDJ77" s="827"/>
      <c r="LDK77" s="827"/>
      <c r="LDL77" s="479"/>
      <c r="LDM77" s="827"/>
      <c r="LDN77" s="827"/>
      <c r="LDO77" s="827"/>
      <c r="LDP77" s="479"/>
      <c r="LDQ77" s="827"/>
      <c r="LDR77" s="827"/>
      <c r="LDS77" s="827"/>
      <c r="LDT77" s="479"/>
      <c r="LDU77" s="827"/>
      <c r="LDV77" s="827"/>
      <c r="LDW77" s="827"/>
      <c r="LDX77" s="479"/>
      <c r="LDY77" s="827"/>
      <c r="LDZ77" s="827"/>
      <c r="LEA77" s="827"/>
      <c r="LEB77" s="479"/>
      <c r="LEC77" s="827"/>
      <c r="LED77" s="827"/>
      <c r="LEE77" s="827"/>
      <c r="LEF77" s="479"/>
      <c r="LEG77" s="827"/>
      <c r="LEH77" s="827"/>
      <c r="LEI77" s="827"/>
      <c r="LEJ77" s="479"/>
      <c r="LEK77" s="827"/>
      <c r="LEL77" s="827"/>
      <c r="LEM77" s="827"/>
      <c r="LEN77" s="479"/>
      <c r="LEO77" s="827"/>
      <c r="LEP77" s="827"/>
      <c r="LEQ77" s="827"/>
      <c r="LER77" s="479"/>
      <c r="LES77" s="827"/>
      <c r="LET77" s="827"/>
      <c r="LEU77" s="827"/>
      <c r="LEV77" s="479"/>
      <c r="LEW77" s="827"/>
      <c r="LEX77" s="827"/>
      <c r="LEY77" s="827"/>
      <c r="LEZ77" s="479"/>
      <c r="LFA77" s="827"/>
      <c r="LFB77" s="827"/>
      <c r="LFC77" s="827"/>
      <c r="LFD77" s="479"/>
      <c r="LFE77" s="827"/>
      <c r="LFF77" s="827"/>
      <c r="LFG77" s="827"/>
      <c r="LFH77" s="479"/>
      <c r="LFI77" s="827"/>
      <c r="LFJ77" s="827"/>
      <c r="LFK77" s="827"/>
      <c r="LFL77" s="479"/>
      <c r="LFM77" s="827"/>
      <c r="LFN77" s="827"/>
      <c r="LFO77" s="827"/>
      <c r="LFP77" s="479"/>
      <c r="LFQ77" s="827"/>
      <c r="LFR77" s="827"/>
      <c r="LFS77" s="827"/>
      <c r="LFT77" s="479"/>
      <c r="LFU77" s="827"/>
      <c r="LFV77" s="827"/>
      <c r="LFW77" s="827"/>
      <c r="LFX77" s="479"/>
      <c r="LFY77" s="827"/>
      <c r="LFZ77" s="827"/>
      <c r="LGA77" s="827"/>
      <c r="LGB77" s="479"/>
      <c r="LGC77" s="827"/>
      <c r="LGD77" s="827"/>
      <c r="LGE77" s="827"/>
      <c r="LGF77" s="479"/>
      <c r="LGG77" s="827"/>
      <c r="LGH77" s="827"/>
      <c r="LGI77" s="827"/>
      <c r="LGJ77" s="479"/>
      <c r="LGK77" s="827"/>
      <c r="LGL77" s="827"/>
      <c r="LGM77" s="827"/>
      <c r="LGN77" s="479"/>
      <c r="LGO77" s="827"/>
      <c r="LGP77" s="827"/>
      <c r="LGQ77" s="827"/>
      <c r="LGR77" s="479"/>
      <c r="LGS77" s="827"/>
      <c r="LGT77" s="827"/>
      <c r="LGU77" s="827"/>
      <c r="LGV77" s="479"/>
      <c r="LGW77" s="827"/>
      <c r="LGX77" s="827"/>
      <c r="LGY77" s="827"/>
      <c r="LGZ77" s="479"/>
      <c r="LHA77" s="827"/>
      <c r="LHB77" s="827"/>
      <c r="LHC77" s="827"/>
      <c r="LHD77" s="479"/>
      <c r="LHE77" s="827"/>
      <c r="LHF77" s="827"/>
      <c r="LHG77" s="827"/>
      <c r="LHH77" s="479"/>
      <c r="LHI77" s="827"/>
      <c r="LHJ77" s="827"/>
      <c r="LHK77" s="827"/>
      <c r="LHL77" s="479"/>
      <c r="LHM77" s="827"/>
      <c r="LHN77" s="827"/>
      <c r="LHO77" s="827"/>
      <c r="LHP77" s="479"/>
      <c r="LHQ77" s="827"/>
      <c r="LHR77" s="827"/>
      <c r="LHS77" s="827"/>
      <c r="LHT77" s="479"/>
      <c r="LHU77" s="827"/>
      <c r="LHV77" s="827"/>
      <c r="LHW77" s="827"/>
      <c r="LHX77" s="479"/>
      <c r="LHY77" s="827"/>
      <c r="LHZ77" s="827"/>
      <c r="LIA77" s="827"/>
      <c r="LIB77" s="479"/>
      <c r="LIC77" s="827"/>
      <c r="LID77" s="827"/>
      <c r="LIE77" s="827"/>
      <c r="LIF77" s="479"/>
      <c r="LIG77" s="827"/>
      <c r="LIH77" s="827"/>
      <c r="LII77" s="827"/>
      <c r="LIJ77" s="479"/>
      <c r="LIK77" s="827"/>
      <c r="LIL77" s="827"/>
      <c r="LIM77" s="827"/>
      <c r="LIN77" s="479"/>
      <c r="LIO77" s="827"/>
      <c r="LIP77" s="827"/>
      <c r="LIQ77" s="827"/>
      <c r="LIR77" s="479"/>
      <c r="LIS77" s="827"/>
      <c r="LIT77" s="827"/>
      <c r="LIU77" s="827"/>
      <c r="LIV77" s="479"/>
      <c r="LIW77" s="827"/>
      <c r="LIX77" s="827"/>
      <c r="LIY77" s="827"/>
      <c r="LIZ77" s="479"/>
      <c r="LJA77" s="827"/>
      <c r="LJB77" s="827"/>
      <c r="LJC77" s="827"/>
      <c r="LJD77" s="479"/>
      <c r="LJE77" s="827"/>
      <c r="LJF77" s="827"/>
      <c r="LJG77" s="827"/>
      <c r="LJH77" s="479"/>
      <c r="LJI77" s="827"/>
      <c r="LJJ77" s="827"/>
      <c r="LJK77" s="827"/>
      <c r="LJL77" s="479"/>
      <c r="LJM77" s="827"/>
      <c r="LJN77" s="827"/>
      <c r="LJO77" s="827"/>
      <c r="LJP77" s="479"/>
      <c r="LJQ77" s="827"/>
      <c r="LJR77" s="827"/>
      <c r="LJS77" s="827"/>
      <c r="LJT77" s="479"/>
      <c r="LJU77" s="827"/>
      <c r="LJV77" s="827"/>
      <c r="LJW77" s="827"/>
      <c r="LJX77" s="479"/>
      <c r="LJY77" s="827"/>
      <c r="LJZ77" s="827"/>
      <c r="LKA77" s="827"/>
      <c r="LKB77" s="479"/>
      <c r="LKC77" s="827"/>
      <c r="LKD77" s="827"/>
      <c r="LKE77" s="827"/>
      <c r="LKF77" s="479"/>
      <c r="LKG77" s="827"/>
      <c r="LKH77" s="827"/>
      <c r="LKI77" s="827"/>
      <c r="LKJ77" s="479"/>
      <c r="LKK77" s="827"/>
      <c r="LKL77" s="827"/>
      <c r="LKM77" s="827"/>
      <c r="LKN77" s="479"/>
      <c r="LKO77" s="827"/>
      <c r="LKP77" s="827"/>
      <c r="LKQ77" s="827"/>
      <c r="LKR77" s="479"/>
      <c r="LKS77" s="827"/>
      <c r="LKT77" s="827"/>
      <c r="LKU77" s="827"/>
      <c r="LKV77" s="479"/>
      <c r="LKW77" s="827"/>
      <c r="LKX77" s="827"/>
      <c r="LKY77" s="827"/>
      <c r="LKZ77" s="479"/>
      <c r="LLA77" s="827"/>
      <c r="LLB77" s="827"/>
      <c r="LLC77" s="827"/>
      <c r="LLD77" s="479"/>
      <c r="LLE77" s="827"/>
      <c r="LLF77" s="827"/>
      <c r="LLG77" s="827"/>
      <c r="LLH77" s="479"/>
      <c r="LLI77" s="827"/>
      <c r="LLJ77" s="827"/>
      <c r="LLK77" s="827"/>
      <c r="LLL77" s="479"/>
      <c r="LLM77" s="827"/>
      <c r="LLN77" s="827"/>
      <c r="LLO77" s="827"/>
      <c r="LLP77" s="479"/>
      <c r="LLQ77" s="827"/>
      <c r="LLR77" s="827"/>
      <c r="LLS77" s="827"/>
      <c r="LLT77" s="479"/>
      <c r="LLU77" s="827"/>
      <c r="LLV77" s="827"/>
      <c r="LLW77" s="827"/>
      <c r="LLX77" s="479"/>
      <c r="LLY77" s="827"/>
      <c r="LLZ77" s="827"/>
      <c r="LMA77" s="827"/>
      <c r="LMB77" s="479"/>
      <c r="LMC77" s="827"/>
      <c r="LMD77" s="827"/>
      <c r="LME77" s="827"/>
      <c r="LMF77" s="479"/>
      <c r="LMG77" s="827"/>
      <c r="LMH77" s="827"/>
      <c r="LMI77" s="827"/>
      <c r="LMJ77" s="479"/>
      <c r="LMK77" s="827"/>
      <c r="LML77" s="827"/>
      <c r="LMM77" s="827"/>
      <c r="LMN77" s="479"/>
      <c r="LMO77" s="827"/>
      <c r="LMP77" s="827"/>
      <c r="LMQ77" s="827"/>
      <c r="LMR77" s="479"/>
      <c r="LMS77" s="827"/>
      <c r="LMT77" s="827"/>
      <c r="LMU77" s="827"/>
      <c r="LMV77" s="479"/>
      <c r="LMW77" s="827"/>
      <c r="LMX77" s="827"/>
      <c r="LMY77" s="827"/>
      <c r="LMZ77" s="479"/>
      <c r="LNA77" s="827"/>
      <c r="LNB77" s="827"/>
      <c r="LNC77" s="827"/>
      <c r="LND77" s="479"/>
      <c r="LNE77" s="827"/>
      <c r="LNF77" s="827"/>
      <c r="LNG77" s="827"/>
      <c r="LNH77" s="479"/>
      <c r="LNI77" s="827"/>
      <c r="LNJ77" s="827"/>
      <c r="LNK77" s="827"/>
      <c r="LNL77" s="479"/>
      <c r="LNM77" s="827"/>
      <c r="LNN77" s="827"/>
      <c r="LNO77" s="827"/>
      <c r="LNP77" s="479"/>
      <c r="LNQ77" s="827"/>
      <c r="LNR77" s="827"/>
      <c r="LNS77" s="827"/>
      <c r="LNT77" s="479"/>
      <c r="LNU77" s="827"/>
      <c r="LNV77" s="827"/>
      <c r="LNW77" s="827"/>
      <c r="LNX77" s="479"/>
      <c r="LNY77" s="827"/>
      <c r="LNZ77" s="827"/>
      <c r="LOA77" s="827"/>
      <c r="LOB77" s="479"/>
      <c r="LOC77" s="827"/>
      <c r="LOD77" s="827"/>
      <c r="LOE77" s="827"/>
      <c r="LOF77" s="479"/>
      <c r="LOG77" s="827"/>
      <c r="LOH77" s="827"/>
      <c r="LOI77" s="827"/>
      <c r="LOJ77" s="479"/>
      <c r="LOK77" s="827"/>
      <c r="LOL77" s="827"/>
      <c r="LOM77" s="827"/>
      <c r="LON77" s="479"/>
      <c r="LOO77" s="827"/>
      <c r="LOP77" s="827"/>
      <c r="LOQ77" s="827"/>
      <c r="LOR77" s="479"/>
      <c r="LOS77" s="827"/>
      <c r="LOT77" s="827"/>
      <c r="LOU77" s="827"/>
      <c r="LOV77" s="479"/>
      <c r="LOW77" s="827"/>
      <c r="LOX77" s="827"/>
      <c r="LOY77" s="827"/>
      <c r="LOZ77" s="479"/>
      <c r="LPA77" s="827"/>
      <c r="LPB77" s="827"/>
      <c r="LPC77" s="827"/>
      <c r="LPD77" s="479"/>
      <c r="LPE77" s="827"/>
      <c r="LPF77" s="827"/>
      <c r="LPG77" s="827"/>
      <c r="LPH77" s="479"/>
      <c r="LPI77" s="827"/>
      <c r="LPJ77" s="827"/>
      <c r="LPK77" s="827"/>
      <c r="LPL77" s="479"/>
      <c r="LPM77" s="827"/>
      <c r="LPN77" s="827"/>
      <c r="LPO77" s="827"/>
      <c r="LPP77" s="479"/>
      <c r="LPQ77" s="827"/>
      <c r="LPR77" s="827"/>
      <c r="LPS77" s="827"/>
      <c r="LPT77" s="479"/>
      <c r="LPU77" s="827"/>
      <c r="LPV77" s="827"/>
      <c r="LPW77" s="827"/>
      <c r="LPX77" s="479"/>
      <c r="LPY77" s="827"/>
      <c r="LPZ77" s="827"/>
      <c r="LQA77" s="827"/>
      <c r="LQB77" s="479"/>
      <c r="LQC77" s="827"/>
      <c r="LQD77" s="827"/>
      <c r="LQE77" s="827"/>
      <c r="LQF77" s="479"/>
      <c r="LQG77" s="827"/>
      <c r="LQH77" s="827"/>
      <c r="LQI77" s="827"/>
      <c r="LQJ77" s="479"/>
      <c r="LQK77" s="827"/>
      <c r="LQL77" s="827"/>
      <c r="LQM77" s="827"/>
      <c r="LQN77" s="479"/>
      <c r="LQO77" s="827"/>
      <c r="LQP77" s="827"/>
      <c r="LQQ77" s="827"/>
      <c r="LQR77" s="479"/>
      <c r="LQS77" s="827"/>
      <c r="LQT77" s="827"/>
      <c r="LQU77" s="827"/>
      <c r="LQV77" s="479"/>
      <c r="LQW77" s="827"/>
      <c r="LQX77" s="827"/>
      <c r="LQY77" s="827"/>
      <c r="LQZ77" s="479"/>
      <c r="LRA77" s="827"/>
      <c r="LRB77" s="827"/>
      <c r="LRC77" s="827"/>
      <c r="LRD77" s="479"/>
      <c r="LRE77" s="827"/>
      <c r="LRF77" s="827"/>
      <c r="LRG77" s="827"/>
      <c r="LRH77" s="479"/>
      <c r="LRI77" s="827"/>
      <c r="LRJ77" s="827"/>
      <c r="LRK77" s="827"/>
      <c r="LRL77" s="479"/>
      <c r="LRM77" s="827"/>
      <c r="LRN77" s="827"/>
      <c r="LRO77" s="827"/>
      <c r="LRP77" s="479"/>
      <c r="LRQ77" s="827"/>
      <c r="LRR77" s="827"/>
      <c r="LRS77" s="827"/>
      <c r="LRT77" s="479"/>
      <c r="LRU77" s="827"/>
      <c r="LRV77" s="827"/>
      <c r="LRW77" s="827"/>
      <c r="LRX77" s="479"/>
      <c r="LRY77" s="827"/>
      <c r="LRZ77" s="827"/>
      <c r="LSA77" s="827"/>
      <c r="LSB77" s="479"/>
      <c r="LSC77" s="827"/>
      <c r="LSD77" s="827"/>
      <c r="LSE77" s="827"/>
      <c r="LSF77" s="479"/>
      <c r="LSG77" s="827"/>
      <c r="LSH77" s="827"/>
      <c r="LSI77" s="827"/>
      <c r="LSJ77" s="479"/>
      <c r="LSK77" s="827"/>
      <c r="LSL77" s="827"/>
      <c r="LSM77" s="827"/>
      <c r="LSN77" s="479"/>
      <c r="LSO77" s="827"/>
      <c r="LSP77" s="827"/>
      <c r="LSQ77" s="827"/>
      <c r="LSR77" s="479"/>
      <c r="LSS77" s="827"/>
      <c r="LST77" s="827"/>
      <c r="LSU77" s="827"/>
      <c r="LSV77" s="479"/>
      <c r="LSW77" s="827"/>
      <c r="LSX77" s="827"/>
      <c r="LSY77" s="827"/>
      <c r="LSZ77" s="479"/>
      <c r="LTA77" s="827"/>
      <c r="LTB77" s="827"/>
      <c r="LTC77" s="827"/>
      <c r="LTD77" s="479"/>
      <c r="LTE77" s="827"/>
      <c r="LTF77" s="827"/>
      <c r="LTG77" s="827"/>
      <c r="LTH77" s="479"/>
      <c r="LTI77" s="827"/>
      <c r="LTJ77" s="827"/>
      <c r="LTK77" s="827"/>
      <c r="LTL77" s="479"/>
      <c r="LTM77" s="827"/>
      <c r="LTN77" s="827"/>
      <c r="LTO77" s="827"/>
      <c r="LTP77" s="479"/>
      <c r="LTQ77" s="827"/>
      <c r="LTR77" s="827"/>
      <c r="LTS77" s="827"/>
      <c r="LTT77" s="479"/>
      <c r="LTU77" s="827"/>
      <c r="LTV77" s="827"/>
      <c r="LTW77" s="827"/>
      <c r="LTX77" s="479"/>
      <c r="LTY77" s="827"/>
      <c r="LTZ77" s="827"/>
      <c r="LUA77" s="827"/>
      <c r="LUB77" s="479"/>
      <c r="LUC77" s="827"/>
      <c r="LUD77" s="827"/>
      <c r="LUE77" s="827"/>
      <c r="LUF77" s="479"/>
      <c r="LUG77" s="827"/>
      <c r="LUH77" s="827"/>
      <c r="LUI77" s="827"/>
      <c r="LUJ77" s="479"/>
      <c r="LUK77" s="827"/>
      <c r="LUL77" s="827"/>
      <c r="LUM77" s="827"/>
      <c r="LUN77" s="479"/>
      <c r="LUO77" s="827"/>
      <c r="LUP77" s="827"/>
      <c r="LUQ77" s="827"/>
      <c r="LUR77" s="479"/>
      <c r="LUS77" s="827"/>
      <c r="LUT77" s="827"/>
      <c r="LUU77" s="827"/>
      <c r="LUV77" s="479"/>
      <c r="LUW77" s="827"/>
      <c r="LUX77" s="827"/>
      <c r="LUY77" s="827"/>
      <c r="LUZ77" s="479"/>
      <c r="LVA77" s="827"/>
      <c r="LVB77" s="827"/>
      <c r="LVC77" s="827"/>
      <c r="LVD77" s="479"/>
      <c r="LVE77" s="827"/>
      <c r="LVF77" s="827"/>
      <c r="LVG77" s="827"/>
      <c r="LVH77" s="479"/>
      <c r="LVI77" s="827"/>
      <c r="LVJ77" s="827"/>
      <c r="LVK77" s="827"/>
      <c r="LVL77" s="479"/>
      <c r="LVM77" s="827"/>
      <c r="LVN77" s="827"/>
      <c r="LVO77" s="827"/>
      <c r="LVP77" s="479"/>
      <c r="LVQ77" s="827"/>
      <c r="LVR77" s="827"/>
      <c r="LVS77" s="827"/>
      <c r="LVT77" s="479"/>
      <c r="LVU77" s="827"/>
      <c r="LVV77" s="827"/>
      <c r="LVW77" s="827"/>
      <c r="LVX77" s="479"/>
      <c r="LVY77" s="827"/>
      <c r="LVZ77" s="827"/>
      <c r="LWA77" s="827"/>
      <c r="LWB77" s="479"/>
      <c r="LWC77" s="827"/>
      <c r="LWD77" s="827"/>
      <c r="LWE77" s="827"/>
      <c r="LWF77" s="479"/>
      <c r="LWG77" s="827"/>
      <c r="LWH77" s="827"/>
      <c r="LWI77" s="827"/>
      <c r="LWJ77" s="479"/>
      <c r="LWK77" s="827"/>
      <c r="LWL77" s="827"/>
      <c r="LWM77" s="827"/>
      <c r="LWN77" s="479"/>
      <c r="LWO77" s="827"/>
      <c r="LWP77" s="827"/>
      <c r="LWQ77" s="827"/>
      <c r="LWR77" s="479"/>
      <c r="LWS77" s="827"/>
      <c r="LWT77" s="827"/>
      <c r="LWU77" s="827"/>
      <c r="LWV77" s="479"/>
      <c r="LWW77" s="827"/>
      <c r="LWX77" s="827"/>
      <c r="LWY77" s="827"/>
      <c r="LWZ77" s="479"/>
      <c r="LXA77" s="827"/>
      <c r="LXB77" s="827"/>
      <c r="LXC77" s="827"/>
      <c r="LXD77" s="479"/>
      <c r="LXE77" s="827"/>
      <c r="LXF77" s="827"/>
      <c r="LXG77" s="827"/>
      <c r="LXH77" s="479"/>
      <c r="LXI77" s="827"/>
      <c r="LXJ77" s="827"/>
      <c r="LXK77" s="827"/>
      <c r="LXL77" s="479"/>
      <c r="LXM77" s="827"/>
      <c r="LXN77" s="827"/>
      <c r="LXO77" s="827"/>
      <c r="LXP77" s="479"/>
      <c r="LXQ77" s="827"/>
      <c r="LXR77" s="827"/>
      <c r="LXS77" s="827"/>
      <c r="LXT77" s="479"/>
      <c r="LXU77" s="827"/>
      <c r="LXV77" s="827"/>
      <c r="LXW77" s="827"/>
      <c r="LXX77" s="479"/>
      <c r="LXY77" s="827"/>
      <c r="LXZ77" s="827"/>
      <c r="LYA77" s="827"/>
      <c r="LYB77" s="479"/>
      <c r="LYC77" s="827"/>
      <c r="LYD77" s="827"/>
      <c r="LYE77" s="827"/>
      <c r="LYF77" s="479"/>
      <c r="LYG77" s="827"/>
      <c r="LYH77" s="827"/>
      <c r="LYI77" s="827"/>
      <c r="LYJ77" s="479"/>
      <c r="LYK77" s="827"/>
      <c r="LYL77" s="827"/>
      <c r="LYM77" s="827"/>
      <c r="LYN77" s="479"/>
      <c r="LYO77" s="827"/>
      <c r="LYP77" s="827"/>
      <c r="LYQ77" s="827"/>
      <c r="LYR77" s="479"/>
      <c r="LYS77" s="827"/>
      <c r="LYT77" s="827"/>
      <c r="LYU77" s="827"/>
      <c r="LYV77" s="479"/>
      <c r="LYW77" s="827"/>
      <c r="LYX77" s="827"/>
      <c r="LYY77" s="827"/>
      <c r="LYZ77" s="479"/>
      <c r="LZA77" s="827"/>
      <c r="LZB77" s="827"/>
      <c r="LZC77" s="827"/>
      <c r="LZD77" s="479"/>
      <c r="LZE77" s="827"/>
      <c r="LZF77" s="827"/>
      <c r="LZG77" s="827"/>
      <c r="LZH77" s="479"/>
      <c r="LZI77" s="827"/>
      <c r="LZJ77" s="827"/>
      <c r="LZK77" s="827"/>
      <c r="LZL77" s="479"/>
      <c r="LZM77" s="827"/>
      <c r="LZN77" s="827"/>
      <c r="LZO77" s="827"/>
      <c r="LZP77" s="479"/>
      <c r="LZQ77" s="827"/>
      <c r="LZR77" s="827"/>
      <c r="LZS77" s="827"/>
      <c r="LZT77" s="479"/>
      <c r="LZU77" s="827"/>
      <c r="LZV77" s="827"/>
      <c r="LZW77" s="827"/>
      <c r="LZX77" s="479"/>
      <c r="LZY77" s="827"/>
      <c r="LZZ77" s="827"/>
      <c r="MAA77" s="827"/>
      <c r="MAB77" s="479"/>
      <c r="MAC77" s="827"/>
      <c r="MAD77" s="827"/>
      <c r="MAE77" s="827"/>
      <c r="MAF77" s="479"/>
      <c r="MAG77" s="827"/>
      <c r="MAH77" s="827"/>
      <c r="MAI77" s="827"/>
      <c r="MAJ77" s="479"/>
      <c r="MAK77" s="827"/>
      <c r="MAL77" s="827"/>
      <c r="MAM77" s="827"/>
      <c r="MAN77" s="479"/>
      <c r="MAO77" s="827"/>
      <c r="MAP77" s="827"/>
      <c r="MAQ77" s="827"/>
      <c r="MAR77" s="479"/>
      <c r="MAS77" s="827"/>
      <c r="MAT77" s="827"/>
      <c r="MAU77" s="827"/>
      <c r="MAV77" s="479"/>
      <c r="MAW77" s="827"/>
      <c r="MAX77" s="827"/>
      <c r="MAY77" s="827"/>
      <c r="MAZ77" s="479"/>
      <c r="MBA77" s="827"/>
      <c r="MBB77" s="827"/>
      <c r="MBC77" s="827"/>
      <c r="MBD77" s="479"/>
      <c r="MBE77" s="827"/>
      <c r="MBF77" s="827"/>
      <c r="MBG77" s="827"/>
      <c r="MBH77" s="479"/>
      <c r="MBI77" s="827"/>
      <c r="MBJ77" s="827"/>
      <c r="MBK77" s="827"/>
      <c r="MBL77" s="479"/>
      <c r="MBM77" s="827"/>
      <c r="MBN77" s="827"/>
      <c r="MBO77" s="827"/>
      <c r="MBP77" s="479"/>
      <c r="MBQ77" s="827"/>
      <c r="MBR77" s="827"/>
      <c r="MBS77" s="827"/>
      <c r="MBT77" s="479"/>
      <c r="MBU77" s="827"/>
      <c r="MBV77" s="827"/>
      <c r="MBW77" s="827"/>
      <c r="MBX77" s="479"/>
      <c r="MBY77" s="827"/>
      <c r="MBZ77" s="827"/>
      <c r="MCA77" s="827"/>
      <c r="MCB77" s="479"/>
      <c r="MCC77" s="827"/>
      <c r="MCD77" s="827"/>
      <c r="MCE77" s="827"/>
      <c r="MCF77" s="479"/>
      <c r="MCG77" s="827"/>
      <c r="MCH77" s="827"/>
      <c r="MCI77" s="827"/>
      <c r="MCJ77" s="479"/>
      <c r="MCK77" s="827"/>
      <c r="MCL77" s="827"/>
      <c r="MCM77" s="827"/>
      <c r="MCN77" s="479"/>
      <c r="MCO77" s="827"/>
      <c r="MCP77" s="827"/>
      <c r="MCQ77" s="827"/>
      <c r="MCR77" s="479"/>
      <c r="MCS77" s="827"/>
      <c r="MCT77" s="827"/>
      <c r="MCU77" s="827"/>
      <c r="MCV77" s="479"/>
      <c r="MCW77" s="827"/>
      <c r="MCX77" s="827"/>
      <c r="MCY77" s="827"/>
      <c r="MCZ77" s="479"/>
      <c r="MDA77" s="827"/>
      <c r="MDB77" s="827"/>
      <c r="MDC77" s="827"/>
      <c r="MDD77" s="479"/>
      <c r="MDE77" s="827"/>
      <c r="MDF77" s="827"/>
      <c r="MDG77" s="827"/>
      <c r="MDH77" s="479"/>
      <c r="MDI77" s="827"/>
      <c r="MDJ77" s="827"/>
      <c r="MDK77" s="827"/>
      <c r="MDL77" s="479"/>
      <c r="MDM77" s="827"/>
      <c r="MDN77" s="827"/>
      <c r="MDO77" s="827"/>
      <c r="MDP77" s="479"/>
      <c r="MDQ77" s="827"/>
      <c r="MDR77" s="827"/>
      <c r="MDS77" s="827"/>
      <c r="MDT77" s="479"/>
      <c r="MDU77" s="827"/>
      <c r="MDV77" s="827"/>
      <c r="MDW77" s="827"/>
      <c r="MDX77" s="479"/>
      <c r="MDY77" s="827"/>
      <c r="MDZ77" s="827"/>
      <c r="MEA77" s="827"/>
      <c r="MEB77" s="479"/>
      <c r="MEC77" s="827"/>
      <c r="MED77" s="827"/>
      <c r="MEE77" s="827"/>
      <c r="MEF77" s="479"/>
      <c r="MEG77" s="827"/>
      <c r="MEH77" s="827"/>
      <c r="MEI77" s="827"/>
      <c r="MEJ77" s="479"/>
      <c r="MEK77" s="827"/>
      <c r="MEL77" s="827"/>
      <c r="MEM77" s="827"/>
      <c r="MEN77" s="479"/>
      <c r="MEO77" s="827"/>
      <c r="MEP77" s="827"/>
      <c r="MEQ77" s="827"/>
      <c r="MER77" s="479"/>
      <c r="MES77" s="827"/>
      <c r="MET77" s="827"/>
      <c r="MEU77" s="827"/>
      <c r="MEV77" s="479"/>
      <c r="MEW77" s="827"/>
      <c r="MEX77" s="827"/>
      <c r="MEY77" s="827"/>
      <c r="MEZ77" s="479"/>
      <c r="MFA77" s="827"/>
      <c r="MFB77" s="827"/>
      <c r="MFC77" s="827"/>
      <c r="MFD77" s="479"/>
      <c r="MFE77" s="827"/>
      <c r="MFF77" s="827"/>
      <c r="MFG77" s="827"/>
      <c r="MFH77" s="479"/>
      <c r="MFI77" s="827"/>
      <c r="MFJ77" s="827"/>
      <c r="MFK77" s="827"/>
      <c r="MFL77" s="479"/>
      <c r="MFM77" s="827"/>
      <c r="MFN77" s="827"/>
      <c r="MFO77" s="827"/>
      <c r="MFP77" s="479"/>
      <c r="MFQ77" s="827"/>
      <c r="MFR77" s="827"/>
      <c r="MFS77" s="827"/>
      <c r="MFT77" s="479"/>
      <c r="MFU77" s="827"/>
      <c r="MFV77" s="827"/>
      <c r="MFW77" s="827"/>
      <c r="MFX77" s="479"/>
      <c r="MFY77" s="827"/>
      <c r="MFZ77" s="827"/>
      <c r="MGA77" s="827"/>
      <c r="MGB77" s="479"/>
      <c r="MGC77" s="827"/>
      <c r="MGD77" s="827"/>
      <c r="MGE77" s="827"/>
      <c r="MGF77" s="479"/>
      <c r="MGG77" s="827"/>
      <c r="MGH77" s="827"/>
      <c r="MGI77" s="827"/>
      <c r="MGJ77" s="479"/>
      <c r="MGK77" s="827"/>
      <c r="MGL77" s="827"/>
      <c r="MGM77" s="827"/>
      <c r="MGN77" s="479"/>
      <c r="MGO77" s="827"/>
      <c r="MGP77" s="827"/>
      <c r="MGQ77" s="827"/>
      <c r="MGR77" s="479"/>
      <c r="MGS77" s="827"/>
      <c r="MGT77" s="827"/>
      <c r="MGU77" s="827"/>
      <c r="MGV77" s="479"/>
      <c r="MGW77" s="827"/>
      <c r="MGX77" s="827"/>
      <c r="MGY77" s="827"/>
      <c r="MGZ77" s="479"/>
      <c r="MHA77" s="827"/>
      <c r="MHB77" s="827"/>
      <c r="MHC77" s="827"/>
      <c r="MHD77" s="479"/>
      <c r="MHE77" s="827"/>
      <c r="MHF77" s="827"/>
      <c r="MHG77" s="827"/>
      <c r="MHH77" s="479"/>
      <c r="MHI77" s="827"/>
      <c r="MHJ77" s="827"/>
      <c r="MHK77" s="827"/>
      <c r="MHL77" s="479"/>
      <c r="MHM77" s="827"/>
      <c r="MHN77" s="827"/>
      <c r="MHO77" s="827"/>
      <c r="MHP77" s="479"/>
      <c r="MHQ77" s="827"/>
      <c r="MHR77" s="827"/>
      <c r="MHS77" s="827"/>
      <c r="MHT77" s="479"/>
      <c r="MHU77" s="827"/>
      <c r="MHV77" s="827"/>
      <c r="MHW77" s="827"/>
      <c r="MHX77" s="479"/>
      <c r="MHY77" s="827"/>
      <c r="MHZ77" s="827"/>
      <c r="MIA77" s="827"/>
      <c r="MIB77" s="479"/>
      <c r="MIC77" s="827"/>
      <c r="MID77" s="827"/>
      <c r="MIE77" s="827"/>
      <c r="MIF77" s="479"/>
      <c r="MIG77" s="827"/>
      <c r="MIH77" s="827"/>
      <c r="MII77" s="827"/>
      <c r="MIJ77" s="479"/>
      <c r="MIK77" s="827"/>
      <c r="MIL77" s="827"/>
      <c r="MIM77" s="827"/>
      <c r="MIN77" s="479"/>
      <c r="MIO77" s="827"/>
      <c r="MIP77" s="827"/>
      <c r="MIQ77" s="827"/>
      <c r="MIR77" s="479"/>
      <c r="MIS77" s="827"/>
      <c r="MIT77" s="827"/>
      <c r="MIU77" s="827"/>
      <c r="MIV77" s="479"/>
      <c r="MIW77" s="827"/>
      <c r="MIX77" s="827"/>
      <c r="MIY77" s="827"/>
      <c r="MIZ77" s="479"/>
      <c r="MJA77" s="827"/>
      <c r="MJB77" s="827"/>
      <c r="MJC77" s="827"/>
      <c r="MJD77" s="479"/>
      <c r="MJE77" s="827"/>
      <c r="MJF77" s="827"/>
      <c r="MJG77" s="827"/>
      <c r="MJH77" s="479"/>
      <c r="MJI77" s="827"/>
      <c r="MJJ77" s="827"/>
      <c r="MJK77" s="827"/>
      <c r="MJL77" s="479"/>
      <c r="MJM77" s="827"/>
      <c r="MJN77" s="827"/>
      <c r="MJO77" s="827"/>
      <c r="MJP77" s="479"/>
      <c r="MJQ77" s="827"/>
      <c r="MJR77" s="827"/>
      <c r="MJS77" s="827"/>
      <c r="MJT77" s="479"/>
      <c r="MJU77" s="827"/>
      <c r="MJV77" s="827"/>
      <c r="MJW77" s="827"/>
      <c r="MJX77" s="479"/>
      <c r="MJY77" s="827"/>
      <c r="MJZ77" s="827"/>
      <c r="MKA77" s="827"/>
      <c r="MKB77" s="479"/>
      <c r="MKC77" s="827"/>
      <c r="MKD77" s="827"/>
      <c r="MKE77" s="827"/>
      <c r="MKF77" s="479"/>
      <c r="MKG77" s="827"/>
      <c r="MKH77" s="827"/>
      <c r="MKI77" s="827"/>
      <c r="MKJ77" s="479"/>
      <c r="MKK77" s="827"/>
      <c r="MKL77" s="827"/>
      <c r="MKM77" s="827"/>
      <c r="MKN77" s="479"/>
      <c r="MKO77" s="827"/>
      <c r="MKP77" s="827"/>
      <c r="MKQ77" s="827"/>
      <c r="MKR77" s="479"/>
      <c r="MKS77" s="827"/>
      <c r="MKT77" s="827"/>
      <c r="MKU77" s="827"/>
      <c r="MKV77" s="479"/>
      <c r="MKW77" s="827"/>
      <c r="MKX77" s="827"/>
      <c r="MKY77" s="827"/>
      <c r="MKZ77" s="479"/>
      <c r="MLA77" s="827"/>
      <c r="MLB77" s="827"/>
      <c r="MLC77" s="827"/>
      <c r="MLD77" s="479"/>
      <c r="MLE77" s="827"/>
      <c r="MLF77" s="827"/>
      <c r="MLG77" s="827"/>
      <c r="MLH77" s="479"/>
      <c r="MLI77" s="827"/>
      <c r="MLJ77" s="827"/>
      <c r="MLK77" s="827"/>
      <c r="MLL77" s="479"/>
      <c r="MLM77" s="827"/>
      <c r="MLN77" s="827"/>
      <c r="MLO77" s="827"/>
      <c r="MLP77" s="479"/>
      <c r="MLQ77" s="827"/>
      <c r="MLR77" s="827"/>
      <c r="MLS77" s="827"/>
      <c r="MLT77" s="479"/>
      <c r="MLU77" s="827"/>
      <c r="MLV77" s="827"/>
      <c r="MLW77" s="827"/>
      <c r="MLX77" s="479"/>
      <c r="MLY77" s="827"/>
      <c r="MLZ77" s="827"/>
      <c r="MMA77" s="827"/>
      <c r="MMB77" s="479"/>
      <c r="MMC77" s="827"/>
      <c r="MMD77" s="827"/>
      <c r="MME77" s="827"/>
      <c r="MMF77" s="479"/>
      <c r="MMG77" s="827"/>
      <c r="MMH77" s="827"/>
      <c r="MMI77" s="827"/>
      <c r="MMJ77" s="479"/>
      <c r="MMK77" s="827"/>
      <c r="MML77" s="827"/>
      <c r="MMM77" s="827"/>
      <c r="MMN77" s="479"/>
      <c r="MMO77" s="827"/>
      <c r="MMP77" s="827"/>
      <c r="MMQ77" s="827"/>
      <c r="MMR77" s="479"/>
      <c r="MMS77" s="827"/>
      <c r="MMT77" s="827"/>
      <c r="MMU77" s="827"/>
      <c r="MMV77" s="479"/>
      <c r="MMW77" s="827"/>
      <c r="MMX77" s="827"/>
      <c r="MMY77" s="827"/>
      <c r="MMZ77" s="479"/>
      <c r="MNA77" s="827"/>
      <c r="MNB77" s="827"/>
      <c r="MNC77" s="827"/>
      <c r="MND77" s="479"/>
      <c r="MNE77" s="827"/>
      <c r="MNF77" s="827"/>
      <c r="MNG77" s="827"/>
      <c r="MNH77" s="479"/>
      <c r="MNI77" s="827"/>
      <c r="MNJ77" s="827"/>
      <c r="MNK77" s="827"/>
      <c r="MNL77" s="479"/>
      <c r="MNM77" s="827"/>
      <c r="MNN77" s="827"/>
      <c r="MNO77" s="827"/>
      <c r="MNP77" s="479"/>
      <c r="MNQ77" s="827"/>
      <c r="MNR77" s="827"/>
      <c r="MNS77" s="827"/>
      <c r="MNT77" s="479"/>
      <c r="MNU77" s="827"/>
      <c r="MNV77" s="827"/>
      <c r="MNW77" s="827"/>
      <c r="MNX77" s="479"/>
      <c r="MNY77" s="827"/>
      <c r="MNZ77" s="827"/>
      <c r="MOA77" s="827"/>
      <c r="MOB77" s="479"/>
      <c r="MOC77" s="827"/>
      <c r="MOD77" s="827"/>
      <c r="MOE77" s="827"/>
      <c r="MOF77" s="479"/>
      <c r="MOG77" s="827"/>
      <c r="MOH77" s="827"/>
      <c r="MOI77" s="827"/>
      <c r="MOJ77" s="479"/>
      <c r="MOK77" s="827"/>
      <c r="MOL77" s="827"/>
      <c r="MOM77" s="827"/>
      <c r="MON77" s="479"/>
      <c r="MOO77" s="827"/>
      <c r="MOP77" s="827"/>
      <c r="MOQ77" s="827"/>
      <c r="MOR77" s="479"/>
      <c r="MOS77" s="827"/>
      <c r="MOT77" s="827"/>
      <c r="MOU77" s="827"/>
      <c r="MOV77" s="479"/>
      <c r="MOW77" s="827"/>
      <c r="MOX77" s="827"/>
      <c r="MOY77" s="827"/>
      <c r="MOZ77" s="479"/>
      <c r="MPA77" s="827"/>
      <c r="MPB77" s="827"/>
      <c r="MPC77" s="827"/>
      <c r="MPD77" s="479"/>
      <c r="MPE77" s="827"/>
      <c r="MPF77" s="827"/>
      <c r="MPG77" s="827"/>
      <c r="MPH77" s="479"/>
      <c r="MPI77" s="827"/>
      <c r="MPJ77" s="827"/>
      <c r="MPK77" s="827"/>
      <c r="MPM77" s="827"/>
      <c r="MPN77" s="827"/>
      <c r="MPO77" s="827"/>
      <c r="MPP77" s="479"/>
      <c r="MPQ77" s="827"/>
      <c r="MPR77" s="827"/>
      <c r="MPS77" s="827"/>
      <c r="MPT77" s="479"/>
      <c r="MPU77" s="827"/>
      <c r="MPV77" s="827"/>
      <c r="MPW77" s="827"/>
      <c r="MPX77" s="479"/>
      <c r="MPY77" s="827"/>
      <c r="MPZ77" s="827"/>
      <c r="MQA77" s="827"/>
      <c r="MQB77" s="479"/>
      <c r="MQC77" s="827"/>
      <c r="MQD77" s="827"/>
      <c r="MQE77" s="827"/>
      <c r="MQF77" s="479"/>
      <c r="MQG77" s="827"/>
      <c r="MQH77" s="827"/>
      <c r="MQI77" s="827"/>
      <c r="MQJ77" s="479"/>
      <c r="MQK77" s="827"/>
      <c r="MQL77" s="827"/>
      <c r="MQM77" s="827"/>
      <c r="MQN77" s="479"/>
      <c r="MQO77" s="827"/>
      <c r="MQP77" s="827"/>
      <c r="MQQ77" s="827"/>
      <c r="MQR77" s="479"/>
      <c r="MQS77" s="827"/>
      <c r="MQT77" s="827"/>
      <c r="MQU77" s="827"/>
      <c r="MQV77" s="479"/>
      <c r="MQW77" s="827"/>
      <c r="MQX77" s="827"/>
      <c r="MQY77" s="827"/>
      <c r="MQZ77" s="479"/>
      <c r="MRA77" s="827"/>
      <c r="MRB77" s="827"/>
      <c r="MRC77" s="827"/>
      <c r="MRD77" s="479"/>
      <c r="MRE77" s="827"/>
      <c r="MRF77" s="827"/>
      <c r="MRG77" s="827"/>
      <c r="MRH77" s="479"/>
      <c r="MRI77" s="827"/>
      <c r="MRJ77" s="827"/>
      <c r="MRK77" s="827"/>
      <c r="MRL77" s="479"/>
      <c r="MRM77" s="827"/>
      <c r="MRN77" s="827"/>
      <c r="MRO77" s="827"/>
      <c r="MRP77" s="479"/>
      <c r="MRQ77" s="827"/>
      <c r="MRR77" s="827"/>
      <c r="MRS77" s="827"/>
      <c r="MRT77" s="479"/>
      <c r="MRU77" s="827"/>
      <c r="MRV77" s="827"/>
      <c r="MRW77" s="827"/>
      <c r="MRX77" s="479"/>
      <c r="MRY77" s="827"/>
      <c r="MRZ77" s="827"/>
      <c r="MSA77" s="827"/>
      <c r="MSB77" s="479"/>
      <c r="MSC77" s="827"/>
      <c r="MSD77" s="827"/>
      <c r="MSE77" s="827"/>
      <c r="MSF77" s="479"/>
      <c r="MSG77" s="827"/>
      <c r="MSH77" s="827"/>
      <c r="MSI77" s="827"/>
      <c r="MSJ77" s="479"/>
      <c r="MSK77" s="827"/>
      <c r="MSL77" s="827"/>
      <c r="MSM77" s="827"/>
      <c r="MSN77" s="479"/>
      <c r="MSO77" s="827"/>
      <c r="MSP77" s="827"/>
      <c r="MSQ77" s="827"/>
      <c r="MSR77" s="479"/>
      <c r="MSS77" s="827"/>
      <c r="MST77" s="827"/>
      <c r="MSU77" s="827"/>
      <c r="MSV77" s="479"/>
      <c r="MSW77" s="827"/>
      <c r="MSX77" s="827"/>
      <c r="MSY77" s="827"/>
      <c r="MSZ77" s="479"/>
      <c r="MTA77" s="827"/>
      <c r="MTB77" s="827"/>
      <c r="MTC77" s="827"/>
      <c r="MTD77" s="479"/>
      <c r="MTE77" s="827"/>
      <c r="MTF77" s="827"/>
      <c r="MTG77" s="827"/>
      <c r="MTH77" s="479"/>
      <c r="MTI77" s="827"/>
      <c r="MTJ77" s="827"/>
      <c r="MTK77" s="827"/>
      <c r="MTL77" s="479"/>
      <c r="MTM77" s="827"/>
      <c r="MTN77" s="827"/>
      <c r="MTO77" s="827"/>
      <c r="MTP77" s="479"/>
      <c r="MTQ77" s="827"/>
      <c r="MTR77" s="827"/>
      <c r="MTS77" s="827"/>
      <c r="MTT77" s="479"/>
      <c r="MTU77" s="827"/>
      <c r="MTV77" s="827"/>
      <c r="MTW77" s="827"/>
      <c r="MTX77" s="479"/>
      <c r="MTY77" s="827"/>
      <c r="MTZ77" s="827"/>
      <c r="MUA77" s="827"/>
      <c r="MUB77" s="479"/>
      <c r="MUC77" s="827"/>
      <c r="MUD77" s="827"/>
      <c r="MUE77" s="827"/>
      <c r="MUF77" s="479"/>
      <c r="MUG77" s="827"/>
      <c r="MUH77" s="827"/>
      <c r="MUI77" s="827"/>
      <c r="MUJ77" s="479"/>
      <c r="MUK77" s="827"/>
      <c r="MUL77" s="827"/>
      <c r="MUM77" s="827"/>
      <c r="MUN77" s="479"/>
      <c r="MUO77" s="827"/>
      <c r="MUP77" s="827"/>
      <c r="MUQ77" s="827"/>
      <c r="MUR77" s="479"/>
      <c r="MUS77" s="827"/>
      <c r="MUT77" s="827"/>
      <c r="MUU77" s="827"/>
      <c r="MUV77" s="479"/>
      <c r="MUW77" s="827"/>
      <c r="MUX77" s="827"/>
      <c r="MUY77" s="827"/>
      <c r="MUZ77" s="479"/>
      <c r="MVA77" s="827"/>
      <c r="MVB77" s="827"/>
      <c r="MVC77" s="827"/>
      <c r="MVD77" s="479"/>
      <c r="MVE77" s="827"/>
      <c r="MVF77" s="827"/>
      <c r="MVG77" s="827"/>
      <c r="MVH77" s="479"/>
      <c r="MVI77" s="827"/>
      <c r="MVJ77" s="827"/>
      <c r="MVK77" s="827"/>
      <c r="MVL77" s="479"/>
      <c r="MVM77" s="827"/>
      <c r="MVN77" s="827"/>
      <c r="MVO77" s="827"/>
      <c r="MVP77" s="479"/>
      <c r="MVQ77" s="827"/>
      <c r="MVR77" s="827"/>
      <c r="MVS77" s="827"/>
      <c r="MVT77" s="479"/>
      <c r="MVU77" s="827"/>
      <c r="MVV77" s="827"/>
      <c r="MVW77" s="827"/>
      <c r="MVX77" s="479"/>
      <c r="MVY77" s="827"/>
      <c r="MVZ77" s="827"/>
      <c r="MWA77" s="827"/>
      <c r="MWB77" s="479"/>
      <c r="MWC77" s="827"/>
      <c r="MWD77" s="827"/>
      <c r="MWE77" s="827"/>
      <c r="MWF77" s="479"/>
      <c r="MWG77" s="827"/>
      <c r="MWH77" s="827"/>
      <c r="MWI77" s="827"/>
      <c r="MWJ77" s="479"/>
      <c r="MWK77" s="827"/>
      <c r="MWL77" s="827"/>
      <c r="MWM77" s="827"/>
      <c r="MWN77" s="479"/>
      <c r="MWO77" s="827"/>
      <c r="MWP77" s="827"/>
      <c r="MWQ77" s="827"/>
      <c r="MWR77" s="479"/>
      <c r="MWS77" s="827"/>
      <c r="MWT77" s="827"/>
      <c r="MWU77" s="827"/>
      <c r="MWV77" s="479"/>
      <c r="MWW77" s="827"/>
      <c r="MWX77" s="827"/>
      <c r="MWY77" s="827"/>
      <c r="MWZ77" s="479"/>
      <c r="MXA77" s="827"/>
      <c r="MXB77" s="827"/>
      <c r="MXC77" s="827"/>
      <c r="MXD77" s="479"/>
      <c r="MXE77" s="827"/>
      <c r="MXF77" s="827"/>
      <c r="MXG77" s="827"/>
      <c r="MXH77" s="479"/>
      <c r="MXI77" s="827"/>
      <c r="MXJ77" s="827"/>
      <c r="MXK77" s="827"/>
      <c r="MXL77" s="479"/>
      <c r="MXM77" s="827"/>
      <c r="MXN77" s="827"/>
      <c r="MXO77" s="827"/>
      <c r="MXP77" s="479"/>
      <c r="MXQ77" s="827"/>
      <c r="MXR77" s="827"/>
      <c r="MXS77" s="827"/>
      <c r="MXT77" s="479"/>
      <c r="MXU77" s="827"/>
      <c r="MXV77" s="827"/>
      <c r="MXW77" s="827"/>
      <c r="MXX77" s="479"/>
      <c r="MXY77" s="827"/>
      <c r="MXZ77" s="827"/>
      <c r="MYA77" s="827"/>
      <c r="MYB77" s="479"/>
      <c r="MYC77" s="827"/>
      <c r="MYD77" s="827"/>
      <c r="MYE77" s="827"/>
      <c r="MYF77" s="479"/>
      <c r="MYG77" s="827"/>
      <c r="MYH77" s="827"/>
      <c r="MYI77" s="827"/>
      <c r="MYJ77" s="479"/>
      <c r="MYK77" s="827"/>
      <c r="MYL77" s="827"/>
      <c r="MYM77" s="827"/>
      <c r="MYN77" s="479"/>
      <c r="MYO77" s="827"/>
      <c r="MYP77" s="827"/>
      <c r="MYQ77" s="827"/>
      <c r="MYR77" s="479"/>
      <c r="MYS77" s="827"/>
      <c r="MYT77" s="827"/>
      <c r="MYU77" s="827"/>
      <c r="MYV77" s="479"/>
      <c r="MYW77" s="827"/>
      <c r="MYX77" s="827"/>
      <c r="MYY77" s="827"/>
      <c r="MYZ77" s="479"/>
      <c r="MZA77" s="827"/>
      <c r="MZB77" s="827"/>
      <c r="MZC77" s="827"/>
      <c r="MZD77" s="479"/>
      <c r="MZE77" s="827"/>
      <c r="MZF77" s="827"/>
      <c r="MZG77" s="827"/>
      <c r="MZH77" s="479"/>
      <c r="MZI77" s="827"/>
      <c r="MZJ77" s="827"/>
      <c r="MZK77" s="827"/>
      <c r="MZL77" s="479"/>
      <c r="MZM77" s="827"/>
      <c r="MZN77" s="827"/>
      <c r="MZO77" s="827"/>
      <c r="MZP77" s="479"/>
      <c r="MZQ77" s="827"/>
      <c r="MZR77" s="827"/>
      <c r="MZS77" s="827"/>
      <c r="MZT77" s="479"/>
      <c r="MZU77" s="827"/>
      <c r="MZV77" s="827"/>
      <c r="MZW77" s="827"/>
      <c r="MZX77" s="479"/>
      <c r="MZY77" s="827"/>
      <c r="MZZ77" s="827"/>
      <c r="NAA77" s="827"/>
      <c r="NAB77" s="479"/>
      <c r="NAC77" s="827"/>
      <c r="NAD77" s="827"/>
      <c r="NAE77" s="827"/>
      <c r="NAF77" s="479"/>
      <c r="NAG77" s="827"/>
      <c r="NAH77" s="827"/>
      <c r="NAI77" s="827"/>
      <c r="NAJ77" s="479"/>
      <c r="NAK77" s="827"/>
      <c r="NAL77" s="827"/>
      <c r="NAM77" s="827"/>
      <c r="NAN77" s="479"/>
      <c r="NAO77" s="827"/>
      <c r="NAP77" s="827"/>
      <c r="NAQ77" s="827"/>
      <c r="NAR77" s="479"/>
      <c r="NAS77" s="827"/>
      <c r="NAT77" s="827"/>
      <c r="NAU77" s="827"/>
      <c r="NAV77" s="479"/>
      <c r="NAW77" s="827"/>
      <c r="NAX77" s="827"/>
      <c r="NAY77" s="827"/>
      <c r="NAZ77" s="479"/>
      <c r="NBA77" s="827"/>
      <c r="NBB77" s="827"/>
      <c r="NBC77" s="827"/>
      <c r="NBD77" s="479"/>
      <c r="NBE77" s="827"/>
      <c r="NBF77" s="827"/>
      <c r="NBG77" s="827"/>
      <c r="NBH77" s="479"/>
      <c r="NBI77" s="827"/>
      <c r="NBJ77" s="827"/>
      <c r="NBK77" s="827"/>
      <c r="NBL77" s="479"/>
      <c r="NBM77" s="827"/>
      <c r="NBN77" s="827"/>
      <c r="NBO77" s="827"/>
      <c r="NBP77" s="479"/>
      <c r="NBQ77" s="827"/>
      <c r="NBR77" s="827"/>
      <c r="NBS77" s="827"/>
      <c r="NBT77" s="479"/>
      <c r="NBU77" s="827"/>
      <c r="NBV77" s="827"/>
      <c r="NBW77" s="827"/>
      <c r="NBX77" s="479"/>
      <c r="NBY77" s="827"/>
      <c r="NBZ77" s="827"/>
      <c r="NCA77" s="827"/>
      <c r="NCB77" s="479"/>
      <c r="NCC77" s="827"/>
      <c r="NCD77" s="827"/>
      <c r="NCE77" s="827"/>
      <c r="NCF77" s="479"/>
      <c r="NCG77" s="827"/>
      <c r="NCH77" s="827"/>
      <c r="NCI77" s="827"/>
      <c r="NCJ77" s="479"/>
      <c r="NCK77" s="827"/>
      <c r="NCL77" s="827"/>
      <c r="NCM77" s="827"/>
      <c r="NCN77" s="479"/>
      <c r="NCO77" s="827"/>
      <c r="NCP77" s="827"/>
      <c r="NCQ77" s="827"/>
      <c r="NCR77" s="479"/>
      <c r="NCS77" s="827"/>
      <c r="NCT77" s="827"/>
      <c r="NCU77" s="827"/>
      <c r="NCV77" s="479"/>
      <c r="NCW77" s="827"/>
      <c r="NCX77" s="827"/>
      <c r="NCY77" s="827"/>
      <c r="NCZ77" s="479"/>
      <c r="NDA77" s="827"/>
      <c r="NDB77" s="827"/>
      <c r="NDC77" s="827"/>
      <c r="NDD77" s="479"/>
      <c r="NDE77" s="827"/>
      <c r="NDF77" s="827"/>
      <c r="NDG77" s="827"/>
      <c r="NDH77" s="479"/>
      <c r="NDI77" s="827"/>
      <c r="NDJ77" s="827"/>
      <c r="NDK77" s="827"/>
      <c r="NDL77" s="479"/>
      <c r="NDM77" s="827"/>
      <c r="NDN77" s="827"/>
      <c r="NDO77" s="827"/>
      <c r="NDP77" s="479"/>
      <c r="NDQ77" s="827"/>
      <c r="NDR77" s="827"/>
      <c r="NDS77" s="827"/>
      <c r="NDT77" s="479"/>
      <c r="NDU77" s="827"/>
      <c r="NDV77" s="827"/>
      <c r="NDW77" s="827"/>
      <c r="NDX77" s="479"/>
      <c r="NDY77" s="827"/>
      <c r="NDZ77" s="827"/>
      <c r="NEA77" s="827"/>
      <c r="NEB77" s="479"/>
      <c r="NEC77" s="827"/>
      <c r="NED77" s="827"/>
      <c r="NEE77" s="827"/>
      <c r="NEF77" s="479"/>
      <c r="NEG77" s="827"/>
      <c r="NEH77" s="827"/>
      <c r="NEI77" s="827"/>
      <c r="NEJ77" s="479"/>
      <c r="NEK77" s="827"/>
      <c r="NEL77" s="827"/>
      <c r="NEM77" s="827"/>
      <c r="NEN77" s="479"/>
      <c r="NEO77" s="827"/>
      <c r="NEP77" s="827"/>
      <c r="NEQ77" s="827"/>
      <c r="NER77" s="479"/>
      <c r="NES77" s="827"/>
      <c r="NET77" s="827"/>
      <c r="NEU77" s="827"/>
      <c r="NEV77" s="479"/>
      <c r="NEW77" s="827"/>
      <c r="NEX77" s="827"/>
      <c r="NEY77" s="827"/>
      <c r="NEZ77" s="479"/>
      <c r="NFA77" s="827"/>
      <c r="NFB77" s="827"/>
      <c r="NFC77" s="827"/>
      <c r="NFD77" s="479"/>
      <c r="NFE77" s="827"/>
      <c r="NFF77" s="827"/>
      <c r="NFG77" s="827"/>
      <c r="NFH77" s="479"/>
      <c r="NFI77" s="827"/>
      <c r="NFJ77" s="827"/>
      <c r="NFK77" s="827"/>
      <c r="NFL77" s="479"/>
      <c r="NFM77" s="827"/>
      <c r="NFN77" s="827"/>
      <c r="NFO77" s="827"/>
      <c r="NFP77" s="479"/>
      <c r="NFQ77" s="827"/>
      <c r="NFR77" s="827"/>
      <c r="NFS77" s="827"/>
      <c r="NFT77" s="479"/>
      <c r="NFU77" s="827"/>
      <c r="NFV77" s="827"/>
      <c r="NFW77" s="827"/>
      <c r="NFX77" s="479"/>
      <c r="NFY77" s="827"/>
      <c r="NFZ77" s="827"/>
      <c r="NGA77" s="827"/>
      <c r="NGB77" s="479"/>
      <c r="NGC77" s="827"/>
      <c r="NGD77" s="827"/>
      <c r="NGE77" s="827"/>
      <c r="NGF77" s="479"/>
      <c r="NGG77" s="827"/>
      <c r="NGH77" s="827"/>
      <c r="NGI77" s="827"/>
      <c r="NGJ77" s="479"/>
      <c r="NGK77" s="827"/>
      <c r="NGL77" s="827"/>
      <c r="NGM77" s="827"/>
      <c r="NGN77" s="479"/>
      <c r="NGO77" s="827"/>
      <c r="NGP77" s="827"/>
      <c r="NGQ77" s="827"/>
      <c r="NGR77" s="479"/>
      <c r="NGS77" s="827"/>
      <c r="NGT77" s="827"/>
      <c r="NGU77" s="827"/>
      <c r="NGV77" s="479"/>
      <c r="NGW77" s="827"/>
      <c r="NGX77" s="827"/>
      <c r="NGY77" s="827"/>
      <c r="NGZ77" s="479"/>
      <c r="NHA77" s="827"/>
      <c r="NHB77" s="827"/>
      <c r="NHC77" s="827"/>
      <c r="NHD77" s="479"/>
      <c r="NHE77" s="827"/>
      <c r="NHF77" s="827"/>
      <c r="NHG77" s="827"/>
      <c r="NHH77" s="479"/>
      <c r="NHI77" s="827"/>
      <c r="NHJ77" s="827"/>
      <c r="NHK77" s="827"/>
      <c r="NHL77" s="479"/>
      <c r="NHM77" s="827"/>
      <c r="NHN77" s="827"/>
      <c r="NHO77" s="827"/>
      <c r="NHP77" s="479"/>
      <c r="NHQ77" s="827"/>
      <c r="NHR77" s="827"/>
      <c r="NHS77" s="827"/>
      <c r="NHT77" s="479"/>
      <c r="NHU77" s="827"/>
      <c r="NHV77" s="827"/>
      <c r="NHW77" s="827"/>
      <c r="NHX77" s="479"/>
      <c r="NHY77" s="827"/>
      <c r="NHZ77" s="827"/>
      <c r="NIA77" s="827"/>
      <c r="NIB77" s="479"/>
      <c r="NIC77" s="827"/>
      <c r="NID77" s="827"/>
      <c r="NIE77" s="827"/>
      <c r="NIF77" s="479"/>
      <c r="NIG77" s="827"/>
      <c r="NIH77" s="827"/>
      <c r="NII77" s="827"/>
      <c r="NIJ77" s="479"/>
      <c r="NIK77" s="827"/>
      <c r="NIL77" s="827"/>
      <c r="NIM77" s="827"/>
      <c r="NIN77" s="479"/>
      <c r="NIO77" s="827"/>
      <c r="NIP77" s="827"/>
      <c r="NIQ77" s="827"/>
      <c r="NIR77" s="479"/>
      <c r="NIS77" s="827"/>
      <c r="NIT77" s="827"/>
      <c r="NIU77" s="827"/>
      <c r="NIV77" s="479"/>
      <c r="NIW77" s="827"/>
      <c r="NIX77" s="827"/>
      <c r="NIY77" s="827"/>
      <c r="NIZ77" s="479"/>
      <c r="NJA77" s="827"/>
      <c r="NJB77" s="827"/>
      <c r="NJC77" s="827"/>
      <c r="NJD77" s="479"/>
      <c r="NJE77" s="827"/>
      <c r="NJF77" s="827"/>
      <c r="NJG77" s="827"/>
      <c r="NJH77" s="479"/>
      <c r="NJI77" s="827"/>
      <c r="NJJ77" s="827"/>
      <c r="NJK77" s="827"/>
      <c r="NJL77" s="479"/>
      <c r="NJM77" s="827"/>
      <c r="NJN77" s="827"/>
      <c r="NJO77" s="827"/>
      <c r="NJP77" s="479"/>
      <c r="NJQ77" s="827"/>
      <c r="NJR77" s="827"/>
      <c r="NJS77" s="827"/>
      <c r="NJT77" s="479"/>
      <c r="NJU77" s="827"/>
      <c r="NJV77" s="827"/>
      <c r="NJW77" s="827"/>
      <c r="NJX77" s="479"/>
      <c r="NJY77" s="827"/>
      <c r="NJZ77" s="827"/>
      <c r="NKA77" s="827"/>
      <c r="NKB77" s="479"/>
      <c r="NKC77" s="827"/>
      <c r="NKD77" s="827"/>
      <c r="NKE77" s="827"/>
      <c r="NKF77" s="479"/>
      <c r="NKG77" s="827"/>
      <c r="NKH77" s="827"/>
      <c r="NKI77" s="827"/>
      <c r="NKJ77" s="479"/>
      <c r="NKK77" s="827"/>
      <c r="NKL77" s="827"/>
      <c r="NKM77" s="827"/>
      <c r="NKN77" s="479"/>
      <c r="NKO77" s="827"/>
      <c r="NKP77" s="827"/>
      <c r="NKQ77" s="827"/>
      <c r="NKR77" s="479"/>
      <c r="NKS77" s="827"/>
      <c r="NKT77" s="827"/>
      <c r="NKU77" s="827"/>
      <c r="NKV77" s="479"/>
      <c r="NKW77" s="827"/>
      <c r="NKX77" s="827"/>
      <c r="NKY77" s="827"/>
      <c r="NKZ77" s="479"/>
      <c r="NLA77" s="827"/>
      <c r="NLB77" s="827"/>
      <c r="NLC77" s="827"/>
      <c r="NLD77" s="479"/>
      <c r="NLE77" s="827"/>
      <c r="NLF77" s="827"/>
      <c r="NLG77" s="827"/>
      <c r="NLH77" s="479"/>
      <c r="NLI77" s="827"/>
      <c r="NLJ77" s="827"/>
      <c r="NLK77" s="827"/>
      <c r="NLL77" s="479"/>
      <c r="NLM77" s="827"/>
      <c r="NLN77" s="827"/>
      <c r="NLO77" s="827"/>
      <c r="NLP77" s="479"/>
      <c r="NLQ77" s="827"/>
      <c r="NLR77" s="827"/>
      <c r="NLS77" s="827"/>
      <c r="NLT77" s="479"/>
      <c r="NLU77" s="827"/>
      <c r="NLV77" s="827"/>
      <c r="NLW77" s="827"/>
      <c r="NLX77" s="479"/>
      <c r="NLY77" s="827"/>
      <c r="NLZ77" s="827"/>
      <c r="NMA77" s="827"/>
      <c r="NMB77" s="479"/>
      <c r="NMC77" s="827"/>
      <c r="NMD77" s="827"/>
      <c r="NME77" s="827"/>
      <c r="NMF77" s="479"/>
      <c r="NMG77" s="827"/>
      <c r="NMH77" s="827"/>
      <c r="NMI77" s="827"/>
      <c r="NMJ77" s="479"/>
      <c r="NMK77" s="827"/>
      <c r="NML77" s="827"/>
      <c r="NMM77" s="827"/>
      <c r="NMN77" s="479"/>
      <c r="NMO77" s="827"/>
      <c r="NMP77" s="827"/>
      <c r="NMQ77" s="827"/>
      <c r="NMR77" s="479"/>
      <c r="NMS77" s="827"/>
      <c r="NMT77" s="827"/>
      <c r="NMU77" s="827"/>
      <c r="NMV77" s="479"/>
      <c r="NMW77" s="827"/>
      <c r="NMX77" s="827"/>
      <c r="NMY77" s="827"/>
      <c r="NMZ77" s="479"/>
      <c r="NNA77" s="827"/>
      <c r="NNB77" s="827"/>
      <c r="NNC77" s="827"/>
      <c r="NND77" s="479"/>
      <c r="NNE77" s="827"/>
      <c r="NNF77" s="827"/>
      <c r="NNG77" s="827"/>
      <c r="NNH77" s="479"/>
      <c r="NNI77" s="827"/>
      <c r="NNJ77" s="827"/>
      <c r="NNK77" s="827"/>
      <c r="NNL77" s="479"/>
      <c r="NNM77" s="827"/>
      <c r="NNN77" s="827"/>
      <c r="NNO77" s="827"/>
      <c r="NNP77" s="479"/>
      <c r="NNQ77" s="827"/>
      <c r="NNR77" s="827"/>
      <c r="NNS77" s="827"/>
      <c r="NNT77" s="479"/>
      <c r="NNU77" s="827"/>
      <c r="NNV77" s="827"/>
      <c r="NNW77" s="827"/>
      <c r="NNX77" s="479"/>
      <c r="NNY77" s="827"/>
      <c r="NNZ77" s="827"/>
      <c r="NOA77" s="827"/>
      <c r="NOB77" s="479"/>
      <c r="NOC77" s="827"/>
      <c r="NOD77" s="827"/>
      <c r="NOE77" s="827"/>
      <c r="NOF77" s="479"/>
      <c r="NOG77" s="827"/>
      <c r="NOH77" s="827"/>
      <c r="NOI77" s="827"/>
      <c r="NOJ77" s="479"/>
      <c r="NOK77" s="827"/>
      <c r="NOL77" s="827"/>
      <c r="NOM77" s="827"/>
      <c r="NON77" s="479"/>
      <c r="NOO77" s="827"/>
      <c r="NOP77" s="827"/>
      <c r="NOQ77" s="827"/>
      <c r="NOR77" s="479"/>
      <c r="NOS77" s="827"/>
      <c r="NOT77" s="827"/>
      <c r="NOU77" s="827"/>
      <c r="NOV77" s="479"/>
      <c r="NOW77" s="827"/>
      <c r="NOX77" s="827"/>
      <c r="NOY77" s="827"/>
      <c r="NOZ77" s="479"/>
      <c r="NPA77" s="827"/>
      <c r="NPB77" s="827"/>
      <c r="NPC77" s="827"/>
      <c r="NPD77" s="479"/>
      <c r="NPE77" s="827"/>
      <c r="NPF77" s="827"/>
      <c r="NPG77" s="827"/>
      <c r="NPH77" s="479"/>
      <c r="NPI77" s="827"/>
      <c r="NPJ77" s="827"/>
      <c r="NPK77" s="827"/>
      <c r="NPL77" s="479"/>
      <c r="NPM77" s="827"/>
      <c r="NPN77" s="827"/>
      <c r="NPO77" s="827"/>
      <c r="NPP77" s="479"/>
      <c r="NPQ77" s="827"/>
      <c r="NPR77" s="827"/>
      <c r="NPS77" s="827"/>
      <c r="NPT77" s="479"/>
      <c r="NPU77" s="827"/>
      <c r="NPV77" s="827"/>
      <c r="NPW77" s="827"/>
      <c r="NPX77" s="479"/>
      <c r="NPY77" s="827"/>
      <c r="NPZ77" s="827"/>
      <c r="NQA77" s="827"/>
      <c r="NQB77" s="479"/>
      <c r="NQC77" s="827"/>
      <c r="NQD77" s="827"/>
      <c r="NQE77" s="827"/>
      <c r="NQF77" s="479"/>
      <c r="NQG77" s="827"/>
      <c r="NQH77" s="827"/>
      <c r="NQI77" s="827"/>
      <c r="NQJ77" s="479"/>
      <c r="NQK77" s="827"/>
      <c r="NQL77" s="827"/>
      <c r="NQM77" s="827"/>
      <c r="NQN77" s="479"/>
      <c r="NQO77" s="827"/>
      <c r="NQP77" s="827"/>
      <c r="NQQ77" s="827"/>
      <c r="NQR77" s="479"/>
      <c r="NQS77" s="827"/>
      <c r="NQT77" s="827"/>
      <c r="NQU77" s="827"/>
      <c r="NQV77" s="479"/>
      <c r="NQW77" s="827"/>
      <c r="NQX77" s="827"/>
      <c r="NQY77" s="827"/>
      <c r="NQZ77" s="479"/>
      <c r="NRA77" s="827"/>
      <c r="NRB77" s="827"/>
      <c r="NRC77" s="827"/>
      <c r="NRD77" s="479"/>
      <c r="NRE77" s="827"/>
      <c r="NRF77" s="827"/>
      <c r="NRG77" s="827"/>
      <c r="NRH77" s="479"/>
      <c r="NRI77" s="827"/>
      <c r="NRJ77" s="827"/>
      <c r="NRK77" s="827"/>
      <c r="NRL77" s="479"/>
      <c r="NRM77" s="827"/>
      <c r="NRN77" s="827"/>
      <c r="NRO77" s="827"/>
      <c r="NRP77" s="479"/>
      <c r="NRQ77" s="827"/>
      <c r="NRR77" s="827"/>
      <c r="NRS77" s="827"/>
      <c r="NRT77" s="479"/>
      <c r="NRU77" s="827"/>
      <c r="NRV77" s="827"/>
      <c r="NRW77" s="827"/>
      <c r="NRX77" s="479"/>
      <c r="NRY77" s="827"/>
      <c r="NRZ77" s="827"/>
      <c r="NSA77" s="827"/>
      <c r="NSB77" s="479"/>
      <c r="NSC77" s="827"/>
      <c r="NSD77" s="827"/>
      <c r="NSE77" s="827"/>
      <c r="NSF77" s="479"/>
      <c r="NSG77" s="827"/>
      <c r="NSH77" s="827"/>
      <c r="NSI77" s="827"/>
      <c r="NSJ77" s="479"/>
      <c r="NSK77" s="827"/>
      <c r="NSL77" s="827"/>
      <c r="NSM77" s="827"/>
      <c r="NSN77" s="479"/>
      <c r="NSO77" s="827"/>
      <c r="NSP77" s="827"/>
      <c r="NSQ77" s="827"/>
      <c r="NSR77" s="479"/>
      <c r="NSS77" s="827"/>
      <c r="NST77" s="827"/>
      <c r="NSU77" s="827"/>
      <c r="NSV77" s="479"/>
      <c r="NSW77" s="827"/>
      <c r="NSX77" s="827"/>
      <c r="NSY77" s="827"/>
      <c r="NSZ77" s="479"/>
      <c r="NTA77" s="827"/>
      <c r="NTB77" s="827"/>
      <c r="NTC77" s="827"/>
      <c r="NTD77" s="479"/>
      <c r="NTE77" s="827"/>
      <c r="NTF77" s="827"/>
      <c r="NTG77" s="827"/>
      <c r="NTH77" s="479"/>
      <c r="NTI77" s="827"/>
      <c r="NTJ77" s="827"/>
      <c r="NTK77" s="827"/>
      <c r="NTL77" s="479"/>
      <c r="NTM77" s="827"/>
      <c r="NTN77" s="827"/>
      <c r="NTO77" s="827"/>
      <c r="NTP77" s="479"/>
      <c r="NTQ77" s="827"/>
      <c r="NTR77" s="827"/>
      <c r="NTS77" s="827"/>
      <c r="NTT77" s="479"/>
      <c r="NTU77" s="827"/>
      <c r="NTV77" s="827"/>
      <c r="NTW77" s="827"/>
      <c r="NTX77" s="479"/>
      <c r="NTY77" s="827"/>
      <c r="NTZ77" s="827"/>
      <c r="NUA77" s="827"/>
      <c r="NUB77" s="479"/>
      <c r="NUC77" s="827"/>
      <c r="NUD77" s="827"/>
      <c r="NUE77" s="827"/>
      <c r="NUF77" s="479"/>
      <c r="NUG77" s="827"/>
      <c r="NUH77" s="827"/>
      <c r="NUI77" s="827"/>
      <c r="NUJ77" s="479"/>
      <c r="NUK77" s="827"/>
      <c r="NUL77" s="827"/>
      <c r="NUM77" s="827"/>
      <c r="NUN77" s="479"/>
      <c r="NUO77" s="827"/>
      <c r="NUP77" s="827"/>
      <c r="NUQ77" s="827"/>
      <c r="NUR77" s="479"/>
      <c r="NUS77" s="827"/>
      <c r="NUT77" s="827"/>
      <c r="NUU77" s="827"/>
      <c r="NUV77" s="479"/>
      <c r="NUW77" s="827"/>
      <c r="NUX77" s="827"/>
      <c r="NUY77" s="827"/>
      <c r="NUZ77" s="479"/>
      <c r="NVA77" s="827"/>
      <c r="NVB77" s="827"/>
      <c r="NVC77" s="827"/>
      <c r="NVD77" s="479"/>
      <c r="NVE77" s="827"/>
      <c r="NVF77" s="827"/>
      <c r="NVG77" s="827"/>
      <c r="NVH77" s="479"/>
      <c r="NVI77" s="827"/>
      <c r="NVJ77" s="827"/>
      <c r="NVK77" s="827"/>
      <c r="NVL77" s="479"/>
      <c r="NVM77" s="827"/>
      <c r="NVN77" s="827"/>
      <c r="NVO77" s="827"/>
      <c r="NVP77" s="479"/>
      <c r="NVQ77" s="827"/>
      <c r="NVR77" s="827"/>
      <c r="NVS77" s="827"/>
      <c r="NVT77" s="479"/>
      <c r="NVU77" s="827"/>
      <c r="NVV77" s="827"/>
      <c r="NVW77" s="827"/>
      <c r="NVX77" s="479"/>
      <c r="NVY77" s="827"/>
      <c r="NVZ77" s="827"/>
      <c r="NWA77" s="827"/>
      <c r="NWB77" s="479"/>
      <c r="NWC77" s="827"/>
      <c r="NWD77" s="827"/>
      <c r="NWE77" s="827"/>
      <c r="NWF77" s="479"/>
      <c r="NWG77" s="827"/>
      <c r="NWH77" s="827"/>
      <c r="NWI77" s="827"/>
      <c r="NWJ77" s="479"/>
      <c r="NWK77" s="827"/>
      <c r="NWL77" s="827"/>
      <c r="NWM77" s="827"/>
      <c r="NWN77" s="479"/>
      <c r="NWO77" s="827"/>
      <c r="NWP77" s="827"/>
      <c r="NWQ77" s="827"/>
      <c r="NWR77" s="479"/>
      <c r="NWS77" s="827"/>
      <c r="NWT77" s="827"/>
      <c r="NWU77" s="827"/>
      <c r="NWV77" s="479"/>
      <c r="NWW77" s="827"/>
      <c r="NWX77" s="827"/>
      <c r="NWY77" s="827"/>
      <c r="NWZ77" s="479"/>
      <c r="NXA77" s="827"/>
      <c r="NXB77" s="827"/>
      <c r="NXC77" s="827"/>
      <c r="NXD77" s="479"/>
      <c r="NXE77" s="827"/>
      <c r="NXF77" s="827"/>
      <c r="NXG77" s="827"/>
      <c r="NXH77" s="479"/>
      <c r="NXI77" s="827"/>
      <c r="NXJ77" s="827"/>
      <c r="NXK77" s="827"/>
      <c r="NXL77" s="479"/>
      <c r="NXM77" s="827"/>
      <c r="NXN77" s="827"/>
      <c r="NXO77" s="827"/>
      <c r="NXP77" s="479"/>
      <c r="NXQ77" s="827"/>
      <c r="NXR77" s="827"/>
      <c r="NXS77" s="827"/>
      <c r="NXT77" s="479"/>
      <c r="NXU77" s="827"/>
      <c r="NXV77" s="827"/>
      <c r="NXW77" s="827"/>
      <c r="NXX77" s="479"/>
      <c r="NXY77" s="827"/>
      <c r="NXZ77" s="827"/>
      <c r="NYA77" s="827"/>
      <c r="NYB77" s="479"/>
      <c r="NYC77" s="827"/>
      <c r="NYD77" s="827"/>
      <c r="NYE77" s="827"/>
      <c r="NYF77" s="479"/>
      <c r="NYG77" s="827"/>
      <c r="NYH77" s="827"/>
      <c r="NYI77" s="827"/>
      <c r="NYJ77" s="479"/>
      <c r="NYK77" s="827"/>
      <c r="NYL77" s="827"/>
      <c r="NYM77" s="827"/>
      <c r="NYN77" s="479"/>
      <c r="NYO77" s="827"/>
      <c r="NYP77" s="827"/>
      <c r="NYQ77" s="827"/>
      <c r="NYR77" s="479"/>
      <c r="NYS77" s="827"/>
      <c r="NYT77" s="827"/>
      <c r="NYU77" s="827"/>
      <c r="NYV77" s="479"/>
      <c r="NYW77" s="827"/>
      <c r="NYX77" s="827"/>
      <c r="NYY77" s="827"/>
      <c r="NYZ77" s="479"/>
      <c r="NZA77" s="827"/>
      <c r="NZB77" s="827"/>
      <c r="NZC77" s="827"/>
      <c r="NZD77" s="479"/>
      <c r="NZE77" s="827"/>
      <c r="NZF77" s="827"/>
      <c r="NZG77" s="827"/>
      <c r="NZH77" s="479"/>
      <c r="NZI77" s="827"/>
      <c r="NZJ77" s="827"/>
      <c r="NZK77" s="827"/>
      <c r="NZL77" s="479"/>
      <c r="NZM77" s="827"/>
      <c r="NZN77" s="827"/>
      <c r="NZO77" s="827"/>
      <c r="NZP77" s="479"/>
      <c r="NZQ77" s="827"/>
      <c r="NZR77" s="827"/>
      <c r="NZS77" s="827"/>
      <c r="NZT77" s="479"/>
      <c r="NZU77" s="827"/>
      <c r="NZV77" s="827"/>
      <c r="NZW77" s="827"/>
      <c r="NZX77" s="479"/>
      <c r="NZY77" s="827"/>
      <c r="NZZ77" s="827"/>
      <c r="OAA77" s="827"/>
      <c r="OAB77" s="479"/>
      <c r="OAC77" s="827"/>
      <c r="OAD77" s="827"/>
      <c r="OAE77" s="827"/>
      <c r="OAF77" s="479"/>
      <c r="OAG77" s="827"/>
      <c r="OAH77" s="827"/>
      <c r="OAI77" s="827"/>
      <c r="OAJ77" s="479"/>
      <c r="OAK77" s="827"/>
      <c r="OAL77" s="827"/>
      <c r="OAM77" s="827"/>
      <c r="OAN77" s="479"/>
      <c r="OAO77" s="827"/>
      <c r="OAP77" s="827"/>
      <c r="OAQ77" s="827"/>
      <c r="OAR77" s="479"/>
      <c r="OAS77" s="827"/>
      <c r="OAT77" s="827"/>
      <c r="OAU77" s="827"/>
      <c r="OAV77" s="479"/>
      <c r="OAW77" s="827"/>
      <c r="OAX77" s="827"/>
      <c r="OAY77" s="827"/>
      <c r="OAZ77" s="479"/>
      <c r="OBA77" s="827"/>
      <c r="OBB77" s="827"/>
      <c r="OBC77" s="827"/>
      <c r="OBD77" s="479"/>
      <c r="OBE77" s="827"/>
      <c r="OBF77" s="827"/>
      <c r="OBG77" s="827"/>
      <c r="OBH77" s="479"/>
      <c r="OBI77" s="827"/>
      <c r="OBJ77" s="827"/>
      <c r="OBK77" s="827"/>
      <c r="OBL77" s="479"/>
      <c r="OBM77" s="827"/>
      <c r="OBN77" s="827"/>
      <c r="OBO77" s="827"/>
      <c r="OBP77" s="479"/>
      <c r="OBQ77" s="827"/>
      <c r="OBR77" s="827"/>
      <c r="OBS77" s="827"/>
      <c r="OBT77" s="479"/>
      <c r="OBU77" s="827"/>
      <c r="OBV77" s="827"/>
      <c r="OBW77" s="827"/>
      <c r="OBX77" s="479"/>
      <c r="OBY77" s="827"/>
      <c r="OBZ77" s="827"/>
      <c r="OCA77" s="827"/>
      <c r="OCB77" s="479"/>
      <c r="OCC77" s="827"/>
      <c r="OCD77" s="827"/>
      <c r="OCE77" s="827"/>
      <c r="OCF77" s="479"/>
      <c r="OCG77" s="827"/>
      <c r="OCH77" s="827"/>
      <c r="OCI77" s="827"/>
      <c r="OCJ77" s="479"/>
      <c r="OCK77" s="827"/>
      <c r="OCL77" s="827"/>
      <c r="OCM77" s="827"/>
      <c r="OCN77" s="479"/>
      <c r="OCO77" s="827"/>
      <c r="OCP77" s="827"/>
      <c r="OCQ77" s="827"/>
      <c r="OCR77" s="479"/>
      <c r="OCS77" s="827"/>
      <c r="OCT77" s="827"/>
      <c r="OCU77" s="827"/>
      <c r="OCW77" s="827"/>
      <c r="OCX77" s="827"/>
      <c r="OCY77" s="827"/>
      <c r="OCZ77" s="479"/>
      <c r="ODA77" s="827"/>
      <c r="ODB77" s="827"/>
      <c r="ODC77" s="827"/>
      <c r="ODD77" s="479"/>
      <c r="ODE77" s="827"/>
      <c r="ODF77" s="827"/>
      <c r="ODG77" s="827"/>
      <c r="ODH77" s="479"/>
      <c r="ODI77" s="827"/>
      <c r="ODJ77" s="827"/>
      <c r="ODK77" s="827"/>
      <c r="ODL77" s="479"/>
      <c r="ODM77" s="827"/>
      <c r="ODN77" s="827"/>
      <c r="ODO77" s="827"/>
      <c r="ODP77" s="479"/>
      <c r="ODQ77" s="827"/>
      <c r="ODR77" s="827"/>
      <c r="ODS77" s="827"/>
      <c r="ODT77" s="479"/>
      <c r="ODU77" s="827"/>
      <c r="ODV77" s="827"/>
      <c r="ODW77" s="827"/>
      <c r="ODX77" s="479"/>
      <c r="ODY77" s="827"/>
      <c r="ODZ77" s="827"/>
      <c r="OEA77" s="827"/>
      <c r="OEB77" s="479"/>
      <c r="OEC77" s="827"/>
      <c r="OED77" s="827"/>
      <c r="OEE77" s="827"/>
      <c r="OEF77" s="479"/>
      <c r="OEG77" s="827"/>
      <c r="OEH77" s="827"/>
      <c r="OEI77" s="827"/>
      <c r="OEJ77" s="479"/>
      <c r="OEK77" s="827"/>
      <c r="OEL77" s="827"/>
      <c r="OEM77" s="827"/>
      <c r="OEN77" s="479"/>
      <c r="OEO77" s="827"/>
      <c r="OEP77" s="827"/>
      <c r="OEQ77" s="827"/>
      <c r="OER77" s="479"/>
      <c r="OES77" s="827"/>
      <c r="OET77" s="827"/>
      <c r="OEU77" s="827"/>
      <c r="OEV77" s="479"/>
      <c r="OEW77" s="827"/>
      <c r="OEX77" s="827"/>
      <c r="OEY77" s="827"/>
      <c r="OEZ77" s="479"/>
      <c r="OFA77" s="827"/>
      <c r="OFB77" s="827"/>
      <c r="OFC77" s="827"/>
      <c r="OFD77" s="479"/>
      <c r="OFE77" s="827"/>
      <c r="OFF77" s="827"/>
      <c r="OFG77" s="827"/>
      <c r="OFH77" s="479"/>
      <c r="OFI77" s="827"/>
      <c r="OFJ77" s="827"/>
      <c r="OFK77" s="827"/>
      <c r="OFL77" s="479"/>
      <c r="OFM77" s="827"/>
      <c r="OFN77" s="827"/>
      <c r="OFO77" s="827"/>
      <c r="OFP77" s="479"/>
      <c r="OFQ77" s="827"/>
      <c r="OFR77" s="827"/>
      <c r="OFS77" s="827"/>
      <c r="OFT77" s="479"/>
      <c r="OFU77" s="827"/>
      <c r="OFV77" s="827"/>
      <c r="OFW77" s="827"/>
      <c r="OFX77" s="479"/>
      <c r="OFY77" s="827"/>
      <c r="OFZ77" s="827"/>
      <c r="OGA77" s="827"/>
      <c r="OGB77" s="479"/>
      <c r="OGC77" s="827"/>
      <c r="OGD77" s="827"/>
      <c r="OGE77" s="827"/>
      <c r="OGF77" s="479"/>
      <c r="OGG77" s="827"/>
      <c r="OGH77" s="827"/>
      <c r="OGI77" s="827"/>
      <c r="OGJ77" s="479"/>
      <c r="OGK77" s="827"/>
      <c r="OGL77" s="827"/>
      <c r="OGM77" s="827"/>
      <c r="OGN77" s="479"/>
      <c r="OGO77" s="827"/>
      <c r="OGP77" s="827"/>
      <c r="OGQ77" s="827"/>
      <c r="OGR77" s="479"/>
      <c r="OGS77" s="827"/>
      <c r="OGT77" s="827"/>
      <c r="OGU77" s="827"/>
      <c r="OGV77" s="479"/>
      <c r="OGW77" s="827"/>
      <c r="OGX77" s="827"/>
      <c r="OGY77" s="827"/>
      <c r="OGZ77" s="479"/>
      <c r="OHA77" s="827"/>
      <c r="OHB77" s="827"/>
      <c r="OHC77" s="827"/>
      <c r="OHD77" s="479"/>
      <c r="OHE77" s="827"/>
      <c r="OHF77" s="827"/>
      <c r="OHG77" s="827"/>
      <c r="OHH77" s="479"/>
      <c r="OHI77" s="827"/>
      <c r="OHJ77" s="827"/>
      <c r="OHK77" s="827"/>
      <c r="OHL77" s="479"/>
      <c r="OHM77" s="827"/>
      <c r="OHN77" s="827"/>
      <c r="OHO77" s="827"/>
      <c r="OHP77" s="479"/>
      <c r="OHQ77" s="827"/>
      <c r="OHR77" s="827"/>
      <c r="OHS77" s="827"/>
      <c r="OHT77" s="479"/>
      <c r="OHU77" s="827"/>
      <c r="OHV77" s="827"/>
      <c r="OHW77" s="827"/>
      <c r="OHX77" s="479"/>
      <c r="OHY77" s="827"/>
      <c r="OHZ77" s="827"/>
      <c r="OIA77" s="827"/>
      <c r="OIB77" s="479"/>
      <c r="OIC77" s="827"/>
      <c r="OID77" s="827"/>
      <c r="OIE77" s="827"/>
      <c r="OIF77" s="479"/>
      <c r="OIG77" s="827"/>
      <c r="OIH77" s="827"/>
      <c r="OII77" s="827"/>
      <c r="OIJ77" s="479"/>
      <c r="OIK77" s="827"/>
      <c r="OIL77" s="827"/>
      <c r="OIM77" s="827"/>
      <c r="OIN77" s="479"/>
      <c r="OIO77" s="827"/>
      <c r="OIP77" s="827"/>
      <c r="OIQ77" s="827"/>
      <c r="OIR77" s="479"/>
      <c r="OIS77" s="827"/>
      <c r="OIT77" s="827"/>
      <c r="OIU77" s="827"/>
      <c r="OIV77" s="479"/>
      <c r="OIW77" s="827"/>
      <c r="OIX77" s="827"/>
      <c r="OIY77" s="827"/>
      <c r="OIZ77" s="479"/>
      <c r="OJA77" s="827"/>
      <c r="OJB77" s="827"/>
      <c r="OJC77" s="827"/>
      <c r="OJD77" s="479"/>
      <c r="OJE77" s="827"/>
      <c r="OJF77" s="827"/>
      <c r="OJG77" s="827"/>
      <c r="OJH77" s="479"/>
      <c r="OJI77" s="827"/>
      <c r="OJJ77" s="827"/>
      <c r="OJK77" s="827"/>
      <c r="OJL77" s="479"/>
      <c r="OJM77" s="827"/>
      <c r="OJN77" s="827"/>
      <c r="OJO77" s="827"/>
      <c r="OJP77" s="479"/>
      <c r="OJQ77" s="827"/>
      <c r="OJR77" s="827"/>
      <c r="OJS77" s="827"/>
      <c r="OJT77" s="479"/>
      <c r="OJU77" s="827"/>
      <c r="OJV77" s="827"/>
      <c r="OJW77" s="827"/>
      <c r="OJX77" s="479"/>
      <c r="OJY77" s="827"/>
      <c r="OJZ77" s="827"/>
      <c r="OKA77" s="827"/>
      <c r="OKB77" s="479"/>
      <c r="OKC77" s="827"/>
      <c r="OKD77" s="827"/>
      <c r="OKE77" s="827"/>
      <c r="OKF77" s="479"/>
      <c r="OKG77" s="827"/>
      <c r="OKH77" s="827"/>
      <c r="OKI77" s="827"/>
      <c r="OKJ77" s="479"/>
      <c r="OKK77" s="827"/>
      <c r="OKL77" s="827"/>
      <c r="OKM77" s="827"/>
      <c r="OKN77" s="479"/>
      <c r="OKO77" s="827"/>
      <c r="OKP77" s="827"/>
      <c r="OKQ77" s="827"/>
      <c r="OKR77" s="479"/>
      <c r="OKS77" s="827"/>
      <c r="OKT77" s="827"/>
      <c r="OKU77" s="827"/>
      <c r="OKV77" s="479"/>
      <c r="OKW77" s="827"/>
      <c r="OKX77" s="827"/>
      <c r="OKY77" s="827"/>
      <c r="OKZ77" s="479"/>
      <c r="OLA77" s="827"/>
      <c r="OLB77" s="827"/>
      <c r="OLC77" s="827"/>
      <c r="OLD77" s="479"/>
      <c r="OLE77" s="827"/>
      <c r="OLF77" s="827"/>
      <c r="OLG77" s="827"/>
      <c r="OLH77" s="479"/>
      <c r="OLI77" s="827"/>
      <c r="OLJ77" s="827"/>
      <c r="OLK77" s="827"/>
      <c r="OLL77" s="479"/>
      <c r="OLM77" s="827"/>
      <c r="OLN77" s="827"/>
      <c r="OLO77" s="827"/>
      <c r="OLP77" s="479"/>
      <c r="OLQ77" s="827"/>
      <c r="OLR77" s="827"/>
      <c r="OLS77" s="827"/>
      <c r="OLT77" s="479"/>
      <c r="OLU77" s="827"/>
      <c r="OLV77" s="827"/>
      <c r="OLW77" s="827"/>
      <c r="OLX77" s="479"/>
      <c r="OLY77" s="827"/>
      <c r="OLZ77" s="827"/>
      <c r="OMA77" s="827"/>
      <c r="OMB77" s="479"/>
      <c r="OMC77" s="827"/>
      <c r="OMD77" s="827"/>
      <c r="OME77" s="827"/>
      <c r="OMF77" s="479"/>
      <c r="OMG77" s="827"/>
      <c r="OMH77" s="827"/>
      <c r="OMI77" s="827"/>
      <c r="OMJ77" s="479"/>
      <c r="OMK77" s="827"/>
      <c r="OML77" s="827"/>
      <c r="OMM77" s="827"/>
      <c r="OMN77" s="479"/>
      <c r="OMO77" s="827"/>
      <c r="OMP77" s="827"/>
      <c r="OMQ77" s="827"/>
      <c r="OMR77" s="479"/>
      <c r="OMS77" s="827"/>
      <c r="OMT77" s="827"/>
      <c r="OMU77" s="827"/>
      <c r="OMV77" s="479"/>
      <c r="OMW77" s="827"/>
      <c r="OMX77" s="827"/>
      <c r="OMY77" s="827"/>
      <c r="OMZ77" s="479"/>
      <c r="ONA77" s="827"/>
      <c r="ONB77" s="827"/>
      <c r="ONC77" s="827"/>
      <c r="OND77" s="479"/>
      <c r="ONE77" s="827"/>
      <c r="ONF77" s="827"/>
      <c r="ONG77" s="827"/>
      <c r="ONH77" s="479"/>
      <c r="ONI77" s="827"/>
      <c r="ONJ77" s="827"/>
      <c r="ONK77" s="827"/>
      <c r="ONL77" s="479"/>
      <c r="ONM77" s="827"/>
      <c r="ONN77" s="827"/>
      <c r="ONO77" s="827"/>
      <c r="ONP77" s="479"/>
      <c r="ONQ77" s="827"/>
      <c r="ONR77" s="827"/>
      <c r="ONS77" s="827"/>
      <c r="ONT77" s="479"/>
      <c r="ONU77" s="827"/>
      <c r="ONV77" s="827"/>
      <c r="ONW77" s="827"/>
      <c r="ONX77" s="479"/>
      <c r="ONY77" s="827"/>
      <c r="ONZ77" s="827"/>
      <c r="OOA77" s="827"/>
      <c r="OOB77" s="479"/>
      <c r="OOC77" s="827"/>
      <c r="OOD77" s="827"/>
      <c r="OOE77" s="827"/>
      <c r="OOF77" s="479"/>
      <c r="OOG77" s="827"/>
      <c r="OOH77" s="827"/>
      <c r="OOI77" s="827"/>
      <c r="OOJ77" s="479"/>
      <c r="OOK77" s="827"/>
      <c r="OOL77" s="827"/>
      <c r="OOM77" s="827"/>
      <c r="OON77" s="479"/>
      <c r="OOO77" s="827"/>
      <c r="OOP77" s="827"/>
      <c r="OOQ77" s="827"/>
      <c r="OOR77" s="479"/>
      <c r="OOS77" s="827"/>
      <c r="OOT77" s="827"/>
      <c r="OOU77" s="827"/>
      <c r="OOV77" s="479"/>
      <c r="OOW77" s="827"/>
      <c r="OOX77" s="827"/>
      <c r="OOY77" s="827"/>
      <c r="OOZ77" s="479"/>
      <c r="OPA77" s="827"/>
      <c r="OPB77" s="827"/>
      <c r="OPC77" s="827"/>
      <c r="OPD77" s="479"/>
      <c r="OPE77" s="827"/>
      <c r="OPF77" s="827"/>
      <c r="OPG77" s="827"/>
      <c r="OPH77" s="479"/>
      <c r="OPI77" s="827"/>
      <c r="OPJ77" s="827"/>
      <c r="OPK77" s="827"/>
      <c r="OPL77" s="479"/>
      <c r="OPM77" s="827"/>
      <c r="OPN77" s="827"/>
      <c r="OPO77" s="827"/>
      <c r="OPP77" s="479"/>
      <c r="OPQ77" s="827"/>
      <c r="OPR77" s="827"/>
      <c r="OPS77" s="827"/>
      <c r="OPT77" s="479"/>
      <c r="OPU77" s="827"/>
      <c r="OPV77" s="827"/>
      <c r="OPW77" s="827"/>
      <c r="OPX77" s="479"/>
      <c r="OPY77" s="827"/>
      <c r="OPZ77" s="827"/>
      <c r="OQA77" s="827"/>
      <c r="OQB77" s="479"/>
      <c r="OQC77" s="827"/>
      <c r="OQD77" s="827"/>
      <c r="OQE77" s="827"/>
      <c r="OQF77" s="479"/>
      <c r="OQG77" s="827"/>
      <c r="OQH77" s="827"/>
      <c r="OQI77" s="827"/>
      <c r="OQJ77" s="479"/>
      <c r="OQK77" s="827"/>
      <c r="OQL77" s="827"/>
      <c r="OQM77" s="827"/>
      <c r="OQN77" s="479"/>
      <c r="OQO77" s="827"/>
      <c r="OQP77" s="827"/>
      <c r="OQQ77" s="827"/>
      <c r="OQR77" s="479"/>
      <c r="OQS77" s="827"/>
      <c r="OQT77" s="827"/>
      <c r="OQU77" s="827"/>
      <c r="OQV77" s="479"/>
      <c r="OQW77" s="827"/>
      <c r="OQX77" s="827"/>
      <c r="OQY77" s="827"/>
      <c r="OQZ77" s="479"/>
      <c r="ORA77" s="827"/>
      <c r="ORB77" s="827"/>
      <c r="ORC77" s="827"/>
      <c r="ORD77" s="479"/>
      <c r="ORE77" s="827"/>
      <c r="ORF77" s="827"/>
      <c r="ORG77" s="827"/>
      <c r="ORH77" s="479"/>
      <c r="ORI77" s="827"/>
      <c r="ORJ77" s="827"/>
      <c r="ORK77" s="827"/>
      <c r="ORL77" s="479"/>
      <c r="ORM77" s="827"/>
      <c r="ORN77" s="827"/>
      <c r="ORO77" s="827"/>
      <c r="ORP77" s="479"/>
      <c r="ORQ77" s="827"/>
      <c r="ORR77" s="827"/>
      <c r="ORS77" s="827"/>
      <c r="ORT77" s="479"/>
      <c r="ORU77" s="827"/>
      <c r="ORV77" s="827"/>
      <c r="ORW77" s="827"/>
      <c r="ORX77" s="479"/>
      <c r="ORY77" s="827"/>
      <c r="ORZ77" s="827"/>
      <c r="OSA77" s="827"/>
      <c r="OSB77" s="479"/>
      <c r="OSC77" s="827"/>
      <c r="OSD77" s="827"/>
      <c r="OSE77" s="827"/>
      <c r="OSF77" s="479"/>
      <c r="OSG77" s="827"/>
      <c r="OSH77" s="827"/>
      <c r="OSI77" s="827"/>
      <c r="OSJ77" s="479"/>
      <c r="OSK77" s="827"/>
      <c r="OSL77" s="827"/>
      <c r="OSM77" s="827"/>
      <c r="OSN77" s="479"/>
      <c r="OSO77" s="827"/>
      <c r="OSP77" s="827"/>
      <c r="OSQ77" s="827"/>
      <c r="OSR77" s="479"/>
      <c r="OSS77" s="827"/>
      <c r="OST77" s="827"/>
      <c r="OSU77" s="827"/>
      <c r="OSV77" s="479"/>
      <c r="OSW77" s="827"/>
      <c r="OSX77" s="827"/>
      <c r="OSY77" s="827"/>
      <c r="OSZ77" s="479"/>
      <c r="OTA77" s="827"/>
      <c r="OTB77" s="827"/>
      <c r="OTC77" s="827"/>
      <c r="OTD77" s="479"/>
      <c r="OTE77" s="827"/>
      <c r="OTF77" s="827"/>
      <c r="OTG77" s="827"/>
      <c r="OTH77" s="479"/>
      <c r="OTI77" s="827"/>
      <c r="OTJ77" s="827"/>
      <c r="OTK77" s="827"/>
      <c r="OTL77" s="479"/>
      <c r="OTM77" s="827"/>
      <c r="OTN77" s="827"/>
      <c r="OTO77" s="827"/>
      <c r="OTP77" s="479"/>
      <c r="OTQ77" s="827"/>
      <c r="OTR77" s="827"/>
      <c r="OTS77" s="827"/>
      <c r="OTT77" s="479"/>
      <c r="OTU77" s="827"/>
      <c r="OTV77" s="827"/>
      <c r="OTW77" s="827"/>
      <c r="OTX77" s="479"/>
      <c r="OTY77" s="827"/>
      <c r="OTZ77" s="827"/>
      <c r="OUA77" s="827"/>
      <c r="OUB77" s="479"/>
      <c r="OUC77" s="827"/>
      <c r="OUD77" s="827"/>
      <c r="OUE77" s="827"/>
      <c r="OUF77" s="479"/>
      <c r="OUG77" s="827"/>
      <c r="OUH77" s="827"/>
      <c r="OUI77" s="827"/>
      <c r="OUJ77" s="479"/>
      <c r="OUK77" s="827"/>
      <c r="OUL77" s="827"/>
      <c r="OUM77" s="827"/>
      <c r="OUN77" s="479"/>
      <c r="OUO77" s="827"/>
      <c r="OUP77" s="827"/>
      <c r="OUQ77" s="827"/>
      <c r="OUR77" s="479"/>
      <c r="OUS77" s="827"/>
      <c r="OUT77" s="827"/>
      <c r="OUU77" s="827"/>
      <c r="OUV77" s="479"/>
      <c r="OUW77" s="827"/>
      <c r="OUX77" s="827"/>
      <c r="OUY77" s="827"/>
      <c r="OUZ77" s="479"/>
      <c r="OVA77" s="827"/>
      <c r="OVB77" s="827"/>
      <c r="OVC77" s="827"/>
      <c r="OVD77" s="479"/>
      <c r="OVE77" s="827"/>
      <c r="OVF77" s="827"/>
      <c r="OVG77" s="827"/>
      <c r="OVH77" s="479"/>
      <c r="OVI77" s="827"/>
      <c r="OVJ77" s="827"/>
      <c r="OVK77" s="827"/>
      <c r="OVL77" s="479"/>
      <c r="OVM77" s="827"/>
      <c r="OVN77" s="827"/>
      <c r="OVO77" s="827"/>
      <c r="OVP77" s="479"/>
      <c r="OVQ77" s="827"/>
      <c r="OVR77" s="827"/>
      <c r="OVS77" s="827"/>
      <c r="OVT77" s="479"/>
      <c r="OVU77" s="827"/>
      <c r="OVV77" s="827"/>
      <c r="OVW77" s="827"/>
      <c r="OVX77" s="479"/>
      <c r="OVY77" s="827"/>
      <c r="OVZ77" s="827"/>
      <c r="OWA77" s="827"/>
      <c r="OWB77" s="479"/>
      <c r="OWC77" s="827"/>
      <c r="OWD77" s="827"/>
      <c r="OWE77" s="827"/>
      <c r="OWF77" s="479"/>
      <c r="OWG77" s="827"/>
      <c r="OWH77" s="827"/>
      <c r="OWI77" s="827"/>
      <c r="OWJ77" s="479"/>
      <c r="OWK77" s="827"/>
      <c r="OWL77" s="827"/>
      <c r="OWM77" s="827"/>
      <c r="OWN77" s="479"/>
      <c r="OWO77" s="827"/>
      <c r="OWP77" s="827"/>
      <c r="OWQ77" s="827"/>
      <c r="OWR77" s="479"/>
      <c r="OWS77" s="827"/>
      <c r="OWT77" s="827"/>
      <c r="OWU77" s="827"/>
      <c r="OWV77" s="479"/>
      <c r="OWW77" s="827"/>
      <c r="OWX77" s="827"/>
      <c r="OWY77" s="827"/>
      <c r="OWZ77" s="479"/>
      <c r="OXA77" s="827"/>
      <c r="OXB77" s="827"/>
      <c r="OXC77" s="827"/>
      <c r="OXD77" s="479"/>
      <c r="OXE77" s="827"/>
      <c r="OXF77" s="827"/>
      <c r="OXG77" s="827"/>
      <c r="OXH77" s="479"/>
      <c r="OXI77" s="827"/>
      <c r="OXJ77" s="827"/>
      <c r="OXK77" s="827"/>
      <c r="OXL77" s="479"/>
      <c r="OXM77" s="827"/>
      <c r="OXN77" s="827"/>
      <c r="OXO77" s="827"/>
      <c r="OXP77" s="479"/>
      <c r="OXQ77" s="827"/>
      <c r="OXR77" s="827"/>
      <c r="OXS77" s="827"/>
      <c r="OXT77" s="479"/>
      <c r="OXU77" s="827"/>
      <c r="OXV77" s="827"/>
      <c r="OXW77" s="827"/>
      <c r="OXX77" s="479"/>
      <c r="OXY77" s="827"/>
      <c r="OXZ77" s="827"/>
      <c r="OYA77" s="827"/>
      <c r="OYB77" s="479"/>
      <c r="OYC77" s="827"/>
      <c r="OYD77" s="827"/>
      <c r="OYE77" s="827"/>
      <c r="OYF77" s="479"/>
      <c r="OYG77" s="827"/>
      <c r="OYH77" s="827"/>
      <c r="OYI77" s="827"/>
      <c r="OYJ77" s="479"/>
      <c r="OYK77" s="827"/>
      <c r="OYL77" s="827"/>
      <c r="OYM77" s="827"/>
      <c r="OYN77" s="479"/>
      <c r="OYO77" s="827"/>
      <c r="OYP77" s="827"/>
      <c r="OYQ77" s="827"/>
      <c r="OYR77" s="479"/>
      <c r="OYS77" s="827"/>
      <c r="OYT77" s="827"/>
      <c r="OYU77" s="827"/>
      <c r="OYV77" s="479"/>
      <c r="OYW77" s="827"/>
      <c r="OYX77" s="827"/>
      <c r="OYY77" s="827"/>
      <c r="OYZ77" s="479"/>
      <c r="OZA77" s="827"/>
      <c r="OZB77" s="827"/>
      <c r="OZC77" s="827"/>
      <c r="OZD77" s="479"/>
      <c r="OZE77" s="827"/>
      <c r="OZF77" s="827"/>
      <c r="OZG77" s="827"/>
      <c r="OZH77" s="479"/>
      <c r="OZI77" s="827"/>
      <c r="OZJ77" s="827"/>
      <c r="OZK77" s="827"/>
      <c r="OZL77" s="479"/>
      <c r="OZM77" s="827"/>
      <c r="OZN77" s="827"/>
      <c r="OZO77" s="827"/>
      <c r="OZP77" s="479"/>
      <c r="OZQ77" s="827"/>
      <c r="OZR77" s="827"/>
      <c r="OZS77" s="827"/>
      <c r="OZT77" s="479"/>
      <c r="OZU77" s="827"/>
      <c r="OZV77" s="827"/>
      <c r="OZW77" s="827"/>
      <c r="OZX77" s="479"/>
      <c r="OZY77" s="827"/>
      <c r="OZZ77" s="827"/>
      <c r="PAA77" s="827"/>
      <c r="PAB77" s="479"/>
      <c r="PAC77" s="827"/>
      <c r="PAD77" s="827"/>
      <c r="PAE77" s="827"/>
      <c r="PAF77" s="479"/>
      <c r="PAG77" s="827"/>
      <c r="PAH77" s="827"/>
      <c r="PAI77" s="827"/>
      <c r="PAJ77" s="479"/>
      <c r="PAK77" s="827"/>
      <c r="PAL77" s="827"/>
      <c r="PAM77" s="827"/>
      <c r="PAN77" s="479"/>
      <c r="PAO77" s="827"/>
      <c r="PAP77" s="827"/>
      <c r="PAQ77" s="827"/>
      <c r="PAR77" s="479"/>
      <c r="PAS77" s="827"/>
      <c r="PAT77" s="827"/>
      <c r="PAU77" s="827"/>
      <c r="PAV77" s="479"/>
      <c r="PAW77" s="827"/>
      <c r="PAX77" s="827"/>
      <c r="PAY77" s="827"/>
      <c r="PAZ77" s="479"/>
      <c r="PBA77" s="827"/>
      <c r="PBB77" s="827"/>
      <c r="PBC77" s="827"/>
      <c r="PBD77" s="479"/>
      <c r="PBE77" s="827"/>
      <c r="PBF77" s="827"/>
      <c r="PBG77" s="827"/>
      <c r="PBH77" s="479"/>
      <c r="PBI77" s="827"/>
      <c r="PBJ77" s="827"/>
      <c r="PBK77" s="827"/>
      <c r="PBL77" s="479"/>
      <c r="PBM77" s="827"/>
      <c r="PBN77" s="827"/>
      <c r="PBO77" s="827"/>
      <c r="PBP77" s="479"/>
      <c r="PBQ77" s="827"/>
      <c r="PBR77" s="827"/>
      <c r="PBS77" s="827"/>
      <c r="PBT77" s="479"/>
      <c r="PBU77" s="827"/>
      <c r="PBV77" s="827"/>
      <c r="PBW77" s="827"/>
      <c r="PBX77" s="479"/>
      <c r="PBY77" s="827"/>
      <c r="PBZ77" s="827"/>
      <c r="PCA77" s="827"/>
      <c r="PCB77" s="479"/>
      <c r="PCC77" s="827"/>
      <c r="PCD77" s="827"/>
      <c r="PCE77" s="827"/>
      <c r="PCF77" s="479"/>
      <c r="PCG77" s="827"/>
      <c r="PCH77" s="827"/>
      <c r="PCI77" s="827"/>
      <c r="PCJ77" s="479"/>
      <c r="PCK77" s="827"/>
      <c r="PCL77" s="827"/>
      <c r="PCM77" s="827"/>
      <c r="PCN77" s="479"/>
      <c r="PCO77" s="827"/>
      <c r="PCP77" s="827"/>
      <c r="PCQ77" s="827"/>
      <c r="PCR77" s="479"/>
      <c r="PCS77" s="827"/>
      <c r="PCT77" s="827"/>
      <c r="PCU77" s="827"/>
      <c r="PCV77" s="479"/>
      <c r="PCW77" s="827"/>
      <c r="PCX77" s="827"/>
      <c r="PCY77" s="827"/>
      <c r="PCZ77" s="479"/>
      <c r="PDA77" s="827"/>
      <c r="PDB77" s="827"/>
      <c r="PDC77" s="827"/>
      <c r="PDD77" s="479"/>
      <c r="PDE77" s="827"/>
      <c r="PDF77" s="827"/>
      <c r="PDG77" s="827"/>
      <c r="PDH77" s="479"/>
      <c r="PDI77" s="827"/>
      <c r="PDJ77" s="827"/>
      <c r="PDK77" s="827"/>
      <c r="PDL77" s="479"/>
      <c r="PDM77" s="827"/>
      <c r="PDN77" s="827"/>
      <c r="PDO77" s="827"/>
      <c r="PDP77" s="479"/>
      <c r="PDQ77" s="827"/>
      <c r="PDR77" s="827"/>
      <c r="PDS77" s="827"/>
      <c r="PDT77" s="479"/>
      <c r="PDU77" s="827"/>
      <c r="PDV77" s="827"/>
      <c r="PDW77" s="827"/>
      <c r="PDX77" s="479"/>
      <c r="PDY77" s="827"/>
      <c r="PDZ77" s="827"/>
      <c r="PEA77" s="827"/>
      <c r="PEB77" s="479"/>
      <c r="PEC77" s="827"/>
      <c r="PED77" s="827"/>
      <c r="PEE77" s="827"/>
      <c r="PEF77" s="479"/>
      <c r="PEG77" s="827"/>
      <c r="PEH77" s="827"/>
      <c r="PEI77" s="827"/>
      <c r="PEJ77" s="479"/>
      <c r="PEK77" s="827"/>
      <c r="PEL77" s="827"/>
      <c r="PEM77" s="827"/>
      <c r="PEN77" s="479"/>
      <c r="PEO77" s="827"/>
      <c r="PEP77" s="827"/>
      <c r="PEQ77" s="827"/>
      <c r="PER77" s="479"/>
      <c r="PES77" s="827"/>
      <c r="PET77" s="827"/>
      <c r="PEU77" s="827"/>
      <c r="PEV77" s="479"/>
      <c r="PEW77" s="827"/>
      <c r="PEX77" s="827"/>
      <c r="PEY77" s="827"/>
      <c r="PEZ77" s="479"/>
      <c r="PFA77" s="827"/>
      <c r="PFB77" s="827"/>
      <c r="PFC77" s="827"/>
      <c r="PFD77" s="479"/>
      <c r="PFE77" s="827"/>
      <c r="PFF77" s="827"/>
      <c r="PFG77" s="827"/>
      <c r="PFH77" s="479"/>
      <c r="PFI77" s="827"/>
      <c r="PFJ77" s="827"/>
      <c r="PFK77" s="827"/>
      <c r="PFL77" s="479"/>
      <c r="PFM77" s="827"/>
      <c r="PFN77" s="827"/>
      <c r="PFO77" s="827"/>
      <c r="PFP77" s="479"/>
      <c r="PFQ77" s="827"/>
      <c r="PFR77" s="827"/>
      <c r="PFS77" s="827"/>
      <c r="PFT77" s="479"/>
      <c r="PFU77" s="827"/>
      <c r="PFV77" s="827"/>
      <c r="PFW77" s="827"/>
      <c r="PFX77" s="479"/>
      <c r="PFY77" s="827"/>
      <c r="PFZ77" s="827"/>
      <c r="PGA77" s="827"/>
      <c r="PGB77" s="479"/>
      <c r="PGC77" s="827"/>
      <c r="PGD77" s="827"/>
      <c r="PGE77" s="827"/>
      <c r="PGF77" s="479"/>
      <c r="PGG77" s="827"/>
      <c r="PGH77" s="827"/>
      <c r="PGI77" s="827"/>
      <c r="PGJ77" s="479"/>
      <c r="PGK77" s="827"/>
      <c r="PGL77" s="827"/>
      <c r="PGM77" s="827"/>
      <c r="PGN77" s="479"/>
      <c r="PGO77" s="827"/>
      <c r="PGP77" s="827"/>
      <c r="PGQ77" s="827"/>
      <c r="PGR77" s="479"/>
      <c r="PGS77" s="827"/>
      <c r="PGT77" s="827"/>
      <c r="PGU77" s="827"/>
      <c r="PGV77" s="479"/>
      <c r="PGW77" s="827"/>
      <c r="PGX77" s="827"/>
      <c r="PGY77" s="827"/>
      <c r="PGZ77" s="479"/>
      <c r="PHA77" s="827"/>
      <c r="PHB77" s="827"/>
      <c r="PHC77" s="827"/>
      <c r="PHD77" s="479"/>
      <c r="PHE77" s="827"/>
      <c r="PHF77" s="827"/>
      <c r="PHG77" s="827"/>
      <c r="PHH77" s="479"/>
      <c r="PHI77" s="827"/>
      <c r="PHJ77" s="827"/>
      <c r="PHK77" s="827"/>
      <c r="PHL77" s="479"/>
      <c r="PHM77" s="827"/>
      <c r="PHN77" s="827"/>
      <c r="PHO77" s="827"/>
      <c r="PHP77" s="479"/>
      <c r="PHQ77" s="827"/>
      <c r="PHR77" s="827"/>
      <c r="PHS77" s="827"/>
      <c r="PHT77" s="479"/>
      <c r="PHU77" s="827"/>
      <c r="PHV77" s="827"/>
      <c r="PHW77" s="827"/>
      <c r="PHX77" s="479"/>
      <c r="PHY77" s="827"/>
      <c r="PHZ77" s="827"/>
      <c r="PIA77" s="827"/>
      <c r="PIB77" s="479"/>
      <c r="PIC77" s="827"/>
      <c r="PID77" s="827"/>
      <c r="PIE77" s="827"/>
      <c r="PIF77" s="479"/>
      <c r="PIG77" s="827"/>
      <c r="PIH77" s="827"/>
      <c r="PII77" s="827"/>
      <c r="PIJ77" s="479"/>
      <c r="PIK77" s="827"/>
      <c r="PIL77" s="827"/>
      <c r="PIM77" s="827"/>
      <c r="PIN77" s="479"/>
      <c r="PIO77" s="827"/>
      <c r="PIP77" s="827"/>
      <c r="PIQ77" s="827"/>
      <c r="PIR77" s="479"/>
      <c r="PIS77" s="827"/>
      <c r="PIT77" s="827"/>
      <c r="PIU77" s="827"/>
      <c r="PIV77" s="479"/>
      <c r="PIW77" s="827"/>
      <c r="PIX77" s="827"/>
      <c r="PIY77" s="827"/>
      <c r="PIZ77" s="479"/>
      <c r="PJA77" s="827"/>
      <c r="PJB77" s="827"/>
      <c r="PJC77" s="827"/>
      <c r="PJD77" s="479"/>
      <c r="PJE77" s="827"/>
      <c r="PJF77" s="827"/>
      <c r="PJG77" s="827"/>
      <c r="PJH77" s="479"/>
      <c r="PJI77" s="827"/>
      <c r="PJJ77" s="827"/>
      <c r="PJK77" s="827"/>
      <c r="PJL77" s="479"/>
      <c r="PJM77" s="827"/>
      <c r="PJN77" s="827"/>
      <c r="PJO77" s="827"/>
      <c r="PJP77" s="479"/>
      <c r="PJQ77" s="827"/>
      <c r="PJR77" s="827"/>
      <c r="PJS77" s="827"/>
      <c r="PJT77" s="479"/>
      <c r="PJU77" s="827"/>
      <c r="PJV77" s="827"/>
      <c r="PJW77" s="827"/>
      <c r="PJX77" s="479"/>
      <c r="PJY77" s="827"/>
      <c r="PJZ77" s="827"/>
      <c r="PKA77" s="827"/>
      <c r="PKB77" s="479"/>
      <c r="PKC77" s="827"/>
      <c r="PKD77" s="827"/>
      <c r="PKE77" s="827"/>
      <c r="PKF77" s="479"/>
      <c r="PKG77" s="827"/>
      <c r="PKH77" s="827"/>
      <c r="PKI77" s="827"/>
      <c r="PKJ77" s="479"/>
      <c r="PKK77" s="827"/>
      <c r="PKL77" s="827"/>
      <c r="PKM77" s="827"/>
      <c r="PKN77" s="479"/>
      <c r="PKO77" s="827"/>
      <c r="PKP77" s="827"/>
      <c r="PKQ77" s="827"/>
      <c r="PKR77" s="479"/>
      <c r="PKS77" s="827"/>
      <c r="PKT77" s="827"/>
      <c r="PKU77" s="827"/>
      <c r="PKV77" s="479"/>
      <c r="PKW77" s="827"/>
      <c r="PKX77" s="827"/>
      <c r="PKY77" s="827"/>
      <c r="PKZ77" s="479"/>
      <c r="PLA77" s="827"/>
      <c r="PLB77" s="827"/>
      <c r="PLC77" s="827"/>
      <c r="PLD77" s="479"/>
      <c r="PLE77" s="827"/>
      <c r="PLF77" s="827"/>
      <c r="PLG77" s="827"/>
      <c r="PLH77" s="479"/>
      <c r="PLI77" s="827"/>
      <c r="PLJ77" s="827"/>
      <c r="PLK77" s="827"/>
      <c r="PLL77" s="479"/>
      <c r="PLM77" s="827"/>
      <c r="PLN77" s="827"/>
      <c r="PLO77" s="827"/>
      <c r="PLP77" s="479"/>
      <c r="PLQ77" s="827"/>
      <c r="PLR77" s="827"/>
      <c r="PLS77" s="827"/>
      <c r="PLT77" s="479"/>
      <c r="PLU77" s="827"/>
      <c r="PLV77" s="827"/>
      <c r="PLW77" s="827"/>
      <c r="PLX77" s="479"/>
      <c r="PLY77" s="827"/>
      <c r="PLZ77" s="827"/>
      <c r="PMA77" s="827"/>
      <c r="PMB77" s="479"/>
      <c r="PMC77" s="827"/>
      <c r="PMD77" s="827"/>
      <c r="PME77" s="827"/>
      <c r="PMF77" s="479"/>
      <c r="PMG77" s="827"/>
      <c r="PMH77" s="827"/>
      <c r="PMI77" s="827"/>
      <c r="PMJ77" s="479"/>
      <c r="PMK77" s="827"/>
      <c r="PML77" s="827"/>
      <c r="PMM77" s="827"/>
      <c r="PMN77" s="479"/>
      <c r="PMO77" s="827"/>
      <c r="PMP77" s="827"/>
      <c r="PMQ77" s="827"/>
      <c r="PMR77" s="479"/>
      <c r="PMS77" s="827"/>
      <c r="PMT77" s="827"/>
      <c r="PMU77" s="827"/>
      <c r="PMV77" s="479"/>
      <c r="PMW77" s="827"/>
      <c r="PMX77" s="827"/>
      <c r="PMY77" s="827"/>
      <c r="PMZ77" s="479"/>
      <c r="PNA77" s="827"/>
      <c r="PNB77" s="827"/>
      <c r="PNC77" s="827"/>
      <c r="PND77" s="479"/>
      <c r="PNE77" s="827"/>
      <c r="PNF77" s="827"/>
      <c r="PNG77" s="827"/>
      <c r="PNH77" s="479"/>
      <c r="PNI77" s="827"/>
      <c r="PNJ77" s="827"/>
      <c r="PNK77" s="827"/>
      <c r="PNL77" s="479"/>
      <c r="PNM77" s="827"/>
      <c r="PNN77" s="827"/>
      <c r="PNO77" s="827"/>
      <c r="PNP77" s="479"/>
      <c r="PNQ77" s="827"/>
      <c r="PNR77" s="827"/>
      <c r="PNS77" s="827"/>
      <c r="PNT77" s="479"/>
      <c r="PNU77" s="827"/>
      <c r="PNV77" s="827"/>
      <c r="PNW77" s="827"/>
      <c r="PNX77" s="479"/>
      <c r="PNY77" s="827"/>
      <c r="PNZ77" s="827"/>
      <c r="POA77" s="827"/>
      <c r="POB77" s="479"/>
      <c r="POC77" s="827"/>
      <c r="POD77" s="827"/>
      <c r="POE77" s="827"/>
      <c r="POF77" s="479"/>
      <c r="POG77" s="827"/>
      <c r="POH77" s="827"/>
      <c r="POI77" s="827"/>
      <c r="POJ77" s="479"/>
      <c r="POK77" s="827"/>
      <c r="POL77" s="827"/>
      <c r="POM77" s="827"/>
      <c r="PON77" s="479"/>
      <c r="POO77" s="827"/>
      <c r="POP77" s="827"/>
      <c r="POQ77" s="827"/>
      <c r="POR77" s="479"/>
      <c r="POS77" s="827"/>
      <c r="POT77" s="827"/>
      <c r="POU77" s="827"/>
      <c r="POV77" s="479"/>
      <c r="POW77" s="827"/>
      <c r="POX77" s="827"/>
      <c r="POY77" s="827"/>
      <c r="POZ77" s="479"/>
      <c r="PPA77" s="827"/>
      <c r="PPB77" s="827"/>
      <c r="PPC77" s="827"/>
      <c r="PPD77" s="479"/>
      <c r="PPE77" s="827"/>
      <c r="PPF77" s="827"/>
      <c r="PPG77" s="827"/>
      <c r="PPH77" s="479"/>
      <c r="PPI77" s="827"/>
      <c r="PPJ77" s="827"/>
      <c r="PPK77" s="827"/>
      <c r="PPL77" s="479"/>
      <c r="PPM77" s="827"/>
      <c r="PPN77" s="827"/>
      <c r="PPO77" s="827"/>
      <c r="PPP77" s="479"/>
      <c r="PPQ77" s="827"/>
      <c r="PPR77" s="827"/>
      <c r="PPS77" s="827"/>
      <c r="PPT77" s="479"/>
      <c r="PPU77" s="827"/>
      <c r="PPV77" s="827"/>
      <c r="PPW77" s="827"/>
      <c r="PPX77" s="479"/>
      <c r="PPY77" s="827"/>
      <c r="PPZ77" s="827"/>
      <c r="PQA77" s="827"/>
      <c r="PQB77" s="479"/>
      <c r="PQC77" s="827"/>
      <c r="PQD77" s="827"/>
      <c r="PQE77" s="827"/>
      <c r="PQG77" s="827"/>
      <c r="PQH77" s="827"/>
      <c r="PQI77" s="827"/>
      <c r="PQJ77" s="479"/>
      <c r="PQK77" s="827"/>
      <c r="PQL77" s="827"/>
      <c r="PQM77" s="827"/>
      <c r="PQN77" s="479"/>
      <c r="PQO77" s="827"/>
      <c r="PQP77" s="827"/>
      <c r="PQQ77" s="827"/>
      <c r="PQR77" s="479"/>
      <c r="PQS77" s="827"/>
      <c r="PQT77" s="827"/>
      <c r="PQU77" s="827"/>
      <c r="PQV77" s="479"/>
      <c r="PQW77" s="827"/>
      <c r="PQX77" s="827"/>
      <c r="PQY77" s="827"/>
      <c r="PQZ77" s="479"/>
      <c r="PRA77" s="827"/>
      <c r="PRB77" s="827"/>
      <c r="PRC77" s="827"/>
      <c r="PRD77" s="479"/>
      <c r="PRE77" s="827"/>
      <c r="PRF77" s="827"/>
      <c r="PRG77" s="827"/>
      <c r="PRH77" s="479"/>
      <c r="PRI77" s="827"/>
      <c r="PRJ77" s="827"/>
      <c r="PRK77" s="827"/>
      <c r="PRL77" s="479"/>
      <c r="PRM77" s="827"/>
      <c r="PRN77" s="827"/>
      <c r="PRO77" s="827"/>
      <c r="PRP77" s="479"/>
      <c r="PRQ77" s="827"/>
      <c r="PRR77" s="827"/>
      <c r="PRS77" s="827"/>
      <c r="PRT77" s="479"/>
      <c r="PRU77" s="827"/>
      <c r="PRV77" s="827"/>
      <c r="PRW77" s="827"/>
      <c r="PRX77" s="479"/>
      <c r="PRY77" s="827"/>
      <c r="PRZ77" s="827"/>
      <c r="PSA77" s="827"/>
      <c r="PSB77" s="479"/>
      <c r="PSC77" s="827"/>
      <c r="PSD77" s="827"/>
      <c r="PSE77" s="827"/>
      <c r="PSF77" s="479"/>
      <c r="PSG77" s="827"/>
      <c r="PSH77" s="827"/>
      <c r="PSI77" s="827"/>
      <c r="PSJ77" s="479"/>
      <c r="PSK77" s="827"/>
      <c r="PSL77" s="827"/>
      <c r="PSM77" s="827"/>
      <c r="PSN77" s="479"/>
      <c r="PSO77" s="827"/>
      <c r="PSP77" s="827"/>
      <c r="PSQ77" s="827"/>
      <c r="PSR77" s="479"/>
      <c r="PSS77" s="827"/>
      <c r="PST77" s="827"/>
      <c r="PSU77" s="827"/>
      <c r="PSV77" s="479"/>
      <c r="PSW77" s="827"/>
      <c r="PSX77" s="827"/>
      <c r="PSY77" s="827"/>
      <c r="PSZ77" s="479"/>
      <c r="PTA77" s="827"/>
      <c r="PTB77" s="827"/>
      <c r="PTC77" s="827"/>
      <c r="PTD77" s="479"/>
      <c r="PTE77" s="827"/>
      <c r="PTF77" s="827"/>
      <c r="PTG77" s="827"/>
      <c r="PTH77" s="479"/>
      <c r="PTI77" s="827"/>
      <c r="PTJ77" s="827"/>
      <c r="PTK77" s="827"/>
      <c r="PTL77" s="479"/>
      <c r="PTM77" s="827"/>
      <c r="PTN77" s="827"/>
      <c r="PTO77" s="827"/>
      <c r="PTP77" s="479"/>
      <c r="PTQ77" s="827"/>
      <c r="PTR77" s="827"/>
      <c r="PTS77" s="827"/>
      <c r="PTT77" s="479"/>
      <c r="PTU77" s="827"/>
      <c r="PTV77" s="827"/>
      <c r="PTW77" s="827"/>
      <c r="PTX77" s="479"/>
      <c r="PTY77" s="827"/>
      <c r="PTZ77" s="827"/>
      <c r="PUA77" s="827"/>
      <c r="PUB77" s="479"/>
      <c r="PUC77" s="827"/>
      <c r="PUD77" s="827"/>
      <c r="PUE77" s="827"/>
      <c r="PUF77" s="479"/>
      <c r="PUG77" s="827"/>
      <c r="PUH77" s="827"/>
      <c r="PUI77" s="827"/>
      <c r="PUJ77" s="479"/>
      <c r="PUK77" s="827"/>
      <c r="PUL77" s="827"/>
      <c r="PUM77" s="827"/>
      <c r="PUN77" s="479"/>
      <c r="PUO77" s="827"/>
      <c r="PUP77" s="827"/>
      <c r="PUQ77" s="827"/>
      <c r="PUR77" s="479"/>
      <c r="PUS77" s="827"/>
      <c r="PUT77" s="827"/>
      <c r="PUU77" s="827"/>
      <c r="PUV77" s="479"/>
      <c r="PUW77" s="827"/>
      <c r="PUX77" s="827"/>
      <c r="PUY77" s="827"/>
      <c r="PUZ77" s="479"/>
      <c r="PVA77" s="827"/>
      <c r="PVB77" s="827"/>
      <c r="PVC77" s="827"/>
      <c r="PVD77" s="479"/>
      <c r="PVE77" s="827"/>
      <c r="PVF77" s="827"/>
      <c r="PVG77" s="827"/>
      <c r="PVH77" s="479"/>
      <c r="PVI77" s="827"/>
      <c r="PVJ77" s="827"/>
      <c r="PVK77" s="827"/>
      <c r="PVL77" s="479"/>
      <c r="PVM77" s="827"/>
      <c r="PVN77" s="827"/>
      <c r="PVO77" s="827"/>
      <c r="PVP77" s="479"/>
      <c r="PVQ77" s="827"/>
      <c r="PVR77" s="827"/>
      <c r="PVS77" s="827"/>
      <c r="PVT77" s="479"/>
      <c r="PVU77" s="827"/>
      <c r="PVV77" s="827"/>
      <c r="PVW77" s="827"/>
      <c r="PVX77" s="479"/>
      <c r="PVY77" s="827"/>
      <c r="PVZ77" s="827"/>
      <c r="PWA77" s="827"/>
      <c r="PWB77" s="479"/>
      <c r="PWC77" s="827"/>
      <c r="PWD77" s="827"/>
      <c r="PWE77" s="827"/>
      <c r="PWF77" s="479"/>
      <c r="PWG77" s="827"/>
      <c r="PWH77" s="827"/>
      <c r="PWI77" s="827"/>
      <c r="PWJ77" s="479"/>
      <c r="PWK77" s="827"/>
      <c r="PWL77" s="827"/>
      <c r="PWM77" s="827"/>
      <c r="PWN77" s="479"/>
      <c r="PWO77" s="827"/>
      <c r="PWP77" s="827"/>
      <c r="PWQ77" s="827"/>
      <c r="PWR77" s="479"/>
      <c r="PWS77" s="827"/>
      <c r="PWT77" s="827"/>
      <c r="PWU77" s="827"/>
      <c r="PWV77" s="479"/>
      <c r="PWW77" s="827"/>
      <c r="PWX77" s="827"/>
      <c r="PWY77" s="827"/>
      <c r="PWZ77" s="479"/>
      <c r="PXA77" s="827"/>
      <c r="PXB77" s="827"/>
      <c r="PXC77" s="827"/>
      <c r="PXD77" s="479"/>
      <c r="PXE77" s="827"/>
      <c r="PXF77" s="827"/>
      <c r="PXG77" s="827"/>
      <c r="PXH77" s="479"/>
      <c r="PXI77" s="827"/>
      <c r="PXJ77" s="827"/>
      <c r="PXK77" s="827"/>
      <c r="PXL77" s="479"/>
      <c r="PXM77" s="827"/>
      <c r="PXN77" s="827"/>
      <c r="PXO77" s="827"/>
      <c r="PXP77" s="479"/>
      <c r="PXQ77" s="827"/>
      <c r="PXR77" s="827"/>
      <c r="PXS77" s="827"/>
      <c r="PXT77" s="479"/>
      <c r="PXU77" s="827"/>
      <c r="PXV77" s="827"/>
      <c r="PXW77" s="827"/>
      <c r="PXX77" s="479"/>
      <c r="PXY77" s="827"/>
      <c r="PXZ77" s="827"/>
      <c r="PYA77" s="827"/>
      <c r="PYB77" s="479"/>
      <c r="PYC77" s="827"/>
      <c r="PYD77" s="827"/>
      <c r="PYE77" s="827"/>
      <c r="PYF77" s="479"/>
      <c r="PYG77" s="827"/>
      <c r="PYH77" s="827"/>
      <c r="PYI77" s="827"/>
      <c r="PYJ77" s="479"/>
      <c r="PYK77" s="827"/>
      <c r="PYL77" s="827"/>
      <c r="PYM77" s="827"/>
      <c r="PYN77" s="479"/>
      <c r="PYO77" s="827"/>
      <c r="PYP77" s="827"/>
      <c r="PYQ77" s="827"/>
      <c r="PYR77" s="479"/>
      <c r="PYS77" s="827"/>
      <c r="PYT77" s="827"/>
      <c r="PYU77" s="827"/>
      <c r="PYV77" s="479"/>
      <c r="PYW77" s="827"/>
      <c r="PYX77" s="827"/>
      <c r="PYY77" s="827"/>
      <c r="PYZ77" s="479"/>
      <c r="PZA77" s="827"/>
      <c r="PZB77" s="827"/>
      <c r="PZC77" s="827"/>
      <c r="PZD77" s="479"/>
      <c r="PZE77" s="827"/>
      <c r="PZF77" s="827"/>
      <c r="PZG77" s="827"/>
      <c r="PZH77" s="479"/>
      <c r="PZI77" s="827"/>
      <c r="PZJ77" s="827"/>
      <c r="PZK77" s="827"/>
      <c r="PZL77" s="479"/>
      <c r="PZM77" s="827"/>
      <c r="PZN77" s="827"/>
      <c r="PZO77" s="827"/>
      <c r="PZP77" s="479"/>
      <c r="PZQ77" s="827"/>
      <c r="PZR77" s="827"/>
      <c r="PZS77" s="827"/>
      <c r="PZT77" s="479"/>
      <c r="PZU77" s="827"/>
      <c r="PZV77" s="827"/>
      <c r="PZW77" s="827"/>
      <c r="PZX77" s="479"/>
      <c r="PZY77" s="827"/>
      <c r="PZZ77" s="827"/>
      <c r="QAA77" s="827"/>
      <c r="QAB77" s="479"/>
      <c r="QAC77" s="827"/>
      <c r="QAD77" s="827"/>
      <c r="QAE77" s="827"/>
      <c r="QAF77" s="479"/>
      <c r="QAG77" s="827"/>
      <c r="QAH77" s="827"/>
      <c r="QAI77" s="827"/>
      <c r="QAJ77" s="479"/>
      <c r="QAK77" s="827"/>
      <c r="QAL77" s="827"/>
      <c r="QAM77" s="827"/>
      <c r="QAN77" s="479"/>
      <c r="QAO77" s="827"/>
      <c r="QAP77" s="827"/>
      <c r="QAQ77" s="827"/>
      <c r="QAR77" s="479"/>
      <c r="QAS77" s="827"/>
      <c r="QAT77" s="827"/>
      <c r="QAU77" s="827"/>
      <c r="QAV77" s="479"/>
      <c r="QAW77" s="827"/>
      <c r="QAX77" s="827"/>
      <c r="QAY77" s="827"/>
      <c r="QAZ77" s="479"/>
      <c r="QBA77" s="827"/>
      <c r="QBB77" s="827"/>
      <c r="QBC77" s="827"/>
      <c r="QBD77" s="479"/>
      <c r="QBE77" s="827"/>
      <c r="QBF77" s="827"/>
      <c r="QBG77" s="827"/>
      <c r="QBH77" s="479"/>
      <c r="QBI77" s="827"/>
      <c r="QBJ77" s="827"/>
      <c r="QBK77" s="827"/>
      <c r="QBL77" s="479"/>
      <c r="QBM77" s="827"/>
      <c r="QBN77" s="827"/>
      <c r="QBO77" s="827"/>
      <c r="QBP77" s="479"/>
      <c r="QBQ77" s="827"/>
      <c r="QBR77" s="827"/>
      <c r="QBS77" s="827"/>
      <c r="QBT77" s="479"/>
      <c r="QBU77" s="827"/>
      <c r="QBV77" s="827"/>
      <c r="QBW77" s="827"/>
      <c r="QBX77" s="479"/>
      <c r="QBY77" s="827"/>
      <c r="QBZ77" s="827"/>
      <c r="QCA77" s="827"/>
      <c r="QCB77" s="479"/>
      <c r="QCC77" s="827"/>
      <c r="QCD77" s="827"/>
      <c r="QCE77" s="827"/>
      <c r="QCF77" s="479"/>
      <c r="QCG77" s="827"/>
      <c r="QCH77" s="827"/>
      <c r="QCI77" s="827"/>
      <c r="QCJ77" s="479"/>
      <c r="QCK77" s="827"/>
      <c r="QCL77" s="827"/>
      <c r="QCM77" s="827"/>
      <c r="QCN77" s="479"/>
      <c r="QCO77" s="827"/>
      <c r="QCP77" s="827"/>
      <c r="QCQ77" s="827"/>
      <c r="QCR77" s="479"/>
      <c r="QCS77" s="827"/>
      <c r="QCT77" s="827"/>
      <c r="QCU77" s="827"/>
      <c r="QCV77" s="479"/>
      <c r="QCW77" s="827"/>
      <c r="QCX77" s="827"/>
      <c r="QCY77" s="827"/>
      <c r="QCZ77" s="479"/>
      <c r="QDA77" s="827"/>
      <c r="QDB77" s="827"/>
      <c r="QDC77" s="827"/>
      <c r="QDD77" s="479"/>
      <c r="QDE77" s="827"/>
      <c r="QDF77" s="827"/>
      <c r="QDG77" s="827"/>
      <c r="QDH77" s="479"/>
      <c r="QDI77" s="827"/>
      <c r="QDJ77" s="827"/>
      <c r="QDK77" s="827"/>
      <c r="QDL77" s="479"/>
      <c r="QDM77" s="827"/>
      <c r="QDN77" s="827"/>
      <c r="QDO77" s="827"/>
      <c r="QDP77" s="479"/>
      <c r="QDQ77" s="827"/>
      <c r="QDR77" s="827"/>
      <c r="QDS77" s="827"/>
      <c r="QDT77" s="479"/>
      <c r="QDU77" s="827"/>
      <c r="QDV77" s="827"/>
      <c r="QDW77" s="827"/>
      <c r="QDX77" s="479"/>
      <c r="QDY77" s="827"/>
      <c r="QDZ77" s="827"/>
      <c r="QEA77" s="827"/>
      <c r="QEB77" s="479"/>
      <c r="QEC77" s="827"/>
      <c r="QED77" s="827"/>
      <c r="QEE77" s="827"/>
      <c r="QEF77" s="479"/>
      <c r="QEG77" s="827"/>
      <c r="QEH77" s="827"/>
      <c r="QEI77" s="827"/>
      <c r="QEJ77" s="479"/>
      <c r="QEK77" s="827"/>
      <c r="QEL77" s="827"/>
      <c r="QEM77" s="827"/>
      <c r="QEN77" s="479"/>
      <c r="QEO77" s="827"/>
      <c r="QEP77" s="827"/>
      <c r="QEQ77" s="827"/>
      <c r="QER77" s="479"/>
      <c r="QES77" s="827"/>
      <c r="QET77" s="827"/>
      <c r="QEU77" s="827"/>
      <c r="QEV77" s="479"/>
      <c r="QEW77" s="827"/>
      <c r="QEX77" s="827"/>
      <c r="QEY77" s="827"/>
      <c r="QEZ77" s="479"/>
      <c r="QFA77" s="827"/>
      <c r="QFB77" s="827"/>
      <c r="QFC77" s="827"/>
      <c r="QFD77" s="479"/>
      <c r="QFE77" s="827"/>
      <c r="QFF77" s="827"/>
      <c r="QFG77" s="827"/>
      <c r="QFH77" s="479"/>
      <c r="QFI77" s="827"/>
      <c r="QFJ77" s="827"/>
      <c r="QFK77" s="827"/>
      <c r="QFL77" s="479"/>
      <c r="QFM77" s="827"/>
      <c r="QFN77" s="827"/>
      <c r="QFO77" s="827"/>
      <c r="QFP77" s="479"/>
      <c r="QFQ77" s="827"/>
      <c r="QFR77" s="827"/>
      <c r="QFS77" s="827"/>
      <c r="QFT77" s="479"/>
      <c r="QFU77" s="827"/>
      <c r="QFV77" s="827"/>
      <c r="QFW77" s="827"/>
      <c r="QFX77" s="479"/>
      <c r="QFY77" s="827"/>
      <c r="QFZ77" s="827"/>
      <c r="QGA77" s="827"/>
      <c r="QGB77" s="479"/>
      <c r="QGC77" s="827"/>
      <c r="QGD77" s="827"/>
      <c r="QGE77" s="827"/>
      <c r="QGF77" s="479"/>
      <c r="QGG77" s="827"/>
      <c r="QGH77" s="827"/>
      <c r="QGI77" s="827"/>
      <c r="QGJ77" s="479"/>
      <c r="QGK77" s="827"/>
      <c r="QGL77" s="827"/>
      <c r="QGM77" s="827"/>
      <c r="QGN77" s="479"/>
      <c r="QGO77" s="827"/>
      <c r="QGP77" s="827"/>
      <c r="QGQ77" s="827"/>
      <c r="QGR77" s="479"/>
      <c r="QGS77" s="827"/>
      <c r="QGT77" s="827"/>
      <c r="QGU77" s="827"/>
      <c r="QGV77" s="479"/>
      <c r="QGW77" s="827"/>
      <c r="QGX77" s="827"/>
      <c r="QGY77" s="827"/>
      <c r="QGZ77" s="479"/>
      <c r="QHA77" s="827"/>
      <c r="QHB77" s="827"/>
      <c r="QHC77" s="827"/>
      <c r="QHD77" s="479"/>
      <c r="QHE77" s="827"/>
      <c r="QHF77" s="827"/>
      <c r="QHG77" s="827"/>
      <c r="QHH77" s="479"/>
      <c r="QHI77" s="827"/>
      <c r="QHJ77" s="827"/>
      <c r="QHK77" s="827"/>
      <c r="QHL77" s="479"/>
      <c r="QHM77" s="827"/>
      <c r="QHN77" s="827"/>
      <c r="QHO77" s="827"/>
      <c r="QHP77" s="479"/>
      <c r="QHQ77" s="827"/>
      <c r="QHR77" s="827"/>
      <c r="QHS77" s="827"/>
      <c r="QHT77" s="479"/>
      <c r="QHU77" s="827"/>
      <c r="QHV77" s="827"/>
      <c r="QHW77" s="827"/>
      <c r="QHX77" s="479"/>
      <c r="QHY77" s="827"/>
      <c r="QHZ77" s="827"/>
      <c r="QIA77" s="827"/>
      <c r="QIB77" s="479"/>
      <c r="QIC77" s="827"/>
      <c r="QID77" s="827"/>
      <c r="QIE77" s="827"/>
      <c r="QIF77" s="479"/>
      <c r="QIG77" s="827"/>
      <c r="QIH77" s="827"/>
      <c r="QII77" s="827"/>
      <c r="QIJ77" s="479"/>
      <c r="QIK77" s="827"/>
      <c r="QIL77" s="827"/>
      <c r="QIM77" s="827"/>
      <c r="QIN77" s="479"/>
      <c r="QIO77" s="827"/>
      <c r="QIP77" s="827"/>
      <c r="QIQ77" s="827"/>
      <c r="QIR77" s="479"/>
      <c r="QIS77" s="827"/>
      <c r="QIT77" s="827"/>
      <c r="QIU77" s="827"/>
      <c r="QIV77" s="479"/>
      <c r="QIW77" s="827"/>
      <c r="QIX77" s="827"/>
      <c r="QIY77" s="827"/>
      <c r="QIZ77" s="479"/>
      <c r="QJA77" s="827"/>
      <c r="QJB77" s="827"/>
      <c r="QJC77" s="827"/>
      <c r="QJD77" s="479"/>
      <c r="QJE77" s="827"/>
      <c r="QJF77" s="827"/>
      <c r="QJG77" s="827"/>
      <c r="QJH77" s="479"/>
      <c r="QJI77" s="827"/>
      <c r="QJJ77" s="827"/>
      <c r="QJK77" s="827"/>
      <c r="QJL77" s="479"/>
      <c r="QJM77" s="827"/>
      <c r="QJN77" s="827"/>
      <c r="QJO77" s="827"/>
      <c r="QJP77" s="479"/>
      <c r="QJQ77" s="827"/>
      <c r="QJR77" s="827"/>
      <c r="QJS77" s="827"/>
      <c r="QJT77" s="479"/>
      <c r="QJU77" s="827"/>
      <c r="QJV77" s="827"/>
      <c r="QJW77" s="827"/>
      <c r="QJX77" s="479"/>
      <c r="QJY77" s="827"/>
      <c r="QJZ77" s="827"/>
      <c r="QKA77" s="827"/>
      <c r="QKB77" s="479"/>
      <c r="QKC77" s="827"/>
      <c r="QKD77" s="827"/>
      <c r="QKE77" s="827"/>
      <c r="QKF77" s="479"/>
      <c r="QKG77" s="827"/>
      <c r="QKH77" s="827"/>
      <c r="QKI77" s="827"/>
      <c r="QKJ77" s="479"/>
      <c r="QKK77" s="827"/>
      <c r="QKL77" s="827"/>
      <c r="QKM77" s="827"/>
      <c r="QKN77" s="479"/>
      <c r="QKO77" s="827"/>
      <c r="QKP77" s="827"/>
      <c r="QKQ77" s="827"/>
      <c r="QKR77" s="479"/>
      <c r="QKS77" s="827"/>
      <c r="QKT77" s="827"/>
      <c r="QKU77" s="827"/>
      <c r="QKV77" s="479"/>
      <c r="QKW77" s="827"/>
      <c r="QKX77" s="827"/>
      <c r="QKY77" s="827"/>
      <c r="QKZ77" s="479"/>
      <c r="QLA77" s="827"/>
      <c r="QLB77" s="827"/>
      <c r="QLC77" s="827"/>
      <c r="QLD77" s="479"/>
      <c r="QLE77" s="827"/>
      <c r="QLF77" s="827"/>
      <c r="QLG77" s="827"/>
      <c r="QLH77" s="479"/>
      <c r="QLI77" s="827"/>
      <c r="QLJ77" s="827"/>
      <c r="QLK77" s="827"/>
      <c r="QLL77" s="479"/>
      <c r="QLM77" s="827"/>
      <c r="QLN77" s="827"/>
      <c r="QLO77" s="827"/>
      <c r="QLP77" s="479"/>
      <c r="QLQ77" s="827"/>
      <c r="QLR77" s="827"/>
      <c r="QLS77" s="827"/>
      <c r="QLT77" s="479"/>
      <c r="QLU77" s="827"/>
      <c r="QLV77" s="827"/>
      <c r="QLW77" s="827"/>
      <c r="QLX77" s="479"/>
      <c r="QLY77" s="827"/>
      <c r="QLZ77" s="827"/>
      <c r="QMA77" s="827"/>
      <c r="QMB77" s="479"/>
      <c r="QMC77" s="827"/>
      <c r="QMD77" s="827"/>
      <c r="QME77" s="827"/>
      <c r="QMF77" s="479"/>
      <c r="QMG77" s="827"/>
      <c r="QMH77" s="827"/>
      <c r="QMI77" s="827"/>
      <c r="QMJ77" s="479"/>
      <c r="QMK77" s="827"/>
      <c r="QML77" s="827"/>
      <c r="QMM77" s="827"/>
      <c r="QMN77" s="479"/>
      <c r="QMO77" s="827"/>
      <c r="QMP77" s="827"/>
      <c r="QMQ77" s="827"/>
      <c r="QMR77" s="479"/>
      <c r="QMS77" s="827"/>
      <c r="QMT77" s="827"/>
      <c r="QMU77" s="827"/>
      <c r="QMV77" s="479"/>
      <c r="QMW77" s="827"/>
      <c r="QMX77" s="827"/>
      <c r="QMY77" s="827"/>
      <c r="QMZ77" s="479"/>
      <c r="QNA77" s="827"/>
      <c r="QNB77" s="827"/>
      <c r="QNC77" s="827"/>
      <c r="QND77" s="479"/>
      <c r="QNE77" s="827"/>
      <c r="QNF77" s="827"/>
      <c r="QNG77" s="827"/>
      <c r="QNH77" s="479"/>
      <c r="QNI77" s="827"/>
      <c r="QNJ77" s="827"/>
      <c r="QNK77" s="827"/>
      <c r="QNL77" s="479"/>
      <c r="QNM77" s="827"/>
      <c r="QNN77" s="827"/>
      <c r="QNO77" s="827"/>
      <c r="QNP77" s="479"/>
      <c r="QNQ77" s="827"/>
      <c r="QNR77" s="827"/>
      <c r="QNS77" s="827"/>
      <c r="QNT77" s="479"/>
      <c r="QNU77" s="827"/>
      <c r="QNV77" s="827"/>
      <c r="QNW77" s="827"/>
      <c r="QNX77" s="479"/>
      <c r="QNY77" s="827"/>
      <c r="QNZ77" s="827"/>
      <c r="QOA77" s="827"/>
      <c r="QOB77" s="479"/>
      <c r="QOC77" s="827"/>
      <c r="QOD77" s="827"/>
      <c r="QOE77" s="827"/>
      <c r="QOF77" s="479"/>
      <c r="QOG77" s="827"/>
      <c r="QOH77" s="827"/>
      <c r="QOI77" s="827"/>
      <c r="QOJ77" s="479"/>
      <c r="QOK77" s="827"/>
      <c r="QOL77" s="827"/>
      <c r="QOM77" s="827"/>
      <c r="QON77" s="479"/>
      <c r="QOO77" s="827"/>
      <c r="QOP77" s="827"/>
      <c r="QOQ77" s="827"/>
      <c r="QOR77" s="479"/>
      <c r="QOS77" s="827"/>
      <c r="QOT77" s="827"/>
      <c r="QOU77" s="827"/>
      <c r="QOV77" s="479"/>
      <c r="QOW77" s="827"/>
      <c r="QOX77" s="827"/>
      <c r="QOY77" s="827"/>
      <c r="QOZ77" s="479"/>
      <c r="QPA77" s="827"/>
      <c r="QPB77" s="827"/>
      <c r="QPC77" s="827"/>
      <c r="QPD77" s="479"/>
      <c r="QPE77" s="827"/>
      <c r="QPF77" s="827"/>
      <c r="QPG77" s="827"/>
      <c r="QPH77" s="479"/>
      <c r="QPI77" s="827"/>
      <c r="QPJ77" s="827"/>
      <c r="QPK77" s="827"/>
      <c r="QPL77" s="479"/>
      <c r="QPM77" s="827"/>
      <c r="QPN77" s="827"/>
      <c r="QPO77" s="827"/>
      <c r="QPP77" s="479"/>
      <c r="QPQ77" s="827"/>
      <c r="QPR77" s="827"/>
      <c r="QPS77" s="827"/>
      <c r="QPT77" s="479"/>
      <c r="QPU77" s="827"/>
      <c r="QPV77" s="827"/>
      <c r="QPW77" s="827"/>
      <c r="QPX77" s="479"/>
      <c r="QPY77" s="827"/>
      <c r="QPZ77" s="827"/>
      <c r="QQA77" s="827"/>
      <c r="QQB77" s="479"/>
      <c r="QQC77" s="827"/>
      <c r="QQD77" s="827"/>
      <c r="QQE77" s="827"/>
      <c r="QQF77" s="479"/>
      <c r="QQG77" s="827"/>
      <c r="QQH77" s="827"/>
      <c r="QQI77" s="827"/>
      <c r="QQJ77" s="479"/>
      <c r="QQK77" s="827"/>
      <c r="QQL77" s="827"/>
      <c r="QQM77" s="827"/>
      <c r="QQN77" s="479"/>
      <c r="QQO77" s="827"/>
      <c r="QQP77" s="827"/>
      <c r="QQQ77" s="827"/>
      <c r="QQR77" s="479"/>
      <c r="QQS77" s="827"/>
      <c r="QQT77" s="827"/>
      <c r="QQU77" s="827"/>
      <c r="QQV77" s="479"/>
      <c r="QQW77" s="827"/>
      <c r="QQX77" s="827"/>
      <c r="QQY77" s="827"/>
      <c r="QQZ77" s="479"/>
      <c r="QRA77" s="827"/>
      <c r="QRB77" s="827"/>
      <c r="QRC77" s="827"/>
      <c r="QRD77" s="479"/>
      <c r="QRE77" s="827"/>
      <c r="QRF77" s="827"/>
      <c r="QRG77" s="827"/>
      <c r="QRH77" s="479"/>
      <c r="QRI77" s="827"/>
      <c r="QRJ77" s="827"/>
      <c r="QRK77" s="827"/>
      <c r="QRL77" s="479"/>
      <c r="QRM77" s="827"/>
      <c r="QRN77" s="827"/>
      <c r="QRO77" s="827"/>
      <c r="QRP77" s="479"/>
      <c r="QRQ77" s="827"/>
      <c r="QRR77" s="827"/>
      <c r="QRS77" s="827"/>
      <c r="QRT77" s="479"/>
      <c r="QRU77" s="827"/>
      <c r="QRV77" s="827"/>
      <c r="QRW77" s="827"/>
      <c r="QRX77" s="479"/>
      <c r="QRY77" s="827"/>
      <c r="QRZ77" s="827"/>
      <c r="QSA77" s="827"/>
      <c r="QSB77" s="479"/>
      <c r="QSC77" s="827"/>
      <c r="QSD77" s="827"/>
      <c r="QSE77" s="827"/>
      <c r="QSF77" s="479"/>
      <c r="QSG77" s="827"/>
      <c r="QSH77" s="827"/>
      <c r="QSI77" s="827"/>
      <c r="QSJ77" s="479"/>
      <c r="QSK77" s="827"/>
      <c r="QSL77" s="827"/>
      <c r="QSM77" s="827"/>
      <c r="QSN77" s="479"/>
      <c r="QSO77" s="827"/>
      <c r="QSP77" s="827"/>
      <c r="QSQ77" s="827"/>
      <c r="QSR77" s="479"/>
      <c r="QSS77" s="827"/>
      <c r="QST77" s="827"/>
      <c r="QSU77" s="827"/>
      <c r="QSV77" s="479"/>
      <c r="QSW77" s="827"/>
      <c r="QSX77" s="827"/>
      <c r="QSY77" s="827"/>
      <c r="QSZ77" s="479"/>
      <c r="QTA77" s="827"/>
      <c r="QTB77" s="827"/>
      <c r="QTC77" s="827"/>
      <c r="QTD77" s="479"/>
      <c r="QTE77" s="827"/>
      <c r="QTF77" s="827"/>
      <c r="QTG77" s="827"/>
      <c r="QTH77" s="479"/>
      <c r="QTI77" s="827"/>
      <c r="QTJ77" s="827"/>
      <c r="QTK77" s="827"/>
      <c r="QTL77" s="479"/>
      <c r="QTM77" s="827"/>
      <c r="QTN77" s="827"/>
      <c r="QTO77" s="827"/>
      <c r="QTP77" s="479"/>
      <c r="QTQ77" s="827"/>
      <c r="QTR77" s="827"/>
      <c r="QTS77" s="827"/>
      <c r="QTT77" s="479"/>
      <c r="QTU77" s="827"/>
      <c r="QTV77" s="827"/>
      <c r="QTW77" s="827"/>
      <c r="QTX77" s="479"/>
      <c r="QTY77" s="827"/>
      <c r="QTZ77" s="827"/>
      <c r="QUA77" s="827"/>
      <c r="QUB77" s="479"/>
      <c r="QUC77" s="827"/>
      <c r="QUD77" s="827"/>
      <c r="QUE77" s="827"/>
      <c r="QUF77" s="479"/>
      <c r="QUG77" s="827"/>
      <c r="QUH77" s="827"/>
      <c r="QUI77" s="827"/>
      <c r="QUJ77" s="479"/>
      <c r="QUK77" s="827"/>
      <c r="QUL77" s="827"/>
      <c r="QUM77" s="827"/>
      <c r="QUN77" s="479"/>
      <c r="QUO77" s="827"/>
      <c r="QUP77" s="827"/>
      <c r="QUQ77" s="827"/>
      <c r="QUR77" s="479"/>
      <c r="QUS77" s="827"/>
      <c r="QUT77" s="827"/>
      <c r="QUU77" s="827"/>
      <c r="QUV77" s="479"/>
      <c r="QUW77" s="827"/>
      <c r="QUX77" s="827"/>
      <c r="QUY77" s="827"/>
      <c r="QUZ77" s="479"/>
      <c r="QVA77" s="827"/>
      <c r="QVB77" s="827"/>
      <c r="QVC77" s="827"/>
      <c r="QVD77" s="479"/>
      <c r="QVE77" s="827"/>
      <c r="QVF77" s="827"/>
      <c r="QVG77" s="827"/>
      <c r="QVH77" s="479"/>
      <c r="QVI77" s="827"/>
      <c r="QVJ77" s="827"/>
      <c r="QVK77" s="827"/>
      <c r="QVL77" s="479"/>
      <c r="QVM77" s="827"/>
      <c r="QVN77" s="827"/>
      <c r="QVO77" s="827"/>
      <c r="QVP77" s="479"/>
      <c r="QVQ77" s="827"/>
      <c r="QVR77" s="827"/>
      <c r="QVS77" s="827"/>
      <c r="QVT77" s="479"/>
      <c r="QVU77" s="827"/>
      <c r="QVV77" s="827"/>
      <c r="QVW77" s="827"/>
      <c r="QVX77" s="479"/>
      <c r="QVY77" s="827"/>
      <c r="QVZ77" s="827"/>
      <c r="QWA77" s="827"/>
      <c r="QWB77" s="479"/>
      <c r="QWC77" s="827"/>
      <c r="QWD77" s="827"/>
      <c r="QWE77" s="827"/>
      <c r="QWF77" s="479"/>
      <c r="QWG77" s="827"/>
      <c r="QWH77" s="827"/>
      <c r="QWI77" s="827"/>
      <c r="QWJ77" s="479"/>
      <c r="QWK77" s="827"/>
      <c r="QWL77" s="827"/>
      <c r="QWM77" s="827"/>
      <c r="QWN77" s="479"/>
      <c r="QWO77" s="827"/>
      <c r="QWP77" s="827"/>
      <c r="QWQ77" s="827"/>
      <c r="QWR77" s="479"/>
      <c r="QWS77" s="827"/>
      <c r="QWT77" s="827"/>
      <c r="QWU77" s="827"/>
      <c r="QWV77" s="479"/>
      <c r="QWW77" s="827"/>
      <c r="QWX77" s="827"/>
      <c r="QWY77" s="827"/>
      <c r="QWZ77" s="479"/>
      <c r="QXA77" s="827"/>
      <c r="QXB77" s="827"/>
      <c r="QXC77" s="827"/>
      <c r="QXD77" s="479"/>
      <c r="QXE77" s="827"/>
      <c r="QXF77" s="827"/>
      <c r="QXG77" s="827"/>
      <c r="QXH77" s="479"/>
      <c r="QXI77" s="827"/>
      <c r="QXJ77" s="827"/>
      <c r="QXK77" s="827"/>
      <c r="QXL77" s="479"/>
      <c r="QXM77" s="827"/>
      <c r="QXN77" s="827"/>
      <c r="QXO77" s="827"/>
      <c r="QXP77" s="479"/>
      <c r="QXQ77" s="827"/>
      <c r="QXR77" s="827"/>
      <c r="QXS77" s="827"/>
      <c r="QXT77" s="479"/>
      <c r="QXU77" s="827"/>
      <c r="QXV77" s="827"/>
      <c r="QXW77" s="827"/>
      <c r="QXX77" s="479"/>
      <c r="QXY77" s="827"/>
      <c r="QXZ77" s="827"/>
      <c r="QYA77" s="827"/>
      <c r="QYB77" s="479"/>
      <c r="QYC77" s="827"/>
      <c r="QYD77" s="827"/>
      <c r="QYE77" s="827"/>
      <c r="QYF77" s="479"/>
      <c r="QYG77" s="827"/>
      <c r="QYH77" s="827"/>
      <c r="QYI77" s="827"/>
      <c r="QYJ77" s="479"/>
      <c r="QYK77" s="827"/>
      <c r="QYL77" s="827"/>
      <c r="QYM77" s="827"/>
      <c r="QYN77" s="479"/>
      <c r="QYO77" s="827"/>
      <c r="QYP77" s="827"/>
      <c r="QYQ77" s="827"/>
      <c r="QYR77" s="479"/>
      <c r="QYS77" s="827"/>
      <c r="QYT77" s="827"/>
      <c r="QYU77" s="827"/>
      <c r="QYV77" s="479"/>
      <c r="QYW77" s="827"/>
      <c r="QYX77" s="827"/>
      <c r="QYY77" s="827"/>
      <c r="QYZ77" s="479"/>
      <c r="QZA77" s="827"/>
      <c r="QZB77" s="827"/>
      <c r="QZC77" s="827"/>
      <c r="QZD77" s="479"/>
      <c r="QZE77" s="827"/>
      <c r="QZF77" s="827"/>
      <c r="QZG77" s="827"/>
      <c r="QZH77" s="479"/>
      <c r="QZI77" s="827"/>
      <c r="QZJ77" s="827"/>
      <c r="QZK77" s="827"/>
      <c r="QZL77" s="479"/>
      <c r="QZM77" s="827"/>
      <c r="QZN77" s="827"/>
      <c r="QZO77" s="827"/>
      <c r="QZP77" s="479"/>
      <c r="QZQ77" s="827"/>
      <c r="QZR77" s="827"/>
      <c r="QZS77" s="827"/>
      <c r="QZT77" s="479"/>
      <c r="QZU77" s="827"/>
      <c r="QZV77" s="827"/>
      <c r="QZW77" s="827"/>
      <c r="QZX77" s="479"/>
      <c r="QZY77" s="827"/>
      <c r="QZZ77" s="827"/>
      <c r="RAA77" s="827"/>
      <c r="RAB77" s="479"/>
      <c r="RAC77" s="827"/>
      <c r="RAD77" s="827"/>
      <c r="RAE77" s="827"/>
      <c r="RAF77" s="479"/>
      <c r="RAG77" s="827"/>
      <c r="RAH77" s="827"/>
      <c r="RAI77" s="827"/>
      <c r="RAJ77" s="479"/>
      <c r="RAK77" s="827"/>
      <c r="RAL77" s="827"/>
      <c r="RAM77" s="827"/>
      <c r="RAN77" s="479"/>
      <c r="RAO77" s="827"/>
      <c r="RAP77" s="827"/>
      <c r="RAQ77" s="827"/>
      <c r="RAR77" s="479"/>
      <c r="RAS77" s="827"/>
      <c r="RAT77" s="827"/>
      <c r="RAU77" s="827"/>
      <c r="RAV77" s="479"/>
      <c r="RAW77" s="827"/>
      <c r="RAX77" s="827"/>
      <c r="RAY77" s="827"/>
      <c r="RAZ77" s="479"/>
      <c r="RBA77" s="827"/>
      <c r="RBB77" s="827"/>
      <c r="RBC77" s="827"/>
      <c r="RBD77" s="479"/>
      <c r="RBE77" s="827"/>
      <c r="RBF77" s="827"/>
      <c r="RBG77" s="827"/>
      <c r="RBH77" s="479"/>
      <c r="RBI77" s="827"/>
      <c r="RBJ77" s="827"/>
      <c r="RBK77" s="827"/>
      <c r="RBL77" s="479"/>
      <c r="RBM77" s="827"/>
      <c r="RBN77" s="827"/>
      <c r="RBO77" s="827"/>
      <c r="RBP77" s="479"/>
      <c r="RBQ77" s="827"/>
      <c r="RBR77" s="827"/>
      <c r="RBS77" s="827"/>
      <c r="RBT77" s="479"/>
      <c r="RBU77" s="827"/>
      <c r="RBV77" s="827"/>
      <c r="RBW77" s="827"/>
      <c r="RBX77" s="479"/>
      <c r="RBY77" s="827"/>
      <c r="RBZ77" s="827"/>
      <c r="RCA77" s="827"/>
      <c r="RCB77" s="479"/>
      <c r="RCC77" s="827"/>
      <c r="RCD77" s="827"/>
      <c r="RCE77" s="827"/>
      <c r="RCF77" s="479"/>
      <c r="RCG77" s="827"/>
      <c r="RCH77" s="827"/>
      <c r="RCI77" s="827"/>
      <c r="RCJ77" s="479"/>
      <c r="RCK77" s="827"/>
      <c r="RCL77" s="827"/>
      <c r="RCM77" s="827"/>
      <c r="RCN77" s="479"/>
      <c r="RCO77" s="827"/>
      <c r="RCP77" s="827"/>
      <c r="RCQ77" s="827"/>
      <c r="RCR77" s="479"/>
      <c r="RCS77" s="827"/>
      <c r="RCT77" s="827"/>
      <c r="RCU77" s="827"/>
      <c r="RCV77" s="479"/>
      <c r="RCW77" s="827"/>
      <c r="RCX77" s="827"/>
      <c r="RCY77" s="827"/>
      <c r="RCZ77" s="479"/>
      <c r="RDA77" s="827"/>
      <c r="RDB77" s="827"/>
      <c r="RDC77" s="827"/>
      <c r="RDD77" s="479"/>
      <c r="RDE77" s="827"/>
      <c r="RDF77" s="827"/>
      <c r="RDG77" s="827"/>
      <c r="RDH77" s="479"/>
      <c r="RDI77" s="827"/>
      <c r="RDJ77" s="827"/>
      <c r="RDK77" s="827"/>
      <c r="RDL77" s="479"/>
      <c r="RDM77" s="827"/>
      <c r="RDN77" s="827"/>
      <c r="RDO77" s="827"/>
      <c r="RDQ77" s="827"/>
      <c r="RDR77" s="827"/>
      <c r="RDS77" s="827"/>
      <c r="RDT77" s="479"/>
      <c r="RDU77" s="827"/>
      <c r="RDV77" s="827"/>
      <c r="RDW77" s="827"/>
      <c r="RDX77" s="479"/>
      <c r="RDY77" s="827"/>
      <c r="RDZ77" s="827"/>
      <c r="REA77" s="827"/>
      <c r="REB77" s="479"/>
      <c r="REC77" s="827"/>
      <c r="RED77" s="827"/>
      <c r="REE77" s="827"/>
      <c r="REF77" s="479"/>
      <c r="REG77" s="827"/>
      <c r="REH77" s="827"/>
      <c r="REI77" s="827"/>
      <c r="REJ77" s="479"/>
      <c r="REK77" s="827"/>
      <c r="REL77" s="827"/>
      <c r="REM77" s="827"/>
      <c r="REN77" s="479"/>
      <c r="REO77" s="827"/>
      <c r="REP77" s="827"/>
      <c r="REQ77" s="827"/>
      <c r="RER77" s="479"/>
      <c r="RES77" s="827"/>
      <c r="RET77" s="827"/>
      <c r="REU77" s="827"/>
      <c r="REV77" s="479"/>
      <c r="REW77" s="827"/>
      <c r="REX77" s="827"/>
      <c r="REY77" s="827"/>
      <c r="REZ77" s="479"/>
      <c r="RFA77" s="827"/>
      <c r="RFB77" s="827"/>
      <c r="RFC77" s="827"/>
      <c r="RFD77" s="479"/>
      <c r="RFE77" s="827"/>
      <c r="RFF77" s="827"/>
      <c r="RFG77" s="827"/>
      <c r="RFH77" s="479"/>
      <c r="RFI77" s="827"/>
      <c r="RFJ77" s="827"/>
      <c r="RFK77" s="827"/>
      <c r="RFL77" s="479"/>
      <c r="RFM77" s="827"/>
      <c r="RFN77" s="827"/>
      <c r="RFO77" s="827"/>
      <c r="RFP77" s="479"/>
      <c r="RFQ77" s="827"/>
      <c r="RFR77" s="827"/>
      <c r="RFS77" s="827"/>
      <c r="RFT77" s="479"/>
      <c r="RFU77" s="827"/>
      <c r="RFV77" s="827"/>
      <c r="RFW77" s="827"/>
      <c r="RFX77" s="479"/>
      <c r="RFY77" s="827"/>
      <c r="RFZ77" s="827"/>
      <c r="RGA77" s="827"/>
      <c r="RGB77" s="479"/>
      <c r="RGC77" s="827"/>
      <c r="RGD77" s="827"/>
      <c r="RGE77" s="827"/>
      <c r="RGF77" s="479"/>
      <c r="RGG77" s="827"/>
      <c r="RGH77" s="827"/>
      <c r="RGI77" s="827"/>
      <c r="RGJ77" s="479"/>
      <c r="RGK77" s="827"/>
      <c r="RGL77" s="827"/>
      <c r="RGM77" s="827"/>
      <c r="RGN77" s="479"/>
      <c r="RGO77" s="827"/>
      <c r="RGP77" s="827"/>
      <c r="RGQ77" s="827"/>
      <c r="RGR77" s="479"/>
      <c r="RGS77" s="827"/>
      <c r="RGT77" s="827"/>
      <c r="RGU77" s="827"/>
      <c r="RGV77" s="479"/>
      <c r="RGW77" s="827"/>
      <c r="RGX77" s="827"/>
      <c r="RGY77" s="827"/>
      <c r="RGZ77" s="479"/>
      <c r="RHA77" s="827"/>
      <c r="RHB77" s="827"/>
      <c r="RHC77" s="827"/>
      <c r="RHD77" s="479"/>
      <c r="RHE77" s="827"/>
      <c r="RHF77" s="827"/>
      <c r="RHG77" s="827"/>
      <c r="RHH77" s="479"/>
      <c r="RHI77" s="827"/>
      <c r="RHJ77" s="827"/>
      <c r="RHK77" s="827"/>
      <c r="RHL77" s="479"/>
      <c r="RHM77" s="827"/>
      <c r="RHN77" s="827"/>
      <c r="RHO77" s="827"/>
      <c r="RHP77" s="479"/>
      <c r="RHQ77" s="827"/>
      <c r="RHR77" s="827"/>
      <c r="RHS77" s="827"/>
      <c r="RHT77" s="479"/>
      <c r="RHU77" s="827"/>
      <c r="RHV77" s="827"/>
      <c r="RHW77" s="827"/>
      <c r="RHX77" s="479"/>
      <c r="RHY77" s="827"/>
      <c r="RHZ77" s="827"/>
      <c r="RIA77" s="827"/>
      <c r="RIB77" s="479"/>
      <c r="RIC77" s="827"/>
      <c r="RID77" s="827"/>
      <c r="RIE77" s="827"/>
      <c r="RIF77" s="479"/>
      <c r="RIG77" s="827"/>
      <c r="RIH77" s="827"/>
      <c r="RII77" s="827"/>
      <c r="RIJ77" s="479"/>
      <c r="RIK77" s="827"/>
      <c r="RIL77" s="827"/>
      <c r="RIM77" s="827"/>
      <c r="RIN77" s="479"/>
      <c r="RIO77" s="827"/>
      <c r="RIP77" s="827"/>
      <c r="RIQ77" s="827"/>
      <c r="RIR77" s="479"/>
      <c r="RIS77" s="827"/>
      <c r="RIT77" s="827"/>
      <c r="RIU77" s="827"/>
      <c r="RIV77" s="479"/>
      <c r="RIW77" s="827"/>
      <c r="RIX77" s="827"/>
      <c r="RIY77" s="827"/>
      <c r="RIZ77" s="479"/>
      <c r="RJA77" s="827"/>
      <c r="RJB77" s="827"/>
      <c r="RJC77" s="827"/>
      <c r="RJD77" s="479"/>
      <c r="RJE77" s="827"/>
      <c r="RJF77" s="827"/>
      <c r="RJG77" s="827"/>
      <c r="RJH77" s="479"/>
      <c r="RJI77" s="827"/>
      <c r="RJJ77" s="827"/>
      <c r="RJK77" s="827"/>
      <c r="RJL77" s="479"/>
      <c r="RJM77" s="827"/>
      <c r="RJN77" s="827"/>
      <c r="RJO77" s="827"/>
      <c r="RJP77" s="479"/>
      <c r="RJQ77" s="827"/>
      <c r="RJR77" s="827"/>
      <c r="RJS77" s="827"/>
      <c r="RJT77" s="479"/>
      <c r="RJU77" s="827"/>
      <c r="RJV77" s="827"/>
      <c r="RJW77" s="827"/>
      <c r="RJX77" s="479"/>
      <c r="RJY77" s="827"/>
      <c r="RJZ77" s="827"/>
      <c r="RKA77" s="827"/>
      <c r="RKB77" s="479"/>
      <c r="RKC77" s="827"/>
      <c r="RKD77" s="827"/>
      <c r="RKE77" s="827"/>
      <c r="RKF77" s="479"/>
      <c r="RKG77" s="827"/>
      <c r="RKH77" s="827"/>
      <c r="RKI77" s="827"/>
      <c r="RKJ77" s="479"/>
      <c r="RKK77" s="827"/>
      <c r="RKL77" s="827"/>
      <c r="RKM77" s="827"/>
      <c r="RKN77" s="479"/>
      <c r="RKO77" s="827"/>
      <c r="RKP77" s="827"/>
      <c r="RKQ77" s="827"/>
      <c r="RKR77" s="479"/>
      <c r="RKS77" s="827"/>
      <c r="RKT77" s="827"/>
      <c r="RKU77" s="827"/>
      <c r="RKV77" s="479"/>
      <c r="RKW77" s="827"/>
      <c r="RKX77" s="827"/>
      <c r="RKY77" s="827"/>
      <c r="RKZ77" s="479"/>
      <c r="RLA77" s="827"/>
      <c r="RLB77" s="827"/>
      <c r="RLC77" s="827"/>
      <c r="RLD77" s="479"/>
      <c r="RLE77" s="827"/>
      <c r="RLF77" s="827"/>
      <c r="RLG77" s="827"/>
      <c r="RLH77" s="479"/>
      <c r="RLI77" s="827"/>
      <c r="RLJ77" s="827"/>
      <c r="RLK77" s="827"/>
      <c r="RLL77" s="479"/>
      <c r="RLM77" s="827"/>
      <c r="RLN77" s="827"/>
      <c r="RLO77" s="827"/>
      <c r="RLP77" s="479"/>
      <c r="RLQ77" s="827"/>
      <c r="RLR77" s="827"/>
      <c r="RLS77" s="827"/>
      <c r="RLT77" s="479"/>
      <c r="RLU77" s="827"/>
      <c r="RLV77" s="827"/>
      <c r="RLW77" s="827"/>
      <c r="RLX77" s="479"/>
      <c r="RLY77" s="827"/>
      <c r="RLZ77" s="827"/>
      <c r="RMA77" s="827"/>
      <c r="RMB77" s="479"/>
      <c r="RMC77" s="827"/>
      <c r="RMD77" s="827"/>
      <c r="RME77" s="827"/>
      <c r="RMF77" s="479"/>
      <c r="RMG77" s="827"/>
      <c r="RMH77" s="827"/>
      <c r="RMI77" s="827"/>
      <c r="RMJ77" s="479"/>
      <c r="RMK77" s="827"/>
      <c r="RML77" s="827"/>
      <c r="RMM77" s="827"/>
      <c r="RMN77" s="479"/>
      <c r="RMO77" s="827"/>
      <c r="RMP77" s="827"/>
      <c r="RMQ77" s="827"/>
      <c r="RMR77" s="479"/>
      <c r="RMS77" s="827"/>
      <c r="RMT77" s="827"/>
      <c r="RMU77" s="827"/>
      <c r="RMV77" s="479"/>
      <c r="RMW77" s="827"/>
      <c r="RMX77" s="827"/>
      <c r="RMY77" s="827"/>
      <c r="RMZ77" s="479"/>
      <c r="RNA77" s="827"/>
      <c r="RNB77" s="827"/>
      <c r="RNC77" s="827"/>
      <c r="RND77" s="479"/>
      <c r="RNE77" s="827"/>
      <c r="RNF77" s="827"/>
      <c r="RNG77" s="827"/>
      <c r="RNH77" s="479"/>
      <c r="RNI77" s="827"/>
      <c r="RNJ77" s="827"/>
      <c r="RNK77" s="827"/>
      <c r="RNL77" s="479"/>
      <c r="RNM77" s="827"/>
      <c r="RNN77" s="827"/>
      <c r="RNO77" s="827"/>
      <c r="RNP77" s="479"/>
      <c r="RNQ77" s="827"/>
      <c r="RNR77" s="827"/>
      <c r="RNS77" s="827"/>
      <c r="RNT77" s="479"/>
      <c r="RNU77" s="827"/>
      <c r="RNV77" s="827"/>
      <c r="RNW77" s="827"/>
      <c r="RNX77" s="479"/>
      <c r="RNY77" s="827"/>
      <c r="RNZ77" s="827"/>
      <c r="ROA77" s="827"/>
      <c r="ROB77" s="479"/>
      <c r="ROC77" s="827"/>
      <c r="ROD77" s="827"/>
      <c r="ROE77" s="827"/>
      <c r="ROF77" s="479"/>
      <c r="ROG77" s="827"/>
      <c r="ROH77" s="827"/>
      <c r="ROI77" s="827"/>
      <c r="ROJ77" s="479"/>
      <c r="ROK77" s="827"/>
      <c r="ROL77" s="827"/>
      <c r="ROM77" s="827"/>
      <c r="RON77" s="479"/>
      <c r="ROO77" s="827"/>
      <c r="ROP77" s="827"/>
      <c r="ROQ77" s="827"/>
      <c r="ROR77" s="479"/>
      <c r="ROS77" s="827"/>
      <c r="ROT77" s="827"/>
      <c r="ROU77" s="827"/>
      <c r="ROV77" s="479"/>
      <c r="ROW77" s="827"/>
      <c r="ROX77" s="827"/>
      <c r="ROY77" s="827"/>
      <c r="ROZ77" s="479"/>
      <c r="RPA77" s="827"/>
      <c r="RPB77" s="827"/>
      <c r="RPC77" s="827"/>
      <c r="RPD77" s="479"/>
      <c r="RPE77" s="827"/>
      <c r="RPF77" s="827"/>
      <c r="RPG77" s="827"/>
      <c r="RPH77" s="479"/>
      <c r="RPI77" s="827"/>
      <c r="RPJ77" s="827"/>
      <c r="RPK77" s="827"/>
      <c r="RPL77" s="479"/>
      <c r="RPM77" s="827"/>
      <c r="RPN77" s="827"/>
      <c r="RPO77" s="827"/>
      <c r="RPP77" s="479"/>
      <c r="RPQ77" s="827"/>
      <c r="RPR77" s="827"/>
      <c r="RPS77" s="827"/>
      <c r="RPT77" s="479"/>
      <c r="RPU77" s="827"/>
      <c r="RPV77" s="827"/>
      <c r="RPW77" s="827"/>
      <c r="RPX77" s="479"/>
      <c r="RPY77" s="827"/>
      <c r="RPZ77" s="827"/>
      <c r="RQA77" s="827"/>
      <c r="RQB77" s="479"/>
      <c r="RQC77" s="827"/>
      <c r="RQD77" s="827"/>
      <c r="RQE77" s="827"/>
      <c r="RQF77" s="479"/>
      <c r="RQG77" s="827"/>
      <c r="RQH77" s="827"/>
      <c r="RQI77" s="827"/>
      <c r="RQJ77" s="479"/>
      <c r="RQK77" s="827"/>
      <c r="RQL77" s="827"/>
      <c r="RQM77" s="827"/>
      <c r="RQN77" s="479"/>
      <c r="RQO77" s="827"/>
      <c r="RQP77" s="827"/>
      <c r="RQQ77" s="827"/>
      <c r="RQR77" s="479"/>
      <c r="RQS77" s="827"/>
      <c r="RQT77" s="827"/>
      <c r="RQU77" s="827"/>
      <c r="RQV77" s="479"/>
      <c r="RQW77" s="827"/>
      <c r="RQX77" s="827"/>
      <c r="RQY77" s="827"/>
      <c r="RQZ77" s="479"/>
      <c r="RRA77" s="827"/>
      <c r="RRB77" s="827"/>
      <c r="RRC77" s="827"/>
      <c r="RRD77" s="479"/>
      <c r="RRE77" s="827"/>
      <c r="RRF77" s="827"/>
      <c r="RRG77" s="827"/>
      <c r="RRH77" s="479"/>
      <c r="RRI77" s="827"/>
      <c r="RRJ77" s="827"/>
      <c r="RRK77" s="827"/>
      <c r="RRL77" s="479"/>
      <c r="RRM77" s="827"/>
      <c r="RRN77" s="827"/>
      <c r="RRO77" s="827"/>
      <c r="RRP77" s="479"/>
      <c r="RRQ77" s="827"/>
      <c r="RRR77" s="827"/>
      <c r="RRS77" s="827"/>
      <c r="RRT77" s="479"/>
      <c r="RRU77" s="827"/>
      <c r="RRV77" s="827"/>
      <c r="RRW77" s="827"/>
      <c r="RRX77" s="479"/>
      <c r="RRY77" s="827"/>
      <c r="RRZ77" s="827"/>
      <c r="RSA77" s="827"/>
      <c r="RSB77" s="479"/>
      <c r="RSC77" s="827"/>
      <c r="RSD77" s="827"/>
      <c r="RSE77" s="827"/>
      <c r="RSF77" s="479"/>
      <c r="RSG77" s="827"/>
      <c r="RSH77" s="827"/>
      <c r="RSI77" s="827"/>
      <c r="RSJ77" s="479"/>
      <c r="RSK77" s="827"/>
      <c r="RSL77" s="827"/>
      <c r="RSM77" s="827"/>
      <c r="RSN77" s="479"/>
      <c r="RSO77" s="827"/>
      <c r="RSP77" s="827"/>
      <c r="RSQ77" s="827"/>
      <c r="RSR77" s="479"/>
      <c r="RSS77" s="827"/>
      <c r="RST77" s="827"/>
      <c r="RSU77" s="827"/>
      <c r="RSV77" s="479"/>
      <c r="RSW77" s="827"/>
      <c r="RSX77" s="827"/>
      <c r="RSY77" s="827"/>
      <c r="RSZ77" s="479"/>
      <c r="RTA77" s="827"/>
      <c r="RTB77" s="827"/>
      <c r="RTC77" s="827"/>
      <c r="RTD77" s="479"/>
      <c r="RTE77" s="827"/>
      <c r="RTF77" s="827"/>
      <c r="RTG77" s="827"/>
      <c r="RTH77" s="479"/>
      <c r="RTI77" s="827"/>
      <c r="RTJ77" s="827"/>
      <c r="RTK77" s="827"/>
      <c r="RTL77" s="479"/>
      <c r="RTM77" s="827"/>
      <c r="RTN77" s="827"/>
      <c r="RTO77" s="827"/>
      <c r="RTP77" s="479"/>
      <c r="RTQ77" s="827"/>
      <c r="RTR77" s="827"/>
      <c r="RTS77" s="827"/>
      <c r="RTT77" s="479"/>
      <c r="RTU77" s="827"/>
      <c r="RTV77" s="827"/>
      <c r="RTW77" s="827"/>
      <c r="RTX77" s="479"/>
      <c r="RTY77" s="827"/>
      <c r="RTZ77" s="827"/>
      <c r="RUA77" s="827"/>
      <c r="RUB77" s="479"/>
      <c r="RUC77" s="827"/>
      <c r="RUD77" s="827"/>
      <c r="RUE77" s="827"/>
      <c r="RUF77" s="479"/>
      <c r="RUG77" s="827"/>
      <c r="RUH77" s="827"/>
      <c r="RUI77" s="827"/>
      <c r="RUJ77" s="479"/>
      <c r="RUK77" s="827"/>
      <c r="RUL77" s="827"/>
      <c r="RUM77" s="827"/>
      <c r="RUN77" s="479"/>
      <c r="RUO77" s="827"/>
      <c r="RUP77" s="827"/>
      <c r="RUQ77" s="827"/>
      <c r="RUR77" s="479"/>
      <c r="RUS77" s="827"/>
      <c r="RUT77" s="827"/>
      <c r="RUU77" s="827"/>
      <c r="RUV77" s="479"/>
      <c r="RUW77" s="827"/>
      <c r="RUX77" s="827"/>
      <c r="RUY77" s="827"/>
      <c r="RUZ77" s="479"/>
      <c r="RVA77" s="827"/>
      <c r="RVB77" s="827"/>
      <c r="RVC77" s="827"/>
      <c r="RVD77" s="479"/>
      <c r="RVE77" s="827"/>
      <c r="RVF77" s="827"/>
      <c r="RVG77" s="827"/>
      <c r="RVH77" s="479"/>
      <c r="RVI77" s="827"/>
      <c r="RVJ77" s="827"/>
      <c r="RVK77" s="827"/>
      <c r="RVL77" s="479"/>
      <c r="RVM77" s="827"/>
      <c r="RVN77" s="827"/>
      <c r="RVO77" s="827"/>
      <c r="RVP77" s="479"/>
      <c r="RVQ77" s="827"/>
      <c r="RVR77" s="827"/>
      <c r="RVS77" s="827"/>
      <c r="RVT77" s="479"/>
      <c r="RVU77" s="827"/>
      <c r="RVV77" s="827"/>
      <c r="RVW77" s="827"/>
      <c r="RVX77" s="479"/>
      <c r="RVY77" s="827"/>
      <c r="RVZ77" s="827"/>
      <c r="RWA77" s="827"/>
      <c r="RWB77" s="479"/>
      <c r="RWC77" s="827"/>
      <c r="RWD77" s="827"/>
      <c r="RWE77" s="827"/>
      <c r="RWF77" s="479"/>
      <c r="RWG77" s="827"/>
      <c r="RWH77" s="827"/>
      <c r="RWI77" s="827"/>
      <c r="RWJ77" s="479"/>
      <c r="RWK77" s="827"/>
      <c r="RWL77" s="827"/>
      <c r="RWM77" s="827"/>
      <c r="RWN77" s="479"/>
      <c r="RWO77" s="827"/>
      <c r="RWP77" s="827"/>
      <c r="RWQ77" s="827"/>
      <c r="RWR77" s="479"/>
      <c r="RWS77" s="827"/>
      <c r="RWT77" s="827"/>
      <c r="RWU77" s="827"/>
      <c r="RWV77" s="479"/>
      <c r="RWW77" s="827"/>
      <c r="RWX77" s="827"/>
      <c r="RWY77" s="827"/>
      <c r="RWZ77" s="479"/>
      <c r="RXA77" s="827"/>
      <c r="RXB77" s="827"/>
      <c r="RXC77" s="827"/>
      <c r="RXD77" s="479"/>
      <c r="RXE77" s="827"/>
      <c r="RXF77" s="827"/>
      <c r="RXG77" s="827"/>
      <c r="RXH77" s="479"/>
      <c r="RXI77" s="827"/>
      <c r="RXJ77" s="827"/>
      <c r="RXK77" s="827"/>
      <c r="RXL77" s="479"/>
      <c r="RXM77" s="827"/>
      <c r="RXN77" s="827"/>
      <c r="RXO77" s="827"/>
      <c r="RXP77" s="479"/>
      <c r="RXQ77" s="827"/>
      <c r="RXR77" s="827"/>
      <c r="RXS77" s="827"/>
      <c r="RXT77" s="479"/>
      <c r="RXU77" s="827"/>
      <c r="RXV77" s="827"/>
      <c r="RXW77" s="827"/>
      <c r="RXX77" s="479"/>
      <c r="RXY77" s="827"/>
      <c r="RXZ77" s="827"/>
      <c r="RYA77" s="827"/>
      <c r="RYB77" s="479"/>
      <c r="RYC77" s="827"/>
      <c r="RYD77" s="827"/>
      <c r="RYE77" s="827"/>
      <c r="RYF77" s="479"/>
      <c r="RYG77" s="827"/>
      <c r="RYH77" s="827"/>
      <c r="RYI77" s="827"/>
      <c r="RYJ77" s="479"/>
      <c r="RYK77" s="827"/>
      <c r="RYL77" s="827"/>
      <c r="RYM77" s="827"/>
      <c r="RYN77" s="479"/>
      <c r="RYO77" s="827"/>
      <c r="RYP77" s="827"/>
      <c r="RYQ77" s="827"/>
      <c r="RYR77" s="479"/>
      <c r="RYS77" s="827"/>
      <c r="RYT77" s="827"/>
      <c r="RYU77" s="827"/>
      <c r="RYV77" s="479"/>
      <c r="RYW77" s="827"/>
      <c r="RYX77" s="827"/>
      <c r="RYY77" s="827"/>
      <c r="RYZ77" s="479"/>
      <c r="RZA77" s="827"/>
      <c r="RZB77" s="827"/>
      <c r="RZC77" s="827"/>
      <c r="RZD77" s="479"/>
      <c r="RZE77" s="827"/>
      <c r="RZF77" s="827"/>
      <c r="RZG77" s="827"/>
      <c r="RZH77" s="479"/>
      <c r="RZI77" s="827"/>
      <c r="RZJ77" s="827"/>
      <c r="RZK77" s="827"/>
      <c r="RZL77" s="479"/>
      <c r="RZM77" s="827"/>
      <c r="RZN77" s="827"/>
      <c r="RZO77" s="827"/>
      <c r="RZP77" s="479"/>
      <c r="RZQ77" s="827"/>
      <c r="RZR77" s="827"/>
      <c r="RZS77" s="827"/>
      <c r="RZT77" s="479"/>
      <c r="RZU77" s="827"/>
      <c r="RZV77" s="827"/>
      <c r="RZW77" s="827"/>
      <c r="RZX77" s="479"/>
      <c r="RZY77" s="827"/>
      <c r="RZZ77" s="827"/>
      <c r="SAA77" s="827"/>
      <c r="SAB77" s="479"/>
      <c r="SAC77" s="827"/>
      <c r="SAD77" s="827"/>
      <c r="SAE77" s="827"/>
      <c r="SAF77" s="479"/>
      <c r="SAG77" s="827"/>
      <c r="SAH77" s="827"/>
      <c r="SAI77" s="827"/>
      <c r="SAJ77" s="479"/>
      <c r="SAK77" s="827"/>
      <c r="SAL77" s="827"/>
      <c r="SAM77" s="827"/>
      <c r="SAN77" s="479"/>
      <c r="SAO77" s="827"/>
      <c r="SAP77" s="827"/>
      <c r="SAQ77" s="827"/>
      <c r="SAR77" s="479"/>
      <c r="SAS77" s="827"/>
      <c r="SAT77" s="827"/>
      <c r="SAU77" s="827"/>
      <c r="SAV77" s="479"/>
      <c r="SAW77" s="827"/>
      <c r="SAX77" s="827"/>
      <c r="SAY77" s="827"/>
      <c r="SAZ77" s="479"/>
      <c r="SBA77" s="827"/>
      <c r="SBB77" s="827"/>
      <c r="SBC77" s="827"/>
      <c r="SBD77" s="479"/>
      <c r="SBE77" s="827"/>
      <c r="SBF77" s="827"/>
      <c r="SBG77" s="827"/>
      <c r="SBH77" s="479"/>
      <c r="SBI77" s="827"/>
      <c r="SBJ77" s="827"/>
      <c r="SBK77" s="827"/>
      <c r="SBL77" s="479"/>
      <c r="SBM77" s="827"/>
      <c r="SBN77" s="827"/>
      <c r="SBO77" s="827"/>
      <c r="SBP77" s="479"/>
      <c r="SBQ77" s="827"/>
      <c r="SBR77" s="827"/>
      <c r="SBS77" s="827"/>
      <c r="SBT77" s="479"/>
      <c r="SBU77" s="827"/>
      <c r="SBV77" s="827"/>
      <c r="SBW77" s="827"/>
      <c r="SBX77" s="479"/>
      <c r="SBY77" s="827"/>
      <c r="SBZ77" s="827"/>
      <c r="SCA77" s="827"/>
      <c r="SCB77" s="479"/>
      <c r="SCC77" s="827"/>
      <c r="SCD77" s="827"/>
      <c r="SCE77" s="827"/>
      <c r="SCF77" s="479"/>
      <c r="SCG77" s="827"/>
      <c r="SCH77" s="827"/>
      <c r="SCI77" s="827"/>
      <c r="SCJ77" s="479"/>
      <c r="SCK77" s="827"/>
      <c r="SCL77" s="827"/>
      <c r="SCM77" s="827"/>
      <c r="SCN77" s="479"/>
      <c r="SCO77" s="827"/>
      <c r="SCP77" s="827"/>
      <c r="SCQ77" s="827"/>
      <c r="SCR77" s="479"/>
      <c r="SCS77" s="827"/>
      <c r="SCT77" s="827"/>
      <c r="SCU77" s="827"/>
      <c r="SCV77" s="479"/>
      <c r="SCW77" s="827"/>
      <c r="SCX77" s="827"/>
      <c r="SCY77" s="827"/>
      <c r="SCZ77" s="479"/>
      <c r="SDA77" s="827"/>
      <c r="SDB77" s="827"/>
      <c r="SDC77" s="827"/>
      <c r="SDD77" s="479"/>
      <c r="SDE77" s="827"/>
      <c r="SDF77" s="827"/>
      <c r="SDG77" s="827"/>
      <c r="SDH77" s="479"/>
      <c r="SDI77" s="827"/>
      <c r="SDJ77" s="827"/>
      <c r="SDK77" s="827"/>
      <c r="SDL77" s="479"/>
      <c r="SDM77" s="827"/>
      <c r="SDN77" s="827"/>
      <c r="SDO77" s="827"/>
      <c r="SDP77" s="479"/>
      <c r="SDQ77" s="827"/>
      <c r="SDR77" s="827"/>
      <c r="SDS77" s="827"/>
      <c r="SDT77" s="479"/>
      <c r="SDU77" s="827"/>
      <c r="SDV77" s="827"/>
      <c r="SDW77" s="827"/>
      <c r="SDX77" s="479"/>
      <c r="SDY77" s="827"/>
      <c r="SDZ77" s="827"/>
      <c r="SEA77" s="827"/>
      <c r="SEB77" s="479"/>
      <c r="SEC77" s="827"/>
      <c r="SED77" s="827"/>
      <c r="SEE77" s="827"/>
      <c r="SEF77" s="479"/>
      <c r="SEG77" s="827"/>
      <c r="SEH77" s="827"/>
      <c r="SEI77" s="827"/>
      <c r="SEJ77" s="479"/>
      <c r="SEK77" s="827"/>
      <c r="SEL77" s="827"/>
      <c r="SEM77" s="827"/>
      <c r="SEN77" s="479"/>
      <c r="SEO77" s="827"/>
      <c r="SEP77" s="827"/>
      <c r="SEQ77" s="827"/>
      <c r="SER77" s="479"/>
      <c r="SES77" s="827"/>
      <c r="SET77" s="827"/>
      <c r="SEU77" s="827"/>
      <c r="SEV77" s="479"/>
      <c r="SEW77" s="827"/>
      <c r="SEX77" s="827"/>
      <c r="SEY77" s="827"/>
      <c r="SEZ77" s="479"/>
      <c r="SFA77" s="827"/>
      <c r="SFB77" s="827"/>
      <c r="SFC77" s="827"/>
      <c r="SFD77" s="479"/>
      <c r="SFE77" s="827"/>
      <c r="SFF77" s="827"/>
      <c r="SFG77" s="827"/>
      <c r="SFH77" s="479"/>
      <c r="SFI77" s="827"/>
      <c r="SFJ77" s="827"/>
      <c r="SFK77" s="827"/>
      <c r="SFL77" s="479"/>
      <c r="SFM77" s="827"/>
      <c r="SFN77" s="827"/>
      <c r="SFO77" s="827"/>
      <c r="SFP77" s="479"/>
      <c r="SFQ77" s="827"/>
      <c r="SFR77" s="827"/>
      <c r="SFS77" s="827"/>
      <c r="SFT77" s="479"/>
      <c r="SFU77" s="827"/>
      <c r="SFV77" s="827"/>
      <c r="SFW77" s="827"/>
      <c r="SFX77" s="479"/>
      <c r="SFY77" s="827"/>
      <c r="SFZ77" s="827"/>
      <c r="SGA77" s="827"/>
      <c r="SGB77" s="479"/>
      <c r="SGC77" s="827"/>
      <c r="SGD77" s="827"/>
      <c r="SGE77" s="827"/>
      <c r="SGF77" s="479"/>
      <c r="SGG77" s="827"/>
      <c r="SGH77" s="827"/>
      <c r="SGI77" s="827"/>
      <c r="SGJ77" s="479"/>
      <c r="SGK77" s="827"/>
      <c r="SGL77" s="827"/>
      <c r="SGM77" s="827"/>
      <c r="SGN77" s="479"/>
      <c r="SGO77" s="827"/>
      <c r="SGP77" s="827"/>
      <c r="SGQ77" s="827"/>
      <c r="SGR77" s="479"/>
      <c r="SGS77" s="827"/>
      <c r="SGT77" s="827"/>
      <c r="SGU77" s="827"/>
      <c r="SGV77" s="479"/>
      <c r="SGW77" s="827"/>
      <c r="SGX77" s="827"/>
      <c r="SGY77" s="827"/>
      <c r="SGZ77" s="479"/>
      <c r="SHA77" s="827"/>
      <c r="SHB77" s="827"/>
      <c r="SHC77" s="827"/>
      <c r="SHD77" s="479"/>
      <c r="SHE77" s="827"/>
      <c r="SHF77" s="827"/>
      <c r="SHG77" s="827"/>
      <c r="SHH77" s="479"/>
      <c r="SHI77" s="827"/>
      <c r="SHJ77" s="827"/>
      <c r="SHK77" s="827"/>
      <c r="SHL77" s="479"/>
      <c r="SHM77" s="827"/>
      <c r="SHN77" s="827"/>
      <c r="SHO77" s="827"/>
      <c r="SHP77" s="479"/>
      <c r="SHQ77" s="827"/>
      <c r="SHR77" s="827"/>
      <c r="SHS77" s="827"/>
      <c r="SHT77" s="479"/>
      <c r="SHU77" s="827"/>
      <c r="SHV77" s="827"/>
      <c r="SHW77" s="827"/>
      <c r="SHX77" s="479"/>
      <c r="SHY77" s="827"/>
      <c r="SHZ77" s="827"/>
      <c r="SIA77" s="827"/>
      <c r="SIB77" s="479"/>
      <c r="SIC77" s="827"/>
      <c r="SID77" s="827"/>
      <c r="SIE77" s="827"/>
      <c r="SIF77" s="479"/>
      <c r="SIG77" s="827"/>
      <c r="SIH77" s="827"/>
      <c r="SII77" s="827"/>
      <c r="SIJ77" s="479"/>
      <c r="SIK77" s="827"/>
      <c r="SIL77" s="827"/>
      <c r="SIM77" s="827"/>
      <c r="SIN77" s="479"/>
      <c r="SIO77" s="827"/>
      <c r="SIP77" s="827"/>
      <c r="SIQ77" s="827"/>
      <c r="SIR77" s="479"/>
      <c r="SIS77" s="827"/>
      <c r="SIT77" s="827"/>
      <c r="SIU77" s="827"/>
      <c r="SIV77" s="479"/>
      <c r="SIW77" s="827"/>
      <c r="SIX77" s="827"/>
      <c r="SIY77" s="827"/>
      <c r="SIZ77" s="479"/>
      <c r="SJA77" s="827"/>
      <c r="SJB77" s="827"/>
      <c r="SJC77" s="827"/>
      <c r="SJD77" s="479"/>
      <c r="SJE77" s="827"/>
      <c r="SJF77" s="827"/>
      <c r="SJG77" s="827"/>
      <c r="SJH77" s="479"/>
      <c r="SJI77" s="827"/>
      <c r="SJJ77" s="827"/>
      <c r="SJK77" s="827"/>
      <c r="SJL77" s="479"/>
      <c r="SJM77" s="827"/>
      <c r="SJN77" s="827"/>
      <c r="SJO77" s="827"/>
      <c r="SJP77" s="479"/>
      <c r="SJQ77" s="827"/>
      <c r="SJR77" s="827"/>
      <c r="SJS77" s="827"/>
      <c r="SJT77" s="479"/>
      <c r="SJU77" s="827"/>
      <c r="SJV77" s="827"/>
      <c r="SJW77" s="827"/>
      <c r="SJX77" s="479"/>
      <c r="SJY77" s="827"/>
      <c r="SJZ77" s="827"/>
      <c r="SKA77" s="827"/>
      <c r="SKB77" s="479"/>
      <c r="SKC77" s="827"/>
      <c r="SKD77" s="827"/>
      <c r="SKE77" s="827"/>
      <c r="SKF77" s="479"/>
      <c r="SKG77" s="827"/>
      <c r="SKH77" s="827"/>
      <c r="SKI77" s="827"/>
      <c r="SKJ77" s="479"/>
      <c r="SKK77" s="827"/>
      <c r="SKL77" s="827"/>
      <c r="SKM77" s="827"/>
      <c r="SKN77" s="479"/>
      <c r="SKO77" s="827"/>
      <c r="SKP77" s="827"/>
      <c r="SKQ77" s="827"/>
      <c r="SKR77" s="479"/>
      <c r="SKS77" s="827"/>
      <c r="SKT77" s="827"/>
      <c r="SKU77" s="827"/>
      <c r="SKV77" s="479"/>
      <c r="SKW77" s="827"/>
      <c r="SKX77" s="827"/>
      <c r="SKY77" s="827"/>
      <c r="SKZ77" s="479"/>
      <c r="SLA77" s="827"/>
      <c r="SLB77" s="827"/>
      <c r="SLC77" s="827"/>
      <c r="SLD77" s="479"/>
      <c r="SLE77" s="827"/>
      <c r="SLF77" s="827"/>
      <c r="SLG77" s="827"/>
      <c r="SLH77" s="479"/>
      <c r="SLI77" s="827"/>
      <c r="SLJ77" s="827"/>
      <c r="SLK77" s="827"/>
      <c r="SLL77" s="479"/>
      <c r="SLM77" s="827"/>
      <c r="SLN77" s="827"/>
      <c r="SLO77" s="827"/>
      <c r="SLP77" s="479"/>
      <c r="SLQ77" s="827"/>
      <c r="SLR77" s="827"/>
      <c r="SLS77" s="827"/>
      <c r="SLT77" s="479"/>
      <c r="SLU77" s="827"/>
      <c r="SLV77" s="827"/>
      <c r="SLW77" s="827"/>
      <c r="SLX77" s="479"/>
      <c r="SLY77" s="827"/>
      <c r="SLZ77" s="827"/>
      <c r="SMA77" s="827"/>
      <c r="SMB77" s="479"/>
      <c r="SMC77" s="827"/>
      <c r="SMD77" s="827"/>
      <c r="SME77" s="827"/>
      <c r="SMF77" s="479"/>
      <c r="SMG77" s="827"/>
      <c r="SMH77" s="827"/>
      <c r="SMI77" s="827"/>
      <c r="SMJ77" s="479"/>
      <c r="SMK77" s="827"/>
      <c r="SML77" s="827"/>
      <c r="SMM77" s="827"/>
      <c r="SMN77" s="479"/>
      <c r="SMO77" s="827"/>
      <c r="SMP77" s="827"/>
      <c r="SMQ77" s="827"/>
      <c r="SMR77" s="479"/>
      <c r="SMS77" s="827"/>
      <c r="SMT77" s="827"/>
      <c r="SMU77" s="827"/>
      <c r="SMV77" s="479"/>
      <c r="SMW77" s="827"/>
      <c r="SMX77" s="827"/>
      <c r="SMY77" s="827"/>
      <c r="SMZ77" s="479"/>
      <c r="SNA77" s="827"/>
      <c r="SNB77" s="827"/>
      <c r="SNC77" s="827"/>
      <c r="SND77" s="479"/>
      <c r="SNE77" s="827"/>
      <c r="SNF77" s="827"/>
      <c r="SNG77" s="827"/>
      <c r="SNH77" s="479"/>
      <c r="SNI77" s="827"/>
      <c r="SNJ77" s="827"/>
      <c r="SNK77" s="827"/>
      <c r="SNL77" s="479"/>
      <c r="SNM77" s="827"/>
      <c r="SNN77" s="827"/>
      <c r="SNO77" s="827"/>
      <c r="SNP77" s="479"/>
      <c r="SNQ77" s="827"/>
      <c r="SNR77" s="827"/>
      <c r="SNS77" s="827"/>
      <c r="SNT77" s="479"/>
      <c r="SNU77" s="827"/>
      <c r="SNV77" s="827"/>
      <c r="SNW77" s="827"/>
      <c r="SNX77" s="479"/>
      <c r="SNY77" s="827"/>
      <c r="SNZ77" s="827"/>
      <c r="SOA77" s="827"/>
      <c r="SOB77" s="479"/>
      <c r="SOC77" s="827"/>
      <c r="SOD77" s="827"/>
      <c r="SOE77" s="827"/>
      <c r="SOF77" s="479"/>
      <c r="SOG77" s="827"/>
      <c r="SOH77" s="827"/>
      <c r="SOI77" s="827"/>
      <c r="SOJ77" s="479"/>
      <c r="SOK77" s="827"/>
      <c r="SOL77" s="827"/>
      <c r="SOM77" s="827"/>
      <c r="SON77" s="479"/>
      <c r="SOO77" s="827"/>
      <c r="SOP77" s="827"/>
      <c r="SOQ77" s="827"/>
      <c r="SOR77" s="479"/>
      <c r="SOS77" s="827"/>
      <c r="SOT77" s="827"/>
      <c r="SOU77" s="827"/>
      <c r="SOV77" s="479"/>
      <c r="SOW77" s="827"/>
      <c r="SOX77" s="827"/>
      <c r="SOY77" s="827"/>
      <c r="SOZ77" s="479"/>
      <c r="SPA77" s="827"/>
      <c r="SPB77" s="827"/>
      <c r="SPC77" s="827"/>
      <c r="SPD77" s="479"/>
      <c r="SPE77" s="827"/>
      <c r="SPF77" s="827"/>
      <c r="SPG77" s="827"/>
      <c r="SPH77" s="479"/>
      <c r="SPI77" s="827"/>
      <c r="SPJ77" s="827"/>
      <c r="SPK77" s="827"/>
      <c r="SPL77" s="479"/>
      <c r="SPM77" s="827"/>
      <c r="SPN77" s="827"/>
      <c r="SPO77" s="827"/>
      <c r="SPP77" s="479"/>
      <c r="SPQ77" s="827"/>
      <c r="SPR77" s="827"/>
      <c r="SPS77" s="827"/>
      <c r="SPT77" s="479"/>
      <c r="SPU77" s="827"/>
      <c r="SPV77" s="827"/>
      <c r="SPW77" s="827"/>
      <c r="SPX77" s="479"/>
      <c r="SPY77" s="827"/>
      <c r="SPZ77" s="827"/>
      <c r="SQA77" s="827"/>
      <c r="SQB77" s="479"/>
      <c r="SQC77" s="827"/>
      <c r="SQD77" s="827"/>
      <c r="SQE77" s="827"/>
      <c r="SQF77" s="479"/>
      <c r="SQG77" s="827"/>
      <c r="SQH77" s="827"/>
      <c r="SQI77" s="827"/>
      <c r="SQJ77" s="479"/>
      <c r="SQK77" s="827"/>
      <c r="SQL77" s="827"/>
      <c r="SQM77" s="827"/>
      <c r="SQN77" s="479"/>
      <c r="SQO77" s="827"/>
      <c r="SQP77" s="827"/>
      <c r="SQQ77" s="827"/>
      <c r="SQR77" s="479"/>
      <c r="SQS77" s="827"/>
      <c r="SQT77" s="827"/>
      <c r="SQU77" s="827"/>
      <c r="SQV77" s="479"/>
      <c r="SQW77" s="827"/>
      <c r="SQX77" s="827"/>
      <c r="SQY77" s="827"/>
      <c r="SRA77" s="827"/>
      <c r="SRB77" s="827"/>
      <c r="SRC77" s="827"/>
      <c r="SRD77" s="479"/>
      <c r="SRE77" s="827"/>
      <c r="SRF77" s="827"/>
      <c r="SRG77" s="827"/>
      <c r="SRH77" s="479"/>
      <c r="SRI77" s="827"/>
      <c r="SRJ77" s="827"/>
      <c r="SRK77" s="827"/>
      <c r="SRL77" s="479"/>
      <c r="SRM77" s="827"/>
      <c r="SRN77" s="827"/>
      <c r="SRO77" s="827"/>
      <c r="SRP77" s="479"/>
      <c r="SRQ77" s="827"/>
      <c r="SRR77" s="827"/>
      <c r="SRS77" s="827"/>
      <c r="SRT77" s="479"/>
      <c r="SRU77" s="827"/>
      <c r="SRV77" s="827"/>
      <c r="SRW77" s="827"/>
      <c r="SRX77" s="479"/>
      <c r="SRY77" s="827"/>
      <c r="SRZ77" s="827"/>
      <c r="SSA77" s="827"/>
      <c r="SSB77" s="479"/>
      <c r="SSC77" s="827"/>
      <c r="SSD77" s="827"/>
      <c r="SSE77" s="827"/>
      <c r="SSF77" s="479"/>
      <c r="SSG77" s="827"/>
      <c r="SSH77" s="827"/>
      <c r="SSI77" s="827"/>
      <c r="SSJ77" s="479"/>
      <c r="SSK77" s="827"/>
      <c r="SSL77" s="827"/>
      <c r="SSM77" s="827"/>
      <c r="SSN77" s="479"/>
      <c r="SSO77" s="827"/>
      <c r="SSP77" s="827"/>
      <c r="SSQ77" s="827"/>
      <c r="SSR77" s="479"/>
      <c r="SSS77" s="827"/>
      <c r="SST77" s="827"/>
      <c r="SSU77" s="827"/>
      <c r="SSV77" s="479"/>
      <c r="SSW77" s="827"/>
      <c r="SSX77" s="827"/>
      <c r="SSY77" s="827"/>
      <c r="SSZ77" s="479"/>
      <c r="STA77" s="827"/>
      <c r="STB77" s="827"/>
      <c r="STC77" s="827"/>
      <c r="STD77" s="479"/>
      <c r="STE77" s="827"/>
      <c r="STF77" s="827"/>
      <c r="STG77" s="827"/>
      <c r="STH77" s="479"/>
      <c r="STI77" s="827"/>
      <c r="STJ77" s="827"/>
      <c r="STK77" s="827"/>
      <c r="STL77" s="479"/>
      <c r="STM77" s="827"/>
      <c r="STN77" s="827"/>
      <c r="STO77" s="827"/>
      <c r="STP77" s="479"/>
      <c r="STQ77" s="827"/>
      <c r="STR77" s="827"/>
      <c r="STS77" s="827"/>
      <c r="STT77" s="479"/>
      <c r="STU77" s="827"/>
      <c r="STV77" s="827"/>
      <c r="STW77" s="827"/>
      <c r="STX77" s="479"/>
      <c r="STY77" s="827"/>
      <c r="STZ77" s="827"/>
      <c r="SUA77" s="827"/>
      <c r="SUB77" s="479"/>
      <c r="SUC77" s="827"/>
      <c r="SUD77" s="827"/>
      <c r="SUE77" s="827"/>
      <c r="SUF77" s="479"/>
      <c r="SUG77" s="827"/>
      <c r="SUH77" s="827"/>
      <c r="SUI77" s="827"/>
      <c r="SUJ77" s="479"/>
      <c r="SUK77" s="827"/>
      <c r="SUL77" s="827"/>
      <c r="SUM77" s="827"/>
      <c r="SUN77" s="479"/>
      <c r="SUO77" s="827"/>
      <c r="SUP77" s="827"/>
      <c r="SUQ77" s="827"/>
      <c r="SUR77" s="479"/>
      <c r="SUS77" s="827"/>
      <c r="SUT77" s="827"/>
      <c r="SUU77" s="827"/>
      <c r="SUV77" s="479"/>
      <c r="SUW77" s="827"/>
      <c r="SUX77" s="827"/>
      <c r="SUY77" s="827"/>
      <c r="SUZ77" s="479"/>
      <c r="SVA77" s="827"/>
      <c r="SVB77" s="827"/>
      <c r="SVC77" s="827"/>
      <c r="SVD77" s="479"/>
      <c r="SVE77" s="827"/>
      <c r="SVF77" s="827"/>
      <c r="SVG77" s="827"/>
      <c r="SVH77" s="479"/>
      <c r="SVI77" s="827"/>
      <c r="SVJ77" s="827"/>
      <c r="SVK77" s="827"/>
      <c r="SVL77" s="479"/>
      <c r="SVM77" s="827"/>
      <c r="SVN77" s="827"/>
      <c r="SVO77" s="827"/>
      <c r="SVP77" s="479"/>
      <c r="SVQ77" s="827"/>
      <c r="SVR77" s="827"/>
      <c r="SVS77" s="827"/>
      <c r="SVT77" s="479"/>
      <c r="SVU77" s="827"/>
      <c r="SVV77" s="827"/>
      <c r="SVW77" s="827"/>
      <c r="SVX77" s="479"/>
      <c r="SVY77" s="827"/>
      <c r="SVZ77" s="827"/>
      <c r="SWA77" s="827"/>
      <c r="SWB77" s="479"/>
      <c r="SWC77" s="827"/>
      <c r="SWD77" s="827"/>
      <c r="SWE77" s="827"/>
      <c r="SWF77" s="479"/>
      <c r="SWG77" s="827"/>
      <c r="SWH77" s="827"/>
      <c r="SWI77" s="827"/>
      <c r="SWJ77" s="479"/>
      <c r="SWK77" s="827"/>
      <c r="SWL77" s="827"/>
      <c r="SWM77" s="827"/>
      <c r="SWN77" s="479"/>
      <c r="SWO77" s="827"/>
      <c r="SWP77" s="827"/>
      <c r="SWQ77" s="827"/>
      <c r="SWR77" s="479"/>
      <c r="SWS77" s="827"/>
      <c r="SWT77" s="827"/>
      <c r="SWU77" s="827"/>
      <c r="SWV77" s="479"/>
      <c r="SWW77" s="827"/>
      <c r="SWX77" s="827"/>
      <c r="SWY77" s="827"/>
      <c r="SWZ77" s="479"/>
      <c r="SXA77" s="827"/>
      <c r="SXB77" s="827"/>
      <c r="SXC77" s="827"/>
      <c r="SXD77" s="479"/>
      <c r="SXE77" s="827"/>
      <c r="SXF77" s="827"/>
      <c r="SXG77" s="827"/>
      <c r="SXH77" s="479"/>
      <c r="SXI77" s="827"/>
      <c r="SXJ77" s="827"/>
      <c r="SXK77" s="827"/>
      <c r="SXL77" s="479"/>
      <c r="SXM77" s="827"/>
      <c r="SXN77" s="827"/>
      <c r="SXO77" s="827"/>
      <c r="SXP77" s="479"/>
      <c r="SXQ77" s="827"/>
      <c r="SXR77" s="827"/>
      <c r="SXS77" s="827"/>
      <c r="SXT77" s="479"/>
      <c r="SXU77" s="827"/>
      <c r="SXV77" s="827"/>
      <c r="SXW77" s="827"/>
      <c r="SXX77" s="479"/>
      <c r="SXY77" s="827"/>
      <c r="SXZ77" s="827"/>
      <c r="SYA77" s="827"/>
      <c r="SYB77" s="479"/>
      <c r="SYC77" s="827"/>
      <c r="SYD77" s="827"/>
      <c r="SYE77" s="827"/>
      <c r="SYF77" s="479"/>
      <c r="SYG77" s="827"/>
      <c r="SYH77" s="827"/>
      <c r="SYI77" s="827"/>
      <c r="SYJ77" s="479"/>
      <c r="SYK77" s="827"/>
      <c r="SYL77" s="827"/>
      <c r="SYM77" s="827"/>
      <c r="SYN77" s="479"/>
      <c r="SYO77" s="827"/>
      <c r="SYP77" s="827"/>
      <c r="SYQ77" s="827"/>
      <c r="SYR77" s="479"/>
      <c r="SYS77" s="827"/>
      <c r="SYT77" s="827"/>
      <c r="SYU77" s="827"/>
      <c r="SYV77" s="479"/>
      <c r="SYW77" s="827"/>
      <c r="SYX77" s="827"/>
      <c r="SYY77" s="827"/>
      <c r="SYZ77" s="479"/>
      <c r="SZA77" s="827"/>
      <c r="SZB77" s="827"/>
      <c r="SZC77" s="827"/>
      <c r="SZD77" s="479"/>
      <c r="SZE77" s="827"/>
      <c r="SZF77" s="827"/>
      <c r="SZG77" s="827"/>
      <c r="SZH77" s="479"/>
      <c r="SZI77" s="827"/>
      <c r="SZJ77" s="827"/>
      <c r="SZK77" s="827"/>
      <c r="SZL77" s="479"/>
      <c r="SZM77" s="827"/>
      <c r="SZN77" s="827"/>
      <c r="SZO77" s="827"/>
      <c r="SZP77" s="479"/>
      <c r="SZQ77" s="827"/>
      <c r="SZR77" s="827"/>
      <c r="SZS77" s="827"/>
      <c r="SZT77" s="479"/>
      <c r="SZU77" s="827"/>
      <c r="SZV77" s="827"/>
      <c r="SZW77" s="827"/>
      <c r="SZX77" s="479"/>
      <c r="SZY77" s="827"/>
      <c r="SZZ77" s="827"/>
      <c r="TAA77" s="827"/>
      <c r="TAB77" s="479"/>
      <c r="TAC77" s="827"/>
      <c r="TAD77" s="827"/>
      <c r="TAE77" s="827"/>
      <c r="TAF77" s="479"/>
      <c r="TAG77" s="827"/>
      <c r="TAH77" s="827"/>
      <c r="TAI77" s="827"/>
      <c r="TAJ77" s="479"/>
      <c r="TAK77" s="827"/>
      <c r="TAL77" s="827"/>
      <c r="TAM77" s="827"/>
      <c r="TAN77" s="479"/>
      <c r="TAO77" s="827"/>
      <c r="TAP77" s="827"/>
      <c r="TAQ77" s="827"/>
      <c r="TAR77" s="479"/>
      <c r="TAS77" s="827"/>
      <c r="TAT77" s="827"/>
      <c r="TAU77" s="827"/>
      <c r="TAV77" s="479"/>
      <c r="TAW77" s="827"/>
      <c r="TAX77" s="827"/>
      <c r="TAY77" s="827"/>
      <c r="TAZ77" s="479"/>
      <c r="TBA77" s="827"/>
      <c r="TBB77" s="827"/>
      <c r="TBC77" s="827"/>
      <c r="TBD77" s="479"/>
      <c r="TBE77" s="827"/>
      <c r="TBF77" s="827"/>
      <c r="TBG77" s="827"/>
      <c r="TBH77" s="479"/>
      <c r="TBI77" s="827"/>
      <c r="TBJ77" s="827"/>
      <c r="TBK77" s="827"/>
      <c r="TBL77" s="479"/>
      <c r="TBM77" s="827"/>
      <c r="TBN77" s="827"/>
      <c r="TBO77" s="827"/>
      <c r="TBP77" s="479"/>
      <c r="TBQ77" s="827"/>
      <c r="TBR77" s="827"/>
      <c r="TBS77" s="827"/>
      <c r="TBT77" s="479"/>
      <c r="TBU77" s="827"/>
      <c r="TBV77" s="827"/>
      <c r="TBW77" s="827"/>
      <c r="TBX77" s="479"/>
      <c r="TBY77" s="827"/>
      <c r="TBZ77" s="827"/>
      <c r="TCA77" s="827"/>
      <c r="TCB77" s="479"/>
      <c r="TCC77" s="827"/>
      <c r="TCD77" s="827"/>
      <c r="TCE77" s="827"/>
      <c r="TCF77" s="479"/>
      <c r="TCG77" s="827"/>
      <c r="TCH77" s="827"/>
      <c r="TCI77" s="827"/>
      <c r="TCJ77" s="479"/>
      <c r="TCK77" s="827"/>
      <c r="TCL77" s="827"/>
      <c r="TCM77" s="827"/>
      <c r="TCN77" s="479"/>
      <c r="TCO77" s="827"/>
      <c r="TCP77" s="827"/>
      <c r="TCQ77" s="827"/>
      <c r="TCR77" s="479"/>
      <c r="TCS77" s="827"/>
      <c r="TCT77" s="827"/>
      <c r="TCU77" s="827"/>
      <c r="TCV77" s="479"/>
      <c r="TCW77" s="827"/>
      <c r="TCX77" s="827"/>
      <c r="TCY77" s="827"/>
      <c r="TCZ77" s="479"/>
      <c r="TDA77" s="827"/>
      <c r="TDB77" s="827"/>
      <c r="TDC77" s="827"/>
      <c r="TDD77" s="479"/>
      <c r="TDE77" s="827"/>
      <c r="TDF77" s="827"/>
      <c r="TDG77" s="827"/>
      <c r="TDH77" s="479"/>
      <c r="TDI77" s="827"/>
      <c r="TDJ77" s="827"/>
      <c r="TDK77" s="827"/>
      <c r="TDL77" s="479"/>
      <c r="TDM77" s="827"/>
      <c r="TDN77" s="827"/>
      <c r="TDO77" s="827"/>
      <c r="TDP77" s="479"/>
      <c r="TDQ77" s="827"/>
      <c r="TDR77" s="827"/>
      <c r="TDS77" s="827"/>
      <c r="TDT77" s="479"/>
      <c r="TDU77" s="827"/>
      <c r="TDV77" s="827"/>
      <c r="TDW77" s="827"/>
      <c r="TDX77" s="479"/>
      <c r="TDY77" s="827"/>
      <c r="TDZ77" s="827"/>
      <c r="TEA77" s="827"/>
      <c r="TEB77" s="479"/>
      <c r="TEC77" s="827"/>
      <c r="TED77" s="827"/>
      <c r="TEE77" s="827"/>
      <c r="TEF77" s="479"/>
      <c r="TEG77" s="827"/>
      <c r="TEH77" s="827"/>
      <c r="TEI77" s="827"/>
      <c r="TEJ77" s="479"/>
      <c r="TEK77" s="827"/>
      <c r="TEL77" s="827"/>
      <c r="TEM77" s="827"/>
      <c r="TEN77" s="479"/>
      <c r="TEO77" s="827"/>
      <c r="TEP77" s="827"/>
      <c r="TEQ77" s="827"/>
      <c r="TER77" s="479"/>
      <c r="TES77" s="827"/>
      <c r="TET77" s="827"/>
      <c r="TEU77" s="827"/>
      <c r="TEV77" s="479"/>
      <c r="TEW77" s="827"/>
      <c r="TEX77" s="827"/>
      <c r="TEY77" s="827"/>
      <c r="TEZ77" s="479"/>
      <c r="TFA77" s="827"/>
      <c r="TFB77" s="827"/>
      <c r="TFC77" s="827"/>
      <c r="TFD77" s="479"/>
      <c r="TFE77" s="827"/>
      <c r="TFF77" s="827"/>
      <c r="TFG77" s="827"/>
      <c r="TFH77" s="479"/>
      <c r="TFI77" s="827"/>
      <c r="TFJ77" s="827"/>
      <c r="TFK77" s="827"/>
      <c r="TFL77" s="479"/>
      <c r="TFM77" s="827"/>
      <c r="TFN77" s="827"/>
      <c r="TFO77" s="827"/>
      <c r="TFP77" s="479"/>
      <c r="TFQ77" s="827"/>
      <c r="TFR77" s="827"/>
      <c r="TFS77" s="827"/>
      <c r="TFT77" s="479"/>
      <c r="TFU77" s="827"/>
      <c r="TFV77" s="827"/>
      <c r="TFW77" s="827"/>
      <c r="TFX77" s="479"/>
      <c r="TFY77" s="827"/>
      <c r="TFZ77" s="827"/>
      <c r="TGA77" s="827"/>
      <c r="TGB77" s="479"/>
      <c r="TGC77" s="827"/>
      <c r="TGD77" s="827"/>
      <c r="TGE77" s="827"/>
      <c r="TGF77" s="479"/>
      <c r="TGG77" s="827"/>
      <c r="TGH77" s="827"/>
      <c r="TGI77" s="827"/>
      <c r="TGJ77" s="479"/>
      <c r="TGK77" s="827"/>
      <c r="TGL77" s="827"/>
      <c r="TGM77" s="827"/>
      <c r="TGN77" s="479"/>
      <c r="TGO77" s="827"/>
      <c r="TGP77" s="827"/>
      <c r="TGQ77" s="827"/>
      <c r="TGR77" s="479"/>
      <c r="TGS77" s="827"/>
      <c r="TGT77" s="827"/>
      <c r="TGU77" s="827"/>
      <c r="TGV77" s="479"/>
      <c r="TGW77" s="827"/>
      <c r="TGX77" s="827"/>
      <c r="TGY77" s="827"/>
      <c r="TGZ77" s="479"/>
      <c r="THA77" s="827"/>
      <c r="THB77" s="827"/>
      <c r="THC77" s="827"/>
      <c r="THD77" s="479"/>
      <c r="THE77" s="827"/>
      <c r="THF77" s="827"/>
      <c r="THG77" s="827"/>
      <c r="THH77" s="479"/>
      <c r="THI77" s="827"/>
      <c r="THJ77" s="827"/>
      <c r="THK77" s="827"/>
      <c r="THL77" s="479"/>
      <c r="THM77" s="827"/>
      <c r="THN77" s="827"/>
      <c r="THO77" s="827"/>
      <c r="THP77" s="479"/>
      <c r="THQ77" s="827"/>
      <c r="THR77" s="827"/>
      <c r="THS77" s="827"/>
      <c r="THT77" s="479"/>
      <c r="THU77" s="827"/>
      <c r="THV77" s="827"/>
      <c r="THW77" s="827"/>
      <c r="THX77" s="479"/>
      <c r="THY77" s="827"/>
      <c r="THZ77" s="827"/>
      <c r="TIA77" s="827"/>
      <c r="TIB77" s="479"/>
      <c r="TIC77" s="827"/>
      <c r="TID77" s="827"/>
      <c r="TIE77" s="827"/>
      <c r="TIF77" s="479"/>
      <c r="TIG77" s="827"/>
      <c r="TIH77" s="827"/>
      <c r="TII77" s="827"/>
      <c r="TIJ77" s="479"/>
      <c r="TIK77" s="827"/>
      <c r="TIL77" s="827"/>
      <c r="TIM77" s="827"/>
      <c r="TIN77" s="479"/>
      <c r="TIO77" s="827"/>
      <c r="TIP77" s="827"/>
      <c r="TIQ77" s="827"/>
      <c r="TIR77" s="479"/>
      <c r="TIS77" s="827"/>
      <c r="TIT77" s="827"/>
      <c r="TIU77" s="827"/>
      <c r="TIV77" s="479"/>
      <c r="TIW77" s="827"/>
      <c r="TIX77" s="827"/>
      <c r="TIY77" s="827"/>
      <c r="TIZ77" s="479"/>
      <c r="TJA77" s="827"/>
      <c r="TJB77" s="827"/>
      <c r="TJC77" s="827"/>
      <c r="TJD77" s="479"/>
      <c r="TJE77" s="827"/>
      <c r="TJF77" s="827"/>
      <c r="TJG77" s="827"/>
      <c r="TJH77" s="479"/>
      <c r="TJI77" s="827"/>
      <c r="TJJ77" s="827"/>
      <c r="TJK77" s="827"/>
      <c r="TJL77" s="479"/>
      <c r="TJM77" s="827"/>
      <c r="TJN77" s="827"/>
      <c r="TJO77" s="827"/>
      <c r="TJP77" s="479"/>
      <c r="TJQ77" s="827"/>
      <c r="TJR77" s="827"/>
      <c r="TJS77" s="827"/>
      <c r="TJT77" s="479"/>
      <c r="TJU77" s="827"/>
      <c r="TJV77" s="827"/>
      <c r="TJW77" s="827"/>
      <c r="TJX77" s="479"/>
      <c r="TJY77" s="827"/>
      <c r="TJZ77" s="827"/>
      <c r="TKA77" s="827"/>
      <c r="TKB77" s="479"/>
      <c r="TKC77" s="827"/>
      <c r="TKD77" s="827"/>
      <c r="TKE77" s="827"/>
      <c r="TKF77" s="479"/>
      <c r="TKG77" s="827"/>
      <c r="TKH77" s="827"/>
      <c r="TKI77" s="827"/>
      <c r="TKJ77" s="479"/>
      <c r="TKK77" s="827"/>
      <c r="TKL77" s="827"/>
      <c r="TKM77" s="827"/>
      <c r="TKN77" s="479"/>
      <c r="TKO77" s="827"/>
      <c r="TKP77" s="827"/>
      <c r="TKQ77" s="827"/>
      <c r="TKR77" s="479"/>
      <c r="TKS77" s="827"/>
      <c r="TKT77" s="827"/>
      <c r="TKU77" s="827"/>
      <c r="TKV77" s="479"/>
      <c r="TKW77" s="827"/>
      <c r="TKX77" s="827"/>
      <c r="TKY77" s="827"/>
      <c r="TKZ77" s="479"/>
      <c r="TLA77" s="827"/>
      <c r="TLB77" s="827"/>
      <c r="TLC77" s="827"/>
      <c r="TLD77" s="479"/>
      <c r="TLE77" s="827"/>
      <c r="TLF77" s="827"/>
      <c r="TLG77" s="827"/>
      <c r="TLH77" s="479"/>
      <c r="TLI77" s="827"/>
      <c r="TLJ77" s="827"/>
      <c r="TLK77" s="827"/>
      <c r="TLL77" s="479"/>
      <c r="TLM77" s="827"/>
      <c r="TLN77" s="827"/>
      <c r="TLO77" s="827"/>
      <c r="TLP77" s="479"/>
      <c r="TLQ77" s="827"/>
      <c r="TLR77" s="827"/>
      <c r="TLS77" s="827"/>
      <c r="TLT77" s="479"/>
      <c r="TLU77" s="827"/>
      <c r="TLV77" s="827"/>
      <c r="TLW77" s="827"/>
      <c r="TLX77" s="479"/>
      <c r="TLY77" s="827"/>
      <c r="TLZ77" s="827"/>
      <c r="TMA77" s="827"/>
      <c r="TMB77" s="479"/>
      <c r="TMC77" s="827"/>
      <c r="TMD77" s="827"/>
      <c r="TME77" s="827"/>
      <c r="TMF77" s="479"/>
      <c r="TMG77" s="827"/>
      <c r="TMH77" s="827"/>
      <c r="TMI77" s="827"/>
      <c r="TMJ77" s="479"/>
      <c r="TMK77" s="827"/>
      <c r="TML77" s="827"/>
      <c r="TMM77" s="827"/>
      <c r="TMN77" s="479"/>
      <c r="TMO77" s="827"/>
      <c r="TMP77" s="827"/>
      <c r="TMQ77" s="827"/>
      <c r="TMR77" s="479"/>
      <c r="TMS77" s="827"/>
      <c r="TMT77" s="827"/>
      <c r="TMU77" s="827"/>
      <c r="TMV77" s="479"/>
      <c r="TMW77" s="827"/>
      <c r="TMX77" s="827"/>
      <c r="TMY77" s="827"/>
      <c r="TMZ77" s="479"/>
      <c r="TNA77" s="827"/>
      <c r="TNB77" s="827"/>
      <c r="TNC77" s="827"/>
      <c r="TND77" s="479"/>
      <c r="TNE77" s="827"/>
      <c r="TNF77" s="827"/>
      <c r="TNG77" s="827"/>
      <c r="TNH77" s="479"/>
      <c r="TNI77" s="827"/>
      <c r="TNJ77" s="827"/>
      <c r="TNK77" s="827"/>
      <c r="TNL77" s="479"/>
      <c r="TNM77" s="827"/>
      <c r="TNN77" s="827"/>
      <c r="TNO77" s="827"/>
      <c r="TNP77" s="479"/>
      <c r="TNQ77" s="827"/>
      <c r="TNR77" s="827"/>
      <c r="TNS77" s="827"/>
      <c r="TNT77" s="479"/>
      <c r="TNU77" s="827"/>
      <c r="TNV77" s="827"/>
      <c r="TNW77" s="827"/>
      <c r="TNX77" s="479"/>
      <c r="TNY77" s="827"/>
      <c r="TNZ77" s="827"/>
      <c r="TOA77" s="827"/>
      <c r="TOB77" s="479"/>
      <c r="TOC77" s="827"/>
      <c r="TOD77" s="827"/>
      <c r="TOE77" s="827"/>
      <c r="TOF77" s="479"/>
      <c r="TOG77" s="827"/>
      <c r="TOH77" s="827"/>
      <c r="TOI77" s="827"/>
      <c r="TOJ77" s="479"/>
      <c r="TOK77" s="827"/>
      <c r="TOL77" s="827"/>
      <c r="TOM77" s="827"/>
      <c r="TON77" s="479"/>
      <c r="TOO77" s="827"/>
      <c r="TOP77" s="827"/>
      <c r="TOQ77" s="827"/>
      <c r="TOR77" s="479"/>
      <c r="TOS77" s="827"/>
      <c r="TOT77" s="827"/>
      <c r="TOU77" s="827"/>
      <c r="TOV77" s="479"/>
      <c r="TOW77" s="827"/>
      <c r="TOX77" s="827"/>
      <c r="TOY77" s="827"/>
      <c r="TOZ77" s="479"/>
      <c r="TPA77" s="827"/>
      <c r="TPB77" s="827"/>
      <c r="TPC77" s="827"/>
      <c r="TPD77" s="479"/>
      <c r="TPE77" s="827"/>
      <c r="TPF77" s="827"/>
      <c r="TPG77" s="827"/>
      <c r="TPH77" s="479"/>
      <c r="TPI77" s="827"/>
      <c r="TPJ77" s="827"/>
      <c r="TPK77" s="827"/>
      <c r="TPL77" s="479"/>
      <c r="TPM77" s="827"/>
      <c r="TPN77" s="827"/>
      <c r="TPO77" s="827"/>
      <c r="TPP77" s="479"/>
      <c r="TPQ77" s="827"/>
      <c r="TPR77" s="827"/>
      <c r="TPS77" s="827"/>
      <c r="TPT77" s="479"/>
      <c r="TPU77" s="827"/>
      <c r="TPV77" s="827"/>
      <c r="TPW77" s="827"/>
      <c r="TPX77" s="479"/>
      <c r="TPY77" s="827"/>
      <c r="TPZ77" s="827"/>
      <c r="TQA77" s="827"/>
      <c r="TQB77" s="479"/>
      <c r="TQC77" s="827"/>
      <c r="TQD77" s="827"/>
      <c r="TQE77" s="827"/>
      <c r="TQF77" s="479"/>
      <c r="TQG77" s="827"/>
      <c r="TQH77" s="827"/>
      <c r="TQI77" s="827"/>
      <c r="TQJ77" s="479"/>
      <c r="TQK77" s="827"/>
      <c r="TQL77" s="827"/>
      <c r="TQM77" s="827"/>
      <c r="TQN77" s="479"/>
      <c r="TQO77" s="827"/>
      <c r="TQP77" s="827"/>
      <c r="TQQ77" s="827"/>
      <c r="TQR77" s="479"/>
      <c r="TQS77" s="827"/>
      <c r="TQT77" s="827"/>
      <c r="TQU77" s="827"/>
      <c r="TQV77" s="479"/>
      <c r="TQW77" s="827"/>
      <c r="TQX77" s="827"/>
      <c r="TQY77" s="827"/>
      <c r="TQZ77" s="479"/>
      <c r="TRA77" s="827"/>
      <c r="TRB77" s="827"/>
      <c r="TRC77" s="827"/>
      <c r="TRD77" s="479"/>
      <c r="TRE77" s="827"/>
      <c r="TRF77" s="827"/>
      <c r="TRG77" s="827"/>
      <c r="TRH77" s="479"/>
      <c r="TRI77" s="827"/>
      <c r="TRJ77" s="827"/>
      <c r="TRK77" s="827"/>
      <c r="TRL77" s="479"/>
      <c r="TRM77" s="827"/>
      <c r="TRN77" s="827"/>
      <c r="TRO77" s="827"/>
      <c r="TRP77" s="479"/>
      <c r="TRQ77" s="827"/>
      <c r="TRR77" s="827"/>
      <c r="TRS77" s="827"/>
      <c r="TRT77" s="479"/>
      <c r="TRU77" s="827"/>
      <c r="TRV77" s="827"/>
      <c r="TRW77" s="827"/>
      <c r="TRX77" s="479"/>
      <c r="TRY77" s="827"/>
      <c r="TRZ77" s="827"/>
      <c r="TSA77" s="827"/>
      <c r="TSB77" s="479"/>
      <c r="TSC77" s="827"/>
      <c r="TSD77" s="827"/>
      <c r="TSE77" s="827"/>
      <c r="TSF77" s="479"/>
      <c r="TSG77" s="827"/>
      <c r="TSH77" s="827"/>
      <c r="TSI77" s="827"/>
      <c r="TSJ77" s="479"/>
      <c r="TSK77" s="827"/>
      <c r="TSL77" s="827"/>
      <c r="TSM77" s="827"/>
      <c r="TSN77" s="479"/>
      <c r="TSO77" s="827"/>
      <c r="TSP77" s="827"/>
      <c r="TSQ77" s="827"/>
      <c r="TSR77" s="479"/>
      <c r="TSS77" s="827"/>
      <c r="TST77" s="827"/>
      <c r="TSU77" s="827"/>
      <c r="TSV77" s="479"/>
      <c r="TSW77" s="827"/>
      <c r="TSX77" s="827"/>
      <c r="TSY77" s="827"/>
      <c r="TSZ77" s="479"/>
      <c r="TTA77" s="827"/>
      <c r="TTB77" s="827"/>
      <c r="TTC77" s="827"/>
      <c r="TTD77" s="479"/>
      <c r="TTE77" s="827"/>
      <c r="TTF77" s="827"/>
      <c r="TTG77" s="827"/>
      <c r="TTH77" s="479"/>
      <c r="TTI77" s="827"/>
      <c r="TTJ77" s="827"/>
      <c r="TTK77" s="827"/>
      <c r="TTL77" s="479"/>
      <c r="TTM77" s="827"/>
      <c r="TTN77" s="827"/>
      <c r="TTO77" s="827"/>
      <c r="TTP77" s="479"/>
      <c r="TTQ77" s="827"/>
      <c r="TTR77" s="827"/>
      <c r="TTS77" s="827"/>
      <c r="TTT77" s="479"/>
      <c r="TTU77" s="827"/>
      <c r="TTV77" s="827"/>
      <c r="TTW77" s="827"/>
      <c r="TTX77" s="479"/>
      <c r="TTY77" s="827"/>
      <c r="TTZ77" s="827"/>
      <c r="TUA77" s="827"/>
      <c r="TUB77" s="479"/>
      <c r="TUC77" s="827"/>
      <c r="TUD77" s="827"/>
      <c r="TUE77" s="827"/>
      <c r="TUF77" s="479"/>
      <c r="TUG77" s="827"/>
      <c r="TUH77" s="827"/>
      <c r="TUI77" s="827"/>
      <c r="TUJ77" s="479"/>
      <c r="TUK77" s="827"/>
      <c r="TUL77" s="827"/>
      <c r="TUM77" s="827"/>
      <c r="TUN77" s="479"/>
      <c r="TUO77" s="827"/>
      <c r="TUP77" s="827"/>
      <c r="TUQ77" s="827"/>
      <c r="TUR77" s="479"/>
      <c r="TUS77" s="827"/>
      <c r="TUT77" s="827"/>
      <c r="TUU77" s="827"/>
      <c r="TUV77" s="479"/>
      <c r="TUW77" s="827"/>
      <c r="TUX77" s="827"/>
      <c r="TUY77" s="827"/>
      <c r="TUZ77" s="479"/>
      <c r="TVA77" s="827"/>
      <c r="TVB77" s="827"/>
      <c r="TVC77" s="827"/>
      <c r="TVD77" s="479"/>
      <c r="TVE77" s="827"/>
      <c r="TVF77" s="827"/>
      <c r="TVG77" s="827"/>
      <c r="TVH77" s="479"/>
      <c r="TVI77" s="827"/>
      <c r="TVJ77" s="827"/>
      <c r="TVK77" s="827"/>
      <c r="TVL77" s="479"/>
      <c r="TVM77" s="827"/>
      <c r="TVN77" s="827"/>
      <c r="TVO77" s="827"/>
      <c r="TVP77" s="479"/>
      <c r="TVQ77" s="827"/>
      <c r="TVR77" s="827"/>
      <c r="TVS77" s="827"/>
      <c r="TVT77" s="479"/>
      <c r="TVU77" s="827"/>
      <c r="TVV77" s="827"/>
      <c r="TVW77" s="827"/>
      <c r="TVX77" s="479"/>
      <c r="TVY77" s="827"/>
      <c r="TVZ77" s="827"/>
      <c r="TWA77" s="827"/>
      <c r="TWB77" s="479"/>
      <c r="TWC77" s="827"/>
      <c r="TWD77" s="827"/>
      <c r="TWE77" s="827"/>
      <c r="TWF77" s="479"/>
      <c r="TWG77" s="827"/>
      <c r="TWH77" s="827"/>
      <c r="TWI77" s="827"/>
      <c r="TWJ77" s="479"/>
      <c r="TWK77" s="827"/>
      <c r="TWL77" s="827"/>
      <c r="TWM77" s="827"/>
      <c r="TWN77" s="479"/>
      <c r="TWO77" s="827"/>
      <c r="TWP77" s="827"/>
      <c r="TWQ77" s="827"/>
      <c r="TWR77" s="479"/>
      <c r="TWS77" s="827"/>
      <c r="TWT77" s="827"/>
      <c r="TWU77" s="827"/>
      <c r="TWV77" s="479"/>
      <c r="TWW77" s="827"/>
      <c r="TWX77" s="827"/>
      <c r="TWY77" s="827"/>
      <c r="TWZ77" s="479"/>
      <c r="TXA77" s="827"/>
      <c r="TXB77" s="827"/>
      <c r="TXC77" s="827"/>
      <c r="TXD77" s="479"/>
      <c r="TXE77" s="827"/>
      <c r="TXF77" s="827"/>
      <c r="TXG77" s="827"/>
      <c r="TXH77" s="479"/>
      <c r="TXI77" s="827"/>
      <c r="TXJ77" s="827"/>
      <c r="TXK77" s="827"/>
      <c r="TXL77" s="479"/>
      <c r="TXM77" s="827"/>
      <c r="TXN77" s="827"/>
      <c r="TXO77" s="827"/>
      <c r="TXP77" s="479"/>
      <c r="TXQ77" s="827"/>
      <c r="TXR77" s="827"/>
      <c r="TXS77" s="827"/>
      <c r="TXT77" s="479"/>
      <c r="TXU77" s="827"/>
      <c r="TXV77" s="827"/>
      <c r="TXW77" s="827"/>
      <c r="TXX77" s="479"/>
      <c r="TXY77" s="827"/>
      <c r="TXZ77" s="827"/>
      <c r="TYA77" s="827"/>
      <c r="TYB77" s="479"/>
      <c r="TYC77" s="827"/>
      <c r="TYD77" s="827"/>
      <c r="TYE77" s="827"/>
      <c r="TYF77" s="479"/>
      <c r="TYG77" s="827"/>
      <c r="TYH77" s="827"/>
      <c r="TYI77" s="827"/>
      <c r="TYJ77" s="479"/>
      <c r="TYK77" s="827"/>
      <c r="TYL77" s="827"/>
      <c r="TYM77" s="827"/>
      <c r="TYN77" s="479"/>
      <c r="TYO77" s="827"/>
      <c r="TYP77" s="827"/>
      <c r="TYQ77" s="827"/>
      <c r="TYR77" s="479"/>
      <c r="TYS77" s="827"/>
      <c r="TYT77" s="827"/>
      <c r="TYU77" s="827"/>
      <c r="TYV77" s="479"/>
      <c r="TYW77" s="827"/>
      <c r="TYX77" s="827"/>
      <c r="TYY77" s="827"/>
      <c r="TYZ77" s="479"/>
      <c r="TZA77" s="827"/>
      <c r="TZB77" s="827"/>
      <c r="TZC77" s="827"/>
      <c r="TZD77" s="479"/>
      <c r="TZE77" s="827"/>
      <c r="TZF77" s="827"/>
      <c r="TZG77" s="827"/>
      <c r="TZH77" s="479"/>
      <c r="TZI77" s="827"/>
      <c r="TZJ77" s="827"/>
      <c r="TZK77" s="827"/>
      <c r="TZL77" s="479"/>
      <c r="TZM77" s="827"/>
      <c r="TZN77" s="827"/>
      <c r="TZO77" s="827"/>
      <c r="TZP77" s="479"/>
      <c r="TZQ77" s="827"/>
      <c r="TZR77" s="827"/>
      <c r="TZS77" s="827"/>
      <c r="TZT77" s="479"/>
      <c r="TZU77" s="827"/>
      <c r="TZV77" s="827"/>
      <c r="TZW77" s="827"/>
      <c r="TZX77" s="479"/>
      <c r="TZY77" s="827"/>
      <c r="TZZ77" s="827"/>
      <c r="UAA77" s="827"/>
      <c r="UAB77" s="479"/>
      <c r="UAC77" s="827"/>
      <c r="UAD77" s="827"/>
      <c r="UAE77" s="827"/>
      <c r="UAF77" s="479"/>
      <c r="UAG77" s="827"/>
      <c r="UAH77" s="827"/>
      <c r="UAI77" s="827"/>
      <c r="UAJ77" s="479"/>
      <c r="UAK77" s="827"/>
      <c r="UAL77" s="827"/>
      <c r="UAM77" s="827"/>
      <c r="UAN77" s="479"/>
      <c r="UAO77" s="827"/>
      <c r="UAP77" s="827"/>
      <c r="UAQ77" s="827"/>
      <c r="UAR77" s="479"/>
      <c r="UAS77" s="827"/>
      <c r="UAT77" s="827"/>
      <c r="UAU77" s="827"/>
      <c r="UAV77" s="479"/>
      <c r="UAW77" s="827"/>
      <c r="UAX77" s="827"/>
      <c r="UAY77" s="827"/>
      <c r="UAZ77" s="479"/>
      <c r="UBA77" s="827"/>
      <c r="UBB77" s="827"/>
      <c r="UBC77" s="827"/>
      <c r="UBD77" s="479"/>
      <c r="UBE77" s="827"/>
      <c r="UBF77" s="827"/>
      <c r="UBG77" s="827"/>
      <c r="UBH77" s="479"/>
      <c r="UBI77" s="827"/>
      <c r="UBJ77" s="827"/>
      <c r="UBK77" s="827"/>
      <c r="UBL77" s="479"/>
      <c r="UBM77" s="827"/>
      <c r="UBN77" s="827"/>
      <c r="UBO77" s="827"/>
      <c r="UBP77" s="479"/>
      <c r="UBQ77" s="827"/>
      <c r="UBR77" s="827"/>
      <c r="UBS77" s="827"/>
      <c r="UBT77" s="479"/>
      <c r="UBU77" s="827"/>
      <c r="UBV77" s="827"/>
      <c r="UBW77" s="827"/>
      <c r="UBX77" s="479"/>
      <c r="UBY77" s="827"/>
      <c r="UBZ77" s="827"/>
      <c r="UCA77" s="827"/>
      <c r="UCB77" s="479"/>
      <c r="UCC77" s="827"/>
      <c r="UCD77" s="827"/>
      <c r="UCE77" s="827"/>
      <c r="UCF77" s="479"/>
      <c r="UCG77" s="827"/>
      <c r="UCH77" s="827"/>
      <c r="UCI77" s="827"/>
      <c r="UCJ77" s="479"/>
      <c r="UCK77" s="827"/>
      <c r="UCL77" s="827"/>
      <c r="UCM77" s="827"/>
      <c r="UCN77" s="479"/>
      <c r="UCO77" s="827"/>
      <c r="UCP77" s="827"/>
      <c r="UCQ77" s="827"/>
      <c r="UCR77" s="479"/>
      <c r="UCS77" s="827"/>
      <c r="UCT77" s="827"/>
      <c r="UCU77" s="827"/>
      <c r="UCV77" s="479"/>
      <c r="UCW77" s="827"/>
      <c r="UCX77" s="827"/>
      <c r="UCY77" s="827"/>
      <c r="UCZ77" s="479"/>
      <c r="UDA77" s="827"/>
      <c r="UDB77" s="827"/>
      <c r="UDC77" s="827"/>
      <c r="UDD77" s="479"/>
      <c r="UDE77" s="827"/>
      <c r="UDF77" s="827"/>
      <c r="UDG77" s="827"/>
      <c r="UDH77" s="479"/>
      <c r="UDI77" s="827"/>
      <c r="UDJ77" s="827"/>
      <c r="UDK77" s="827"/>
      <c r="UDL77" s="479"/>
      <c r="UDM77" s="827"/>
      <c r="UDN77" s="827"/>
      <c r="UDO77" s="827"/>
      <c r="UDP77" s="479"/>
      <c r="UDQ77" s="827"/>
      <c r="UDR77" s="827"/>
      <c r="UDS77" s="827"/>
      <c r="UDT77" s="479"/>
      <c r="UDU77" s="827"/>
      <c r="UDV77" s="827"/>
      <c r="UDW77" s="827"/>
      <c r="UDX77" s="479"/>
      <c r="UDY77" s="827"/>
      <c r="UDZ77" s="827"/>
      <c r="UEA77" s="827"/>
      <c r="UEB77" s="479"/>
      <c r="UEC77" s="827"/>
      <c r="UED77" s="827"/>
      <c r="UEE77" s="827"/>
      <c r="UEF77" s="479"/>
      <c r="UEG77" s="827"/>
      <c r="UEH77" s="827"/>
      <c r="UEI77" s="827"/>
      <c r="UEK77" s="827"/>
      <c r="UEL77" s="827"/>
      <c r="UEM77" s="827"/>
      <c r="UEN77" s="479"/>
      <c r="UEO77" s="827"/>
      <c r="UEP77" s="827"/>
      <c r="UEQ77" s="827"/>
      <c r="UER77" s="479"/>
      <c r="UES77" s="827"/>
      <c r="UET77" s="827"/>
      <c r="UEU77" s="827"/>
      <c r="UEV77" s="479"/>
      <c r="UEW77" s="827"/>
      <c r="UEX77" s="827"/>
      <c r="UEY77" s="827"/>
      <c r="UEZ77" s="479"/>
      <c r="UFA77" s="827"/>
      <c r="UFB77" s="827"/>
      <c r="UFC77" s="827"/>
      <c r="UFD77" s="479"/>
      <c r="UFE77" s="827"/>
      <c r="UFF77" s="827"/>
      <c r="UFG77" s="827"/>
      <c r="UFH77" s="479"/>
      <c r="UFI77" s="827"/>
      <c r="UFJ77" s="827"/>
      <c r="UFK77" s="827"/>
      <c r="UFL77" s="479"/>
      <c r="UFM77" s="827"/>
      <c r="UFN77" s="827"/>
      <c r="UFO77" s="827"/>
      <c r="UFP77" s="479"/>
      <c r="UFQ77" s="827"/>
      <c r="UFR77" s="827"/>
      <c r="UFS77" s="827"/>
      <c r="UFT77" s="479"/>
      <c r="UFU77" s="827"/>
      <c r="UFV77" s="827"/>
      <c r="UFW77" s="827"/>
      <c r="UFX77" s="479"/>
      <c r="UFY77" s="827"/>
      <c r="UFZ77" s="827"/>
      <c r="UGA77" s="827"/>
      <c r="UGB77" s="479"/>
      <c r="UGC77" s="827"/>
      <c r="UGD77" s="827"/>
      <c r="UGE77" s="827"/>
      <c r="UGF77" s="479"/>
      <c r="UGG77" s="827"/>
      <c r="UGH77" s="827"/>
      <c r="UGI77" s="827"/>
      <c r="UGJ77" s="479"/>
      <c r="UGK77" s="827"/>
      <c r="UGL77" s="827"/>
      <c r="UGM77" s="827"/>
      <c r="UGN77" s="479"/>
      <c r="UGO77" s="827"/>
      <c r="UGP77" s="827"/>
      <c r="UGQ77" s="827"/>
      <c r="UGR77" s="479"/>
      <c r="UGS77" s="827"/>
      <c r="UGT77" s="827"/>
      <c r="UGU77" s="827"/>
      <c r="UGV77" s="479"/>
      <c r="UGW77" s="827"/>
      <c r="UGX77" s="827"/>
      <c r="UGY77" s="827"/>
      <c r="UGZ77" s="479"/>
      <c r="UHA77" s="827"/>
      <c r="UHB77" s="827"/>
      <c r="UHC77" s="827"/>
      <c r="UHD77" s="479"/>
      <c r="UHE77" s="827"/>
      <c r="UHF77" s="827"/>
      <c r="UHG77" s="827"/>
      <c r="UHH77" s="479"/>
      <c r="UHI77" s="827"/>
      <c r="UHJ77" s="827"/>
      <c r="UHK77" s="827"/>
      <c r="UHL77" s="479"/>
      <c r="UHM77" s="827"/>
      <c r="UHN77" s="827"/>
      <c r="UHO77" s="827"/>
      <c r="UHP77" s="479"/>
      <c r="UHQ77" s="827"/>
      <c r="UHR77" s="827"/>
      <c r="UHS77" s="827"/>
      <c r="UHT77" s="479"/>
      <c r="UHU77" s="827"/>
      <c r="UHV77" s="827"/>
      <c r="UHW77" s="827"/>
      <c r="UHX77" s="479"/>
      <c r="UHY77" s="827"/>
      <c r="UHZ77" s="827"/>
      <c r="UIA77" s="827"/>
      <c r="UIB77" s="479"/>
      <c r="UIC77" s="827"/>
      <c r="UID77" s="827"/>
      <c r="UIE77" s="827"/>
      <c r="UIF77" s="479"/>
      <c r="UIG77" s="827"/>
      <c r="UIH77" s="827"/>
      <c r="UII77" s="827"/>
      <c r="UIJ77" s="479"/>
      <c r="UIK77" s="827"/>
      <c r="UIL77" s="827"/>
      <c r="UIM77" s="827"/>
      <c r="UIN77" s="479"/>
      <c r="UIO77" s="827"/>
      <c r="UIP77" s="827"/>
      <c r="UIQ77" s="827"/>
      <c r="UIR77" s="479"/>
      <c r="UIS77" s="827"/>
      <c r="UIT77" s="827"/>
      <c r="UIU77" s="827"/>
      <c r="UIV77" s="479"/>
      <c r="UIW77" s="827"/>
      <c r="UIX77" s="827"/>
      <c r="UIY77" s="827"/>
      <c r="UIZ77" s="479"/>
      <c r="UJA77" s="827"/>
      <c r="UJB77" s="827"/>
      <c r="UJC77" s="827"/>
      <c r="UJD77" s="479"/>
      <c r="UJE77" s="827"/>
      <c r="UJF77" s="827"/>
      <c r="UJG77" s="827"/>
      <c r="UJH77" s="479"/>
      <c r="UJI77" s="827"/>
      <c r="UJJ77" s="827"/>
      <c r="UJK77" s="827"/>
      <c r="UJL77" s="479"/>
      <c r="UJM77" s="827"/>
      <c r="UJN77" s="827"/>
      <c r="UJO77" s="827"/>
      <c r="UJP77" s="479"/>
      <c r="UJQ77" s="827"/>
      <c r="UJR77" s="827"/>
      <c r="UJS77" s="827"/>
      <c r="UJT77" s="479"/>
      <c r="UJU77" s="827"/>
      <c r="UJV77" s="827"/>
      <c r="UJW77" s="827"/>
      <c r="UJX77" s="479"/>
      <c r="UJY77" s="827"/>
      <c r="UJZ77" s="827"/>
      <c r="UKA77" s="827"/>
      <c r="UKB77" s="479"/>
      <c r="UKC77" s="827"/>
      <c r="UKD77" s="827"/>
      <c r="UKE77" s="827"/>
      <c r="UKF77" s="479"/>
      <c r="UKG77" s="827"/>
      <c r="UKH77" s="827"/>
      <c r="UKI77" s="827"/>
      <c r="UKJ77" s="479"/>
      <c r="UKK77" s="827"/>
      <c r="UKL77" s="827"/>
      <c r="UKM77" s="827"/>
      <c r="UKN77" s="479"/>
      <c r="UKO77" s="827"/>
      <c r="UKP77" s="827"/>
      <c r="UKQ77" s="827"/>
      <c r="UKR77" s="479"/>
      <c r="UKS77" s="827"/>
      <c r="UKT77" s="827"/>
      <c r="UKU77" s="827"/>
      <c r="UKV77" s="479"/>
      <c r="UKW77" s="827"/>
      <c r="UKX77" s="827"/>
      <c r="UKY77" s="827"/>
      <c r="UKZ77" s="479"/>
      <c r="ULA77" s="827"/>
      <c r="ULB77" s="827"/>
      <c r="ULC77" s="827"/>
      <c r="ULD77" s="479"/>
      <c r="ULE77" s="827"/>
      <c r="ULF77" s="827"/>
      <c r="ULG77" s="827"/>
      <c r="ULH77" s="479"/>
      <c r="ULI77" s="827"/>
      <c r="ULJ77" s="827"/>
      <c r="ULK77" s="827"/>
      <c r="ULL77" s="479"/>
      <c r="ULM77" s="827"/>
      <c r="ULN77" s="827"/>
      <c r="ULO77" s="827"/>
      <c r="ULP77" s="479"/>
      <c r="ULQ77" s="827"/>
      <c r="ULR77" s="827"/>
      <c r="ULS77" s="827"/>
      <c r="ULT77" s="479"/>
      <c r="ULU77" s="827"/>
      <c r="ULV77" s="827"/>
      <c r="ULW77" s="827"/>
      <c r="ULX77" s="479"/>
      <c r="ULY77" s="827"/>
      <c r="ULZ77" s="827"/>
      <c r="UMA77" s="827"/>
      <c r="UMB77" s="479"/>
      <c r="UMC77" s="827"/>
      <c r="UMD77" s="827"/>
      <c r="UME77" s="827"/>
      <c r="UMF77" s="479"/>
      <c r="UMG77" s="827"/>
      <c r="UMH77" s="827"/>
      <c r="UMI77" s="827"/>
      <c r="UMJ77" s="479"/>
      <c r="UMK77" s="827"/>
      <c r="UML77" s="827"/>
      <c r="UMM77" s="827"/>
      <c r="UMN77" s="479"/>
      <c r="UMO77" s="827"/>
      <c r="UMP77" s="827"/>
      <c r="UMQ77" s="827"/>
      <c r="UMR77" s="479"/>
      <c r="UMS77" s="827"/>
      <c r="UMT77" s="827"/>
      <c r="UMU77" s="827"/>
      <c r="UMV77" s="479"/>
      <c r="UMW77" s="827"/>
      <c r="UMX77" s="827"/>
      <c r="UMY77" s="827"/>
      <c r="UMZ77" s="479"/>
      <c r="UNA77" s="827"/>
      <c r="UNB77" s="827"/>
      <c r="UNC77" s="827"/>
      <c r="UND77" s="479"/>
      <c r="UNE77" s="827"/>
      <c r="UNF77" s="827"/>
      <c r="UNG77" s="827"/>
      <c r="UNH77" s="479"/>
      <c r="UNI77" s="827"/>
      <c r="UNJ77" s="827"/>
      <c r="UNK77" s="827"/>
      <c r="UNL77" s="479"/>
      <c r="UNM77" s="827"/>
      <c r="UNN77" s="827"/>
      <c r="UNO77" s="827"/>
      <c r="UNP77" s="479"/>
      <c r="UNQ77" s="827"/>
      <c r="UNR77" s="827"/>
      <c r="UNS77" s="827"/>
      <c r="UNT77" s="479"/>
      <c r="UNU77" s="827"/>
      <c r="UNV77" s="827"/>
      <c r="UNW77" s="827"/>
      <c r="UNX77" s="479"/>
      <c r="UNY77" s="827"/>
      <c r="UNZ77" s="827"/>
      <c r="UOA77" s="827"/>
      <c r="UOB77" s="479"/>
      <c r="UOC77" s="827"/>
      <c r="UOD77" s="827"/>
      <c r="UOE77" s="827"/>
      <c r="UOF77" s="479"/>
      <c r="UOG77" s="827"/>
      <c r="UOH77" s="827"/>
      <c r="UOI77" s="827"/>
      <c r="UOJ77" s="479"/>
      <c r="UOK77" s="827"/>
      <c r="UOL77" s="827"/>
      <c r="UOM77" s="827"/>
      <c r="UON77" s="479"/>
      <c r="UOO77" s="827"/>
      <c r="UOP77" s="827"/>
      <c r="UOQ77" s="827"/>
      <c r="UOR77" s="479"/>
      <c r="UOS77" s="827"/>
      <c r="UOT77" s="827"/>
      <c r="UOU77" s="827"/>
      <c r="UOV77" s="479"/>
      <c r="UOW77" s="827"/>
      <c r="UOX77" s="827"/>
      <c r="UOY77" s="827"/>
      <c r="UOZ77" s="479"/>
      <c r="UPA77" s="827"/>
      <c r="UPB77" s="827"/>
      <c r="UPC77" s="827"/>
      <c r="UPD77" s="479"/>
      <c r="UPE77" s="827"/>
      <c r="UPF77" s="827"/>
      <c r="UPG77" s="827"/>
      <c r="UPH77" s="479"/>
      <c r="UPI77" s="827"/>
      <c r="UPJ77" s="827"/>
      <c r="UPK77" s="827"/>
      <c r="UPL77" s="479"/>
      <c r="UPM77" s="827"/>
      <c r="UPN77" s="827"/>
      <c r="UPO77" s="827"/>
      <c r="UPP77" s="479"/>
      <c r="UPQ77" s="827"/>
      <c r="UPR77" s="827"/>
      <c r="UPS77" s="827"/>
      <c r="UPT77" s="479"/>
      <c r="UPU77" s="827"/>
      <c r="UPV77" s="827"/>
      <c r="UPW77" s="827"/>
      <c r="UPX77" s="479"/>
      <c r="UPY77" s="827"/>
      <c r="UPZ77" s="827"/>
      <c r="UQA77" s="827"/>
      <c r="UQB77" s="479"/>
      <c r="UQC77" s="827"/>
      <c r="UQD77" s="827"/>
      <c r="UQE77" s="827"/>
      <c r="UQF77" s="479"/>
      <c r="UQG77" s="827"/>
      <c r="UQH77" s="827"/>
      <c r="UQI77" s="827"/>
      <c r="UQJ77" s="479"/>
      <c r="UQK77" s="827"/>
      <c r="UQL77" s="827"/>
      <c r="UQM77" s="827"/>
      <c r="UQN77" s="479"/>
      <c r="UQO77" s="827"/>
      <c r="UQP77" s="827"/>
      <c r="UQQ77" s="827"/>
      <c r="UQR77" s="479"/>
      <c r="UQS77" s="827"/>
      <c r="UQT77" s="827"/>
      <c r="UQU77" s="827"/>
      <c r="UQV77" s="479"/>
      <c r="UQW77" s="827"/>
      <c r="UQX77" s="827"/>
      <c r="UQY77" s="827"/>
      <c r="UQZ77" s="479"/>
      <c r="URA77" s="827"/>
      <c r="URB77" s="827"/>
      <c r="URC77" s="827"/>
      <c r="URD77" s="479"/>
      <c r="URE77" s="827"/>
      <c r="URF77" s="827"/>
      <c r="URG77" s="827"/>
      <c r="URH77" s="479"/>
      <c r="URI77" s="827"/>
      <c r="URJ77" s="827"/>
      <c r="URK77" s="827"/>
      <c r="URL77" s="479"/>
      <c r="URM77" s="827"/>
      <c r="URN77" s="827"/>
      <c r="URO77" s="827"/>
      <c r="URP77" s="479"/>
      <c r="URQ77" s="827"/>
      <c r="URR77" s="827"/>
      <c r="URS77" s="827"/>
      <c r="URT77" s="479"/>
      <c r="URU77" s="827"/>
      <c r="URV77" s="827"/>
      <c r="URW77" s="827"/>
      <c r="URX77" s="479"/>
      <c r="URY77" s="827"/>
      <c r="URZ77" s="827"/>
      <c r="USA77" s="827"/>
      <c r="USB77" s="479"/>
      <c r="USC77" s="827"/>
      <c r="USD77" s="827"/>
      <c r="USE77" s="827"/>
      <c r="USF77" s="479"/>
      <c r="USG77" s="827"/>
      <c r="USH77" s="827"/>
      <c r="USI77" s="827"/>
      <c r="USJ77" s="479"/>
      <c r="USK77" s="827"/>
      <c r="USL77" s="827"/>
      <c r="USM77" s="827"/>
      <c r="USN77" s="479"/>
      <c r="USO77" s="827"/>
      <c r="USP77" s="827"/>
      <c r="USQ77" s="827"/>
      <c r="USR77" s="479"/>
      <c r="USS77" s="827"/>
      <c r="UST77" s="827"/>
      <c r="USU77" s="827"/>
      <c r="USV77" s="479"/>
      <c r="USW77" s="827"/>
      <c r="USX77" s="827"/>
      <c r="USY77" s="827"/>
      <c r="USZ77" s="479"/>
      <c r="UTA77" s="827"/>
      <c r="UTB77" s="827"/>
      <c r="UTC77" s="827"/>
      <c r="UTD77" s="479"/>
      <c r="UTE77" s="827"/>
      <c r="UTF77" s="827"/>
      <c r="UTG77" s="827"/>
      <c r="UTH77" s="479"/>
      <c r="UTI77" s="827"/>
      <c r="UTJ77" s="827"/>
      <c r="UTK77" s="827"/>
      <c r="UTL77" s="479"/>
      <c r="UTM77" s="827"/>
      <c r="UTN77" s="827"/>
      <c r="UTO77" s="827"/>
      <c r="UTP77" s="479"/>
      <c r="UTQ77" s="827"/>
      <c r="UTR77" s="827"/>
      <c r="UTS77" s="827"/>
      <c r="UTT77" s="479"/>
      <c r="UTU77" s="827"/>
      <c r="UTV77" s="827"/>
      <c r="UTW77" s="827"/>
      <c r="UTX77" s="479"/>
      <c r="UTY77" s="827"/>
      <c r="UTZ77" s="827"/>
      <c r="UUA77" s="827"/>
      <c r="UUB77" s="479"/>
      <c r="UUC77" s="827"/>
      <c r="UUD77" s="827"/>
      <c r="UUE77" s="827"/>
      <c r="UUF77" s="479"/>
      <c r="UUG77" s="827"/>
      <c r="UUH77" s="827"/>
      <c r="UUI77" s="827"/>
      <c r="UUJ77" s="479"/>
      <c r="UUK77" s="827"/>
      <c r="UUL77" s="827"/>
      <c r="UUM77" s="827"/>
      <c r="UUN77" s="479"/>
      <c r="UUO77" s="827"/>
      <c r="UUP77" s="827"/>
      <c r="UUQ77" s="827"/>
      <c r="UUR77" s="479"/>
      <c r="UUS77" s="827"/>
      <c r="UUT77" s="827"/>
      <c r="UUU77" s="827"/>
      <c r="UUV77" s="479"/>
      <c r="UUW77" s="827"/>
      <c r="UUX77" s="827"/>
      <c r="UUY77" s="827"/>
      <c r="UUZ77" s="479"/>
      <c r="UVA77" s="827"/>
      <c r="UVB77" s="827"/>
      <c r="UVC77" s="827"/>
      <c r="UVD77" s="479"/>
      <c r="UVE77" s="827"/>
      <c r="UVF77" s="827"/>
      <c r="UVG77" s="827"/>
      <c r="UVH77" s="479"/>
      <c r="UVI77" s="827"/>
      <c r="UVJ77" s="827"/>
      <c r="UVK77" s="827"/>
      <c r="UVL77" s="479"/>
      <c r="UVM77" s="827"/>
      <c r="UVN77" s="827"/>
      <c r="UVO77" s="827"/>
      <c r="UVP77" s="479"/>
      <c r="UVQ77" s="827"/>
      <c r="UVR77" s="827"/>
      <c r="UVS77" s="827"/>
      <c r="UVT77" s="479"/>
      <c r="UVU77" s="827"/>
      <c r="UVV77" s="827"/>
      <c r="UVW77" s="827"/>
      <c r="UVX77" s="479"/>
      <c r="UVY77" s="827"/>
      <c r="UVZ77" s="827"/>
      <c r="UWA77" s="827"/>
      <c r="UWB77" s="479"/>
      <c r="UWC77" s="827"/>
      <c r="UWD77" s="827"/>
      <c r="UWE77" s="827"/>
      <c r="UWF77" s="479"/>
      <c r="UWG77" s="827"/>
      <c r="UWH77" s="827"/>
      <c r="UWI77" s="827"/>
      <c r="UWJ77" s="479"/>
      <c r="UWK77" s="827"/>
      <c r="UWL77" s="827"/>
      <c r="UWM77" s="827"/>
      <c r="UWN77" s="479"/>
      <c r="UWO77" s="827"/>
      <c r="UWP77" s="827"/>
      <c r="UWQ77" s="827"/>
      <c r="UWR77" s="479"/>
      <c r="UWS77" s="827"/>
      <c r="UWT77" s="827"/>
      <c r="UWU77" s="827"/>
      <c r="UWV77" s="479"/>
      <c r="UWW77" s="827"/>
      <c r="UWX77" s="827"/>
      <c r="UWY77" s="827"/>
      <c r="UWZ77" s="479"/>
      <c r="UXA77" s="827"/>
      <c r="UXB77" s="827"/>
      <c r="UXC77" s="827"/>
      <c r="UXD77" s="479"/>
      <c r="UXE77" s="827"/>
      <c r="UXF77" s="827"/>
      <c r="UXG77" s="827"/>
      <c r="UXH77" s="479"/>
      <c r="UXI77" s="827"/>
      <c r="UXJ77" s="827"/>
      <c r="UXK77" s="827"/>
      <c r="UXL77" s="479"/>
      <c r="UXM77" s="827"/>
      <c r="UXN77" s="827"/>
      <c r="UXO77" s="827"/>
      <c r="UXP77" s="479"/>
      <c r="UXQ77" s="827"/>
      <c r="UXR77" s="827"/>
      <c r="UXS77" s="827"/>
      <c r="UXT77" s="479"/>
      <c r="UXU77" s="827"/>
      <c r="UXV77" s="827"/>
      <c r="UXW77" s="827"/>
      <c r="UXX77" s="479"/>
      <c r="UXY77" s="827"/>
      <c r="UXZ77" s="827"/>
      <c r="UYA77" s="827"/>
      <c r="UYB77" s="479"/>
      <c r="UYC77" s="827"/>
      <c r="UYD77" s="827"/>
      <c r="UYE77" s="827"/>
      <c r="UYF77" s="479"/>
      <c r="UYG77" s="827"/>
      <c r="UYH77" s="827"/>
      <c r="UYI77" s="827"/>
      <c r="UYJ77" s="479"/>
      <c r="UYK77" s="827"/>
      <c r="UYL77" s="827"/>
      <c r="UYM77" s="827"/>
      <c r="UYN77" s="479"/>
      <c r="UYO77" s="827"/>
      <c r="UYP77" s="827"/>
      <c r="UYQ77" s="827"/>
      <c r="UYR77" s="479"/>
      <c r="UYS77" s="827"/>
      <c r="UYT77" s="827"/>
      <c r="UYU77" s="827"/>
      <c r="UYV77" s="479"/>
      <c r="UYW77" s="827"/>
      <c r="UYX77" s="827"/>
      <c r="UYY77" s="827"/>
      <c r="UYZ77" s="479"/>
      <c r="UZA77" s="827"/>
      <c r="UZB77" s="827"/>
      <c r="UZC77" s="827"/>
      <c r="UZD77" s="479"/>
      <c r="UZE77" s="827"/>
      <c r="UZF77" s="827"/>
      <c r="UZG77" s="827"/>
      <c r="UZH77" s="479"/>
      <c r="UZI77" s="827"/>
      <c r="UZJ77" s="827"/>
      <c r="UZK77" s="827"/>
      <c r="UZL77" s="479"/>
      <c r="UZM77" s="827"/>
      <c r="UZN77" s="827"/>
      <c r="UZO77" s="827"/>
      <c r="UZP77" s="479"/>
      <c r="UZQ77" s="827"/>
      <c r="UZR77" s="827"/>
      <c r="UZS77" s="827"/>
      <c r="UZT77" s="479"/>
      <c r="UZU77" s="827"/>
      <c r="UZV77" s="827"/>
      <c r="UZW77" s="827"/>
      <c r="UZX77" s="479"/>
      <c r="UZY77" s="827"/>
      <c r="UZZ77" s="827"/>
      <c r="VAA77" s="827"/>
      <c r="VAB77" s="479"/>
      <c r="VAC77" s="827"/>
      <c r="VAD77" s="827"/>
      <c r="VAE77" s="827"/>
      <c r="VAF77" s="479"/>
      <c r="VAG77" s="827"/>
      <c r="VAH77" s="827"/>
      <c r="VAI77" s="827"/>
      <c r="VAJ77" s="479"/>
      <c r="VAK77" s="827"/>
      <c r="VAL77" s="827"/>
      <c r="VAM77" s="827"/>
      <c r="VAN77" s="479"/>
      <c r="VAO77" s="827"/>
      <c r="VAP77" s="827"/>
      <c r="VAQ77" s="827"/>
      <c r="VAR77" s="479"/>
      <c r="VAS77" s="827"/>
      <c r="VAT77" s="827"/>
      <c r="VAU77" s="827"/>
      <c r="VAV77" s="479"/>
      <c r="VAW77" s="827"/>
      <c r="VAX77" s="827"/>
      <c r="VAY77" s="827"/>
      <c r="VAZ77" s="479"/>
      <c r="VBA77" s="827"/>
      <c r="VBB77" s="827"/>
      <c r="VBC77" s="827"/>
      <c r="VBD77" s="479"/>
      <c r="VBE77" s="827"/>
      <c r="VBF77" s="827"/>
      <c r="VBG77" s="827"/>
      <c r="VBH77" s="479"/>
      <c r="VBI77" s="827"/>
      <c r="VBJ77" s="827"/>
      <c r="VBK77" s="827"/>
      <c r="VBL77" s="479"/>
      <c r="VBM77" s="827"/>
      <c r="VBN77" s="827"/>
      <c r="VBO77" s="827"/>
      <c r="VBP77" s="479"/>
      <c r="VBQ77" s="827"/>
      <c r="VBR77" s="827"/>
      <c r="VBS77" s="827"/>
      <c r="VBT77" s="479"/>
      <c r="VBU77" s="827"/>
      <c r="VBV77" s="827"/>
      <c r="VBW77" s="827"/>
      <c r="VBX77" s="479"/>
      <c r="VBY77" s="827"/>
      <c r="VBZ77" s="827"/>
      <c r="VCA77" s="827"/>
      <c r="VCB77" s="479"/>
      <c r="VCC77" s="827"/>
      <c r="VCD77" s="827"/>
      <c r="VCE77" s="827"/>
      <c r="VCF77" s="479"/>
      <c r="VCG77" s="827"/>
      <c r="VCH77" s="827"/>
      <c r="VCI77" s="827"/>
      <c r="VCJ77" s="479"/>
      <c r="VCK77" s="827"/>
      <c r="VCL77" s="827"/>
      <c r="VCM77" s="827"/>
      <c r="VCN77" s="479"/>
      <c r="VCO77" s="827"/>
      <c r="VCP77" s="827"/>
      <c r="VCQ77" s="827"/>
      <c r="VCR77" s="479"/>
      <c r="VCS77" s="827"/>
      <c r="VCT77" s="827"/>
      <c r="VCU77" s="827"/>
      <c r="VCV77" s="479"/>
      <c r="VCW77" s="827"/>
      <c r="VCX77" s="827"/>
      <c r="VCY77" s="827"/>
      <c r="VCZ77" s="479"/>
      <c r="VDA77" s="827"/>
      <c r="VDB77" s="827"/>
      <c r="VDC77" s="827"/>
      <c r="VDD77" s="479"/>
      <c r="VDE77" s="827"/>
      <c r="VDF77" s="827"/>
      <c r="VDG77" s="827"/>
      <c r="VDH77" s="479"/>
      <c r="VDI77" s="827"/>
      <c r="VDJ77" s="827"/>
      <c r="VDK77" s="827"/>
      <c r="VDL77" s="479"/>
      <c r="VDM77" s="827"/>
      <c r="VDN77" s="827"/>
      <c r="VDO77" s="827"/>
      <c r="VDP77" s="479"/>
      <c r="VDQ77" s="827"/>
      <c r="VDR77" s="827"/>
      <c r="VDS77" s="827"/>
      <c r="VDT77" s="479"/>
      <c r="VDU77" s="827"/>
      <c r="VDV77" s="827"/>
      <c r="VDW77" s="827"/>
      <c r="VDX77" s="479"/>
      <c r="VDY77" s="827"/>
      <c r="VDZ77" s="827"/>
      <c r="VEA77" s="827"/>
      <c r="VEB77" s="479"/>
      <c r="VEC77" s="827"/>
      <c r="VED77" s="827"/>
      <c r="VEE77" s="827"/>
      <c r="VEF77" s="479"/>
      <c r="VEG77" s="827"/>
      <c r="VEH77" s="827"/>
      <c r="VEI77" s="827"/>
      <c r="VEJ77" s="479"/>
      <c r="VEK77" s="827"/>
      <c r="VEL77" s="827"/>
      <c r="VEM77" s="827"/>
      <c r="VEN77" s="479"/>
      <c r="VEO77" s="827"/>
      <c r="VEP77" s="827"/>
      <c r="VEQ77" s="827"/>
      <c r="VER77" s="479"/>
      <c r="VES77" s="827"/>
      <c r="VET77" s="827"/>
      <c r="VEU77" s="827"/>
      <c r="VEV77" s="479"/>
      <c r="VEW77" s="827"/>
      <c r="VEX77" s="827"/>
      <c r="VEY77" s="827"/>
      <c r="VEZ77" s="479"/>
      <c r="VFA77" s="827"/>
      <c r="VFB77" s="827"/>
      <c r="VFC77" s="827"/>
      <c r="VFD77" s="479"/>
      <c r="VFE77" s="827"/>
      <c r="VFF77" s="827"/>
      <c r="VFG77" s="827"/>
      <c r="VFH77" s="479"/>
      <c r="VFI77" s="827"/>
      <c r="VFJ77" s="827"/>
      <c r="VFK77" s="827"/>
      <c r="VFL77" s="479"/>
      <c r="VFM77" s="827"/>
      <c r="VFN77" s="827"/>
      <c r="VFO77" s="827"/>
      <c r="VFP77" s="479"/>
      <c r="VFQ77" s="827"/>
      <c r="VFR77" s="827"/>
      <c r="VFS77" s="827"/>
      <c r="VFT77" s="479"/>
      <c r="VFU77" s="827"/>
      <c r="VFV77" s="827"/>
      <c r="VFW77" s="827"/>
      <c r="VFX77" s="479"/>
      <c r="VFY77" s="827"/>
      <c r="VFZ77" s="827"/>
      <c r="VGA77" s="827"/>
      <c r="VGB77" s="479"/>
      <c r="VGC77" s="827"/>
      <c r="VGD77" s="827"/>
      <c r="VGE77" s="827"/>
      <c r="VGF77" s="479"/>
      <c r="VGG77" s="827"/>
      <c r="VGH77" s="827"/>
      <c r="VGI77" s="827"/>
      <c r="VGJ77" s="479"/>
      <c r="VGK77" s="827"/>
      <c r="VGL77" s="827"/>
      <c r="VGM77" s="827"/>
      <c r="VGN77" s="479"/>
      <c r="VGO77" s="827"/>
      <c r="VGP77" s="827"/>
      <c r="VGQ77" s="827"/>
      <c r="VGR77" s="479"/>
      <c r="VGS77" s="827"/>
      <c r="VGT77" s="827"/>
      <c r="VGU77" s="827"/>
      <c r="VGV77" s="479"/>
      <c r="VGW77" s="827"/>
      <c r="VGX77" s="827"/>
      <c r="VGY77" s="827"/>
      <c r="VGZ77" s="479"/>
      <c r="VHA77" s="827"/>
      <c r="VHB77" s="827"/>
      <c r="VHC77" s="827"/>
      <c r="VHD77" s="479"/>
      <c r="VHE77" s="827"/>
      <c r="VHF77" s="827"/>
      <c r="VHG77" s="827"/>
      <c r="VHH77" s="479"/>
      <c r="VHI77" s="827"/>
      <c r="VHJ77" s="827"/>
      <c r="VHK77" s="827"/>
      <c r="VHL77" s="479"/>
      <c r="VHM77" s="827"/>
      <c r="VHN77" s="827"/>
      <c r="VHO77" s="827"/>
      <c r="VHP77" s="479"/>
      <c r="VHQ77" s="827"/>
      <c r="VHR77" s="827"/>
      <c r="VHS77" s="827"/>
      <c r="VHT77" s="479"/>
      <c r="VHU77" s="827"/>
      <c r="VHV77" s="827"/>
      <c r="VHW77" s="827"/>
      <c r="VHX77" s="479"/>
      <c r="VHY77" s="827"/>
      <c r="VHZ77" s="827"/>
      <c r="VIA77" s="827"/>
      <c r="VIB77" s="479"/>
      <c r="VIC77" s="827"/>
      <c r="VID77" s="827"/>
      <c r="VIE77" s="827"/>
      <c r="VIF77" s="479"/>
      <c r="VIG77" s="827"/>
      <c r="VIH77" s="827"/>
      <c r="VII77" s="827"/>
      <c r="VIJ77" s="479"/>
      <c r="VIK77" s="827"/>
      <c r="VIL77" s="827"/>
      <c r="VIM77" s="827"/>
      <c r="VIN77" s="479"/>
      <c r="VIO77" s="827"/>
      <c r="VIP77" s="827"/>
      <c r="VIQ77" s="827"/>
      <c r="VIR77" s="479"/>
      <c r="VIS77" s="827"/>
      <c r="VIT77" s="827"/>
      <c r="VIU77" s="827"/>
      <c r="VIV77" s="479"/>
      <c r="VIW77" s="827"/>
      <c r="VIX77" s="827"/>
      <c r="VIY77" s="827"/>
      <c r="VIZ77" s="479"/>
      <c r="VJA77" s="827"/>
      <c r="VJB77" s="827"/>
      <c r="VJC77" s="827"/>
      <c r="VJD77" s="479"/>
      <c r="VJE77" s="827"/>
      <c r="VJF77" s="827"/>
      <c r="VJG77" s="827"/>
      <c r="VJH77" s="479"/>
      <c r="VJI77" s="827"/>
      <c r="VJJ77" s="827"/>
      <c r="VJK77" s="827"/>
      <c r="VJL77" s="479"/>
      <c r="VJM77" s="827"/>
      <c r="VJN77" s="827"/>
      <c r="VJO77" s="827"/>
      <c r="VJP77" s="479"/>
      <c r="VJQ77" s="827"/>
      <c r="VJR77" s="827"/>
      <c r="VJS77" s="827"/>
      <c r="VJT77" s="479"/>
      <c r="VJU77" s="827"/>
      <c r="VJV77" s="827"/>
      <c r="VJW77" s="827"/>
      <c r="VJX77" s="479"/>
      <c r="VJY77" s="827"/>
      <c r="VJZ77" s="827"/>
      <c r="VKA77" s="827"/>
      <c r="VKB77" s="479"/>
      <c r="VKC77" s="827"/>
      <c r="VKD77" s="827"/>
      <c r="VKE77" s="827"/>
      <c r="VKF77" s="479"/>
      <c r="VKG77" s="827"/>
      <c r="VKH77" s="827"/>
      <c r="VKI77" s="827"/>
      <c r="VKJ77" s="479"/>
      <c r="VKK77" s="827"/>
      <c r="VKL77" s="827"/>
      <c r="VKM77" s="827"/>
      <c r="VKN77" s="479"/>
      <c r="VKO77" s="827"/>
      <c r="VKP77" s="827"/>
      <c r="VKQ77" s="827"/>
      <c r="VKR77" s="479"/>
      <c r="VKS77" s="827"/>
      <c r="VKT77" s="827"/>
      <c r="VKU77" s="827"/>
      <c r="VKV77" s="479"/>
      <c r="VKW77" s="827"/>
      <c r="VKX77" s="827"/>
      <c r="VKY77" s="827"/>
      <c r="VKZ77" s="479"/>
      <c r="VLA77" s="827"/>
      <c r="VLB77" s="827"/>
      <c r="VLC77" s="827"/>
      <c r="VLD77" s="479"/>
      <c r="VLE77" s="827"/>
      <c r="VLF77" s="827"/>
      <c r="VLG77" s="827"/>
      <c r="VLH77" s="479"/>
      <c r="VLI77" s="827"/>
      <c r="VLJ77" s="827"/>
      <c r="VLK77" s="827"/>
      <c r="VLL77" s="479"/>
      <c r="VLM77" s="827"/>
      <c r="VLN77" s="827"/>
      <c r="VLO77" s="827"/>
      <c r="VLP77" s="479"/>
      <c r="VLQ77" s="827"/>
      <c r="VLR77" s="827"/>
      <c r="VLS77" s="827"/>
      <c r="VLT77" s="479"/>
      <c r="VLU77" s="827"/>
      <c r="VLV77" s="827"/>
      <c r="VLW77" s="827"/>
      <c r="VLX77" s="479"/>
      <c r="VLY77" s="827"/>
      <c r="VLZ77" s="827"/>
      <c r="VMA77" s="827"/>
      <c r="VMB77" s="479"/>
      <c r="VMC77" s="827"/>
      <c r="VMD77" s="827"/>
      <c r="VME77" s="827"/>
      <c r="VMF77" s="479"/>
      <c r="VMG77" s="827"/>
      <c r="VMH77" s="827"/>
      <c r="VMI77" s="827"/>
      <c r="VMJ77" s="479"/>
      <c r="VMK77" s="827"/>
      <c r="VML77" s="827"/>
      <c r="VMM77" s="827"/>
      <c r="VMN77" s="479"/>
      <c r="VMO77" s="827"/>
      <c r="VMP77" s="827"/>
      <c r="VMQ77" s="827"/>
      <c r="VMR77" s="479"/>
      <c r="VMS77" s="827"/>
      <c r="VMT77" s="827"/>
      <c r="VMU77" s="827"/>
      <c r="VMV77" s="479"/>
      <c r="VMW77" s="827"/>
      <c r="VMX77" s="827"/>
      <c r="VMY77" s="827"/>
      <c r="VMZ77" s="479"/>
      <c r="VNA77" s="827"/>
      <c r="VNB77" s="827"/>
      <c r="VNC77" s="827"/>
      <c r="VND77" s="479"/>
      <c r="VNE77" s="827"/>
      <c r="VNF77" s="827"/>
      <c r="VNG77" s="827"/>
      <c r="VNH77" s="479"/>
      <c r="VNI77" s="827"/>
      <c r="VNJ77" s="827"/>
      <c r="VNK77" s="827"/>
      <c r="VNL77" s="479"/>
      <c r="VNM77" s="827"/>
      <c r="VNN77" s="827"/>
      <c r="VNO77" s="827"/>
      <c r="VNP77" s="479"/>
      <c r="VNQ77" s="827"/>
      <c r="VNR77" s="827"/>
      <c r="VNS77" s="827"/>
      <c r="VNT77" s="479"/>
      <c r="VNU77" s="827"/>
      <c r="VNV77" s="827"/>
      <c r="VNW77" s="827"/>
      <c r="VNX77" s="479"/>
      <c r="VNY77" s="827"/>
      <c r="VNZ77" s="827"/>
      <c r="VOA77" s="827"/>
      <c r="VOB77" s="479"/>
      <c r="VOC77" s="827"/>
      <c r="VOD77" s="827"/>
      <c r="VOE77" s="827"/>
      <c r="VOF77" s="479"/>
      <c r="VOG77" s="827"/>
      <c r="VOH77" s="827"/>
      <c r="VOI77" s="827"/>
      <c r="VOJ77" s="479"/>
      <c r="VOK77" s="827"/>
      <c r="VOL77" s="827"/>
      <c r="VOM77" s="827"/>
      <c r="VON77" s="479"/>
      <c r="VOO77" s="827"/>
      <c r="VOP77" s="827"/>
      <c r="VOQ77" s="827"/>
      <c r="VOR77" s="479"/>
      <c r="VOS77" s="827"/>
      <c r="VOT77" s="827"/>
      <c r="VOU77" s="827"/>
      <c r="VOV77" s="479"/>
      <c r="VOW77" s="827"/>
      <c r="VOX77" s="827"/>
      <c r="VOY77" s="827"/>
      <c r="VOZ77" s="479"/>
      <c r="VPA77" s="827"/>
      <c r="VPB77" s="827"/>
      <c r="VPC77" s="827"/>
      <c r="VPD77" s="479"/>
      <c r="VPE77" s="827"/>
      <c r="VPF77" s="827"/>
      <c r="VPG77" s="827"/>
      <c r="VPH77" s="479"/>
      <c r="VPI77" s="827"/>
      <c r="VPJ77" s="827"/>
      <c r="VPK77" s="827"/>
      <c r="VPL77" s="479"/>
      <c r="VPM77" s="827"/>
      <c r="VPN77" s="827"/>
      <c r="VPO77" s="827"/>
      <c r="VPP77" s="479"/>
      <c r="VPQ77" s="827"/>
      <c r="VPR77" s="827"/>
      <c r="VPS77" s="827"/>
      <c r="VPT77" s="479"/>
      <c r="VPU77" s="827"/>
      <c r="VPV77" s="827"/>
      <c r="VPW77" s="827"/>
      <c r="VPX77" s="479"/>
      <c r="VPY77" s="827"/>
      <c r="VPZ77" s="827"/>
      <c r="VQA77" s="827"/>
      <c r="VQB77" s="479"/>
      <c r="VQC77" s="827"/>
      <c r="VQD77" s="827"/>
      <c r="VQE77" s="827"/>
      <c r="VQF77" s="479"/>
      <c r="VQG77" s="827"/>
      <c r="VQH77" s="827"/>
      <c r="VQI77" s="827"/>
      <c r="VQJ77" s="479"/>
      <c r="VQK77" s="827"/>
      <c r="VQL77" s="827"/>
      <c r="VQM77" s="827"/>
      <c r="VQN77" s="479"/>
      <c r="VQO77" s="827"/>
      <c r="VQP77" s="827"/>
      <c r="VQQ77" s="827"/>
      <c r="VQR77" s="479"/>
      <c r="VQS77" s="827"/>
      <c r="VQT77" s="827"/>
      <c r="VQU77" s="827"/>
      <c r="VQV77" s="479"/>
      <c r="VQW77" s="827"/>
      <c r="VQX77" s="827"/>
      <c r="VQY77" s="827"/>
      <c r="VQZ77" s="479"/>
      <c r="VRA77" s="827"/>
      <c r="VRB77" s="827"/>
      <c r="VRC77" s="827"/>
      <c r="VRD77" s="479"/>
      <c r="VRE77" s="827"/>
      <c r="VRF77" s="827"/>
      <c r="VRG77" s="827"/>
      <c r="VRH77" s="479"/>
      <c r="VRI77" s="827"/>
      <c r="VRJ77" s="827"/>
      <c r="VRK77" s="827"/>
      <c r="VRL77" s="479"/>
      <c r="VRM77" s="827"/>
      <c r="VRN77" s="827"/>
      <c r="VRO77" s="827"/>
      <c r="VRP77" s="479"/>
      <c r="VRQ77" s="827"/>
      <c r="VRR77" s="827"/>
      <c r="VRS77" s="827"/>
      <c r="VRU77" s="827"/>
      <c r="VRV77" s="827"/>
      <c r="VRW77" s="827"/>
      <c r="VRX77" s="479"/>
      <c r="VRY77" s="827"/>
      <c r="VRZ77" s="827"/>
      <c r="VSA77" s="827"/>
      <c r="VSB77" s="479"/>
      <c r="VSC77" s="827"/>
      <c r="VSD77" s="827"/>
      <c r="VSE77" s="827"/>
      <c r="VSF77" s="479"/>
      <c r="VSG77" s="827"/>
      <c r="VSH77" s="827"/>
      <c r="VSI77" s="827"/>
      <c r="VSJ77" s="479"/>
      <c r="VSK77" s="827"/>
      <c r="VSL77" s="827"/>
      <c r="VSM77" s="827"/>
      <c r="VSN77" s="479"/>
      <c r="VSO77" s="827"/>
      <c r="VSP77" s="827"/>
      <c r="VSQ77" s="827"/>
      <c r="VSR77" s="479"/>
      <c r="VSS77" s="827"/>
      <c r="VST77" s="827"/>
      <c r="VSU77" s="827"/>
      <c r="VSV77" s="479"/>
      <c r="VSW77" s="827"/>
      <c r="VSX77" s="827"/>
      <c r="VSY77" s="827"/>
      <c r="VSZ77" s="479"/>
      <c r="VTA77" s="827"/>
      <c r="VTB77" s="827"/>
      <c r="VTC77" s="827"/>
      <c r="VTD77" s="479"/>
      <c r="VTE77" s="827"/>
      <c r="VTF77" s="827"/>
      <c r="VTG77" s="827"/>
      <c r="VTH77" s="479"/>
      <c r="VTI77" s="827"/>
      <c r="VTJ77" s="827"/>
      <c r="VTK77" s="827"/>
      <c r="VTL77" s="479"/>
      <c r="VTM77" s="827"/>
      <c r="VTN77" s="827"/>
      <c r="VTO77" s="827"/>
      <c r="VTP77" s="479"/>
      <c r="VTQ77" s="827"/>
      <c r="VTR77" s="827"/>
      <c r="VTS77" s="827"/>
      <c r="VTT77" s="479"/>
      <c r="VTU77" s="827"/>
      <c r="VTV77" s="827"/>
      <c r="VTW77" s="827"/>
      <c r="VTX77" s="479"/>
      <c r="VTY77" s="827"/>
      <c r="VTZ77" s="827"/>
      <c r="VUA77" s="827"/>
      <c r="VUB77" s="479"/>
      <c r="VUC77" s="827"/>
      <c r="VUD77" s="827"/>
      <c r="VUE77" s="827"/>
      <c r="VUF77" s="479"/>
      <c r="VUG77" s="827"/>
      <c r="VUH77" s="827"/>
      <c r="VUI77" s="827"/>
      <c r="VUJ77" s="479"/>
      <c r="VUK77" s="827"/>
      <c r="VUL77" s="827"/>
      <c r="VUM77" s="827"/>
      <c r="VUN77" s="479"/>
      <c r="VUO77" s="827"/>
      <c r="VUP77" s="827"/>
      <c r="VUQ77" s="827"/>
      <c r="VUR77" s="479"/>
      <c r="VUS77" s="827"/>
      <c r="VUT77" s="827"/>
      <c r="VUU77" s="827"/>
      <c r="VUV77" s="479"/>
      <c r="VUW77" s="827"/>
      <c r="VUX77" s="827"/>
      <c r="VUY77" s="827"/>
      <c r="VUZ77" s="479"/>
      <c r="VVA77" s="827"/>
      <c r="VVB77" s="827"/>
      <c r="VVC77" s="827"/>
      <c r="VVD77" s="479"/>
      <c r="VVE77" s="827"/>
      <c r="VVF77" s="827"/>
      <c r="VVG77" s="827"/>
      <c r="VVH77" s="479"/>
      <c r="VVI77" s="827"/>
      <c r="VVJ77" s="827"/>
      <c r="VVK77" s="827"/>
      <c r="VVL77" s="479"/>
      <c r="VVM77" s="827"/>
      <c r="VVN77" s="827"/>
      <c r="VVO77" s="827"/>
      <c r="VVP77" s="479"/>
      <c r="VVQ77" s="827"/>
      <c r="VVR77" s="827"/>
      <c r="VVS77" s="827"/>
      <c r="VVT77" s="479"/>
      <c r="VVU77" s="827"/>
      <c r="VVV77" s="827"/>
      <c r="VVW77" s="827"/>
      <c r="VVX77" s="479"/>
      <c r="VVY77" s="827"/>
      <c r="VVZ77" s="827"/>
      <c r="VWA77" s="827"/>
      <c r="VWB77" s="479"/>
      <c r="VWC77" s="827"/>
      <c r="VWD77" s="827"/>
      <c r="VWE77" s="827"/>
      <c r="VWF77" s="479"/>
      <c r="VWG77" s="827"/>
      <c r="VWH77" s="827"/>
      <c r="VWI77" s="827"/>
      <c r="VWJ77" s="479"/>
      <c r="VWK77" s="827"/>
      <c r="VWL77" s="827"/>
      <c r="VWM77" s="827"/>
      <c r="VWN77" s="479"/>
      <c r="VWO77" s="827"/>
      <c r="VWP77" s="827"/>
      <c r="VWQ77" s="827"/>
      <c r="VWR77" s="479"/>
      <c r="VWS77" s="827"/>
      <c r="VWT77" s="827"/>
      <c r="VWU77" s="827"/>
      <c r="VWV77" s="479"/>
      <c r="VWW77" s="827"/>
      <c r="VWX77" s="827"/>
      <c r="VWY77" s="827"/>
      <c r="VWZ77" s="479"/>
      <c r="VXA77" s="827"/>
      <c r="VXB77" s="827"/>
      <c r="VXC77" s="827"/>
      <c r="VXD77" s="479"/>
      <c r="VXE77" s="827"/>
      <c r="VXF77" s="827"/>
      <c r="VXG77" s="827"/>
      <c r="VXH77" s="479"/>
      <c r="VXI77" s="827"/>
      <c r="VXJ77" s="827"/>
      <c r="VXK77" s="827"/>
      <c r="VXL77" s="479"/>
      <c r="VXM77" s="827"/>
      <c r="VXN77" s="827"/>
      <c r="VXO77" s="827"/>
      <c r="VXP77" s="479"/>
      <c r="VXQ77" s="827"/>
      <c r="VXR77" s="827"/>
      <c r="VXS77" s="827"/>
      <c r="VXT77" s="479"/>
      <c r="VXU77" s="827"/>
      <c r="VXV77" s="827"/>
      <c r="VXW77" s="827"/>
      <c r="VXX77" s="479"/>
      <c r="VXY77" s="827"/>
      <c r="VXZ77" s="827"/>
      <c r="VYA77" s="827"/>
      <c r="VYB77" s="479"/>
      <c r="VYC77" s="827"/>
      <c r="VYD77" s="827"/>
      <c r="VYE77" s="827"/>
      <c r="VYF77" s="479"/>
      <c r="VYG77" s="827"/>
      <c r="VYH77" s="827"/>
      <c r="VYI77" s="827"/>
      <c r="VYJ77" s="479"/>
      <c r="VYK77" s="827"/>
      <c r="VYL77" s="827"/>
      <c r="VYM77" s="827"/>
      <c r="VYN77" s="479"/>
      <c r="VYO77" s="827"/>
      <c r="VYP77" s="827"/>
      <c r="VYQ77" s="827"/>
      <c r="VYR77" s="479"/>
      <c r="VYS77" s="827"/>
      <c r="VYT77" s="827"/>
      <c r="VYU77" s="827"/>
      <c r="VYV77" s="479"/>
      <c r="VYW77" s="827"/>
      <c r="VYX77" s="827"/>
      <c r="VYY77" s="827"/>
      <c r="VYZ77" s="479"/>
      <c r="VZA77" s="827"/>
      <c r="VZB77" s="827"/>
      <c r="VZC77" s="827"/>
      <c r="VZD77" s="479"/>
      <c r="VZE77" s="827"/>
      <c r="VZF77" s="827"/>
      <c r="VZG77" s="827"/>
      <c r="VZH77" s="479"/>
      <c r="VZI77" s="827"/>
      <c r="VZJ77" s="827"/>
      <c r="VZK77" s="827"/>
      <c r="VZL77" s="479"/>
      <c r="VZM77" s="827"/>
      <c r="VZN77" s="827"/>
      <c r="VZO77" s="827"/>
      <c r="VZP77" s="479"/>
      <c r="VZQ77" s="827"/>
      <c r="VZR77" s="827"/>
      <c r="VZS77" s="827"/>
      <c r="VZT77" s="479"/>
      <c r="VZU77" s="827"/>
      <c r="VZV77" s="827"/>
      <c r="VZW77" s="827"/>
      <c r="VZX77" s="479"/>
      <c r="VZY77" s="827"/>
      <c r="VZZ77" s="827"/>
      <c r="WAA77" s="827"/>
      <c r="WAB77" s="479"/>
      <c r="WAC77" s="827"/>
      <c r="WAD77" s="827"/>
      <c r="WAE77" s="827"/>
      <c r="WAF77" s="479"/>
      <c r="WAG77" s="827"/>
      <c r="WAH77" s="827"/>
      <c r="WAI77" s="827"/>
      <c r="WAJ77" s="479"/>
      <c r="WAK77" s="827"/>
      <c r="WAL77" s="827"/>
      <c r="WAM77" s="827"/>
      <c r="WAN77" s="479"/>
      <c r="WAO77" s="827"/>
      <c r="WAP77" s="827"/>
      <c r="WAQ77" s="827"/>
      <c r="WAR77" s="479"/>
      <c r="WAS77" s="827"/>
      <c r="WAT77" s="827"/>
      <c r="WAU77" s="827"/>
      <c r="WAV77" s="479"/>
      <c r="WAW77" s="827"/>
      <c r="WAX77" s="827"/>
      <c r="WAY77" s="827"/>
      <c r="WAZ77" s="479"/>
      <c r="WBA77" s="827"/>
      <c r="WBB77" s="827"/>
      <c r="WBC77" s="827"/>
      <c r="WBD77" s="479"/>
      <c r="WBE77" s="827"/>
      <c r="WBF77" s="827"/>
      <c r="WBG77" s="827"/>
      <c r="WBH77" s="479"/>
      <c r="WBI77" s="827"/>
      <c r="WBJ77" s="827"/>
      <c r="WBK77" s="827"/>
      <c r="WBL77" s="479"/>
      <c r="WBM77" s="827"/>
      <c r="WBN77" s="827"/>
      <c r="WBO77" s="827"/>
      <c r="WBP77" s="479"/>
      <c r="WBQ77" s="827"/>
      <c r="WBR77" s="827"/>
      <c r="WBS77" s="827"/>
      <c r="WBT77" s="479"/>
      <c r="WBU77" s="827"/>
      <c r="WBV77" s="827"/>
      <c r="WBW77" s="827"/>
      <c r="WBX77" s="479"/>
      <c r="WBY77" s="827"/>
      <c r="WBZ77" s="827"/>
      <c r="WCA77" s="827"/>
      <c r="WCB77" s="479"/>
      <c r="WCC77" s="827"/>
      <c r="WCD77" s="827"/>
      <c r="WCE77" s="827"/>
      <c r="WCF77" s="479"/>
      <c r="WCG77" s="827"/>
      <c r="WCH77" s="827"/>
      <c r="WCI77" s="827"/>
      <c r="WCJ77" s="479"/>
      <c r="WCK77" s="827"/>
      <c r="WCL77" s="827"/>
      <c r="WCM77" s="827"/>
      <c r="WCN77" s="479"/>
      <c r="WCO77" s="827"/>
      <c r="WCP77" s="827"/>
      <c r="WCQ77" s="827"/>
      <c r="WCR77" s="479"/>
      <c r="WCS77" s="827"/>
      <c r="WCT77" s="827"/>
      <c r="WCU77" s="827"/>
      <c r="WCV77" s="479"/>
      <c r="WCW77" s="827"/>
      <c r="WCX77" s="827"/>
      <c r="WCY77" s="827"/>
      <c r="WCZ77" s="479"/>
      <c r="WDA77" s="827"/>
      <c r="WDB77" s="827"/>
      <c r="WDC77" s="827"/>
      <c r="WDD77" s="479"/>
      <c r="WDE77" s="827"/>
      <c r="WDF77" s="827"/>
      <c r="WDG77" s="827"/>
      <c r="WDH77" s="479"/>
      <c r="WDI77" s="827"/>
      <c r="WDJ77" s="827"/>
      <c r="WDK77" s="827"/>
      <c r="WDL77" s="479"/>
      <c r="WDM77" s="827"/>
      <c r="WDN77" s="827"/>
      <c r="WDO77" s="827"/>
      <c r="WDP77" s="479"/>
      <c r="WDQ77" s="827"/>
      <c r="WDR77" s="827"/>
      <c r="WDS77" s="827"/>
      <c r="WDT77" s="479"/>
      <c r="WDU77" s="827"/>
      <c r="WDV77" s="827"/>
      <c r="WDW77" s="827"/>
      <c r="WDX77" s="479"/>
      <c r="WDY77" s="827"/>
      <c r="WDZ77" s="827"/>
      <c r="WEA77" s="827"/>
      <c r="WEB77" s="479"/>
      <c r="WEC77" s="827"/>
      <c r="WED77" s="827"/>
      <c r="WEE77" s="827"/>
      <c r="WEF77" s="479"/>
      <c r="WEG77" s="827"/>
      <c r="WEH77" s="827"/>
      <c r="WEI77" s="827"/>
      <c r="WEJ77" s="479"/>
      <c r="WEK77" s="827"/>
      <c r="WEL77" s="827"/>
      <c r="WEM77" s="827"/>
      <c r="WEN77" s="479"/>
      <c r="WEO77" s="827"/>
      <c r="WEP77" s="827"/>
      <c r="WEQ77" s="827"/>
      <c r="WER77" s="479"/>
      <c r="WES77" s="827"/>
      <c r="WET77" s="827"/>
      <c r="WEU77" s="827"/>
      <c r="WEV77" s="479"/>
      <c r="WEW77" s="827"/>
      <c r="WEX77" s="827"/>
      <c r="WEY77" s="827"/>
      <c r="WEZ77" s="479"/>
      <c r="WFA77" s="827"/>
      <c r="WFB77" s="827"/>
      <c r="WFC77" s="827"/>
      <c r="WFD77" s="479"/>
      <c r="WFE77" s="827"/>
      <c r="WFF77" s="827"/>
      <c r="WFG77" s="827"/>
      <c r="WFH77" s="479"/>
      <c r="WFI77" s="827"/>
      <c r="WFJ77" s="827"/>
      <c r="WFK77" s="827"/>
      <c r="WFL77" s="479"/>
      <c r="WFM77" s="827"/>
      <c r="WFN77" s="827"/>
      <c r="WFO77" s="827"/>
      <c r="WFP77" s="479"/>
      <c r="WFQ77" s="827"/>
      <c r="WFR77" s="827"/>
      <c r="WFS77" s="827"/>
      <c r="WFT77" s="479"/>
      <c r="WFU77" s="827"/>
      <c r="WFV77" s="827"/>
      <c r="WFW77" s="827"/>
      <c r="WFX77" s="479"/>
      <c r="WFY77" s="827"/>
      <c r="WFZ77" s="827"/>
      <c r="WGA77" s="827"/>
      <c r="WGB77" s="479"/>
      <c r="WGC77" s="827"/>
      <c r="WGD77" s="827"/>
      <c r="WGE77" s="827"/>
      <c r="WGF77" s="479"/>
      <c r="WGG77" s="827"/>
      <c r="WGH77" s="827"/>
      <c r="WGI77" s="827"/>
      <c r="WGJ77" s="479"/>
      <c r="WGK77" s="827"/>
      <c r="WGL77" s="827"/>
      <c r="WGM77" s="827"/>
      <c r="WGN77" s="479"/>
      <c r="WGO77" s="827"/>
      <c r="WGP77" s="827"/>
      <c r="WGQ77" s="827"/>
      <c r="WGR77" s="479"/>
      <c r="WGS77" s="827"/>
      <c r="WGT77" s="827"/>
      <c r="WGU77" s="827"/>
      <c r="WGV77" s="479"/>
      <c r="WGW77" s="827"/>
      <c r="WGX77" s="827"/>
      <c r="WGY77" s="827"/>
      <c r="WGZ77" s="479"/>
      <c r="WHA77" s="827"/>
      <c r="WHB77" s="827"/>
      <c r="WHC77" s="827"/>
      <c r="WHD77" s="479"/>
      <c r="WHE77" s="827"/>
      <c r="WHF77" s="827"/>
      <c r="WHG77" s="827"/>
      <c r="WHH77" s="479"/>
      <c r="WHI77" s="827"/>
      <c r="WHJ77" s="827"/>
      <c r="WHK77" s="827"/>
      <c r="WHL77" s="479"/>
      <c r="WHM77" s="827"/>
      <c r="WHN77" s="827"/>
      <c r="WHO77" s="827"/>
      <c r="WHP77" s="479"/>
      <c r="WHQ77" s="827"/>
      <c r="WHR77" s="827"/>
      <c r="WHS77" s="827"/>
      <c r="WHT77" s="479"/>
      <c r="WHU77" s="827"/>
      <c r="WHV77" s="827"/>
      <c r="WHW77" s="827"/>
      <c r="WHX77" s="479"/>
      <c r="WHY77" s="827"/>
      <c r="WHZ77" s="827"/>
      <c r="WIA77" s="827"/>
      <c r="WIB77" s="479"/>
      <c r="WIC77" s="827"/>
      <c r="WID77" s="827"/>
      <c r="WIE77" s="827"/>
      <c r="WIF77" s="479"/>
      <c r="WIG77" s="827"/>
      <c r="WIH77" s="827"/>
      <c r="WII77" s="827"/>
      <c r="WIJ77" s="479"/>
      <c r="WIK77" s="827"/>
      <c r="WIL77" s="827"/>
      <c r="WIM77" s="827"/>
      <c r="WIN77" s="479"/>
      <c r="WIO77" s="827"/>
      <c r="WIP77" s="827"/>
      <c r="WIQ77" s="827"/>
      <c r="WIR77" s="479"/>
      <c r="WIS77" s="827"/>
      <c r="WIT77" s="827"/>
      <c r="WIU77" s="827"/>
      <c r="WIV77" s="479"/>
      <c r="WIW77" s="827"/>
      <c r="WIX77" s="827"/>
      <c r="WIY77" s="827"/>
      <c r="WIZ77" s="479"/>
      <c r="WJA77" s="827"/>
      <c r="WJB77" s="827"/>
      <c r="WJC77" s="827"/>
      <c r="WJD77" s="479"/>
      <c r="WJE77" s="827"/>
      <c r="WJF77" s="827"/>
      <c r="WJG77" s="827"/>
      <c r="WJH77" s="479"/>
      <c r="WJI77" s="827"/>
      <c r="WJJ77" s="827"/>
      <c r="WJK77" s="827"/>
      <c r="WJL77" s="479"/>
      <c r="WJM77" s="827"/>
      <c r="WJN77" s="827"/>
      <c r="WJO77" s="827"/>
      <c r="WJP77" s="479"/>
      <c r="WJQ77" s="827"/>
      <c r="WJR77" s="827"/>
      <c r="WJS77" s="827"/>
      <c r="WJT77" s="479"/>
      <c r="WJU77" s="827"/>
      <c r="WJV77" s="827"/>
      <c r="WJW77" s="827"/>
      <c r="WJX77" s="479"/>
      <c r="WJY77" s="827"/>
      <c r="WJZ77" s="827"/>
      <c r="WKA77" s="827"/>
      <c r="WKB77" s="479"/>
      <c r="WKC77" s="827"/>
      <c r="WKD77" s="827"/>
      <c r="WKE77" s="827"/>
      <c r="WKF77" s="479"/>
      <c r="WKG77" s="827"/>
      <c r="WKH77" s="827"/>
      <c r="WKI77" s="827"/>
      <c r="WKJ77" s="479"/>
      <c r="WKK77" s="827"/>
      <c r="WKL77" s="827"/>
      <c r="WKM77" s="827"/>
      <c r="WKN77" s="479"/>
      <c r="WKO77" s="827"/>
      <c r="WKP77" s="827"/>
      <c r="WKQ77" s="827"/>
      <c r="WKR77" s="479"/>
      <c r="WKS77" s="827"/>
      <c r="WKT77" s="827"/>
      <c r="WKU77" s="827"/>
      <c r="WKV77" s="479"/>
      <c r="WKW77" s="827"/>
      <c r="WKX77" s="827"/>
      <c r="WKY77" s="827"/>
      <c r="WKZ77" s="479"/>
      <c r="WLA77" s="827"/>
      <c r="WLB77" s="827"/>
      <c r="WLC77" s="827"/>
      <c r="WLD77" s="479"/>
      <c r="WLE77" s="827"/>
      <c r="WLF77" s="827"/>
      <c r="WLG77" s="827"/>
      <c r="WLH77" s="479"/>
      <c r="WLI77" s="827"/>
      <c r="WLJ77" s="827"/>
      <c r="WLK77" s="827"/>
      <c r="WLL77" s="479"/>
      <c r="WLM77" s="827"/>
      <c r="WLN77" s="827"/>
      <c r="WLO77" s="827"/>
      <c r="WLP77" s="479"/>
      <c r="WLQ77" s="827"/>
      <c r="WLR77" s="827"/>
      <c r="WLS77" s="827"/>
      <c r="WLT77" s="479"/>
      <c r="WLU77" s="827"/>
      <c r="WLV77" s="827"/>
      <c r="WLW77" s="827"/>
      <c r="WLX77" s="479"/>
      <c r="WLY77" s="827"/>
      <c r="WLZ77" s="827"/>
      <c r="WMA77" s="827"/>
      <c r="WMB77" s="479"/>
      <c r="WMC77" s="827"/>
      <c r="WMD77" s="827"/>
      <c r="WME77" s="827"/>
      <c r="WMF77" s="479"/>
      <c r="WMG77" s="827"/>
      <c r="WMH77" s="827"/>
      <c r="WMI77" s="827"/>
      <c r="WMJ77" s="479"/>
      <c r="WMK77" s="827"/>
      <c r="WML77" s="827"/>
      <c r="WMM77" s="827"/>
      <c r="WMN77" s="479"/>
      <c r="WMO77" s="827"/>
      <c r="WMP77" s="827"/>
      <c r="WMQ77" s="827"/>
      <c r="WMR77" s="479"/>
      <c r="WMS77" s="827"/>
      <c r="WMT77" s="827"/>
      <c r="WMU77" s="827"/>
      <c r="WMV77" s="479"/>
      <c r="WMW77" s="827"/>
      <c r="WMX77" s="827"/>
      <c r="WMY77" s="827"/>
      <c r="WMZ77" s="479"/>
      <c r="WNA77" s="827"/>
      <c r="WNB77" s="827"/>
      <c r="WNC77" s="827"/>
      <c r="WND77" s="479"/>
      <c r="WNE77" s="827"/>
      <c r="WNF77" s="827"/>
      <c r="WNG77" s="827"/>
      <c r="WNH77" s="479"/>
      <c r="WNI77" s="827"/>
      <c r="WNJ77" s="827"/>
      <c r="WNK77" s="827"/>
      <c r="WNL77" s="479"/>
      <c r="WNM77" s="827"/>
      <c r="WNN77" s="827"/>
      <c r="WNO77" s="827"/>
      <c r="WNP77" s="479"/>
      <c r="WNQ77" s="827"/>
      <c r="WNR77" s="827"/>
      <c r="WNS77" s="827"/>
      <c r="WNT77" s="479"/>
      <c r="WNU77" s="827"/>
      <c r="WNV77" s="827"/>
      <c r="WNW77" s="827"/>
      <c r="WNX77" s="479"/>
      <c r="WNY77" s="827"/>
      <c r="WNZ77" s="827"/>
      <c r="WOA77" s="827"/>
      <c r="WOB77" s="479"/>
      <c r="WOC77" s="827"/>
      <c r="WOD77" s="827"/>
      <c r="WOE77" s="827"/>
      <c r="WOF77" s="479"/>
      <c r="WOG77" s="827"/>
      <c r="WOH77" s="827"/>
      <c r="WOI77" s="827"/>
      <c r="WOJ77" s="479"/>
      <c r="WOK77" s="827"/>
      <c r="WOL77" s="827"/>
      <c r="WOM77" s="827"/>
      <c r="WON77" s="479"/>
      <c r="WOO77" s="827"/>
      <c r="WOP77" s="827"/>
      <c r="WOQ77" s="827"/>
      <c r="WOR77" s="479"/>
      <c r="WOS77" s="827"/>
      <c r="WOT77" s="827"/>
      <c r="WOU77" s="827"/>
      <c r="WOV77" s="479"/>
      <c r="WOW77" s="827"/>
      <c r="WOX77" s="827"/>
      <c r="WOY77" s="827"/>
      <c r="WOZ77" s="479"/>
      <c r="WPA77" s="827"/>
      <c r="WPB77" s="827"/>
      <c r="WPC77" s="827"/>
      <c r="WPD77" s="479"/>
      <c r="WPE77" s="827"/>
      <c r="WPF77" s="827"/>
      <c r="WPG77" s="827"/>
      <c r="WPH77" s="479"/>
      <c r="WPI77" s="827"/>
      <c r="WPJ77" s="827"/>
      <c r="WPK77" s="827"/>
      <c r="WPL77" s="479"/>
      <c r="WPM77" s="827"/>
      <c r="WPN77" s="827"/>
      <c r="WPO77" s="827"/>
      <c r="WPP77" s="479"/>
      <c r="WPQ77" s="827"/>
      <c r="WPR77" s="827"/>
      <c r="WPS77" s="827"/>
      <c r="WPT77" s="479"/>
      <c r="WPU77" s="827"/>
      <c r="WPV77" s="827"/>
      <c r="WPW77" s="827"/>
      <c r="WPX77" s="479"/>
      <c r="WPY77" s="827"/>
      <c r="WPZ77" s="827"/>
      <c r="WQA77" s="827"/>
      <c r="WQB77" s="479"/>
      <c r="WQC77" s="827"/>
      <c r="WQD77" s="827"/>
      <c r="WQE77" s="827"/>
      <c r="WQF77" s="479"/>
      <c r="WQG77" s="827"/>
      <c r="WQH77" s="827"/>
      <c r="WQI77" s="827"/>
      <c r="WQJ77" s="479"/>
      <c r="WQK77" s="827"/>
      <c r="WQL77" s="827"/>
      <c r="WQM77" s="827"/>
      <c r="WQN77" s="479"/>
      <c r="WQO77" s="827"/>
      <c r="WQP77" s="827"/>
      <c r="WQQ77" s="827"/>
      <c r="WQR77" s="479"/>
      <c r="WQS77" s="827"/>
      <c r="WQT77" s="827"/>
      <c r="WQU77" s="827"/>
      <c r="WQV77" s="479"/>
      <c r="WQW77" s="827"/>
      <c r="WQX77" s="827"/>
      <c r="WQY77" s="827"/>
      <c r="WQZ77" s="479"/>
      <c r="WRA77" s="827"/>
      <c r="WRB77" s="827"/>
      <c r="WRC77" s="827"/>
      <c r="WRD77" s="479"/>
      <c r="WRE77" s="827"/>
      <c r="WRF77" s="827"/>
      <c r="WRG77" s="827"/>
      <c r="WRH77" s="479"/>
      <c r="WRI77" s="827"/>
      <c r="WRJ77" s="827"/>
      <c r="WRK77" s="827"/>
      <c r="WRL77" s="479"/>
      <c r="WRM77" s="827"/>
      <c r="WRN77" s="827"/>
      <c r="WRO77" s="827"/>
      <c r="WRP77" s="479"/>
      <c r="WRQ77" s="827"/>
      <c r="WRR77" s="827"/>
      <c r="WRS77" s="827"/>
      <c r="WRT77" s="479"/>
      <c r="WRU77" s="827"/>
      <c r="WRV77" s="827"/>
      <c r="WRW77" s="827"/>
      <c r="WRX77" s="479"/>
      <c r="WRY77" s="827"/>
      <c r="WRZ77" s="827"/>
      <c r="WSA77" s="827"/>
      <c r="WSB77" s="479"/>
      <c r="WSC77" s="827"/>
      <c r="WSD77" s="827"/>
      <c r="WSE77" s="827"/>
      <c r="WSF77" s="479"/>
      <c r="WSG77" s="827"/>
      <c r="WSH77" s="827"/>
      <c r="WSI77" s="827"/>
      <c r="WSJ77" s="479"/>
      <c r="WSK77" s="827"/>
      <c r="WSL77" s="827"/>
      <c r="WSM77" s="827"/>
      <c r="WSN77" s="479"/>
      <c r="WSO77" s="827"/>
      <c r="WSP77" s="827"/>
      <c r="WSQ77" s="827"/>
      <c r="WSR77" s="479"/>
      <c r="WSS77" s="827"/>
      <c r="WST77" s="827"/>
      <c r="WSU77" s="827"/>
      <c r="WSV77" s="479"/>
      <c r="WSW77" s="827"/>
      <c r="WSX77" s="827"/>
      <c r="WSY77" s="827"/>
      <c r="WSZ77" s="479"/>
      <c r="WTA77" s="827"/>
      <c r="WTB77" s="827"/>
      <c r="WTC77" s="827"/>
      <c r="WTD77" s="479"/>
      <c r="WTE77" s="827"/>
      <c r="WTF77" s="827"/>
      <c r="WTG77" s="827"/>
      <c r="WTH77" s="479"/>
      <c r="WTI77" s="827"/>
      <c r="WTJ77" s="827"/>
      <c r="WTK77" s="827"/>
      <c r="WTL77" s="479"/>
      <c r="WTM77" s="827"/>
      <c r="WTN77" s="827"/>
      <c r="WTO77" s="827"/>
      <c r="WTP77" s="479"/>
      <c r="WTQ77" s="827"/>
      <c r="WTR77" s="827"/>
      <c r="WTS77" s="827"/>
      <c r="WTT77" s="479"/>
      <c r="WTU77" s="827"/>
      <c r="WTV77" s="827"/>
      <c r="WTW77" s="827"/>
      <c r="WTX77" s="479"/>
      <c r="WTY77" s="827"/>
      <c r="WTZ77" s="827"/>
      <c r="WUA77" s="827"/>
      <c r="WUB77" s="479"/>
      <c r="WUC77" s="827"/>
      <c r="WUD77" s="827"/>
      <c r="WUE77" s="827"/>
      <c r="WUF77" s="479"/>
      <c r="WUG77" s="827"/>
      <c r="WUH77" s="827"/>
      <c r="WUI77" s="827"/>
      <c r="WUJ77" s="479"/>
      <c r="WUK77" s="827"/>
      <c r="WUL77" s="827"/>
      <c r="WUM77" s="827"/>
      <c r="WUN77" s="479"/>
      <c r="WUO77" s="827"/>
      <c r="WUP77" s="827"/>
      <c r="WUQ77" s="827"/>
      <c r="WUR77" s="479"/>
      <c r="WUS77" s="827"/>
      <c r="WUT77" s="827"/>
      <c r="WUU77" s="827"/>
      <c r="WUV77" s="479"/>
      <c r="WUW77" s="827"/>
      <c r="WUX77" s="827"/>
      <c r="WUY77" s="827"/>
      <c r="WUZ77" s="479"/>
      <c r="WVA77" s="827"/>
      <c r="WVB77" s="827"/>
      <c r="WVC77" s="827"/>
      <c r="WVD77" s="479"/>
      <c r="WVE77" s="827"/>
      <c r="WVF77" s="827"/>
      <c r="WVG77" s="827"/>
      <c r="WVH77" s="479"/>
      <c r="WVI77" s="827"/>
      <c r="WVJ77" s="827"/>
      <c r="WVK77" s="827"/>
      <c r="WVL77" s="479"/>
      <c r="WVM77" s="827"/>
      <c r="WVN77" s="827"/>
      <c r="WVO77" s="827"/>
      <c r="WVP77" s="479"/>
      <c r="WVQ77" s="827"/>
      <c r="WVR77" s="827"/>
      <c r="WVS77" s="827"/>
      <c r="WVT77" s="479"/>
      <c r="WVU77" s="827"/>
      <c r="WVV77" s="827"/>
      <c r="WVW77" s="827"/>
      <c r="WVX77" s="479"/>
      <c r="WVY77" s="827"/>
      <c r="WVZ77" s="827"/>
      <c r="WWA77" s="827"/>
      <c r="WWB77" s="479"/>
      <c r="WWC77" s="827"/>
      <c r="WWD77" s="827"/>
      <c r="WWE77" s="827"/>
      <c r="WWF77" s="479"/>
      <c r="WWG77" s="827"/>
      <c r="WWH77" s="827"/>
      <c r="WWI77" s="827"/>
      <c r="WWJ77" s="479"/>
      <c r="WWK77" s="827"/>
      <c r="WWL77" s="827"/>
      <c r="WWM77" s="827"/>
      <c r="WWN77" s="479"/>
      <c r="WWO77" s="827"/>
      <c r="WWP77" s="827"/>
      <c r="WWQ77" s="827"/>
      <c r="WWR77" s="479"/>
      <c r="WWS77" s="827"/>
      <c r="WWT77" s="827"/>
      <c r="WWU77" s="827"/>
      <c r="WWV77" s="479"/>
      <c r="WWW77" s="827"/>
      <c r="WWX77" s="827"/>
      <c r="WWY77" s="827"/>
      <c r="WWZ77" s="479"/>
      <c r="WXA77" s="827"/>
      <c r="WXB77" s="827"/>
      <c r="WXC77" s="827"/>
      <c r="WXD77" s="479"/>
      <c r="WXE77" s="827"/>
      <c r="WXF77" s="827"/>
      <c r="WXG77" s="827"/>
      <c r="WXH77" s="479"/>
      <c r="WXI77" s="827"/>
      <c r="WXJ77" s="827"/>
      <c r="WXK77" s="827"/>
      <c r="WXL77" s="479"/>
      <c r="WXM77" s="827"/>
      <c r="WXN77" s="827"/>
      <c r="WXO77" s="827"/>
      <c r="WXP77" s="479"/>
      <c r="WXQ77" s="827"/>
      <c r="WXR77" s="827"/>
      <c r="WXS77" s="827"/>
      <c r="WXT77" s="479"/>
      <c r="WXU77" s="827"/>
      <c r="WXV77" s="827"/>
      <c r="WXW77" s="827"/>
      <c r="WXX77" s="479"/>
      <c r="WXY77" s="827"/>
      <c r="WXZ77" s="827"/>
      <c r="WYA77" s="827"/>
      <c r="WYB77" s="479"/>
      <c r="WYC77" s="827"/>
      <c r="WYD77" s="827"/>
      <c r="WYE77" s="827"/>
      <c r="WYF77" s="479"/>
      <c r="WYG77" s="827"/>
      <c r="WYH77" s="827"/>
      <c r="WYI77" s="827"/>
      <c r="WYJ77" s="479"/>
      <c r="WYK77" s="827"/>
      <c r="WYL77" s="827"/>
      <c r="WYM77" s="827"/>
      <c r="WYN77" s="479"/>
      <c r="WYO77" s="827"/>
      <c r="WYP77" s="827"/>
      <c r="WYQ77" s="827"/>
      <c r="WYR77" s="479"/>
      <c r="WYS77" s="827"/>
      <c r="WYT77" s="827"/>
      <c r="WYU77" s="827"/>
      <c r="WYV77" s="479"/>
      <c r="WYW77" s="827"/>
      <c r="WYX77" s="827"/>
      <c r="WYY77" s="827"/>
      <c r="WYZ77" s="479"/>
      <c r="WZA77" s="827"/>
      <c r="WZB77" s="827"/>
      <c r="WZC77" s="827"/>
      <c r="WZD77" s="479"/>
      <c r="WZE77" s="827"/>
      <c r="WZF77" s="827"/>
      <c r="WZG77" s="827"/>
      <c r="WZH77" s="479"/>
      <c r="WZI77" s="827"/>
      <c r="WZJ77" s="827"/>
      <c r="WZK77" s="827"/>
      <c r="WZL77" s="479"/>
      <c r="WZM77" s="827"/>
      <c r="WZN77" s="827"/>
      <c r="WZO77" s="827"/>
      <c r="WZP77" s="479"/>
      <c r="WZQ77" s="827"/>
      <c r="WZR77" s="827"/>
      <c r="WZS77" s="827"/>
      <c r="WZT77" s="479"/>
      <c r="WZU77" s="827"/>
      <c r="WZV77" s="827"/>
      <c r="WZW77" s="827"/>
      <c r="WZX77" s="479"/>
      <c r="WZY77" s="827"/>
      <c r="WZZ77" s="827"/>
      <c r="XAA77" s="827"/>
      <c r="XAB77" s="479"/>
      <c r="XAC77" s="827"/>
      <c r="XAD77" s="827"/>
      <c r="XAE77" s="827"/>
      <c r="XAF77" s="479"/>
      <c r="XAG77" s="827"/>
      <c r="XAH77" s="827"/>
      <c r="XAI77" s="827"/>
      <c r="XAJ77" s="479"/>
      <c r="XAK77" s="827"/>
      <c r="XAL77" s="827"/>
      <c r="XAM77" s="827"/>
      <c r="XAN77" s="479"/>
      <c r="XAO77" s="827"/>
      <c r="XAP77" s="827"/>
      <c r="XAQ77" s="827"/>
      <c r="XAR77" s="479"/>
      <c r="XAS77" s="827"/>
      <c r="XAT77" s="827"/>
      <c r="XAU77" s="827"/>
      <c r="XAV77" s="479"/>
      <c r="XAW77" s="827"/>
      <c r="XAX77" s="827"/>
      <c r="XAY77" s="827"/>
      <c r="XAZ77" s="479"/>
      <c r="XBA77" s="827"/>
      <c r="XBB77" s="827"/>
      <c r="XBC77" s="827"/>
      <c r="XBD77" s="479"/>
      <c r="XBE77" s="827"/>
      <c r="XBF77" s="827"/>
      <c r="XBG77" s="827"/>
      <c r="XBH77" s="479"/>
      <c r="XBI77" s="827"/>
      <c r="XBJ77" s="827"/>
      <c r="XBK77" s="827"/>
      <c r="XBL77" s="479"/>
      <c r="XBM77" s="827"/>
      <c r="XBN77" s="827"/>
      <c r="XBO77" s="827"/>
      <c r="XBP77" s="479"/>
      <c r="XBQ77" s="827"/>
      <c r="XBR77" s="827"/>
      <c r="XBS77" s="827"/>
      <c r="XBT77" s="479"/>
      <c r="XBU77" s="827"/>
      <c r="XBV77" s="827"/>
      <c r="XBW77" s="827"/>
      <c r="XBX77" s="479"/>
      <c r="XBY77" s="827"/>
      <c r="XBZ77" s="827"/>
      <c r="XCA77" s="827"/>
      <c r="XCB77" s="479"/>
      <c r="XCC77" s="827"/>
      <c r="XCD77" s="827"/>
      <c r="XCE77" s="827"/>
      <c r="XCF77" s="479"/>
      <c r="XCG77" s="827"/>
      <c r="XCH77" s="827"/>
      <c r="XCI77" s="827"/>
      <c r="XCJ77" s="479"/>
      <c r="XCK77" s="827"/>
      <c r="XCL77" s="827"/>
      <c r="XCM77" s="827"/>
      <c r="XCN77" s="479"/>
      <c r="XCO77" s="827"/>
      <c r="XCP77" s="827"/>
      <c r="XCQ77" s="827"/>
      <c r="XCR77" s="479"/>
      <c r="XCS77" s="827"/>
      <c r="XCT77" s="827"/>
      <c r="XCU77" s="827"/>
      <c r="XCV77" s="479"/>
      <c r="XCW77" s="827"/>
      <c r="XCX77" s="827"/>
      <c r="XCY77" s="827"/>
      <c r="XCZ77" s="479"/>
      <c r="XDA77" s="827"/>
      <c r="XDB77" s="827"/>
      <c r="XDC77" s="827"/>
      <c r="XDD77" s="479"/>
      <c r="XDE77" s="827"/>
      <c r="XDF77" s="827"/>
      <c r="XDG77" s="827"/>
      <c r="XDH77" s="479"/>
      <c r="XDI77" s="827"/>
      <c r="XDJ77" s="827"/>
      <c r="XDK77" s="827"/>
      <c r="XDL77" s="479"/>
      <c r="XDM77" s="827"/>
      <c r="XDN77" s="827"/>
      <c r="XDO77" s="827"/>
      <c r="XDP77" s="479"/>
      <c r="XDQ77" s="827"/>
      <c r="XDR77" s="827"/>
      <c r="XDS77" s="827"/>
      <c r="XDT77" s="479"/>
      <c r="XDU77" s="827"/>
      <c r="XDV77" s="827"/>
      <c r="XDW77" s="827"/>
      <c r="XDX77" s="479"/>
      <c r="XDY77" s="827"/>
      <c r="XDZ77" s="827"/>
      <c r="XEA77" s="827"/>
      <c r="XEB77" s="479"/>
      <c r="XEC77" s="827"/>
      <c r="XED77" s="827"/>
      <c r="XEE77" s="827"/>
      <c r="XEF77" s="479"/>
      <c r="XEG77" s="827"/>
      <c r="XEH77" s="827"/>
      <c r="XEI77" s="827"/>
      <c r="XEJ77" s="479"/>
      <c r="XEK77" s="827"/>
      <c r="XEL77" s="827"/>
      <c r="XEM77" s="827"/>
      <c r="XEN77" s="479"/>
      <c r="XEO77" s="827"/>
      <c r="XEP77" s="827"/>
      <c r="XEQ77" s="827"/>
      <c r="XER77" s="479"/>
      <c r="XES77" s="827"/>
      <c r="XET77" s="827"/>
      <c r="XEU77" s="827"/>
      <c r="XEV77" s="479"/>
      <c r="XEW77" s="827"/>
      <c r="XEX77" s="827"/>
      <c r="XEY77" s="827"/>
      <c r="XEZ77" s="479"/>
      <c r="XFA77" s="827"/>
      <c r="XFB77" s="827"/>
      <c r="XFC77" s="827"/>
    </row>
    <row r="78" spans="1:1023 1025:2047 2049:3071 3073:4095 4097:5119 5121:6143 6145:7167 7169:8191 8193:9215 9217:10239 10241:11263 11265:12287 12289:13311 13313:14335 14337:15359 15361:16383" s="4" customFormat="1" hidden="1">
      <c r="A78" s="828" t="s">
        <v>487</v>
      </c>
      <c r="B78" s="841"/>
      <c r="C78" s="842"/>
      <c r="D78" s="5" t="s">
        <v>488</v>
      </c>
      <c r="E78" s="103"/>
      <c r="F78" s="511"/>
      <c r="G78" s="511"/>
      <c r="H78" s="479"/>
      <c r="I78" s="827"/>
      <c r="J78" s="827"/>
      <c r="K78" s="827"/>
      <c r="L78" s="479"/>
      <c r="M78" s="827"/>
      <c r="N78" s="827"/>
      <c r="O78" s="827"/>
      <c r="P78" s="479"/>
      <c r="Q78" s="827"/>
      <c r="R78" s="827"/>
      <c r="S78" s="827"/>
      <c r="T78" s="479"/>
      <c r="U78" s="827"/>
      <c r="V78" s="827"/>
      <c r="W78" s="827"/>
      <c r="X78" s="479"/>
      <c r="Y78" s="827"/>
      <c r="Z78" s="827"/>
      <c r="AA78" s="827"/>
      <c r="AB78" s="479"/>
      <c r="AC78" s="827"/>
      <c r="AD78" s="827"/>
      <c r="AE78" s="827"/>
      <c r="AF78" s="479"/>
      <c r="AG78" s="827"/>
      <c r="AH78" s="827"/>
      <c r="AI78" s="827"/>
      <c r="AJ78" s="479"/>
      <c r="AK78" s="827"/>
      <c r="AL78" s="827"/>
      <c r="AM78" s="827"/>
      <c r="AN78" s="479"/>
      <c r="AO78" s="827"/>
      <c r="AP78" s="827"/>
      <c r="AQ78" s="827"/>
      <c r="AR78" s="479"/>
      <c r="AS78" s="827"/>
      <c r="AT78" s="827"/>
      <c r="AU78" s="827"/>
      <c r="AV78" s="479"/>
      <c r="AW78" s="827"/>
      <c r="AX78" s="827"/>
      <c r="AY78" s="827"/>
      <c r="AZ78" s="479"/>
      <c r="BA78" s="827"/>
      <c r="BB78" s="827"/>
      <c r="BC78" s="827"/>
      <c r="BD78" s="479"/>
      <c r="BE78" s="827"/>
      <c r="BF78" s="827"/>
      <c r="BG78" s="827"/>
      <c r="BH78" s="479"/>
      <c r="BI78" s="827"/>
      <c r="BJ78" s="827"/>
      <c r="BK78" s="827"/>
      <c r="BL78" s="479"/>
      <c r="BM78" s="827"/>
      <c r="BN78" s="827"/>
      <c r="BO78" s="827"/>
      <c r="BP78" s="479"/>
      <c r="BQ78" s="827"/>
      <c r="BR78" s="827"/>
      <c r="BS78" s="827"/>
      <c r="BT78" s="479"/>
      <c r="BU78" s="827"/>
      <c r="BV78" s="827"/>
      <c r="BW78" s="827"/>
      <c r="BX78" s="479"/>
      <c r="BY78" s="827"/>
      <c r="BZ78" s="827"/>
      <c r="CA78" s="827"/>
      <c r="CB78" s="479"/>
      <c r="CC78" s="827"/>
      <c r="CD78" s="827"/>
      <c r="CE78" s="827"/>
      <c r="CF78" s="479"/>
      <c r="CG78" s="827"/>
      <c r="CH78" s="827"/>
      <c r="CI78" s="827"/>
      <c r="CJ78" s="479"/>
      <c r="CK78" s="827"/>
      <c r="CL78" s="827"/>
      <c r="CM78" s="827"/>
      <c r="CN78" s="479"/>
      <c r="CO78" s="827"/>
      <c r="CP78" s="827"/>
      <c r="CQ78" s="827"/>
      <c r="CR78" s="479"/>
      <c r="CS78" s="827"/>
      <c r="CT78" s="827"/>
      <c r="CU78" s="827"/>
      <c r="CV78" s="479"/>
      <c r="CW78" s="827"/>
      <c r="CX78" s="827"/>
      <c r="CY78" s="827"/>
      <c r="CZ78" s="479"/>
      <c r="DA78" s="827"/>
      <c r="DB78" s="827"/>
      <c r="DC78" s="827"/>
      <c r="DD78" s="479"/>
      <c r="DE78" s="827"/>
      <c r="DF78" s="827"/>
      <c r="DG78" s="827"/>
      <c r="DH78" s="479"/>
      <c r="DI78" s="827"/>
      <c r="DJ78" s="827"/>
      <c r="DK78" s="827"/>
      <c r="DL78" s="479"/>
      <c r="DM78" s="827"/>
      <c r="DN78" s="827"/>
      <c r="DO78" s="827"/>
      <c r="DP78" s="479"/>
      <c r="DQ78" s="827"/>
      <c r="DR78" s="827"/>
      <c r="DS78" s="827"/>
      <c r="DT78" s="479"/>
      <c r="DU78" s="827"/>
      <c r="DV78" s="827"/>
      <c r="DW78" s="827"/>
      <c r="DX78" s="479"/>
      <c r="DY78" s="827"/>
      <c r="DZ78" s="827"/>
      <c r="EA78" s="827"/>
      <c r="EB78" s="479"/>
      <c r="EC78" s="827"/>
      <c r="ED78" s="827"/>
      <c r="EE78" s="827"/>
      <c r="EF78" s="479"/>
      <c r="EG78" s="827"/>
      <c r="EH78" s="827"/>
      <c r="EI78" s="827"/>
      <c r="EJ78" s="479"/>
      <c r="EK78" s="827"/>
      <c r="EL78" s="827"/>
      <c r="EM78" s="827"/>
      <c r="EN78" s="479"/>
      <c r="EO78" s="827"/>
      <c r="EP78" s="827"/>
      <c r="EQ78" s="827"/>
      <c r="ER78" s="479"/>
      <c r="ES78" s="827"/>
      <c r="ET78" s="827"/>
      <c r="EU78" s="827"/>
      <c r="EV78" s="479"/>
      <c r="EW78" s="827"/>
      <c r="EX78" s="827"/>
      <c r="EY78" s="827"/>
      <c r="EZ78" s="479"/>
      <c r="FA78" s="827"/>
      <c r="FB78" s="827"/>
      <c r="FC78" s="827"/>
      <c r="FD78" s="479"/>
      <c r="FE78" s="827"/>
      <c r="FF78" s="827"/>
      <c r="FG78" s="827"/>
      <c r="FH78" s="479"/>
      <c r="FI78" s="827"/>
      <c r="FJ78" s="827"/>
      <c r="FK78" s="827"/>
      <c r="FL78" s="479"/>
      <c r="FM78" s="827"/>
      <c r="FN78" s="827"/>
      <c r="FO78" s="827"/>
      <c r="FP78" s="479"/>
      <c r="FQ78" s="827"/>
      <c r="FR78" s="827"/>
      <c r="FS78" s="827"/>
      <c r="FT78" s="479"/>
      <c r="FU78" s="827"/>
      <c r="FV78" s="827"/>
      <c r="FW78" s="827"/>
      <c r="FX78" s="479"/>
      <c r="FY78" s="827"/>
      <c r="FZ78" s="827"/>
      <c r="GA78" s="827"/>
      <c r="GB78" s="479"/>
      <c r="GC78" s="827"/>
      <c r="GD78" s="827"/>
      <c r="GE78" s="827"/>
      <c r="GF78" s="479"/>
      <c r="GG78" s="827"/>
      <c r="GH78" s="827"/>
      <c r="GI78" s="827"/>
      <c r="GJ78" s="479"/>
      <c r="GK78" s="827"/>
      <c r="GL78" s="827"/>
      <c r="GM78" s="827"/>
      <c r="GN78" s="479"/>
      <c r="GO78" s="827"/>
      <c r="GP78" s="827"/>
      <c r="GQ78" s="827"/>
      <c r="GR78" s="479"/>
      <c r="GS78" s="827"/>
      <c r="GT78" s="827"/>
      <c r="GU78" s="827"/>
      <c r="GV78" s="479"/>
      <c r="GW78" s="827"/>
      <c r="GX78" s="827"/>
      <c r="GY78" s="827"/>
      <c r="GZ78" s="479"/>
      <c r="HA78" s="827"/>
      <c r="HB78" s="827"/>
      <c r="HC78" s="827"/>
      <c r="HD78" s="479"/>
      <c r="HE78" s="827"/>
      <c r="HF78" s="827"/>
      <c r="HG78" s="827"/>
      <c r="HH78" s="479"/>
      <c r="HI78" s="827"/>
      <c r="HJ78" s="827"/>
      <c r="HK78" s="827"/>
      <c r="HL78" s="479"/>
      <c r="HM78" s="827"/>
      <c r="HN78" s="827"/>
      <c r="HO78" s="827"/>
      <c r="HP78" s="479"/>
      <c r="HQ78" s="827"/>
      <c r="HR78" s="827"/>
      <c r="HS78" s="827"/>
      <c r="HT78" s="479"/>
      <c r="HU78" s="827"/>
      <c r="HV78" s="827"/>
      <c r="HW78" s="827"/>
      <c r="HX78" s="479"/>
      <c r="HY78" s="827"/>
      <c r="HZ78" s="827"/>
      <c r="IA78" s="827"/>
      <c r="IB78" s="479"/>
      <c r="IC78" s="827"/>
      <c r="ID78" s="827"/>
      <c r="IE78" s="827"/>
      <c r="IF78" s="479"/>
      <c r="IG78" s="827"/>
      <c r="IH78" s="827"/>
      <c r="II78" s="827"/>
      <c r="IJ78" s="479"/>
      <c r="IK78" s="827"/>
      <c r="IL78" s="827"/>
      <c r="IM78" s="827"/>
      <c r="IN78" s="479"/>
      <c r="IO78" s="827"/>
      <c r="IP78" s="827"/>
      <c r="IQ78" s="827"/>
      <c r="IR78" s="479"/>
      <c r="IS78" s="827"/>
      <c r="IT78" s="827"/>
      <c r="IU78" s="827"/>
      <c r="IV78" s="479"/>
      <c r="IW78" s="827"/>
      <c r="IX78" s="827"/>
      <c r="IY78" s="827"/>
      <c r="IZ78" s="479"/>
      <c r="JA78" s="827"/>
      <c r="JB78" s="827"/>
      <c r="JC78" s="827"/>
      <c r="JD78" s="479"/>
      <c r="JE78" s="827"/>
      <c r="JF78" s="827"/>
      <c r="JG78" s="827"/>
      <c r="JH78" s="479"/>
      <c r="JI78" s="827"/>
      <c r="JJ78" s="827"/>
      <c r="JK78" s="827"/>
      <c r="JL78" s="479"/>
      <c r="JM78" s="827"/>
      <c r="JN78" s="827"/>
      <c r="JO78" s="827"/>
      <c r="JP78" s="479"/>
      <c r="JQ78" s="827"/>
      <c r="JR78" s="827"/>
      <c r="JS78" s="827"/>
      <c r="JT78" s="479"/>
      <c r="JU78" s="827"/>
      <c r="JV78" s="827"/>
      <c r="JW78" s="827"/>
      <c r="JX78" s="479"/>
      <c r="JY78" s="827"/>
      <c r="JZ78" s="827"/>
      <c r="KA78" s="827"/>
      <c r="KB78" s="479"/>
      <c r="KC78" s="827"/>
      <c r="KD78" s="827"/>
      <c r="KE78" s="827"/>
      <c r="KF78" s="479"/>
      <c r="KG78" s="827"/>
      <c r="KH78" s="827"/>
      <c r="KI78" s="827"/>
      <c r="KJ78" s="479"/>
      <c r="KK78" s="827"/>
      <c r="KL78" s="827"/>
      <c r="KM78" s="827"/>
      <c r="KN78" s="479"/>
      <c r="KO78" s="827"/>
      <c r="KP78" s="827"/>
      <c r="KQ78" s="827"/>
      <c r="KR78" s="479"/>
      <c r="KS78" s="827"/>
      <c r="KT78" s="827"/>
      <c r="KU78" s="827"/>
      <c r="KV78" s="479"/>
      <c r="KW78" s="827"/>
      <c r="KX78" s="827"/>
      <c r="KY78" s="827"/>
      <c r="KZ78" s="479"/>
      <c r="LA78" s="827"/>
      <c r="LB78" s="827"/>
      <c r="LC78" s="827"/>
      <c r="LD78" s="479"/>
      <c r="LE78" s="827"/>
      <c r="LF78" s="827"/>
      <c r="LG78" s="827"/>
      <c r="LH78" s="479"/>
      <c r="LI78" s="827"/>
      <c r="LJ78" s="827"/>
      <c r="LK78" s="827"/>
      <c r="LL78" s="479"/>
      <c r="LM78" s="827"/>
      <c r="LN78" s="827"/>
      <c r="LO78" s="827"/>
      <c r="LP78" s="479"/>
      <c r="LQ78" s="827"/>
      <c r="LR78" s="827"/>
      <c r="LS78" s="827"/>
      <c r="LT78" s="479"/>
      <c r="LU78" s="827"/>
      <c r="LV78" s="827"/>
      <c r="LW78" s="827"/>
      <c r="LX78" s="479"/>
      <c r="LY78" s="827"/>
      <c r="LZ78" s="827"/>
      <c r="MA78" s="827"/>
      <c r="MB78" s="479"/>
      <c r="MC78" s="827"/>
      <c r="MD78" s="827"/>
      <c r="ME78" s="827"/>
      <c r="MF78" s="479"/>
      <c r="MG78" s="827"/>
      <c r="MH78" s="827"/>
      <c r="MI78" s="827"/>
      <c r="MJ78" s="479"/>
      <c r="MK78" s="827"/>
      <c r="ML78" s="827"/>
      <c r="MM78" s="827"/>
      <c r="MN78" s="479"/>
      <c r="MO78" s="827"/>
      <c r="MP78" s="827"/>
      <c r="MQ78" s="827"/>
      <c r="MR78" s="479"/>
      <c r="MS78" s="827"/>
      <c r="MT78" s="827"/>
      <c r="MU78" s="827"/>
      <c r="MV78" s="479"/>
      <c r="MW78" s="827"/>
      <c r="MX78" s="827"/>
      <c r="MY78" s="827"/>
      <c r="MZ78" s="479"/>
      <c r="NA78" s="827"/>
      <c r="NB78" s="827"/>
      <c r="NC78" s="827"/>
      <c r="ND78" s="479"/>
      <c r="NE78" s="827"/>
      <c r="NF78" s="827"/>
      <c r="NG78" s="827"/>
      <c r="NH78" s="479"/>
      <c r="NI78" s="827"/>
      <c r="NJ78" s="827"/>
      <c r="NK78" s="827"/>
      <c r="NL78" s="479"/>
      <c r="NM78" s="827"/>
      <c r="NN78" s="827"/>
      <c r="NO78" s="827"/>
      <c r="NP78" s="479"/>
      <c r="NQ78" s="827"/>
      <c r="NR78" s="827"/>
      <c r="NS78" s="827"/>
      <c r="NT78" s="479"/>
      <c r="NU78" s="827"/>
      <c r="NV78" s="827"/>
      <c r="NW78" s="827"/>
      <c r="NX78" s="479"/>
      <c r="NY78" s="827"/>
      <c r="NZ78" s="827"/>
      <c r="OA78" s="827"/>
      <c r="OB78" s="479"/>
      <c r="OC78" s="827"/>
      <c r="OD78" s="827"/>
      <c r="OE78" s="827"/>
      <c r="OF78" s="479"/>
      <c r="OG78" s="827"/>
      <c r="OH78" s="827"/>
      <c r="OI78" s="827"/>
      <c r="OJ78" s="479"/>
      <c r="OK78" s="827"/>
      <c r="OL78" s="827"/>
      <c r="OM78" s="827"/>
      <c r="ON78" s="479"/>
      <c r="OO78" s="827"/>
      <c r="OP78" s="827"/>
      <c r="OQ78" s="827"/>
      <c r="OR78" s="479"/>
      <c r="OS78" s="827"/>
      <c r="OT78" s="827"/>
      <c r="OU78" s="827"/>
      <c r="OV78" s="479"/>
      <c r="OW78" s="827"/>
      <c r="OX78" s="827"/>
      <c r="OY78" s="827"/>
      <c r="OZ78" s="479"/>
      <c r="PA78" s="827"/>
      <c r="PB78" s="827"/>
      <c r="PC78" s="827"/>
      <c r="PD78" s="479"/>
      <c r="PE78" s="827"/>
      <c r="PF78" s="827"/>
      <c r="PG78" s="827"/>
      <c r="PH78" s="479"/>
      <c r="PI78" s="827"/>
      <c r="PJ78" s="827"/>
      <c r="PK78" s="827"/>
      <c r="PL78" s="479"/>
      <c r="PM78" s="827"/>
      <c r="PN78" s="827"/>
      <c r="PO78" s="827"/>
      <c r="PP78" s="479"/>
      <c r="PQ78" s="827"/>
      <c r="PR78" s="827"/>
      <c r="PS78" s="827"/>
      <c r="PT78" s="479"/>
      <c r="PU78" s="827"/>
      <c r="PV78" s="827"/>
      <c r="PW78" s="827"/>
      <c r="PX78" s="479"/>
      <c r="PY78" s="827"/>
      <c r="PZ78" s="827"/>
      <c r="QA78" s="827"/>
      <c r="QB78" s="479"/>
      <c r="QC78" s="827"/>
      <c r="QD78" s="827"/>
      <c r="QE78" s="827"/>
      <c r="QF78" s="479"/>
      <c r="QG78" s="827"/>
      <c r="QH78" s="827"/>
      <c r="QI78" s="827"/>
      <c r="QJ78" s="479"/>
      <c r="QK78" s="827"/>
      <c r="QL78" s="827"/>
      <c r="QM78" s="827"/>
      <c r="QN78" s="479"/>
      <c r="QO78" s="827"/>
      <c r="QP78" s="827"/>
      <c r="QQ78" s="827"/>
      <c r="QR78" s="479"/>
      <c r="QS78" s="827"/>
      <c r="QT78" s="827"/>
      <c r="QU78" s="827"/>
      <c r="QV78" s="479"/>
      <c r="QW78" s="827"/>
      <c r="QX78" s="827"/>
      <c r="QY78" s="827"/>
      <c r="QZ78" s="479"/>
      <c r="RA78" s="827"/>
      <c r="RB78" s="827"/>
      <c r="RC78" s="827"/>
      <c r="RD78" s="479"/>
      <c r="RE78" s="827"/>
      <c r="RF78" s="827"/>
      <c r="RG78" s="827"/>
      <c r="RH78" s="479"/>
      <c r="RI78" s="827"/>
      <c r="RJ78" s="827"/>
      <c r="RK78" s="827"/>
      <c r="RL78" s="479"/>
      <c r="RM78" s="827"/>
      <c r="RN78" s="827"/>
      <c r="RO78" s="827"/>
      <c r="RP78" s="479"/>
      <c r="RQ78" s="827"/>
      <c r="RR78" s="827"/>
      <c r="RS78" s="827"/>
      <c r="RT78" s="479"/>
      <c r="RU78" s="827"/>
      <c r="RV78" s="827"/>
      <c r="RW78" s="827"/>
      <c r="RX78" s="479"/>
      <c r="RY78" s="827"/>
      <c r="RZ78" s="827"/>
      <c r="SA78" s="827"/>
      <c r="SB78" s="479"/>
      <c r="SC78" s="827"/>
      <c r="SD78" s="827"/>
      <c r="SE78" s="827"/>
      <c r="SF78" s="479"/>
      <c r="SG78" s="827"/>
      <c r="SH78" s="827"/>
      <c r="SI78" s="827"/>
      <c r="SJ78" s="479"/>
      <c r="SK78" s="827"/>
      <c r="SL78" s="827"/>
      <c r="SM78" s="827"/>
      <c r="SN78" s="479"/>
      <c r="SO78" s="827"/>
      <c r="SP78" s="827"/>
      <c r="SQ78" s="827"/>
      <c r="SR78" s="479"/>
      <c r="SS78" s="827"/>
      <c r="ST78" s="827"/>
      <c r="SU78" s="827"/>
      <c r="SV78" s="479"/>
      <c r="SW78" s="827"/>
      <c r="SX78" s="827"/>
      <c r="SY78" s="827"/>
      <c r="SZ78" s="479"/>
      <c r="TA78" s="827"/>
      <c r="TB78" s="827"/>
      <c r="TC78" s="827"/>
      <c r="TD78" s="479"/>
      <c r="TE78" s="827"/>
      <c r="TF78" s="827"/>
      <c r="TG78" s="827"/>
      <c r="TH78" s="479"/>
      <c r="TI78" s="827"/>
      <c r="TJ78" s="827"/>
      <c r="TK78" s="827"/>
      <c r="TL78" s="479"/>
      <c r="TM78" s="827"/>
      <c r="TN78" s="827"/>
      <c r="TO78" s="827"/>
      <c r="TP78" s="479"/>
      <c r="TQ78" s="827"/>
      <c r="TR78" s="827"/>
      <c r="TS78" s="827"/>
      <c r="TT78" s="479"/>
      <c r="TU78" s="827"/>
      <c r="TV78" s="827"/>
      <c r="TW78" s="827"/>
      <c r="TX78" s="479"/>
      <c r="TY78" s="827"/>
      <c r="TZ78" s="827"/>
      <c r="UA78" s="827"/>
      <c r="UB78" s="479"/>
      <c r="UC78" s="827"/>
      <c r="UD78" s="827"/>
      <c r="UE78" s="827"/>
      <c r="UF78" s="479"/>
      <c r="UG78" s="827"/>
      <c r="UH78" s="827"/>
      <c r="UI78" s="827"/>
      <c r="UJ78" s="479"/>
      <c r="UK78" s="827"/>
      <c r="UL78" s="827"/>
      <c r="UM78" s="827"/>
      <c r="UN78" s="479"/>
      <c r="UO78" s="827"/>
      <c r="UP78" s="827"/>
      <c r="UQ78" s="827"/>
      <c r="UR78" s="479"/>
      <c r="US78" s="827"/>
      <c r="UT78" s="827"/>
      <c r="UU78" s="827"/>
      <c r="UV78" s="479"/>
      <c r="UW78" s="827"/>
      <c r="UX78" s="827"/>
      <c r="UY78" s="827"/>
      <c r="UZ78" s="479"/>
      <c r="VA78" s="827"/>
      <c r="VB78" s="827"/>
      <c r="VC78" s="827"/>
      <c r="VD78" s="479"/>
      <c r="VE78" s="827"/>
      <c r="VF78" s="827"/>
      <c r="VG78" s="827"/>
      <c r="VH78" s="479"/>
      <c r="VI78" s="827"/>
      <c r="VJ78" s="827"/>
      <c r="VK78" s="827"/>
      <c r="VL78" s="479"/>
      <c r="VM78" s="827"/>
      <c r="VN78" s="827"/>
      <c r="VO78" s="827"/>
      <c r="VP78" s="479"/>
      <c r="VQ78" s="827"/>
      <c r="VR78" s="827"/>
      <c r="VS78" s="827"/>
      <c r="VT78" s="479"/>
      <c r="VU78" s="827"/>
      <c r="VV78" s="827"/>
      <c r="VW78" s="827"/>
      <c r="VX78" s="479"/>
      <c r="VY78" s="827"/>
      <c r="VZ78" s="827"/>
      <c r="WA78" s="827"/>
      <c r="WB78" s="479"/>
      <c r="WC78" s="827"/>
      <c r="WD78" s="827"/>
      <c r="WE78" s="827"/>
      <c r="WF78" s="479"/>
      <c r="WG78" s="827"/>
      <c r="WH78" s="827"/>
      <c r="WI78" s="827"/>
      <c r="WJ78" s="479"/>
      <c r="WK78" s="827"/>
      <c r="WL78" s="827"/>
      <c r="WM78" s="827"/>
      <c r="WN78" s="479"/>
      <c r="WO78" s="827"/>
      <c r="WP78" s="827"/>
      <c r="WQ78" s="827"/>
      <c r="WR78" s="479"/>
      <c r="WS78" s="827"/>
      <c r="WT78" s="827"/>
      <c r="WU78" s="827"/>
      <c r="WV78" s="479"/>
      <c r="WW78" s="827"/>
      <c r="WX78" s="827"/>
      <c r="WY78" s="827"/>
      <c r="WZ78" s="479"/>
      <c r="XA78" s="827"/>
      <c r="XB78" s="827"/>
      <c r="XC78" s="827"/>
      <c r="XD78" s="479"/>
      <c r="XE78" s="827"/>
      <c r="XF78" s="827"/>
      <c r="XG78" s="827"/>
      <c r="XH78" s="479"/>
      <c r="XI78" s="827"/>
      <c r="XJ78" s="827"/>
      <c r="XK78" s="827"/>
      <c r="XL78" s="479"/>
      <c r="XM78" s="827"/>
      <c r="XN78" s="827"/>
      <c r="XO78" s="827"/>
      <c r="XP78" s="479"/>
      <c r="XQ78" s="827"/>
      <c r="XR78" s="827"/>
      <c r="XS78" s="827"/>
      <c r="XT78" s="479"/>
      <c r="XU78" s="827"/>
      <c r="XV78" s="827"/>
      <c r="XW78" s="827"/>
      <c r="XX78" s="479"/>
      <c r="XY78" s="827"/>
      <c r="XZ78" s="827"/>
      <c r="YA78" s="827"/>
      <c r="YB78" s="479"/>
      <c r="YC78" s="827"/>
      <c r="YD78" s="827"/>
      <c r="YE78" s="827"/>
      <c r="YF78" s="479"/>
      <c r="YG78" s="827"/>
      <c r="YH78" s="827"/>
      <c r="YI78" s="827"/>
      <c r="YJ78" s="479"/>
      <c r="YK78" s="827"/>
      <c r="YL78" s="827"/>
      <c r="YM78" s="827"/>
      <c r="YN78" s="479"/>
      <c r="YO78" s="827"/>
      <c r="YP78" s="827"/>
      <c r="YQ78" s="827"/>
      <c r="YR78" s="479"/>
      <c r="YS78" s="827"/>
      <c r="YT78" s="827"/>
      <c r="YU78" s="827"/>
      <c r="YV78" s="479"/>
      <c r="YW78" s="827"/>
      <c r="YX78" s="827"/>
      <c r="YY78" s="827"/>
      <c r="YZ78" s="479"/>
      <c r="ZA78" s="827"/>
      <c r="ZB78" s="827"/>
      <c r="ZC78" s="827"/>
      <c r="ZD78" s="479"/>
      <c r="ZE78" s="827"/>
      <c r="ZF78" s="827"/>
      <c r="ZG78" s="827"/>
      <c r="ZH78" s="479"/>
      <c r="ZI78" s="827"/>
      <c r="ZJ78" s="827"/>
      <c r="ZK78" s="827"/>
      <c r="ZL78" s="479"/>
      <c r="ZM78" s="827"/>
      <c r="ZN78" s="827"/>
      <c r="ZO78" s="827"/>
      <c r="ZP78" s="479"/>
      <c r="ZQ78" s="827"/>
      <c r="ZR78" s="827"/>
      <c r="ZS78" s="827"/>
      <c r="ZT78" s="479"/>
      <c r="ZU78" s="827"/>
      <c r="ZV78" s="827"/>
      <c r="ZW78" s="827"/>
      <c r="ZX78" s="479"/>
      <c r="ZY78" s="827"/>
      <c r="ZZ78" s="827"/>
      <c r="AAA78" s="827"/>
      <c r="AAB78" s="479"/>
      <c r="AAC78" s="827"/>
      <c r="AAD78" s="827"/>
      <c r="AAE78" s="827"/>
      <c r="AAF78" s="479"/>
      <c r="AAG78" s="827"/>
      <c r="AAH78" s="827"/>
      <c r="AAI78" s="827"/>
      <c r="AAJ78" s="479"/>
      <c r="AAK78" s="827"/>
      <c r="AAL78" s="827"/>
      <c r="AAM78" s="827"/>
      <c r="AAN78" s="479"/>
      <c r="AAO78" s="827"/>
      <c r="AAP78" s="827"/>
      <c r="AAQ78" s="827"/>
      <c r="AAR78" s="479"/>
      <c r="AAS78" s="827"/>
      <c r="AAT78" s="827"/>
      <c r="AAU78" s="827"/>
      <c r="AAV78" s="479"/>
      <c r="AAW78" s="827"/>
      <c r="AAX78" s="827"/>
      <c r="AAY78" s="827"/>
      <c r="AAZ78" s="479"/>
      <c r="ABA78" s="827"/>
      <c r="ABB78" s="827"/>
      <c r="ABC78" s="827"/>
      <c r="ABD78" s="479"/>
      <c r="ABE78" s="827"/>
      <c r="ABF78" s="827"/>
      <c r="ABG78" s="827"/>
      <c r="ABH78" s="479"/>
      <c r="ABI78" s="827"/>
      <c r="ABJ78" s="827"/>
      <c r="ABK78" s="827"/>
      <c r="ABL78" s="479"/>
      <c r="ABM78" s="827"/>
      <c r="ABN78" s="827"/>
      <c r="ABO78" s="827"/>
      <c r="ABP78" s="479"/>
      <c r="ABQ78" s="827"/>
      <c r="ABR78" s="827"/>
      <c r="ABS78" s="827"/>
      <c r="ABT78" s="479"/>
      <c r="ABU78" s="827"/>
      <c r="ABV78" s="827"/>
      <c r="ABW78" s="827"/>
      <c r="ABX78" s="479"/>
      <c r="ABY78" s="827"/>
      <c r="ABZ78" s="827"/>
      <c r="ACA78" s="827"/>
      <c r="ACB78" s="479"/>
      <c r="ACC78" s="827"/>
      <c r="ACD78" s="827"/>
      <c r="ACE78" s="827"/>
      <c r="ACF78" s="479"/>
      <c r="ACG78" s="827"/>
      <c r="ACH78" s="827"/>
      <c r="ACI78" s="827"/>
      <c r="ACJ78" s="479"/>
      <c r="ACK78" s="827"/>
      <c r="ACL78" s="827"/>
      <c r="ACM78" s="827"/>
      <c r="ACN78" s="479"/>
      <c r="ACO78" s="827"/>
      <c r="ACP78" s="827"/>
      <c r="ACQ78" s="827"/>
      <c r="ACR78" s="479"/>
      <c r="ACS78" s="827"/>
      <c r="ACT78" s="827"/>
      <c r="ACU78" s="827"/>
      <c r="ACV78" s="479"/>
      <c r="ACW78" s="827"/>
      <c r="ACX78" s="827"/>
      <c r="ACY78" s="827"/>
      <c r="ACZ78" s="479"/>
      <c r="ADA78" s="827"/>
      <c r="ADB78" s="827"/>
      <c r="ADC78" s="827"/>
      <c r="ADD78" s="479"/>
      <c r="ADE78" s="827"/>
      <c r="ADF78" s="827"/>
      <c r="ADG78" s="827"/>
      <c r="ADH78" s="479"/>
      <c r="ADI78" s="827"/>
      <c r="ADJ78" s="827"/>
      <c r="ADK78" s="827"/>
      <c r="ADL78" s="479"/>
      <c r="ADM78" s="827"/>
      <c r="ADN78" s="827"/>
      <c r="ADO78" s="827"/>
      <c r="ADP78" s="479"/>
      <c r="ADQ78" s="827"/>
      <c r="ADR78" s="827"/>
      <c r="ADS78" s="827"/>
      <c r="ADT78" s="479"/>
      <c r="ADU78" s="827"/>
      <c r="ADV78" s="827"/>
      <c r="ADW78" s="827"/>
      <c r="ADX78" s="479"/>
      <c r="ADY78" s="827"/>
      <c r="ADZ78" s="827"/>
      <c r="AEA78" s="827"/>
      <c r="AEB78" s="479"/>
      <c r="AEC78" s="827"/>
      <c r="AED78" s="827"/>
      <c r="AEE78" s="827"/>
      <c r="AEF78" s="479"/>
      <c r="AEG78" s="827"/>
      <c r="AEH78" s="827"/>
      <c r="AEI78" s="827"/>
      <c r="AEJ78" s="479"/>
      <c r="AEK78" s="827"/>
      <c r="AEL78" s="827"/>
      <c r="AEM78" s="827"/>
      <c r="AEN78" s="479"/>
      <c r="AEO78" s="827"/>
      <c r="AEP78" s="827"/>
      <c r="AEQ78" s="827"/>
      <c r="AER78" s="479"/>
      <c r="AES78" s="827"/>
      <c r="AET78" s="827"/>
      <c r="AEU78" s="827"/>
      <c r="AEV78" s="479"/>
      <c r="AEW78" s="827"/>
      <c r="AEX78" s="827"/>
      <c r="AEY78" s="827"/>
      <c r="AEZ78" s="479"/>
      <c r="AFA78" s="827"/>
      <c r="AFB78" s="827"/>
      <c r="AFC78" s="827"/>
      <c r="AFD78" s="479"/>
      <c r="AFE78" s="827"/>
      <c r="AFF78" s="827"/>
      <c r="AFG78" s="827"/>
      <c r="AFH78" s="479"/>
      <c r="AFI78" s="827"/>
      <c r="AFJ78" s="827"/>
      <c r="AFK78" s="827"/>
      <c r="AFL78" s="479"/>
      <c r="AFM78" s="827"/>
      <c r="AFN78" s="827"/>
      <c r="AFO78" s="827"/>
      <c r="AFP78" s="479"/>
      <c r="AFQ78" s="827"/>
      <c r="AFR78" s="827"/>
      <c r="AFS78" s="827"/>
      <c r="AFT78" s="479"/>
      <c r="AFU78" s="827"/>
      <c r="AFV78" s="827"/>
      <c r="AFW78" s="827"/>
      <c r="AFX78" s="479"/>
      <c r="AFY78" s="827"/>
      <c r="AFZ78" s="827"/>
      <c r="AGA78" s="827"/>
      <c r="AGB78" s="479"/>
      <c r="AGC78" s="827"/>
      <c r="AGD78" s="827"/>
      <c r="AGE78" s="827"/>
      <c r="AGF78" s="479"/>
      <c r="AGG78" s="827"/>
      <c r="AGH78" s="827"/>
      <c r="AGI78" s="827"/>
      <c r="AGJ78" s="479"/>
      <c r="AGK78" s="827"/>
      <c r="AGL78" s="827"/>
      <c r="AGM78" s="827"/>
      <c r="AGN78" s="479"/>
      <c r="AGO78" s="827"/>
      <c r="AGP78" s="827"/>
      <c r="AGQ78" s="827"/>
      <c r="AGR78" s="479"/>
      <c r="AGS78" s="827"/>
      <c r="AGT78" s="827"/>
      <c r="AGU78" s="827"/>
      <c r="AGV78" s="479"/>
      <c r="AGW78" s="827"/>
      <c r="AGX78" s="827"/>
      <c r="AGY78" s="827"/>
      <c r="AGZ78" s="479"/>
      <c r="AHA78" s="827"/>
      <c r="AHB78" s="827"/>
      <c r="AHC78" s="827"/>
      <c r="AHD78" s="479"/>
      <c r="AHE78" s="827"/>
      <c r="AHF78" s="827"/>
      <c r="AHG78" s="827"/>
      <c r="AHH78" s="479"/>
      <c r="AHI78" s="827"/>
      <c r="AHJ78" s="827"/>
      <c r="AHK78" s="827"/>
      <c r="AHL78" s="479"/>
      <c r="AHM78" s="827"/>
      <c r="AHN78" s="827"/>
      <c r="AHO78" s="827"/>
      <c r="AHP78" s="479"/>
      <c r="AHQ78" s="827"/>
      <c r="AHR78" s="827"/>
      <c r="AHS78" s="827"/>
      <c r="AHT78" s="479"/>
      <c r="AHU78" s="827"/>
      <c r="AHV78" s="827"/>
      <c r="AHW78" s="827"/>
      <c r="AHX78" s="479"/>
      <c r="AHY78" s="827"/>
      <c r="AHZ78" s="827"/>
      <c r="AIA78" s="827"/>
      <c r="AIB78" s="479"/>
      <c r="AIC78" s="827"/>
      <c r="AID78" s="827"/>
      <c r="AIE78" s="827"/>
      <c r="AIF78" s="479"/>
      <c r="AIG78" s="827"/>
      <c r="AIH78" s="827"/>
      <c r="AII78" s="827"/>
      <c r="AIJ78" s="479"/>
      <c r="AIK78" s="827"/>
      <c r="AIL78" s="827"/>
      <c r="AIM78" s="827"/>
      <c r="AIN78" s="479"/>
      <c r="AIO78" s="827"/>
      <c r="AIP78" s="827"/>
      <c r="AIQ78" s="827"/>
      <c r="AIR78" s="479"/>
      <c r="AIS78" s="827"/>
      <c r="AIT78" s="827"/>
      <c r="AIU78" s="827"/>
      <c r="AIV78" s="479"/>
      <c r="AIW78" s="827"/>
      <c r="AIX78" s="827"/>
      <c r="AIY78" s="827"/>
      <c r="AIZ78" s="479"/>
      <c r="AJA78" s="827"/>
      <c r="AJB78" s="827"/>
      <c r="AJC78" s="827"/>
      <c r="AJD78" s="479"/>
      <c r="AJE78" s="827"/>
      <c r="AJF78" s="827"/>
      <c r="AJG78" s="827"/>
      <c r="AJH78" s="479"/>
      <c r="AJI78" s="827"/>
      <c r="AJJ78" s="827"/>
      <c r="AJK78" s="827"/>
      <c r="AJL78" s="479"/>
      <c r="AJM78" s="827"/>
      <c r="AJN78" s="827"/>
      <c r="AJO78" s="827"/>
      <c r="AJP78" s="479"/>
      <c r="AJQ78" s="827"/>
      <c r="AJR78" s="827"/>
      <c r="AJS78" s="827"/>
      <c r="AJT78" s="479"/>
      <c r="AJU78" s="827"/>
      <c r="AJV78" s="827"/>
      <c r="AJW78" s="827"/>
      <c r="AJX78" s="479"/>
      <c r="AJY78" s="827"/>
      <c r="AJZ78" s="827"/>
      <c r="AKA78" s="827"/>
      <c r="AKB78" s="479"/>
      <c r="AKC78" s="827"/>
      <c r="AKD78" s="827"/>
      <c r="AKE78" s="827"/>
      <c r="AKF78" s="479"/>
      <c r="AKG78" s="827"/>
      <c r="AKH78" s="827"/>
      <c r="AKI78" s="827"/>
      <c r="AKJ78" s="479"/>
      <c r="AKK78" s="827"/>
      <c r="AKL78" s="827"/>
      <c r="AKM78" s="827"/>
      <c r="AKN78" s="479"/>
      <c r="AKO78" s="827"/>
      <c r="AKP78" s="827"/>
      <c r="AKQ78" s="827"/>
      <c r="AKR78" s="479"/>
      <c r="AKS78" s="827"/>
      <c r="AKT78" s="827"/>
      <c r="AKU78" s="827"/>
      <c r="AKV78" s="479"/>
      <c r="AKW78" s="827"/>
      <c r="AKX78" s="827"/>
      <c r="AKY78" s="827"/>
      <c r="AKZ78" s="479"/>
      <c r="ALA78" s="827"/>
      <c r="ALB78" s="827"/>
      <c r="ALC78" s="827"/>
      <c r="ALD78" s="479"/>
      <c r="ALE78" s="827"/>
      <c r="ALF78" s="827"/>
      <c r="ALG78" s="827"/>
      <c r="ALH78" s="479"/>
      <c r="ALI78" s="827"/>
      <c r="ALJ78" s="827"/>
      <c r="ALK78" s="827"/>
      <c r="ALL78" s="479"/>
      <c r="ALM78" s="827"/>
      <c r="ALN78" s="827"/>
      <c r="ALO78" s="827"/>
      <c r="ALP78" s="479"/>
      <c r="ALQ78" s="827"/>
      <c r="ALR78" s="827"/>
      <c r="ALS78" s="827"/>
      <c r="ALT78" s="479"/>
      <c r="ALU78" s="827"/>
      <c r="ALV78" s="827"/>
      <c r="ALW78" s="827"/>
      <c r="ALX78" s="479"/>
      <c r="ALY78" s="827"/>
      <c r="ALZ78" s="827"/>
      <c r="AMA78" s="827"/>
      <c r="AMB78" s="479"/>
      <c r="AMC78" s="827"/>
      <c r="AMD78" s="827"/>
      <c r="AME78" s="827"/>
      <c r="AMF78" s="479"/>
      <c r="AMG78" s="827"/>
      <c r="AMH78" s="827"/>
      <c r="AMI78" s="827"/>
      <c r="AMK78" s="827"/>
      <c r="AML78" s="827"/>
      <c r="AMM78" s="827"/>
      <c r="AMN78" s="479"/>
      <c r="AMO78" s="827"/>
      <c r="AMP78" s="827"/>
      <c r="AMQ78" s="827"/>
      <c r="AMR78" s="479"/>
      <c r="AMS78" s="827"/>
      <c r="AMT78" s="827"/>
      <c r="AMU78" s="827"/>
      <c r="AMV78" s="479"/>
      <c r="AMW78" s="827"/>
      <c r="AMX78" s="827"/>
      <c r="AMY78" s="827"/>
      <c r="AMZ78" s="479"/>
      <c r="ANA78" s="827"/>
      <c r="ANB78" s="827"/>
      <c r="ANC78" s="827"/>
      <c r="AND78" s="479"/>
      <c r="ANE78" s="827"/>
      <c r="ANF78" s="827"/>
      <c r="ANG78" s="827"/>
      <c r="ANH78" s="479"/>
      <c r="ANI78" s="827"/>
      <c r="ANJ78" s="827"/>
      <c r="ANK78" s="827"/>
      <c r="ANL78" s="479"/>
      <c r="ANM78" s="827"/>
      <c r="ANN78" s="827"/>
      <c r="ANO78" s="827"/>
      <c r="ANP78" s="479"/>
      <c r="ANQ78" s="827"/>
      <c r="ANR78" s="827"/>
      <c r="ANS78" s="827"/>
      <c r="ANT78" s="479"/>
      <c r="ANU78" s="827"/>
      <c r="ANV78" s="827"/>
      <c r="ANW78" s="827"/>
      <c r="ANX78" s="479"/>
      <c r="ANY78" s="827"/>
      <c r="ANZ78" s="827"/>
      <c r="AOA78" s="827"/>
      <c r="AOB78" s="479"/>
      <c r="AOC78" s="827"/>
      <c r="AOD78" s="827"/>
      <c r="AOE78" s="827"/>
      <c r="AOF78" s="479"/>
      <c r="AOG78" s="827"/>
      <c r="AOH78" s="827"/>
      <c r="AOI78" s="827"/>
      <c r="AOJ78" s="479"/>
      <c r="AOK78" s="827"/>
      <c r="AOL78" s="827"/>
      <c r="AOM78" s="827"/>
      <c r="AON78" s="479"/>
      <c r="AOO78" s="827"/>
      <c r="AOP78" s="827"/>
      <c r="AOQ78" s="827"/>
      <c r="AOR78" s="479"/>
      <c r="AOS78" s="827"/>
      <c r="AOT78" s="827"/>
      <c r="AOU78" s="827"/>
      <c r="AOV78" s="479"/>
      <c r="AOW78" s="827"/>
      <c r="AOX78" s="827"/>
      <c r="AOY78" s="827"/>
      <c r="AOZ78" s="479"/>
      <c r="APA78" s="827"/>
      <c r="APB78" s="827"/>
      <c r="APC78" s="827"/>
      <c r="APD78" s="479"/>
      <c r="APE78" s="827"/>
      <c r="APF78" s="827"/>
      <c r="APG78" s="827"/>
      <c r="APH78" s="479"/>
      <c r="API78" s="827"/>
      <c r="APJ78" s="827"/>
      <c r="APK78" s="827"/>
      <c r="APL78" s="479"/>
      <c r="APM78" s="827"/>
      <c r="APN78" s="827"/>
      <c r="APO78" s="827"/>
      <c r="APP78" s="479"/>
      <c r="APQ78" s="827"/>
      <c r="APR78" s="827"/>
      <c r="APS78" s="827"/>
      <c r="APT78" s="479"/>
      <c r="APU78" s="827"/>
      <c r="APV78" s="827"/>
      <c r="APW78" s="827"/>
      <c r="APX78" s="479"/>
      <c r="APY78" s="827"/>
      <c r="APZ78" s="827"/>
      <c r="AQA78" s="827"/>
      <c r="AQB78" s="479"/>
      <c r="AQC78" s="827"/>
      <c r="AQD78" s="827"/>
      <c r="AQE78" s="827"/>
      <c r="AQF78" s="479"/>
      <c r="AQG78" s="827"/>
      <c r="AQH78" s="827"/>
      <c r="AQI78" s="827"/>
      <c r="AQJ78" s="479"/>
      <c r="AQK78" s="827"/>
      <c r="AQL78" s="827"/>
      <c r="AQM78" s="827"/>
      <c r="AQN78" s="479"/>
      <c r="AQO78" s="827"/>
      <c r="AQP78" s="827"/>
      <c r="AQQ78" s="827"/>
      <c r="AQR78" s="479"/>
      <c r="AQS78" s="827"/>
      <c r="AQT78" s="827"/>
      <c r="AQU78" s="827"/>
      <c r="AQV78" s="479"/>
      <c r="AQW78" s="827"/>
      <c r="AQX78" s="827"/>
      <c r="AQY78" s="827"/>
      <c r="AQZ78" s="479"/>
      <c r="ARA78" s="827"/>
      <c r="ARB78" s="827"/>
      <c r="ARC78" s="827"/>
      <c r="ARD78" s="479"/>
      <c r="ARE78" s="827"/>
      <c r="ARF78" s="827"/>
      <c r="ARG78" s="827"/>
      <c r="ARH78" s="479"/>
      <c r="ARI78" s="827"/>
      <c r="ARJ78" s="827"/>
      <c r="ARK78" s="827"/>
      <c r="ARL78" s="479"/>
      <c r="ARM78" s="827"/>
      <c r="ARN78" s="827"/>
      <c r="ARO78" s="827"/>
      <c r="ARP78" s="479"/>
      <c r="ARQ78" s="827"/>
      <c r="ARR78" s="827"/>
      <c r="ARS78" s="827"/>
      <c r="ART78" s="479"/>
      <c r="ARU78" s="827"/>
      <c r="ARV78" s="827"/>
      <c r="ARW78" s="827"/>
      <c r="ARX78" s="479"/>
      <c r="ARY78" s="827"/>
      <c r="ARZ78" s="827"/>
      <c r="ASA78" s="827"/>
      <c r="ASB78" s="479"/>
      <c r="ASC78" s="827"/>
      <c r="ASD78" s="827"/>
      <c r="ASE78" s="827"/>
      <c r="ASF78" s="479"/>
      <c r="ASG78" s="827"/>
      <c r="ASH78" s="827"/>
      <c r="ASI78" s="827"/>
      <c r="ASJ78" s="479"/>
      <c r="ASK78" s="827"/>
      <c r="ASL78" s="827"/>
      <c r="ASM78" s="827"/>
      <c r="ASN78" s="479"/>
      <c r="ASO78" s="827"/>
      <c r="ASP78" s="827"/>
      <c r="ASQ78" s="827"/>
      <c r="ASR78" s="479"/>
      <c r="ASS78" s="827"/>
      <c r="AST78" s="827"/>
      <c r="ASU78" s="827"/>
      <c r="ASV78" s="479"/>
      <c r="ASW78" s="827"/>
      <c r="ASX78" s="827"/>
      <c r="ASY78" s="827"/>
      <c r="ASZ78" s="479"/>
      <c r="ATA78" s="827"/>
      <c r="ATB78" s="827"/>
      <c r="ATC78" s="827"/>
      <c r="ATD78" s="479"/>
      <c r="ATE78" s="827"/>
      <c r="ATF78" s="827"/>
      <c r="ATG78" s="827"/>
      <c r="ATH78" s="479"/>
      <c r="ATI78" s="827"/>
      <c r="ATJ78" s="827"/>
      <c r="ATK78" s="827"/>
      <c r="ATL78" s="479"/>
      <c r="ATM78" s="827"/>
      <c r="ATN78" s="827"/>
      <c r="ATO78" s="827"/>
      <c r="ATP78" s="479"/>
      <c r="ATQ78" s="827"/>
      <c r="ATR78" s="827"/>
      <c r="ATS78" s="827"/>
      <c r="ATT78" s="479"/>
      <c r="ATU78" s="827"/>
      <c r="ATV78" s="827"/>
      <c r="ATW78" s="827"/>
      <c r="ATX78" s="479"/>
      <c r="ATY78" s="827"/>
      <c r="ATZ78" s="827"/>
      <c r="AUA78" s="827"/>
      <c r="AUB78" s="479"/>
      <c r="AUC78" s="827"/>
      <c r="AUD78" s="827"/>
      <c r="AUE78" s="827"/>
      <c r="AUF78" s="479"/>
      <c r="AUG78" s="827"/>
      <c r="AUH78" s="827"/>
      <c r="AUI78" s="827"/>
      <c r="AUJ78" s="479"/>
      <c r="AUK78" s="827"/>
      <c r="AUL78" s="827"/>
      <c r="AUM78" s="827"/>
      <c r="AUN78" s="479"/>
      <c r="AUO78" s="827"/>
      <c r="AUP78" s="827"/>
      <c r="AUQ78" s="827"/>
      <c r="AUR78" s="479"/>
      <c r="AUS78" s="827"/>
      <c r="AUT78" s="827"/>
      <c r="AUU78" s="827"/>
      <c r="AUV78" s="479"/>
      <c r="AUW78" s="827"/>
      <c r="AUX78" s="827"/>
      <c r="AUY78" s="827"/>
      <c r="AUZ78" s="479"/>
      <c r="AVA78" s="827"/>
      <c r="AVB78" s="827"/>
      <c r="AVC78" s="827"/>
      <c r="AVD78" s="479"/>
      <c r="AVE78" s="827"/>
      <c r="AVF78" s="827"/>
      <c r="AVG78" s="827"/>
      <c r="AVH78" s="479"/>
      <c r="AVI78" s="827"/>
      <c r="AVJ78" s="827"/>
      <c r="AVK78" s="827"/>
      <c r="AVL78" s="479"/>
      <c r="AVM78" s="827"/>
      <c r="AVN78" s="827"/>
      <c r="AVO78" s="827"/>
      <c r="AVP78" s="479"/>
      <c r="AVQ78" s="827"/>
      <c r="AVR78" s="827"/>
      <c r="AVS78" s="827"/>
      <c r="AVT78" s="479"/>
      <c r="AVU78" s="827"/>
      <c r="AVV78" s="827"/>
      <c r="AVW78" s="827"/>
      <c r="AVX78" s="479"/>
      <c r="AVY78" s="827"/>
      <c r="AVZ78" s="827"/>
      <c r="AWA78" s="827"/>
      <c r="AWB78" s="479"/>
      <c r="AWC78" s="827"/>
      <c r="AWD78" s="827"/>
      <c r="AWE78" s="827"/>
      <c r="AWF78" s="479"/>
      <c r="AWG78" s="827"/>
      <c r="AWH78" s="827"/>
      <c r="AWI78" s="827"/>
      <c r="AWJ78" s="479"/>
      <c r="AWK78" s="827"/>
      <c r="AWL78" s="827"/>
      <c r="AWM78" s="827"/>
      <c r="AWN78" s="479"/>
      <c r="AWO78" s="827"/>
      <c r="AWP78" s="827"/>
      <c r="AWQ78" s="827"/>
      <c r="AWR78" s="479"/>
      <c r="AWS78" s="827"/>
      <c r="AWT78" s="827"/>
      <c r="AWU78" s="827"/>
      <c r="AWV78" s="479"/>
      <c r="AWW78" s="827"/>
      <c r="AWX78" s="827"/>
      <c r="AWY78" s="827"/>
      <c r="AWZ78" s="479"/>
      <c r="AXA78" s="827"/>
      <c r="AXB78" s="827"/>
      <c r="AXC78" s="827"/>
      <c r="AXD78" s="479"/>
      <c r="AXE78" s="827"/>
      <c r="AXF78" s="827"/>
      <c r="AXG78" s="827"/>
      <c r="AXH78" s="479"/>
      <c r="AXI78" s="827"/>
      <c r="AXJ78" s="827"/>
      <c r="AXK78" s="827"/>
      <c r="AXL78" s="479"/>
      <c r="AXM78" s="827"/>
      <c r="AXN78" s="827"/>
      <c r="AXO78" s="827"/>
      <c r="AXP78" s="479"/>
      <c r="AXQ78" s="827"/>
      <c r="AXR78" s="827"/>
      <c r="AXS78" s="827"/>
      <c r="AXT78" s="479"/>
      <c r="AXU78" s="827"/>
      <c r="AXV78" s="827"/>
      <c r="AXW78" s="827"/>
      <c r="AXX78" s="479"/>
      <c r="AXY78" s="827"/>
      <c r="AXZ78" s="827"/>
      <c r="AYA78" s="827"/>
      <c r="AYB78" s="479"/>
      <c r="AYC78" s="827"/>
      <c r="AYD78" s="827"/>
      <c r="AYE78" s="827"/>
      <c r="AYF78" s="479"/>
      <c r="AYG78" s="827"/>
      <c r="AYH78" s="827"/>
      <c r="AYI78" s="827"/>
      <c r="AYJ78" s="479"/>
      <c r="AYK78" s="827"/>
      <c r="AYL78" s="827"/>
      <c r="AYM78" s="827"/>
      <c r="AYN78" s="479"/>
      <c r="AYO78" s="827"/>
      <c r="AYP78" s="827"/>
      <c r="AYQ78" s="827"/>
      <c r="AYR78" s="479"/>
      <c r="AYS78" s="827"/>
      <c r="AYT78" s="827"/>
      <c r="AYU78" s="827"/>
      <c r="AYV78" s="479"/>
      <c r="AYW78" s="827"/>
      <c r="AYX78" s="827"/>
      <c r="AYY78" s="827"/>
      <c r="AYZ78" s="479"/>
      <c r="AZA78" s="827"/>
      <c r="AZB78" s="827"/>
      <c r="AZC78" s="827"/>
      <c r="AZD78" s="479"/>
      <c r="AZE78" s="827"/>
      <c r="AZF78" s="827"/>
      <c r="AZG78" s="827"/>
      <c r="AZH78" s="479"/>
      <c r="AZI78" s="827"/>
      <c r="AZJ78" s="827"/>
      <c r="AZK78" s="827"/>
      <c r="AZL78" s="479"/>
      <c r="AZM78" s="827"/>
      <c r="AZN78" s="827"/>
      <c r="AZO78" s="827"/>
      <c r="AZP78" s="479"/>
      <c r="AZQ78" s="827"/>
      <c r="AZR78" s="827"/>
      <c r="AZS78" s="827"/>
      <c r="AZT78" s="479"/>
      <c r="AZU78" s="827"/>
      <c r="AZV78" s="827"/>
      <c r="AZW78" s="827"/>
      <c r="AZX78" s="479"/>
      <c r="AZY78" s="827"/>
      <c r="AZZ78" s="827"/>
      <c r="BAA78" s="827"/>
      <c r="BAB78" s="479"/>
      <c r="BAC78" s="827"/>
      <c r="BAD78" s="827"/>
      <c r="BAE78" s="827"/>
      <c r="BAF78" s="479"/>
      <c r="BAG78" s="827"/>
      <c r="BAH78" s="827"/>
      <c r="BAI78" s="827"/>
      <c r="BAJ78" s="479"/>
      <c r="BAK78" s="827"/>
      <c r="BAL78" s="827"/>
      <c r="BAM78" s="827"/>
      <c r="BAN78" s="479"/>
      <c r="BAO78" s="827"/>
      <c r="BAP78" s="827"/>
      <c r="BAQ78" s="827"/>
      <c r="BAR78" s="479"/>
      <c r="BAS78" s="827"/>
      <c r="BAT78" s="827"/>
      <c r="BAU78" s="827"/>
      <c r="BAV78" s="479"/>
      <c r="BAW78" s="827"/>
      <c r="BAX78" s="827"/>
      <c r="BAY78" s="827"/>
      <c r="BAZ78" s="479"/>
      <c r="BBA78" s="827"/>
      <c r="BBB78" s="827"/>
      <c r="BBC78" s="827"/>
      <c r="BBD78" s="479"/>
      <c r="BBE78" s="827"/>
      <c r="BBF78" s="827"/>
      <c r="BBG78" s="827"/>
      <c r="BBH78" s="479"/>
      <c r="BBI78" s="827"/>
      <c r="BBJ78" s="827"/>
      <c r="BBK78" s="827"/>
      <c r="BBL78" s="479"/>
      <c r="BBM78" s="827"/>
      <c r="BBN78" s="827"/>
      <c r="BBO78" s="827"/>
      <c r="BBP78" s="479"/>
      <c r="BBQ78" s="827"/>
      <c r="BBR78" s="827"/>
      <c r="BBS78" s="827"/>
      <c r="BBT78" s="479"/>
      <c r="BBU78" s="827"/>
      <c r="BBV78" s="827"/>
      <c r="BBW78" s="827"/>
      <c r="BBX78" s="479"/>
      <c r="BBY78" s="827"/>
      <c r="BBZ78" s="827"/>
      <c r="BCA78" s="827"/>
      <c r="BCB78" s="479"/>
      <c r="BCC78" s="827"/>
      <c r="BCD78" s="827"/>
      <c r="BCE78" s="827"/>
      <c r="BCF78" s="479"/>
      <c r="BCG78" s="827"/>
      <c r="BCH78" s="827"/>
      <c r="BCI78" s="827"/>
      <c r="BCJ78" s="479"/>
      <c r="BCK78" s="827"/>
      <c r="BCL78" s="827"/>
      <c r="BCM78" s="827"/>
      <c r="BCN78" s="479"/>
      <c r="BCO78" s="827"/>
      <c r="BCP78" s="827"/>
      <c r="BCQ78" s="827"/>
      <c r="BCR78" s="479"/>
      <c r="BCS78" s="827"/>
      <c r="BCT78" s="827"/>
      <c r="BCU78" s="827"/>
      <c r="BCV78" s="479"/>
      <c r="BCW78" s="827"/>
      <c r="BCX78" s="827"/>
      <c r="BCY78" s="827"/>
      <c r="BCZ78" s="479"/>
      <c r="BDA78" s="827"/>
      <c r="BDB78" s="827"/>
      <c r="BDC78" s="827"/>
      <c r="BDD78" s="479"/>
      <c r="BDE78" s="827"/>
      <c r="BDF78" s="827"/>
      <c r="BDG78" s="827"/>
      <c r="BDH78" s="479"/>
      <c r="BDI78" s="827"/>
      <c r="BDJ78" s="827"/>
      <c r="BDK78" s="827"/>
      <c r="BDL78" s="479"/>
      <c r="BDM78" s="827"/>
      <c r="BDN78" s="827"/>
      <c r="BDO78" s="827"/>
      <c r="BDP78" s="479"/>
      <c r="BDQ78" s="827"/>
      <c r="BDR78" s="827"/>
      <c r="BDS78" s="827"/>
      <c r="BDT78" s="479"/>
      <c r="BDU78" s="827"/>
      <c r="BDV78" s="827"/>
      <c r="BDW78" s="827"/>
      <c r="BDX78" s="479"/>
      <c r="BDY78" s="827"/>
      <c r="BDZ78" s="827"/>
      <c r="BEA78" s="827"/>
      <c r="BEB78" s="479"/>
      <c r="BEC78" s="827"/>
      <c r="BED78" s="827"/>
      <c r="BEE78" s="827"/>
      <c r="BEF78" s="479"/>
      <c r="BEG78" s="827"/>
      <c r="BEH78" s="827"/>
      <c r="BEI78" s="827"/>
      <c r="BEJ78" s="479"/>
      <c r="BEK78" s="827"/>
      <c r="BEL78" s="827"/>
      <c r="BEM78" s="827"/>
      <c r="BEN78" s="479"/>
      <c r="BEO78" s="827"/>
      <c r="BEP78" s="827"/>
      <c r="BEQ78" s="827"/>
      <c r="BER78" s="479"/>
      <c r="BES78" s="827"/>
      <c r="BET78" s="827"/>
      <c r="BEU78" s="827"/>
      <c r="BEV78" s="479"/>
      <c r="BEW78" s="827"/>
      <c r="BEX78" s="827"/>
      <c r="BEY78" s="827"/>
      <c r="BEZ78" s="479"/>
      <c r="BFA78" s="827"/>
      <c r="BFB78" s="827"/>
      <c r="BFC78" s="827"/>
      <c r="BFD78" s="479"/>
      <c r="BFE78" s="827"/>
      <c r="BFF78" s="827"/>
      <c r="BFG78" s="827"/>
      <c r="BFH78" s="479"/>
      <c r="BFI78" s="827"/>
      <c r="BFJ78" s="827"/>
      <c r="BFK78" s="827"/>
      <c r="BFL78" s="479"/>
      <c r="BFM78" s="827"/>
      <c r="BFN78" s="827"/>
      <c r="BFO78" s="827"/>
      <c r="BFP78" s="479"/>
      <c r="BFQ78" s="827"/>
      <c r="BFR78" s="827"/>
      <c r="BFS78" s="827"/>
      <c r="BFT78" s="479"/>
      <c r="BFU78" s="827"/>
      <c r="BFV78" s="827"/>
      <c r="BFW78" s="827"/>
      <c r="BFX78" s="479"/>
      <c r="BFY78" s="827"/>
      <c r="BFZ78" s="827"/>
      <c r="BGA78" s="827"/>
      <c r="BGB78" s="479"/>
      <c r="BGC78" s="827"/>
      <c r="BGD78" s="827"/>
      <c r="BGE78" s="827"/>
      <c r="BGF78" s="479"/>
      <c r="BGG78" s="827"/>
      <c r="BGH78" s="827"/>
      <c r="BGI78" s="827"/>
      <c r="BGJ78" s="479"/>
      <c r="BGK78" s="827"/>
      <c r="BGL78" s="827"/>
      <c r="BGM78" s="827"/>
      <c r="BGN78" s="479"/>
      <c r="BGO78" s="827"/>
      <c r="BGP78" s="827"/>
      <c r="BGQ78" s="827"/>
      <c r="BGR78" s="479"/>
      <c r="BGS78" s="827"/>
      <c r="BGT78" s="827"/>
      <c r="BGU78" s="827"/>
      <c r="BGV78" s="479"/>
      <c r="BGW78" s="827"/>
      <c r="BGX78" s="827"/>
      <c r="BGY78" s="827"/>
      <c r="BGZ78" s="479"/>
      <c r="BHA78" s="827"/>
      <c r="BHB78" s="827"/>
      <c r="BHC78" s="827"/>
      <c r="BHD78" s="479"/>
      <c r="BHE78" s="827"/>
      <c r="BHF78" s="827"/>
      <c r="BHG78" s="827"/>
      <c r="BHH78" s="479"/>
      <c r="BHI78" s="827"/>
      <c r="BHJ78" s="827"/>
      <c r="BHK78" s="827"/>
      <c r="BHL78" s="479"/>
      <c r="BHM78" s="827"/>
      <c r="BHN78" s="827"/>
      <c r="BHO78" s="827"/>
      <c r="BHP78" s="479"/>
      <c r="BHQ78" s="827"/>
      <c r="BHR78" s="827"/>
      <c r="BHS78" s="827"/>
      <c r="BHT78" s="479"/>
      <c r="BHU78" s="827"/>
      <c r="BHV78" s="827"/>
      <c r="BHW78" s="827"/>
      <c r="BHX78" s="479"/>
      <c r="BHY78" s="827"/>
      <c r="BHZ78" s="827"/>
      <c r="BIA78" s="827"/>
      <c r="BIB78" s="479"/>
      <c r="BIC78" s="827"/>
      <c r="BID78" s="827"/>
      <c r="BIE78" s="827"/>
      <c r="BIF78" s="479"/>
      <c r="BIG78" s="827"/>
      <c r="BIH78" s="827"/>
      <c r="BII78" s="827"/>
      <c r="BIJ78" s="479"/>
      <c r="BIK78" s="827"/>
      <c r="BIL78" s="827"/>
      <c r="BIM78" s="827"/>
      <c r="BIN78" s="479"/>
      <c r="BIO78" s="827"/>
      <c r="BIP78" s="827"/>
      <c r="BIQ78" s="827"/>
      <c r="BIR78" s="479"/>
      <c r="BIS78" s="827"/>
      <c r="BIT78" s="827"/>
      <c r="BIU78" s="827"/>
      <c r="BIV78" s="479"/>
      <c r="BIW78" s="827"/>
      <c r="BIX78" s="827"/>
      <c r="BIY78" s="827"/>
      <c r="BIZ78" s="479"/>
      <c r="BJA78" s="827"/>
      <c r="BJB78" s="827"/>
      <c r="BJC78" s="827"/>
      <c r="BJD78" s="479"/>
      <c r="BJE78" s="827"/>
      <c r="BJF78" s="827"/>
      <c r="BJG78" s="827"/>
      <c r="BJH78" s="479"/>
      <c r="BJI78" s="827"/>
      <c r="BJJ78" s="827"/>
      <c r="BJK78" s="827"/>
      <c r="BJL78" s="479"/>
      <c r="BJM78" s="827"/>
      <c r="BJN78" s="827"/>
      <c r="BJO78" s="827"/>
      <c r="BJP78" s="479"/>
      <c r="BJQ78" s="827"/>
      <c r="BJR78" s="827"/>
      <c r="BJS78" s="827"/>
      <c r="BJT78" s="479"/>
      <c r="BJU78" s="827"/>
      <c r="BJV78" s="827"/>
      <c r="BJW78" s="827"/>
      <c r="BJX78" s="479"/>
      <c r="BJY78" s="827"/>
      <c r="BJZ78" s="827"/>
      <c r="BKA78" s="827"/>
      <c r="BKB78" s="479"/>
      <c r="BKC78" s="827"/>
      <c r="BKD78" s="827"/>
      <c r="BKE78" s="827"/>
      <c r="BKF78" s="479"/>
      <c r="BKG78" s="827"/>
      <c r="BKH78" s="827"/>
      <c r="BKI78" s="827"/>
      <c r="BKJ78" s="479"/>
      <c r="BKK78" s="827"/>
      <c r="BKL78" s="827"/>
      <c r="BKM78" s="827"/>
      <c r="BKN78" s="479"/>
      <c r="BKO78" s="827"/>
      <c r="BKP78" s="827"/>
      <c r="BKQ78" s="827"/>
      <c r="BKR78" s="479"/>
      <c r="BKS78" s="827"/>
      <c r="BKT78" s="827"/>
      <c r="BKU78" s="827"/>
      <c r="BKV78" s="479"/>
      <c r="BKW78" s="827"/>
      <c r="BKX78" s="827"/>
      <c r="BKY78" s="827"/>
      <c r="BKZ78" s="479"/>
      <c r="BLA78" s="827"/>
      <c r="BLB78" s="827"/>
      <c r="BLC78" s="827"/>
      <c r="BLD78" s="479"/>
      <c r="BLE78" s="827"/>
      <c r="BLF78" s="827"/>
      <c r="BLG78" s="827"/>
      <c r="BLH78" s="479"/>
      <c r="BLI78" s="827"/>
      <c r="BLJ78" s="827"/>
      <c r="BLK78" s="827"/>
      <c r="BLL78" s="479"/>
      <c r="BLM78" s="827"/>
      <c r="BLN78" s="827"/>
      <c r="BLO78" s="827"/>
      <c r="BLP78" s="479"/>
      <c r="BLQ78" s="827"/>
      <c r="BLR78" s="827"/>
      <c r="BLS78" s="827"/>
      <c r="BLT78" s="479"/>
      <c r="BLU78" s="827"/>
      <c r="BLV78" s="827"/>
      <c r="BLW78" s="827"/>
      <c r="BLX78" s="479"/>
      <c r="BLY78" s="827"/>
      <c r="BLZ78" s="827"/>
      <c r="BMA78" s="827"/>
      <c r="BMB78" s="479"/>
      <c r="BMC78" s="827"/>
      <c r="BMD78" s="827"/>
      <c r="BME78" s="827"/>
      <c r="BMF78" s="479"/>
      <c r="BMG78" s="827"/>
      <c r="BMH78" s="827"/>
      <c r="BMI78" s="827"/>
      <c r="BMJ78" s="479"/>
      <c r="BMK78" s="827"/>
      <c r="BML78" s="827"/>
      <c r="BMM78" s="827"/>
      <c r="BMN78" s="479"/>
      <c r="BMO78" s="827"/>
      <c r="BMP78" s="827"/>
      <c r="BMQ78" s="827"/>
      <c r="BMR78" s="479"/>
      <c r="BMS78" s="827"/>
      <c r="BMT78" s="827"/>
      <c r="BMU78" s="827"/>
      <c r="BMV78" s="479"/>
      <c r="BMW78" s="827"/>
      <c r="BMX78" s="827"/>
      <c r="BMY78" s="827"/>
      <c r="BMZ78" s="479"/>
      <c r="BNA78" s="827"/>
      <c r="BNB78" s="827"/>
      <c r="BNC78" s="827"/>
      <c r="BND78" s="479"/>
      <c r="BNE78" s="827"/>
      <c r="BNF78" s="827"/>
      <c r="BNG78" s="827"/>
      <c r="BNH78" s="479"/>
      <c r="BNI78" s="827"/>
      <c r="BNJ78" s="827"/>
      <c r="BNK78" s="827"/>
      <c r="BNL78" s="479"/>
      <c r="BNM78" s="827"/>
      <c r="BNN78" s="827"/>
      <c r="BNO78" s="827"/>
      <c r="BNP78" s="479"/>
      <c r="BNQ78" s="827"/>
      <c r="BNR78" s="827"/>
      <c r="BNS78" s="827"/>
      <c r="BNT78" s="479"/>
      <c r="BNU78" s="827"/>
      <c r="BNV78" s="827"/>
      <c r="BNW78" s="827"/>
      <c r="BNX78" s="479"/>
      <c r="BNY78" s="827"/>
      <c r="BNZ78" s="827"/>
      <c r="BOA78" s="827"/>
      <c r="BOB78" s="479"/>
      <c r="BOC78" s="827"/>
      <c r="BOD78" s="827"/>
      <c r="BOE78" s="827"/>
      <c r="BOF78" s="479"/>
      <c r="BOG78" s="827"/>
      <c r="BOH78" s="827"/>
      <c r="BOI78" s="827"/>
      <c r="BOJ78" s="479"/>
      <c r="BOK78" s="827"/>
      <c r="BOL78" s="827"/>
      <c r="BOM78" s="827"/>
      <c r="BON78" s="479"/>
      <c r="BOO78" s="827"/>
      <c r="BOP78" s="827"/>
      <c r="BOQ78" s="827"/>
      <c r="BOR78" s="479"/>
      <c r="BOS78" s="827"/>
      <c r="BOT78" s="827"/>
      <c r="BOU78" s="827"/>
      <c r="BOV78" s="479"/>
      <c r="BOW78" s="827"/>
      <c r="BOX78" s="827"/>
      <c r="BOY78" s="827"/>
      <c r="BOZ78" s="479"/>
      <c r="BPA78" s="827"/>
      <c r="BPB78" s="827"/>
      <c r="BPC78" s="827"/>
      <c r="BPD78" s="479"/>
      <c r="BPE78" s="827"/>
      <c r="BPF78" s="827"/>
      <c r="BPG78" s="827"/>
      <c r="BPH78" s="479"/>
      <c r="BPI78" s="827"/>
      <c r="BPJ78" s="827"/>
      <c r="BPK78" s="827"/>
      <c r="BPL78" s="479"/>
      <c r="BPM78" s="827"/>
      <c r="BPN78" s="827"/>
      <c r="BPO78" s="827"/>
      <c r="BPP78" s="479"/>
      <c r="BPQ78" s="827"/>
      <c r="BPR78" s="827"/>
      <c r="BPS78" s="827"/>
      <c r="BPT78" s="479"/>
      <c r="BPU78" s="827"/>
      <c r="BPV78" s="827"/>
      <c r="BPW78" s="827"/>
      <c r="BPX78" s="479"/>
      <c r="BPY78" s="827"/>
      <c r="BPZ78" s="827"/>
      <c r="BQA78" s="827"/>
      <c r="BQB78" s="479"/>
      <c r="BQC78" s="827"/>
      <c r="BQD78" s="827"/>
      <c r="BQE78" s="827"/>
      <c r="BQF78" s="479"/>
      <c r="BQG78" s="827"/>
      <c r="BQH78" s="827"/>
      <c r="BQI78" s="827"/>
      <c r="BQJ78" s="479"/>
      <c r="BQK78" s="827"/>
      <c r="BQL78" s="827"/>
      <c r="BQM78" s="827"/>
      <c r="BQN78" s="479"/>
      <c r="BQO78" s="827"/>
      <c r="BQP78" s="827"/>
      <c r="BQQ78" s="827"/>
      <c r="BQR78" s="479"/>
      <c r="BQS78" s="827"/>
      <c r="BQT78" s="827"/>
      <c r="BQU78" s="827"/>
      <c r="BQV78" s="479"/>
      <c r="BQW78" s="827"/>
      <c r="BQX78" s="827"/>
      <c r="BQY78" s="827"/>
      <c r="BQZ78" s="479"/>
      <c r="BRA78" s="827"/>
      <c r="BRB78" s="827"/>
      <c r="BRC78" s="827"/>
      <c r="BRD78" s="479"/>
      <c r="BRE78" s="827"/>
      <c r="BRF78" s="827"/>
      <c r="BRG78" s="827"/>
      <c r="BRH78" s="479"/>
      <c r="BRI78" s="827"/>
      <c r="BRJ78" s="827"/>
      <c r="BRK78" s="827"/>
      <c r="BRL78" s="479"/>
      <c r="BRM78" s="827"/>
      <c r="BRN78" s="827"/>
      <c r="BRO78" s="827"/>
      <c r="BRP78" s="479"/>
      <c r="BRQ78" s="827"/>
      <c r="BRR78" s="827"/>
      <c r="BRS78" s="827"/>
      <c r="BRT78" s="479"/>
      <c r="BRU78" s="827"/>
      <c r="BRV78" s="827"/>
      <c r="BRW78" s="827"/>
      <c r="BRX78" s="479"/>
      <c r="BRY78" s="827"/>
      <c r="BRZ78" s="827"/>
      <c r="BSA78" s="827"/>
      <c r="BSB78" s="479"/>
      <c r="BSC78" s="827"/>
      <c r="BSD78" s="827"/>
      <c r="BSE78" s="827"/>
      <c r="BSF78" s="479"/>
      <c r="BSG78" s="827"/>
      <c r="BSH78" s="827"/>
      <c r="BSI78" s="827"/>
      <c r="BSJ78" s="479"/>
      <c r="BSK78" s="827"/>
      <c r="BSL78" s="827"/>
      <c r="BSM78" s="827"/>
      <c r="BSN78" s="479"/>
      <c r="BSO78" s="827"/>
      <c r="BSP78" s="827"/>
      <c r="BSQ78" s="827"/>
      <c r="BSR78" s="479"/>
      <c r="BSS78" s="827"/>
      <c r="BST78" s="827"/>
      <c r="BSU78" s="827"/>
      <c r="BSV78" s="479"/>
      <c r="BSW78" s="827"/>
      <c r="BSX78" s="827"/>
      <c r="BSY78" s="827"/>
      <c r="BSZ78" s="479"/>
      <c r="BTA78" s="827"/>
      <c r="BTB78" s="827"/>
      <c r="BTC78" s="827"/>
      <c r="BTD78" s="479"/>
      <c r="BTE78" s="827"/>
      <c r="BTF78" s="827"/>
      <c r="BTG78" s="827"/>
      <c r="BTH78" s="479"/>
      <c r="BTI78" s="827"/>
      <c r="BTJ78" s="827"/>
      <c r="BTK78" s="827"/>
      <c r="BTL78" s="479"/>
      <c r="BTM78" s="827"/>
      <c r="BTN78" s="827"/>
      <c r="BTO78" s="827"/>
      <c r="BTP78" s="479"/>
      <c r="BTQ78" s="827"/>
      <c r="BTR78" s="827"/>
      <c r="BTS78" s="827"/>
      <c r="BTT78" s="479"/>
      <c r="BTU78" s="827"/>
      <c r="BTV78" s="827"/>
      <c r="BTW78" s="827"/>
      <c r="BTX78" s="479"/>
      <c r="BTY78" s="827"/>
      <c r="BTZ78" s="827"/>
      <c r="BUA78" s="827"/>
      <c r="BUB78" s="479"/>
      <c r="BUC78" s="827"/>
      <c r="BUD78" s="827"/>
      <c r="BUE78" s="827"/>
      <c r="BUF78" s="479"/>
      <c r="BUG78" s="827"/>
      <c r="BUH78" s="827"/>
      <c r="BUI78" s="827"/>
      <c r="BUJ78" s="479"/>
      <c r="BUK78" s="827"/>
      <c r="BUL78" s="827"/>
      <c r="BUM78" s="827"/>
      <c r="BUN78" s="479"/>
      <c r="BUO78" s="827"/>
      <c r="BUP78" s="827"/>
      <c r="BUQ78" s="827"/>
      <c r="BUR78" s="479"/>
      <c r="BUS78" s="827"/>
      <c r="BUT78" s="827"/>
      <c r="BUU78" s="827"/>
      <c r="BUV78" s="479"/>
      <c r="BUW78" s="827"/>
      <c r="BUX78" s="827"/>
      <c r="BUY78" s="827"/>
      <c r="BUZ78" s="479"/>
      <c r="BVA78" s="827"/>
      <c r="BVB78" s="827"/>
      <c r="BVC78" s="827"/>
      <c r="BVD78" s="479"/>
      <c r="BVE78" s="827"/>
      <c r="BVF78" s="827"/>
      <c r="BVG78" s="827"/>
      <c r="BVH78" s="479"/>
      <c r="BVI78" s="827"/>
      <c r="BVJ78" s="827"/>
      <c r="BVK78" s="827"/>
      <c r="BVL78" s="479"/>
      <c r="BVM78" s="827"/>
      <c r="BVN78" s="827"/>
      <c r="BVO78" s="827"/>
      <c r="BVP78" s="479"/>
      <c r="BVQ78" s="827"/>
      <c r="BVR78" s="827"/>
      <c r="BVS78" s="827"/>
      <c r="BVT78" s="479"/>
      <c r="BVU78" s="827"/>
      <c r="BVV78" s="827"/>
      <c r="BVW78" s="827"/>
      <c r="BVX78" s="479"/>
      <c r="BVY78" s="827"/>
      <c r="BVZ78" s="827"/>
      <c r="BWA78" s="827"/>
      <c r="BWB78" s="479"/>
      <c r="BWC78" s="827"/>
      <c r="BWD78" s="827"/>
      <c r="BWE78" s="827"/>
      <c r="BWF78" s="479"/>
      <c r="BWG78" s="827"/>
      <c r="BWH78" s="827"/>
      <c r="BWI78" s="827"/>
      <c r="BWJ78" s="479"/>
      <c r="BWK78" s="827"/>
      <c r="BWL78" s="827"/>
      <c r="BWM78" s="827"/>
      <c r="BWN78" s="479"/>
      <c r="BWO78" s="827"/>
      <c r="BWP78" s="827"/>
      <c r="BWQ78" s="827"/>
      <c r="BWR78" s="479"/>
      <c r="BWS78" s="827"/>
      <c r="BWT78" s="827"/>
      <c r="BWU78" s="827"/>
      <c r="BWV78" s="479"/>
      <c r="BWW78" s="827"/>
      <c r="BWX78" s="827"/>
      <c r="BWY78" s="827"/>
      <c r="BWZ78" s="479"/>
      <c r="BXA78" s="827"/>
      <c r="BXB78" s="827"/>
      <c r="BXC78" s="827"/>
      <c r="BXD78" s="479"/>
      <c r="BXE78" s="827"/>
      <c r="BXF78" s="827"/>
      <c r="BXG78" s="827"/>
      <c r="BXH78" s="479"/>
      <c r="BXI78" s="827"/>
      <c r="BXJ78" s="827"/>
      <c r="BXK78" s="827"/>
      <c r="BXL78" s="479"/>
      <c r="BXM78" s="827"/>
      <c r="BXN78" s="827"/>
      <c r="BXO78" s="827"/>
      <c r="BXP78" s="479"/>
      <c r="BXQ78" s="827"/>
      <c r="BXR78" s="827"/>
      <c r="BXS78" s="827"/>
      <c r="BXT78" s="479"/>
      <c r="BXU78" s="827"/>
      <c r="BXV78" s="827"/>
      <c r="BXW78" s="827"/>
      <c r="BXX78" s="479"/>
      <c r="BXY78" s="827"/>
      <c r="BXZ78" s="827"/>
      <c r="BYA78" s="827"/>
      <c r="BYB78" s="479"/>
      <c r="BYC78" s="827"/>
      <c r="BYD78" s="827"/>
      <c r="BYE78" s="827"/>
      <c r="BYF78" s="479"/>
      <c r="BYG78" s="827"/>
      <c r="BYH78" s="827"/>
      <c r="BYI78" s="827"/>
      <c r="BYJ78" s="479"/>
      <c r="BYK78" s="827"/>
      <c r="BYL78" s="827"/>
      <c r="BYM78" s="827"/>
      <c r="BYN78" s="479"/>
      <c r="BYO78" s="827"/>
      <c r="BYP78" s="827"/>
      <c r="BYQ78" s="827"/>
      <c r="BYR78" s="479"/>
      <c r="BYS78" s="827"/>
      <c r="BYT78" s="827"/>
      <c r="BYU78" s="827"/>
      <c r="BYV78" s="479"/>
      <c r="BYW78" s="827"/>
      <c r="BYX78" s="827"/>
      <c r="BYY78" s="827"/>
      <c r="BYZ78" s="479"/>
      <c r="BZA78" s="827"/>
      <c r="BZB78" s="827"/>
      <c r="BZC78" s="827"/>
      <c r="BZD78" s="479"/>
      <c r="BZE78" s="827"/>
      <c r="BZF78" s="827"/>
      <c r="BZG78" s="827"/>
      <c r="BZH78" s="479"/>
      <c r="BZI78" s="827"/>
      <c r="BZJ78" s="827"/>
      <c r="BZK78" s="827"/>
      <c r="BZL78" s="479"/>
      <c r="BZM78" s="827"/>
      <c r="BZN78" s="827"/>
      <c r="BZO78" s="827"/>
      <c r="BZP78" s="479"/>
      <c r="BZQ78" s="827"/>
      <c r="BZR78" s="827"/>
      <c r="BZS78" s="827"/>
      <c r="BZU78" s="827"/>
      <c r="BZV78" s="827"/>
      <c r="BZW78" s="827"/>
      <c r="BZX78" s="479"/>
      <c r="BZY78" s="827"/>
      <c r="BZZ78" s="827"/>
      <c r="CAA78" s="827"/>
      <c r="CAB78" s="479"/>
      <c r="CAC78" s="827"/>
      <c r="CAD78" s="827"/>
      <c r="CAE78" s="827"/>
      <c r="CAF78" s="479"/>
      <c r="CAG78" s="827"/>
      <c r="CAH78" s="827"/>
      <c r="CAI78" s="827"/>
      <c r="CAJ78" s="479"/>
      <c r="CAK78" s="827"/>
      <c r="CAL78" s="827"/>
      <c r="CAM78" s="827"/>
      <c r="CAN78" s="479"/>
      <c r="CAO78" s="827"/>
      <c r="CAP78" s="827"/>
      <c r="CAQ78" s="827"/>
      <c r="CAR78" s="479"/>
      <c r="CAS78" s="827"/>
      <c r="CAT78" s="827"/>
      <c r="CAU78" s="827"/>
      <c r="CAV78" s="479"/>
      <c r="CAW78" s="827"/>
      <c r="CAX78" s="827"/>
      <c r="CAY78" s="827"/>
      <c r="CAZ78" s="479"/>
      <c r="CBA78" s="827"/>
      <c r="CBB78" s="827"/>
      <c r="CBC78" s="827"/>
      <c r="CBD78" s="479"/>
      <c r="CBE78" s="827"/>
      <c r="CBF78" s="827"/>
      <c r="CBG78" s="827"/>
      <c r="CBH78" s="479"/>
      <c r="CBI78" s="827"/>
      <c r="CBJ78" s="827"/>
      <c r="CBK78" s="827"/>
      <c r="CBL78" s="479"/>
      <c r="CBM78" s="827"/>
      <c r="CBN78" s="827"/>
      <c r="CBO78" s="827"/>
      <c r="CBP78" s="479"/>
      <c r="CBQ78" s="827"/>
      <c r="CBR78" s="827"/>
      <c r="CBS78" s="827"/>
      <c r="CBT78" s="479"/>
      <c r="CBU78" s="827"/>
      <c r="CBV78" s="827"/>
      <c r="CBW78" s="827"/>
      <c r="CBX78" s="479"/>
      <c r="CBY78" s="827"/>
      <c r="CBZ78" s="827"/>
      <c r="CCA78" s="827"/>
      <c r="CCB78" s="479"/>
      <c r="CCC78" s="827"/>
      <c r="CCD78" s="827"/>
      <c r="CCE78" s="827"/>
      <c r="CCF78" s="479"/>
      <c r="CCG78" s="827"/>
      <c r="CCH78" s="827"/>
      <c r="CCI78" s="827"/>
      <c r="CCJ78" s="479"/>
      <c r="CCK78" s="827"/>
      <c r="CCL78" s="827"/>
      <c r="CCM78" s="827"/>
      <c r="CCN78" s="479"/>
      <c r="CCO78" s="827"/>
      <c r="CCP78" s="827"/>
      <c r="CCQ78" s="827"/>
      <c r="CCR78" s="479"/>
      <c r="CCS78" s="827"/>
      <c r="CCT78" s="827"/>
      <c r="CCU78" s="827"/>
      <c r="CCV78" s="479"/>
      <c r="CCW78" s="827"/>
      <c r="CCX78" s="827"/>
      <c r="CCY78" s="827"/>
      <c r="CCZ78" s="479"/>
      <c r="CDA78" s="827"/>
      <c r="CDB78" s="827"/>
      <c r="CDC78" s="827"/>
      <c r="CDD78" s="479"/>
      <c r="CDE78" s="827"/>
      <c r="CDF78" s="827"/>
      <c r="CDG78" s="827"/>
      <c r="CDH78" s="479"/>
      <c r="CDI78" s="827"/>
      <c r="CDJ78" s="827"/>
      <c r="CDK78" s="827"/>
      <c r="CDL78" s="479"/>
      <c r="CDM78" s="827"/>
      <c r="CDN78" s="827"/>
      <c r="CDO78" s="827"/>
      <c r="CDP78" s="479"/>
      <c r="CDQ78" s="827"/>
      <c r="CDR78" s="827"/>
      <c r="CDS78" s="827"/>
      <c r="CDT78" s="479"/>
      <c r="CDU78" s="827"/>
      <c r="CDV78" s="827"/>
      <c r="CDW78" s="827"/>
      <c r="CDX78" s="479"/>
      <c r="CDY78" s="827"/>
      <c r="CDZ78" s="827"/>
      <c r="CEA78" s="827"/>
      <c r="CEB78" s="479"/>
      <c r="CEC78" s="827"/>
      <c r="CED78" s="827"/>
      <c r="CEE78" s="827"/>
      <c r="CEF78" s="479"/>
      <c r="CEG78" s="827"/>
      <c r="CEH78" s="827"/>
      <c r="CEI78" s="827"/>
      <c r="CEJ78" s="479"/>
      <c r="CEK78" s="827"/>
      <c r="CEL78" s="827"/>
      <c r="CEM78" s="827"/>
      <c r="CEN78" s="479"/>
      <c r="CEO78" s="827"/>
      <c r="CEP78" s="827"/>
      <c r="CEQ78" s="827"/>
      <c r="CER78" s="479"/>
      <c r="CES78" s="827"/>
      <c r="CET78" s="827"/>
      <c r="CEU78" s="827"/>
      <c r="CEV78" s="479"/>
      <c r="CEW78" s="827"/>
      <c r="CEX78" s="827"/>
      <c r="CEY78" s="827"/>
      <c r="CEZ78" s="479"/>
      <c r="CFA78" s="827"/>
      <c r="CFB78" s="827"/>
      <c r="CFC78" s="827"/>
      <c r="CFD78" s="479"/>
      <c r="CFE78" s="827"/>
      <c r="CFF78" s="827"/>
      <c r="CFG78" s="827"/>
      <c r="CFH78" s="479"/>
      <c r="CFI78" s="827"/>
      <c r="CFJ78" s="827"/>
      <c r="CFK78" s="827"/>
      <c r="CFL78" s="479"/>
      <c r="CFM78" s="827"/>
      <c r="CFN78" s="827"/>
      <c r="CFO78" s="827"/>
      <c r="CFP78" s="479"/>
      <c r="CFQ78" s="827"/>
      <c r="CFR78" s="827"/>
      <c r="CFS78" s="827"/>
      <c r="CFT78" s="479"/>
      <c r="CFU78" s="827"/>
      <c r="CFV78" s="827"/>
      <c r="CFW78" s="827"/>
      <c r="CFX78" s="479"/>
      <c r="CFY78" s="827"/>
      <c r="CFZ78" s="827"/>
      <c r="CGA78" s="827"/>
      <c r="CGB78" s="479"/>
      <c r="CGC78" s="827"/>
      <c r="CGD78" s="827"/>
      <c r="CGE78" s="827"/>
      <c r="CGF78" s="479"/>
      <c r="CGG78" s="827"/>
      <c r="CGH78" s="827"/>
      <c r="CGI78" s="827"/>
      <c r="CGJ78" s="479"/>
      <c r="CGK78" s="827"/>
      <c r="CGL78" s="827"/>
      <c r="CGM78" s="827"/>
      <c r="CGN78" s="479"/>
      <c r="CGO78" s="827"/>
      <c r="CGP78" s="827"/>
      <c r="CGQ78" s="827"/>
      <c r="CGR78" s="479"/>
      <c r="CGS78" s="827"/>
      <c r="CGT78" s="827"/>
      <c r="CGU78" s="827"/>
      <c r="CGV78" s="479"/>
      <c r="CGW78" s="827"/>
      <c r="CGX78" s="827"/>
      <c r="CGY78" s="827"/>
      <c r="CGZ78" s="479"/>
      <c r="CHA78" s="827"/>
      <c r="CHB78" s="827"/>
      <c r="CHC78" s="827"/>
      <c r="CHD78" s="479"/>
      <c r="CHE78" s="827"/>
      <c r="CHF78" s="827"/>
      <c r="CHG78" s="827"/>
      <c r="CHH78" s="479"/>
      <c r="CHI78" s="827"/>
      <c r="CHJ78" s="827"/>
      <c r="CHK78" s="827"/>
      <c r="CHL78" s="479"/>
      <c r="CHM78" s="827"/>
      <c r="CHN78" s="827"/>
      <c r="CHO78" s="827"/>
      <c r="CHP78" s="479"/>
      <c r="CHQ78" s="827"/>
      <c r="CHR78" s="827"/>
      <c r="CHS78" s="827"/>
      <c r="CHT78" s="479"/>
      <c r="CHU78" s="827"/>
      <c r="CHV78" s="827"/>
      <c r="CHW78" s="827"/>
      <c r="CHX78" s="479"/>
      <c r="CHY78" s="827"/>
      <c r="CHZ78" s="827"/>
      <c r="CIA78" s="827"/>
      <c r="CIB78" s="479"/>
      <c r="CIC78" s="827"/>
      <c r="CID78" s="827"/>
      <c r="CIE78" s="827"/>
      <c r="CIF78" s="479"/>
      <c r="CIG78" s="827"/>
      <c r="CIH78" s="827"/>
      <c r="CII78" s="827"/>
      <c r="CIJ78" s="479"/>
      <c r="CIK78" s="827"/>
      <c r="CIL78" s="827"/>
      <c r="CIM78" s="827"/>
      <c r="CIN78" s="479"/>
      <c r="CIO78" s="827"/>
      <c r="CIP78" s="827"/>
      <c r="CIQ78" s="827"/>
      <c r="CIR78" s="479"/>
      <c r="CIS78" s="827"/>
      <c r="CIT78" s="827"/>
      <c r="CIU78" s="827"/>
      <c r="CIV78" s="479"/>
      <c r="CIW78" s="827"/>
      <c r="CIX78" s="827"/>
      <c r="CIY78" s="827"/>
      <c r="CIZ78" s="479"/>
      <c r="CJA78" s="827"/>
      <c r="CJB78" s="827"/>
      <c r="CJC78" s="827"/>
      <c r="CJD78" s="479"/>
      <c r="CJE78" s="827"/>
      <c r="CJF78" s="827"/>
      <c r="CJG78" s="827"/>
      <c r="CJH78" s="479"/>
      <c r="CJI78" s="827"/>
      <c r="CJJ78" s="827"/>
      <c r="CJK78" s="827"/>
      <c r="CJL78" s="479"/>
      <c r="CJM78" s="827"/>
      <c r="CJN78" s="827"/>
      <c r="CJO78" s="827"/>
      <c r="CJP78" s="479"/>
      <c r="CJQ78" s="827"/>
      <c r="CJR78" s="827"/>
      <c r="CJS78" s="827"/>
      <c r="CJT78" s="479"/>
      <c r="CJU78" s="827"/>
      <c r="CJV78" s="827"/>
      <c r="CJW78" s="827"/>
      <c r="CJX78" s="479"/>
      <c r="CJY78" s="827"/>
      <c r="CJZ78" s="827"/>
      <c r="CKA78" s="827"/>
      <c r="CKB78" s="479"/>
      <c r="CKC78" s="827"/>
      <c r="CKD78" s="827"/>
      <c r="CKE78" s="827"/>
      <c r="CKF78" s="479"/>
      <c r="CKG78" s="827"/>
      <c r="CKH78" s="827"/>
      <c r="CKI78" s="827"/>
      <c r="CKJ78" s="479"/>
      <c r="CKK78" s="827"/>
      <c r="CKL78" s="827"/>
      <c r="CKM78" s="827"/>
      <c r="CKN78" s="479"/>
      <c r="CKO78" s="827"/>
      <c r="CKP78" s="827"/>
      <c r="CKQ78" s="827"/>
      <c r="CKR78" s="479"/>
      <c r="CKS78" s="827"/>
      <c r="CKT78" s="827"/>
      <c r="CKU78" s="827"/>
      <c r="CKV78" s="479"/>
      <c r="CKW78" s="827"/>
      <c r="CKX78" s="827"/>
      <c r="CKY78" s="827"/>
      <c r="CKZ78" s="479"/>
      <c r="CLA78" s="827"/>
      <c r="CLB78" s="827"/>
      <c r="CLC78" s="827"/>
      <c r="CLD78" s="479"/>
      <c r="CLE78" s="827"/>
      <c r="CLF78" s="827"/>
      <c r="CLG78" s="827"/>
      <c r="CLH78" s="479"/>
      <c r="CLI78" s="827"/>
      <c r="CLJ78" s="827"/>
      <c r="CLK78" s="827"/>
      <c r="CLL78" s="479"/>
      <c r="CLM78" s="827"/>
      <c r="CLN78" s="827"/>
      <c r="CLO78" s="827"/>
      <c r="CLP78" s="479"/>
      <c r="CLQ78" s="827"/>
      <c r="CLR78" s="827"/>
      <c r="CLS78" s="827"/>
      <c r="CLT78" s="479"/>
      <c r="CLU78" s="827"/>
      <c r="CLV78" s="827"/>
      <c r="CLW78" s="827"/>
      <c r="CLX78" s="479"/>
      <c r="CLY78" s="827"/>
      <c r="CLZ78" s="827"/>
      <c r="CMA78" s="827"/>
      <c r="CMB78" s="479"/>
      <c r="CMC78" s="827"/>
      <c r="CMD78" s="827"/>
      <c r="CME78" s="827"/>
      <c r="CMF78" s="479"/>
      <c r="CMG78" s="827"/>
      <c r="CMH78" s="827"/>
      <c r="CMI78" s="827"/>
      <c r="CMJ78" s="479"/>
      <c r="CMK78" s="827"/>
      <c r="CML78" s="827"/>
      <c r="CMM78" s="827"/>
      <c r="CMN78" s="479"/>
      <c r="CMO78" s="827"/>
      <c r="CMP78" s="827"/>
      <c r="CMQ78" s="827"/>
      <c r="CMR78" s="479"/>
      <c r="CMS78" s="827"/>
      <c r="CMT78" s="827"/>
      <c r="CMU78" s="827"/>
      <c r="CMV78" s="479"/>
      <c r="CMW78" s="827"/>
      <c r="CMX78" s="827"/>
      <c r="CMY78" s="827"/>
      <c r="CMZ78" s="479"/>
      <c r="CNA78" s="827"/>
      <c r="CNB78" s="827"/>
      <c r="CNC78" s="827"/>
      <c r="CND78" s="479"/>
      <c r="CNE78" s="827"/>
      <c r="CNF78" s="827"/>
      <c r="CNG78" s="827"/>
      <c r="CNH78" s="479"/>
      <c r="CNI78" s="827"/>
      <c r="CNJ78" s="827"/>
      <c r="CNK78" s="827"/>
      <c r="CNL78" s="479"/>
      <c r="CNM78" s="827"/>
      <c r="CNN78" s="827"/>
      <c r="CNO78" s="827"/>
      <c r="CNP78" s="479"/>
      <c r="CNQ78" s="827"/>
      <c r="CNR78" s="827"/>
      <c r="CNS78" s="827"/>
      <c r="CNT78" s="479"/>
      <c r="CNU78" s="827"/>
      <c r="CNV78" s="827"/>
      <c r="CNW78" s="827"/>
      <c r="CNX78" s="479"/>
      <c r="CNY78" s="827"/>
      <c r="CNZ78" s="827"/>
      <c r="COA78" s="827"/>
      <c r="COB78" s="479"/>
      <c r="COC78" s="827"/>
      <c r="COD78" s="827"/>
      <c r="COE78" s="827"/>
      <c r="COF78" s="479"/>
      <c r="COG78" s="827"/>
      <c r="COH78" s="827"/>
      <c r="COI78" s="827"/>
      <c r="COJ78" s="479"/>
      <c r="COK78" s="827"/>
      <c r="COL78" s="827"/>
      <c r="COM78" s="827"/>
      <c r="CON78" s="479"/>
      <c r="COO78" s="827"/>
      <c r="COP78" s="827"/>
      <c r="COQ78" s="827"/>
      <c r="COR78" s="479"/>
      <c r="COS78" s="827"/>
      <c r="COT78" s="827"/>
      <c r="COU78" s="827"/>
      <c r="COV78" s="479"/>
      <c r="COW78" s="827"/>
      <c r="COX78" s="827"/>
      <c r="COY78" s="827"/>
      <c r="COZ78" s="479"/>
      <c r="CPA78" s="827"/>
      <c r="CPB78" s="827"/>
      <c r="CPC78" s="827"/>
      <c r="CPD78" s="479"/>
      <c r="CPE78" s="827"/>
      <c r="CPF78" s="827"/>
      <c r="CPG78" s="827"/>
      <c r="CPH78" s="479"/>
      <c r="CPI78" s="827"/>
      <c r="CPJ78" s="827"/>
      <c r="CPK78" s="827"/>
      <c r="CPL78" s="479"/>
      <c r="CPM78" s="827"/>
      <c r="CPN78" s="827"/>
      <c r="CPO78" s="827"/>
      <c r="CPP78" s="479"/>
      <c r="CPQ78" s="827"/>
      <c r="CPR78" s="827"/>
      <c r="CPS78" s="827"/>
      <c r="CPT78" s="479"/>
      <c r="CPU78" s="827"/>
      <c r="CPV78" s="827"/>
      <c r="CPW78" s="827"/>
      <c r="CPX78" s="479"/>
      <c r="CPY78" s="827"/>
      <c r="CPZ78" s="827"/>
      <c r="CQA78" s="827"/>
      <c r="CQB78" s="479"/>
      <c r="CQC78" s="827"/>
      <c r="CQD78" s="827"/>
      <c r="CQE78" s="827"/>
      <c r="CQF78" s="479"/>
      <c r="CQG78" s="827"/>
      <c r="CQH78" s="827"/>
      <c r="CQI78" s="827"/>
      <c r="CQJ78" s="479"/>
      <c r="CQK78" s="827"/>
      <c r="CQL78" s="827"/>
      <c r="CQM78" s="827"/>
      <c r="CQN78" s="479"/>
      <c r="CQO78" s="827"/>
      <c r="CQP78" s="827"/>
      <c r="CQQ78" s="827"/>
      <c r="CQR78" s="479"/>
      <c r="CQS78" s="827"/>
      <c r="CQT78" s="827"/>
      <c r="CQU78" s="827"/>
      <c r="CQV78" s="479"/>
      <c r="CQW78" s="827"/>
      <c r="CQX78" s="827"/>
      <c r="CQY78" s="827"/>
      <c r="CQZ78" s="479"/>
      <c r="CRA78" s="827"/>
      <c r="CRB78" s="827"/>
      <c r="CRC78" s="827"/>
      <c r="CRD78" s="479"/>
      <c r="CRE78" s="827"/>
      <c r="CRF78" s="827"/>
      <c r="CRG78" s="827"/>
      <c r="CRH78" s="479"/>
      <c r="CRI78" s="827"/>
      <c r="CRJ78" s="827"/>
      <c r="CRK78" s="827"/>
      <c r="CRL78" s="479"/>
      <c r="CRM78" s="827"/>
      <c r="CRN78" s="827"/>
      <c r="CRO78" s="827"/>
      <c r="CRP78" s="479"/>
      <c r="CRQ78" s="827"/>
      <c r="CRR78" s="827"/>
      <c r="CRS78" s="827"/>
      <c r="CRT78" s="479"/>
      <c r="CRU78" s="827"/>
      <c r="CRV78" s="827"/>
      <c r="CRW78" s="827"/>
      <c r="CRX78" s="479"/>
      <c r="CRY78" s="827"/>
      <c r="CRZ78" s="827"/>
      <c r="CSA78" s="827"/>
      <c r="CSB78" s="479"/>
      <c r="CSC78" s="827"/>
      <c r="CSD78" s="827"/>
      <c r="CSE78" s="827"/>
      <c r="CSF78" s="479"/>
      <c r="CSG78" s="827"/>
      <c r="CSH78" s="827"/>
      <c r="CSI78" s="827"/>
      <c r="CSJ78" s="479"/>
      <c r="CSK78" s="827"/>
      <c r="CSL78" s="827"/>
      <c r="CSM78" s="827"/>
      <c r="CSN78" s="479"/>
      <c r="CSO78" s="827"/>
      <c r="CSP78" s="827"/>
      <c r="CSQ78" s="827"/>
      <c r="CSR78" s="479"/>
      <c r="CSS78" s="827"/>
      <c r="CST78" s="827"/>
      <c r="CSU78" s="827"/>
      <c r="CSV78" s="479"/>
      <c r="CSW78" s="827"/>
      <c r="CSX78" s="827"/>
      <c r="CSY78" s="827"/>
      <c r="CSZ78" s="479"/>
      <c r="CTA78" s="827"/>
      <c r="CTB78" s="827"/>
      <c r="CTC78" s="827"/>
      <c r="CTD78" s="479"/>
      <c r="CTE78" s="827"/>
      <c r="CTF78" s="827"/>
      <c r="CTG78" s="827"/>
      <c r="CTH78" s="479"/>
      <c r="CTI78" s="827"/>
      <c r="CTJ78" s="827"/>
      <c r="CTK78" s="827"/>
      <c r="CTL78" s="479"/>
      <c r="CTM78" s="827"/>
      <c r="CTN78" s="827"/>
      <c r="CTO78" s="827"/>
      <c r="CTP78" s="479"/>
      <c r="CTQ78" s="827"/>
      <c r="CTR78" s="827"/>
      <c r="CTS78" s="827"/>
      <c r="CTT78" s="479"/>
      <c r="CTU78" s="827"/>
      <c r="CTV78" s="827"/>
      <c r="CTW78" s="827"/>
      <c r="CTX78" s="479"/>
      <c r="CTY78" s="827"/>
      <c r="CTZ78" s="827"/>
      <c r="CUA78" s="827"/>
      <c r="CUB78" s="479"/>
      <c r="CUC78" s="827"/>
      <c r="CUD78" s="827"/>
      <c r="CUE78" s="827"/>
      <c r="CUF78" s="479"/>
      <c r="CUG78" s="827"/>
      <c r="CUH78" s="827"/>
      <c r="CUI78" s="827"/>
      <c r="CUJ78" s="479"/>
      <c r="CUK78" s="827"/>
      <c r="CUL78" s="827"/>
      <c r="CUM78" s="827"/>
      <c r="CUN78" s="479"/>
      <c r="CUO78" s="827"/>
      <c r="CUP78" s="827"/>
      <c r="CUQ78" s="827"/>
      <c r="CUR78" s="479"/>
      <c r="CUS78" s="827"/>
      <c r="CUT78" s="827"/>
      <c r="CUU78" s="827"/>
      <c r="CUV78" s="479"/>
      <c r="CUW78" s="827"/>
      <c r="CUX78" s="827"/>
      <c r="CUY78" s="827"/>
      <c r="CUZ78" s="479"/>
      <c r="CVA78" s="827"/>
      <c r="CVB78" s="827"/>
      <c r="CVC78" s="827"/>
      <c r="CVD78" s="479"/>
      <c r="CVE78" s="827"/>
      <c r="CVF78" s="827"/>
      <c r="CVG78" s="827"/>
      <c r="CVH78" s="479"/>
      <c r="CVI78" s="827"/>
      <c r="CVJ78" s="827"/>
      <c r="CVK78" s="827"/>
      <c r="CVL78" s="479"/>
      <c r="CVM78" s="827"/>
      <c r="CVN78" s="827"/>
      <c r="CVO78" s="827"/>
      <c r="CVP78" s="479"/>
      <c r="CVQ78" s="827"/>
      <c r="CVR78" s="827"/>
      <c r="CVS78" s="827"/>
      <c r="CVT78" s="479"/>
      <c r="CVU78" s="827"/>
      <c r="CVV78" s="827"/>
      <c r="CVW78" s="827"/>
      <c r="CVX78" s="479"/>
      <c r="CVY78" s="827"/>
      <c r="CVZ78" s="827"/>
      <c r="CWA78" s="827"/>
      <c r="CWB78" s="479"/>
      <c r="CWC78" s="827"/>
      <c r="CWD78" s="827"/>
      <c r="CWE78" s="827"/>
      <c r="CWF78" s="479"/>
      <c r="CWG78" s="827"/>
      <c r="CWH78" s="827"/>
      <c r="CWI78" s="827"/>
      <c r="CWJ78" s="479"/>
      <c r="CWK78" s="827"/>
      <c r="CWL78" s="827"/>
      <c r="CWM78" s="827"/>
      <c r="CWN78" s="479"/>
      <c r="CWO78" s="827"/>
      <c r="CWP78" s="827"/>
      <c r="CWQ78" s="827"/>
      <c r="CWR78" s="479"/>
      <c r="CWS78" s="827"/>
      <c r="CWT78" s="827"/>
      <c r="CWU78" s="827"/>
      <c r="CWV78" s="479"/>
      <c r="CWW78" s="827"/>
      <c r="CWX78" s="827"/>
      <c r="CWY78" s="827"/>
      <c r="CWZ78" s="479"/>
      <c r="CXA78" s="827"/>
      <c r="CXB78" s="827"/>
      <c r="CXC78" s="827"/>
      <c r="CXD78" s="479"/>
      <c r="CXE78" s="827"/>
      <c r="CXF78" s="827"/>
      <c r="CXG78" s="827"/>
      <c r="CXH78" s="479"/>
      <c r="CXI78" s="827"/>
      <c r="CXJ78" s="827"/>
      <c r="CXK78" s="827"/>
      <c r="CXL78" s="479"/>
      <c r="CXM78" s="827"/>
      <c r="CXN78" s="827"/>
      <c r="CXO78" s="827"/>
      <c r="CXP78" s="479"/>
      <c r="CXQ78" s="827"/>
      <c r="CXR78" s="827"/>
      <c r="CXS78" s="827"/>
      <c r="CXT78" s="479"/>
      <c r="CXU78" s="827"/>
      <c r="CXV78" s="827"/>
      <c r="CXW78" s="827"/>
      <c r="CXX78" s="479"/>
      <c r="CXY78" s="827"/>
      <c r="CXZ78" s="827"/>
      <c r="CYA78" s="827"/>
      <c r="CYB78" s="479"/>
      <c r="CYC78" s="827"/>
      <c r="CYD78" s="827"/>
      <c r="CYE78" s="827"/>
      <c r="CYF78" s="479"/>
      <c r="CYG78" s="827"/>
      <c r="CYH78" s="827"/>
      <c r="CYI78" s="827"/>
      <c r="CYJ78" s="479"/>
      <c r="CYK78" s="827"/>
      <c r="CYL78" s="827"/>
      <c r="CYM78" s="827"/>
      <c r="CYN78" s="479"/>
      <c r="CYO78" s="827"/>
      <c r="CYP78" s="827"/>
      <c r="CYQ78" s="827"/>
      <c r="CYR78" s="479"/>
      <c r="CYS78" s="827"/>
      <c r="CYT78" s="827"/>
      <c r="CYU78" s="827"/>
      <c r="CYV78" s="479"/>
      <c r="CYW78" s="827"/>
      <c r="CYX78" s="827"/>
      <c r="CYY78" s="827"/>
      <c r="CYZ78" s="479"/>
      <c r="CZA78" s="827"/>
      <c r="CZB78" s="827"/>
      <c r="CZC78" s="827"/>
      <c r="CZD78" s="479"/>
      <c r="CZE78" s="827"/>
      <c r="CZF78" s="827"/>
      <c r="CZG78" s="827"/>
      <c r="CZH78" s="479"/>
      <c r="CZI78" s="827"/>
      <c r="CZJ78" s="827"/>
      <c r="CZK78" s="827"/>
      <c r="CZL78" s="479"/>
      <c r="CZM78" s="827"/>
      <c r="CZN78" s="827"/>
      <c r="CZO78" s="827"/>
      <c r="CZP78" s="479"/>
      <c r="CZQ78" s="827"/>
      <c r="CZR78" s="827"/>
      <c r="CZS78" s="827"/>
      <c r="CZT78" s="479"/>
      <c r="CZU78" s="827"/>
      <c r="CZV78" s="827"/>
      <c r="CZW78" s="827"/>
      <c r="CZX78" s="479"/>
      <c r="CZY78" s="827"/>
      <c r="CZZ78" s="827"/>
      <c r="DAA78" s="827"/>
      <c r="DAB78" s="479"/>
      <c r="DAC78" s="827"/>
      <c r="DAD78" s="827"/>
      <c r="DAE78" s="827"/>
      <c r="DAF78" s="479"/>
      <c r="DAG78" s="827"/>
      <c r="DAH78" s="827"/>
      <c r="DAI78" s="827"/>
      <c r="DAJ78" s="479"/>
      <c r="DAK78" s="827"/>
      <c r="DAL78" s="827"/>
      <c r="DAM78" s="827"/>
      <c r="DAN78" s="479"/>
      <c r="DAO78" s="827"/>
      <c r="DAP78" s="827"/>
      <c r="DAQ78" s="827"/>
      <c r="DAR78" s="479"/>
      <c r="DAS78" s="827"/>
      <c r="DAT78" s="827"/>
      <c r="DAU78" s="827"/>
      <c r="DAV78" s="479"/>
      <c r="DAW78" s="827"/>
      <c r="DAX78" s="827"/>
      <c r="DAY78" s="827"/>
      <c r="DAZ78" s="479"/>
      <c r="DBA78" s="827"/>
      <c r="DBB78" s="827"/>
      <c r="DBC78" s="827"/>
      <c r="DBD78" s="479"/>
      <c r="DBE78" s="827"/>
      <c r="DBF78" s="827"/>
      <c r="DBG78" s="827"/>
      <c r="DBH78" s="479"/>
      <c r="DBI78" s="827"/>
      <c r="DBJ78" s="827"/>
      <c r="DBK78" s="827"/>
      <c r="DBL78" s="479"/>
      <c r="DBM78" s="827"/>
      <c r="DBN78" s="827"/>
      <c r="DBO78" s="827"/>
      <c r="DBP78" s="479"/>
      <c r="DBQ78" s="827"/>
      <c r="DBR78" s="827"/>
      <c r="DBS78" s="827"/>
      <c r="DBT78" s="479"/>
      <c r="DBU78" s="827"/>
      <c r="DBV78" s="827"/>
      <c r="DBW78" s="827"/>
      <c r="DBX78" s="479"/>
      <c r="DBY78" s="827"/>
      <c r="DBZ78" s="827"/>
      <c r="DCA78" s="827"/>
      <c r="DCB78" s="479"/>
      <c r="DCC78" s="827"/>
      <c r="DCD78" s="827"/>
      <c r="DCE78" s="827"/>
      <c r="DCF78" s="479"/>
      <c r="DCG78" s="827"/>
      <c r="DCH78" s="827"/>
      <c r="DCI78" s="827"/>
      <c r="DCJ78" s="479"/>
      <c r="DCK78" s="827"/>
      <c r="DCL78" s="827"/>
      <c r="DCM78" s="827"/>
      <c r="DCN78" s="479"/>
      <c r="DCO78" s="827"/>
      <c r="DCP78" s="827"/>
      <c r="DCQ78" s="827"/>
      <c r="DCR78" s="479"/>
      <c r="DCS78" s="827"/>
      <c r="DCT78" s="827"/>
      <c r="DCU78" s="827"/>
      <c r="DCV78" s="479"/>
      <c r="DCW78" s="827"/>
      <c r="DCX78" s="827"/>
      <c r="DCY78" s="827"/>
      <c r="DCZ78" s="479"/>
      <c r="DDA78" s="827"/>
      <c r="DDB78" s="827"/>
      <c r="DDC78" s="827"/>
      <c r="DDD78" s="479"/>
      <c r="DDE78" s="827"/>
      <c r="DDF78" s="827"/>
      <c r="DDG78" s="827"/>
      <c r="DDH78" s="479"/>
      <c r="DDI78" s="827"/>
      <c r="DDJ78" s="827"/>
      <c r="DDK78" s="827"/>
      <c r="DDL78" s="479"/>
      <c r="DDM78" s="827"/>
      <c r="DDN78" s="827"/>
      <c r="DDO78" s="827"/>
      <c r="DDP78" s="479"/>
      <c r="DDQ78" s="827"/>
      <c r="DDR78" s="827"/>
      <c r="DDS78" s="827"/>
      <c r="DDT78" s="479"/>
      <c r="DDU78" s="827"/>
      <c r="DDV78" s="827"/>
      <c r="DDW78" s="827"/>
      <c r="DDX78" s="479"/>
      <c r="DDY78" s="827"/>
      <c r="DDZ78" s="827"/>
      <c r="DEA78" s="827"/>
      <c r="DEB78" s="479"/>
      <c r="DEC78" s="827"/>
      <c r="DED78" s="827"/>
      <c r="DEE78" s="827"/>
      <c r="DEF78" s="479"/>
      <c r="DEG78" s="827"/>
      <c r="DEH78" s="827"/>
      <c r="DEI78" s="827"/>
      <c r="DEJ78" s="479"/>
      <c r="DEK78" s="827"/>
      <c r="DEL78" s="827"/>
      <c r="DEM78" s="827"/>
      <c r="DEN78" s="479"/>
      <c r="DEO78" s="827"/>
      <c r="DEP78" s="827"/>
      <c r="DEQ78" s="827"/>
      <c r="DER78" s="479"/>
      <c r="DES78" s="827"/>
      <c r="DET78" s="827"/>
      <c r="DEU78" s="827"/>
      <c r="DEV78" s="479"/>
      <c r="DEW78" s="827"/>
      <c r="DEX78" s="827"/>
      <c r="DEY78" s="827"/>
      <c r="DEZ78" s="479"/>
      <c r="DFA78" s="827"/>
      <c r="DFB78" s="827"/>
      <c r="DFC78" s="827"/>
      <c r="DFD78" s="479"/>
      <c r="DFE78" s="827"/>
      <c r="DFF78" s="827"/>
      <c r="DFG78" s="827"/>
      <c r="DFH78" s="479"/>
      <c r="DFI78" s="827"/>
      <c r="DFJ78" s="827"/>
      <c r="DFK78" s="827"/>
      <c r="DFL78" s="479"/>
      <c r="DFM78" s="827"/>
      <c r="DFN78" s="827"/>
      <c r="DFO78" s="827"/>
      <c r="DFP78" s="479"/>
      <c r="DFQ78" s="827"/>
      <c r="DFR78" s="827"/>
      <c r="DFS78" s="827"/>
      <c r="DFT78" s="479"/>
      <c r="DFU78" s="827"/>
      <c r="DFV78" s="827"/>
      <c r="DFW78" s="827"/>
      <c r="DFX78" s="479"/>
      <c r="DFY78" s="827"/>
      <c r="DFZ78" s="827"/>
      <c r="DGA78" s="827"/>
      <c r="DGB78" s="479"/>
      <c r="DGC78" s="827"/>
      <c r="DGD78" s="827"/>
      <c r="DGE78" s="827"/>
      <c r="DGF78" s="479"/>
      <c r="DGG78" s="827"/>
      <c r="DGH78" s="827"/>
      <c r="DGI78" s="827"/>
      <c r="DGJ78" s="479"/>
      <c r="DGK78" s="827"/>
      <c r="DGL78" s="827"/>
      <c r="DGM78" s="827"/>
      <c r="DGN78" s="479"/>
      <c r="DGO78" s="827"/>
      <c r="DGP78" s="827"/>
      <c r="DGQ78" s="827"/>
      <c r="DGR78" s="479"/>
      <c r="DGS78" s="827"/>
      <c r="DGT78" s="827"/>
      <c r="DGU78" s="827"/>
      <c r="DGV78" s="479"/>
      <c r="DGW78" s="827"/>
      <c r="DGX78" s="827"/>
      <c r="DGY78" s="827"/>
      <c r="DGZ78" s="479"/>
      <c r="DHA78" s="827"/>
      <c r="DHB78" s="827"/>
      <c r="DHC78" s="827"/>
      <c r="DHD78" s="479"/>
      <c r="DHE78" s="827"/>
      <c r="DHF78" s="827"/>
      <c r="DHG78" s="827"/>
      <c r="DHH78" s="479"/>
      <c r="DHI78" s="827"/>
      <c r="DHJ78" s="827"/>
      <c r="DHK78" s="827"/>
      <c r="DHL78" s="479"/>
      <c r="DHM78" s="827"/>
      <c r="DHN78" s="827"/>
      <c r="DHO78" s="827"/>
      <c r="DHP78" s="479"/>
      <c r="DHQ78" s="827"/>
      <c r="DHR78" s="827"/>
      <c r="DHS78" s="827"/>
      <c r="DHT78" s="479"/>
      <c r="DHU78" s="827"/>
      <c r="DHV78" s="827"/>
      <c r="DHW78" s="827"/>
      <c r="DHX78" s="479"/>
      <c r="DHY78" s="827"/>
      <c r="DHZ78" s="827"/>
      <c r="DIA78" s="827"/>
      <c r="DIB78" s="479"/>
      <c r="DIC78" s="827"/>
      <c r="DID78" s="827"/>
      <c r="DIE78" s="827"/>
      <c r="DIF78" s="479"/>
      <c r="DIG78" s="827"/>
      <c r="DIH78" s="827"/>
      <c r="DII78" s="827"/>
      <c r="DIJ78" s="479"/>
      <c r="DIK78" s="827"/>
      <c r="DIL78" s="827"/>
      <c r="DIM78" s="827"/>
      <c r="DIN78" s="479"/>
      <c r="DIO78" s="827"/>
      <c r="DIP78" s="827"/>
      <c r="DIQ78" s="827"/>
      <c r="DIR78" s="479"/>
      <c r="DIS78" s="827"/>
      <c r="DIT78" s="827"/>
      <c r="DIU78" s="827"/>
      <c r="DIV78" s="479"/>
      <c r="DIW78" s="827"/>
      <c r="DIX78" s="827"/>
      <c r="DIY78" s="827"/>
      <c r="DIZ78" s="479"/>
      <c r="DJA78" s="827"/>
      <c r="DJB78" s="827"/>
      <c r="DJC78" s="827"/>
      <c r="DJD78" s="479"/>
      <c r="DJE78" s="827"/>
      <c r="DJF78" s="827"/>
      <c r="DJG78" s="827"/>
      <c r="DJH78" s="479"/>
      <c r="DJI78" s="827"/>
      <c r="DJJ78" s="827"/>
      <c r="DJK78" s="827"/>
      <c r="DJL78" s="479"/>
      <c r="DJM78" s="827"/>
      <c r="DJN78" s="827"/>
      <c r="DJO78" s="827"/>
      <c r="DJP78" s="479"/>
      <c r="DJQ78" s="827"/>
      <c r="DJR78" s="827"/>
      <c r="DJS78" s="827"/>
      <c r="DJT78" s="479"/>
      <c r="DJU78" s="827"/>
      <c r="DJV78" s="827"/>
      <c r="DJW78" s="827"/>
      <c r="DJX78" s="479"/>
      <c r="DJY78" s="827"/>
      <c r="DJZ78" s="827"/>
      <c r="DKA78" s="827"/>
      <c r="DKB78" s="479"/>
      <c r="DKC78" s="827"/>
      <c r="DKD78" s="827"/>
      <c r="DKE78" s="827"/>
      <c r="DKF78" s="479"/>
      <c r="DKG78" s="827"/>
      <c r="DKH78" s="827"/>
      <c r="DKI78" s="827"/>
      <c r="DKJ78" s="479"/>
      <c r="DKK78" s="827"/>
      <c r="DKL78" s="827"/>
      <c r="DKM78" s="827"/>
      <c r="DKN78" s="479"/>
      <c r="DKO78" s="827"/>
      <c r="DKP78" s="827"/>
      <c r="DKQ78" s="827"/>
      <c r="DKR78" s="479"/>
      <c r="DKS78" s="827"/>
      <c r="DKT78" s="827"/>
      <c r="DKU78" s="827"/>
      <c r="DKV78" s="479"/>
      <c r="DKW78" s="827"/>
      <c r="DKX78" s="827"/>
      <c r="DKY78" s="827"/>
      <c r="DKZ78" s="479"/>
      <c r="DLA78" s="827"/>
      <c r="DLB78" s="827"/>
      <c r="DLC78" s="827"/>
      <c r="DLD78" s="479"/>
      <c r="DLE78" s="827"/>
      <c r="DLF78" s="827"/>
      <c r="DLG78" s="827"/>
      <c r="DLH78" s="479"/>
      <c r="DLI78" s="827"/>
      <c r="DLJ78" s="827"/>
      <c r="DLK78" s="827"/>
      <c r="DLL78" s="479"/>
      <c r="DLM78" s="827"/>
      <c r="DLN78" s="827"/>
      <c r="DLO78" s="827"/>
      <c r="DLP78" s="479"/>
      <c r="DLQ78" s="827"/>
      <c r="DLR78" s="827"/>
      <c r="DLS78" s="827"/>
      <c r="DLT78" s="479"/>
      <c r="DLU78" s="827"/>
      <c r="DLV78" s="827"/>
      <c r="DLW78" s="827"/>
      <c r="DLX78" s="479"/>
      <c r="DLY78" s="827"/>
      <c r="DLZ78" s="827"/>
      <c r="DMA78" s="827"/>
      <c r="DMB78" s="479"/>
      <c r="DMC78" s="827"/>
      <c r="DMD78" s="827"/>
      <c r="DME78" s="827"/>
      <c r="DMF78" s="479"/>
      <c r="DMG78" s="827"/>
      <c r="DMH78" s="827"/>
      <c r="DMI78" s="827"/>
      <c r="DMJ78" s="479"/>
      <c r="DMK78" s="827"/>
      <c r="DML78" s="827"/>
      <c r="DMM78" s="827"/>
      <c r="DMN78" s="479"/>
      <c r="DMO78" s="827"/>
      <c r="DMP78" s="827"/>
      <c r="DMQ78" s="827"/>
      <c r="DMR78" s="479"/>
      <c r="DMS78" s="827"/>
      <c r="DMT78" s="827"/>
      <c r="DMU78" s="827"/>
      <c r="DMV78" s="479"/>
      <c r="DMW78" s="827"/>
      <c r="DMX78" s="827"/>
      <c r="DMY78" s="827"/>
      <c r="DMZ78" s="479"/>
      <c r="DNA78" s="827"/>
      <c r="DNB78" s="827"/>
      <c r="DNC78" s="827"/>
      <c r="DNE78" s="827"/>
      <c r="DNF78" s="827"/>
      <c r="DNG78" s="827"/>
      <c r="DNH78" s="479"/>
      <c r="DNI78" s="827"/>
      <c r="DNJ78" s="827"/>
      <c r="DNK78" s="827"/>
      <c r="DNL78" s="479"/>
      <c r="DNM78" s="827"/>
      <c r="DNN78" s="827"/>
      <c r="DNO78" s="827"/>
      <c r="DNP78" s="479"/>
      <c r="DNQ78" s="827"/>
      <c r="DNR78" s="827"/>
      <c r="DNS78" s="827"/>
      <c r="DNT78" s="479"/>
      <c r="DNU78" s="827"/>
      <c r="DNV78" s="827"/>
      <c r="DNW78" s="827"/>
      <c r="DNX78" s="479"/>
      <c r="DNY78" s="827"/>
      <c r="DNZ78" s="827"/>
      <c r="DOA78" s="827"/>
      <c r="DOB78" s="479"/>
      <c r="DOC78" s="827"/>
      <c r="DOD78" s="827"/>
      <c r="DOE78" s="827"/>
      <c r="DOF78" s="479"/>
      <c r="DOG78" s="827"/>
      <c r="DOH78" s="827"/>
      <c r="DOI78" s="827"/>
      <c r="DOJ78" s="479"/>
      <c r="DOK78" s="827"/>
      <c r="DOL78" s="827"/>
      <c r="DOM78" s="827"/>
      <c r="DON78" s="479"/>
      <c r="DOO78" s="827"/>
      <c r="DOP78" s="827"/>
      <c r="DOQ78" s="827"/>
      <c r="DOR78" s="479"/>
      <c r="DOS78" s="827"/>
      <c r="DOT78" s="827"/>
      <c r="DOU78" s="827"/>
      <c r="DOV78" s="479"/>
      <c r="DOW78" s="827"/>
      <c r="DOX78" s="827"/>
      <c r="DOY78" s="827"/>
      <c r="DOZ78" s="479"/>
      <c r="DPA78" s="827"/>
      <c r="DPB78" s="827"/>
      <c r="DPC78" s="827"/>
      <c r="DPD78" s="479"/>
      <c r="DPE78" s="827"/>
      <c r="DPF78" s="827"/>
      <c r="DPG78" s="827"/>
      <c r="DPH78" s="479"/>
      <c r="DPI78" s="827"/>
      <c r="DPJ78" s="827"/>
      <c r="DPK78" s="827"/>
      <c r="DPL78" s="479"/>
      <c r="DPM78" s="827"/>
      <c r="DPN78" s="827"/>
      <c r="DPO78" s="827"/>
      <c r="DPP78" s="479"/>
      <c r="DPQ78" s="827"/>
      <c r="DPR78" s="827"/>
      <c r="DPS78" s="827"/>
      <c r="DPT78" s="479"/>
      <c r="DPU78" s="827"/>
      <c r="DPV78" s="827"/>
      <c r="DPW78" s="827"/>
      <c r="DPX78" s="479"/>
      <c r="DPY78" s="827"/>
      <c r="DPZ78" s="827"/>
      <c r="DQA78" s="827"/>
      <c r="DQB78" s="479"/>
      <c r="DQC78" s="827"/>
      <c r="DQD78" s="827"/>
      <c r="DQE78" s="827"/>
      <c r="DQF78" s="479"/>
      <c r="DQG78" s="827"/>
      <c r="DQH78" s="827"/>
      <c r="DQI78" s="827"/>
      <c r="DQJ78" s="479"/>
      <c r="DQK78" s="827"/>
      <c r="DQL78" s="827"/>
      <c r="DQM78" s="827"/>
      <c r="DQN78" s="479"/>
      <c r="DQO78" s="827"/>
      <c r="DQP78" s="827"/>
      <c r="DQQ78" s="827"/>
      <c r="DQR78" s="479"/>
      <c r="DQS78" s="827"/>
      <c r="DQT78" s="827"/>
      <c r="DQU78" s="827"/>
      <c r="DQV78" s="479"/>
      <c r="DQW78" s="827"/>
      <c r="DQX78" s="827"/>
      <c r="DQY78" s="827"/>
      <c r="DQZ78" s="479"/>
      <c r="DRA78" s="827"/>
      <c r="DRB78" s="827"/>
      <c r="DRC78" s="827"/>
      <c r="DRD78" s="479"/>
      <c r="DRE78" s="827"/>
      <c r="DRF78" s="827"/>
      <c r="DRG78" s="827"/>
      <c r="DRH78" s="479"/>
      <c r="DRI78" s="827"/>
      <c r="DRJ78" s="827"/>
      <c r="DRK78" s="827"/>
      <c r="DRL78" s="479"/>
      <c r="DRM78" s="827"/>
      <c r="DRN78" s="827"/>
      <c r="DRO78" s="827"/>
      <c r="DRP78" s="479"/>
      <c r="DRQ78" s="827"/>
      <c r="DRR78" s="827"/>
      <c r="DRS78" s="827"/>
      <c r="DRT78" s="479"/>
      <c r="DRU78" s="827"/>
      <c r="DRV78" s="827"/>
      <c r="DRW78" s="827"/>
      <c r="DRX78" s="479"/>
      <c r="DRY78" s="827"/>
      <c r="DRZ78" s="827"/>
      <c r="DSA78" s="827"/>
      <c r="DSB78" s="479"/>
      <c r="DSC78" s="827"/>
      <c r="DSD78" s="827"/>
      <c r="DSE78" s="827"/>
      <c r="DSF78" s="479"/>
      <c r="DSG78" s="827"/>
      <c r="DSH78" s="827"/>
      <c r="DSI78" s="827"/>
      <c r="DSJ78" s="479"/>
      <c r="DSK78" s="827"/>
      <c r="DSL78" s="827"/>
      <c r="DSM78" s="827"/>
      <c r="DSN78" s="479"/>
      <c r="DSO78" s="827"/>
      <c r="DSP78" s="827"/>
      <c r="DSQ78" s="827"/>
      <c r="DSR78" s="479"/>
      <c r="DSS78" s="827"/>
      <c r="DST78" s="827"/>
      <c r="DSU78" s="827"/>
      <c r="DSV78" s="479"/>
      <c r="DSW78" s="827"/>
      <c r="DSX78" s="827"/>
      <c r="DSY78" s="827"/>
      <c r="DSZ78" s="479"/>
      <c r="DTA78" s="827"/>
      <c r="DTB78" s="827"/>
      <c r="DTC78" s="827"/>
      <c r="DTD78" s="479"/>
      <c r="DTE78" s="827"/>
      <c r="DTF78" s="827"/>
      <c r="DTG78" s="827"/>
      <c r="DTH78" s="479"/>
      <c r="DTI78" s="827"/>
      <c r="DTJ78" s="827"/>
      <c r="DTK78" s="827"/>
      <c r="DTL78" s="479"/>
      <c r="DTM78" s="827"/>
      <c r="DTN78" s="827"/>
      <c r="DTO78" s="827"/>
      <c r="DTP78" s="479"/>
      <c r="DTQ78" s="827"/>
      <c r="DTR78" s="827"/>
      <c r="DTS78" s="827"/>
      <c r="DTT78" s="479"/>
      <c r="DTU78" s="827"/>
      <c r="DTV78" s="827"/>
      <c r="DTW78" s="827"/>
      <c r="DTX78" s="479"/>
      <c r="DTY78" s="827"/>
      <c r="DTZ78" s="827"/>
      <c r="DUA78" s="827"/>
      <c r="DUB78" s="479"/>
      <c r="DUC78" s="827"/>
      <c r="DUD78" s="827"/>
      <c r="DUE78" s="827"/>
      <c r="DUF78" s="479"/>
      <c r="DUG78" s="827"/>
      <c r="DUH78" s="827"/>
      <c r="DUI78" s="827"/>
      <c r="DUJ78" s="479"/>
      <c r="DUK78" s="827"/>
      <c r="DUL78" s="827"/>
      <c r="DUM78" s="827"/>
      <c r="DUN78" s="479"/>
      <c r="DUO78" s="827"/>
      <c r="DUP78" s="827"/>
      <c r="DUQ78" s="827"/>
      <c r="DUR78" s="479"/>
      <c r="DUS78" s="827"/>
      <c r="DUT78" s="827"/>
      <c r="DUU78" s="827"/>
      <c r="DUV78" s="479"/>
      <c r="DUW78" s="827"/>
      <c r="DUX78" s="827"/>
      <c r="DUY78" s="827"/>
      <c r="DUZ78" s="479"/>
      <c r="DVA78" s="827"/>
      <c r="DVB78" s="827"/>
      <c r="DVC78" s="827"/>
      <c r="DVD78" s="479"/>
      <c r="DVE78" s="827"/>
      <c r="DVF78" s="827"/>
      <c r="DVG78" s="827"/>
      <c r="DVH78" s="479"/>
      <c r="DVI78" s="827"/>
      <c r="DVJ78" s="827"/>
      <c r="DVK78" s="827"/>
      <c r="DVL78" s="479"/>
      <c r="DVM78" s="827"/>
      <c r="DVN78" s="827"/>
      <c r="DVO78" s="827"/>
      <c r="DVP78" s="479"/>
      <c r="DVQ78" s="827"/>
      <c r="DVR78" s="827"/>
      <c r="DVS78" s="827"/>
      <c r="DVT78" s="479"/>
      <c r="DVU78" s="827"/>
      <c r="DVV78" s="827"/>
      <c r="DVW78" s="827"/>
      <c r="DVX78" s="479"/>
      <c r="DVY78" s="827"/>
      <c r="DVZ78" s="827"/>
      <c r="DWA78" s="827"/>
      <c r="DWB78" s="479"/>
      <c r="DWC78" s="827"/>
      <c r="DWD78" s="827"/>
      <c r="DWE78" s="827"/>
      <c r="DWF78" s="479"/>
      <c r="DWG78" s="827"/>
      <c r="DWH78" s="827"/>
      <c r="DWI78" s="827"/>
      <c r="DWJ78" s="479"/>
      <c r="DWK78" s="827"/>
      <c r="DWL78" s="827"/>
      <c r="DWM78" s="827"/>
      <c r="DWN78" s="479"/>
      <c r="DWO78" s="827"/>
      <c r="DWP78" s="827"/>
      <c r="DWQ78" s="827"/>
      <c r="DWR78" s="479"/>
      <c r="DWS78" s="827"/>
      <c r="DWT78" s="827"/>
      <c r="DWU78" s="827"/>
      <c r="DWV78" s="479"/>
      <c r="DWW78" s="827"/>
      <c r="DWX78" s="827"/>
      <c r="DWY78" s="827"/>
      <c r="DWZ78" s="479"/>
      <c r="DXA78" s="827"/>
      <c r="DXB78" s="827"/>
      <c r="DXC78" s="827"/>
      <c r="DXD78" s="479"/>
      <c r="DXE78" s="827"/>
      <c r="DXF78" s="827"/>
      <c r="DXG78" s="827"/>
      <c r="DXH78" s="479"/>
      <c r="DXI78" s="827"/>
      <c r="DXJ78" s="827"/>
      <c r="DXK78" s="827"/>
      <c r="DXL78" s="479"/>
      <c r="DXM78" s="827"/>
      <c r="DXN78" s="827"/>
      <c r="DXO78" s="827"/>
      <c r="DXP78" s="479"/>
      <c r="DXQ78" s="827"/>
      <c r="DXR78" s="827"/>
      <c r="DXS78" s="827"/>
      <c r="DXT78" s="479"/>
      <c r="DXU78" s="827"/>
      <c r="DXV78" s="827"/>
      <c r="DXW78" s="827"/>
      <c r="DXX78" s="479"/>
      <c r="DXY78" s="827"/>
      <c r="DXZ78" s="827"/>
      <c r="DYA78" s="827"/>
      <c r="DYB78" s="479"/>
      <c r="DYC78" s="827"/>
      <c r="DYD78" s="827"/>
      <c r="DYE78" s="827"/>
      <c r="DYF78" s="479"/>
      <c r="DYG78" s="827"/>
      <c r="DYH78" s="827"/>
      <c r="DYI78" s="827"/>
      <c r="DYJ78" s="479"/>
      <c r="DYK78" s="827"/>
      <c r="DYL78" s="827"/>
      <c r="DYM78" s="827"/>
      <c r="DYN78" s="479"/>
      <c r="DYO78" s="827"/>
      <c r="DYP78" s="827"/>
      <c r="DYQ78" s="827"/>
      <c r="DYR78" s="479"/>
      <c r="DYS78" s="827"/>
      <c r="DYT78" s="827"/>
      <c r="DYU78" s="827"/>
      <c r="DYV78" s="479"/>
      <c r="DYW78" s="827"/>
      <c r="DYX78" s="827"/>
      <c r="DYY78" s="827"/>
      <c r="DYZ78" s="479"/>
      <c r="DZA78" s="827"/>
      <c r="DZB78" s="827"/>
      <c r="DZC78" s="827"/>
      <c r="DZD78" s="479"/>
      <c r="DZE78" s="827"/>
      <c r="DZF78" s="827"/>
      <c r="DZG78" s="827"/>
      <c r="DZH78" s="479"/>
      <c r="DZI78" s="827"/>
      <c r="DZJ78" s="827"/>
      <c r="DZK78" s="827"/>
      <c r="DZL78" s="479"/>
      <c r="DZM78" s="827"/>
      <c r="DZN78" s="827"/>
      <c r="DZO78" s="827"/>
      <c r="DZP78" s="479"/>
      <c r="DZQ78" s="827"/>
      <c r="DZR78" s="827"/>
      <c r="DZS78" s="827"/>
      <c r="DZT78" s="479"/>
      <c r="DZU78" s="827"/>
      <c r="DZV78" s="827"/>
      <c r="DZW78" s="827"/>
      <c r="DZX78" s="479"/>
      <c r="DZY78" s="827"/>
      <c r="DZZ78" s="827"/>
      <c r="EAA78" s="827"/>
      <c r="EAB78" s="479"/>
      <c r="EAC78" s="827"/>
      <c r="EAD78" s="827"/>
      <c r="EAE78" s="827"/>
      <c r="EAF78" s="479"/>
      <c r="EAG78" s="827"/>
      <c r="EAH78" s="827"/>
      <c r="EAI78" s="827"/>
      <c r="EAJ78" s="479"/>
      <c r="EAK78" s="827"/>
      <c r="EAL78" s="827"/>
      <c r="EAM78" s="827"/>
      <c r="EAN78" s="479"/>
      <c r="EAO78" s="827"/>
      <c r="EAP78" s="827"/>
      <c r="EAQ78" s="827"/>
      <c r="EAR78" s="479"/>
      <c r="EAS78" s="827"/>
      <c r="EAT78" s="827"/>
      <c r="EAU78" s="827"/>
      <c r="EAV78" s="479"/>
      <c r="EAW78" s="827"/>
      <c r="EAX78" s="827"/>
      <c r="EAY78" s="827"/>
      <c r="EAZ78" s="479"/>
      <c r="EBA78" s="827"/>
      <c r="EBB78" s="827"/>
      <c r="EBC78" s="827"/>
      <c r="EBD78" s="479"/>
      <c r="EBE78" s="827"/>
      <c r="EBF78" s="827"/>
      <c r="EBG78" s="827"/>
      <c r="EBH78" s="479"/>
      <c r="EBI78" s="827"/>
      <c r="EBJ78" s="827"/>
      <c r="EBK78" s="827"/>
      <c r="EBL78" s="479"/>
      <c r="EBM78" s="827"/>
      <c r="EBN78" s="827"/>
      <c r="EBO78" s="827"/>
      <c r="EBP78" s="479"/>
      <c r="EBQ78" s="827"/>
      <c r="EBR78" s="827"/>
      <c r="EBS78" s="827"/>
      <c r="EBT78" s="479"/>
      <c r="EBU78" s="827"/>
      <c r="EBV78" s="827"/>
      <c r="EBW78" s="827"/>
      <c r="EBX78" s="479"/>
      <c r="EBY78" s="827"/>
      <c r="EBZ78" s="827"/>
      <c r="ECA78" s="827"/>
      <c r="ECB78" s="479"/>
      <c r="ECC78" s="827"/>
      <c r="ECD78" s="827"/>
      <c r="ECE78" s="827"/>
      <c r="ECF78" s="479"/>
      <c r="ECG78" s="827"/>
      <c r="ECH78" s="827"/>
      <c r="ECI78" s="827"/>
      <c r="ECJ78" s="479"/>
      <c r="ECK78" s="827"/>
      <c r="ECL78" s="827"/>
      <c r="ECM78" s="827"/>
      <c r="ECN78" s="479"/>
      <c r="ECO78" s="827"/>
      <c r="ECP78" s="827"/>
      <c r="ECQ78" s="827"/>
      <c r="ECR78" s="479"/>
      <c r="ECS78" s="827"/>
      <c r="ECT78" s="827"/>
      <c r="ECU78" s="827"/>
      <c r="ECV78" s="479"/>
      <c r="ECW78" s="827"/>
      <c r="ECX78" s="827"/>
      <c r="ECY78" s="827"/>
      <c r="ECZ78" s="479"/>
      <c r="EDA78" s="827"/>
      <c r="EDB78" s="827"/>
      <c r="EDC78" s="827"/>
      <c r="EDD78" s="479"/>
      <c r="EDE78" s="827"/>
      <c r="EDF78" s="827"/>
      <c r="EDG78" s="827"/>
      <c r="EDH78" s="479"/>
      <c r="EDI78" s="827"/>
      <c r="EDJ78" s="827"/>
      <c r="EDK78" s="827"/>
      <c r="EDL78" s="479"/>
      <c r="EDM78" s="827"/>
      <c r="EDN78" s="827"/>
      <c r="EDO78" s="827"/>
      <c r="EDP78" s="479"/>
      <c r="EDQ78" s="827"/>
      <c r="EDR78" s="827"/>
      <c r="EDS78" s="827"/>
      <c r="EDT78" s="479"/>
      <c r="EDU78" s="827"/>
      <c r="EDV78" s="827"/>
      <c r="EDW78" s="827"/>
      <c r="EDX78" s="479"/>
      <c r="EDY78" s="827"/>
      <c r="EDZ78" s="827"/>
      <c r="EEA78" s="827"/>
      <c r="EEB78" s="479"/>
      <c r="EEC78" s="827"/>
      <c r="EED78" s="827"/>
      <c r="EEE78" s="827"/>
      <c r="EEF78" s="479"/>
      <c r="EEG78" s="827"/>
      <c r="EEH78" s="827"/>
      <c r="EEI78" s="827"/>
      <c r="EEJ78" s="479"/>
      <c r="EEK78" s="827"/>
      <c r="EEL78" s="827"/>
      <c r="EEM78" s="827"/>
      <c r="EEN78" s="479"/>
      <c r="EEO78" s="827"/>
      <c r="EEP78" s="827"/>
      <c r="EEQ78" s="827"/>
      <c r="EER78" s="479"/>
      <c r="EES78" s="827"/>
      <c r="EET78" s="827"/>
      <c r="EEU78" s="827"/>
      <c r="EEV78" s="479"/>
      <c r="EEW78" s="827"/>
      <c r="EEX78" s="827"/>
      <c r="EEY78" s="827"/>
      <c r="EEZ78" s="479"/>
      <c r="EFA78" s="827"/>
      <c r="EFB78" s="827"/>
      <c r="EFC78" s="827"/>
      <c r="EFD78" s="479"/>
      <c r="EFE78" s="827"/>
      <c r="EFF78" s="827"/>
      <c r="EFG78" s="827"/>
      <c r="EFH78" s="479"/>
      <c r="EFI78" s="827"/>
      <c r="EFJ78" s="827"/>
      <c r="EFK78" s="827"/>
      <c r="EFL78" s="479"/>
      <c r="EFM78" s="827"/>
      <c r="EFN78" s="827"/>
      <c r="EFO78" s="827"/>
      <c r="EFP78" s="479"/>
      <c r="EFQ78" s="827"/>
      <c r="EFR78" s="827"/>
      <c r="EFS78" s="827"/>
      <c r="EFT78" s="479"/>
      <c r="EFU78" s="827"/>
      <c r="EFV78" s="827"/>
      <c r="EFW78" s="827"/>
      <c r="EFX78" s="479"/>
      <c r="EFY78" s="827"/>
      <c r="EFZ78" s="827"/>
      <c r="EGA78" s="827"/>
      <c r="EGB78" s="479"/>
      <c r="EGC78" s="827"/>
      <c r="EGD78" s="827"/>
      <c r="EGE78" s="827"/>
      <c r="EGF78" s="479"/>
      <c r="EGG78" s="827"/>
      <c r="EGH78" s="827"/>
      <c r="EGI78" s="827"/>
      <c r="EGJ78" s="479"/>
      <c r="EGK78" s="827"/>
      <c r="EGL78" s="827"/>
      <c r="EGM78" s="827"/>
      <c r="EGN78" s="479"/>
      <c r="EGO78" s="827"/>
      <c r="EGP78" s="827"/>
      <c r="EGQ78" s="827"/>
      <c r="EGR78" s="479"/>
      <c r="EGS78" s="827"/>
      <c r="EGT78" s="827"/>
      <c r="EGU78" s="827"/>
      <c r="EGV78" s="479"/>
      <c r="EGW78" s="827"/>
      <c r="EGX78" s="827"/>
      <c r="EGY78" s="827"/>
      <c r="EGZ78" s="479"/>
      <c r="EHA78" s="827"/>
      <c r="EHB78" s="827"/>
      <c r="EHC78" s="827"/>
      <c r="EHD78" s="479"/>
      <c r="EHE78" s="827"/>
      <c r="EHF78" s="827"/>
      <c r="EHG78" s="827"/>
      <c r="EHH78" s="479"/>
      <c r="EHI78" s="827"/>
      <c r="EHJ78" s="827"/>
      <c r="EHK78" s="827"/>
      <c r="EHL78" s="479"/>
      <c r="EHM78" s="827"/>
      <c r="EHN78" s="827"/>
      <c r="EHO78" s="827"/>
      <c r="EHP78" s="479"/>
      <c r="EHQ78" s="827"/>
      <c r="EHR78" s="827"/>
      <c r="EHS78" s="827"/>
      <c r="EHT78" s="479"/>
      <c r="EHU78" s="827"/>
      <c r="EHV78" s="827"/>
      <c r="EHW78" s="827"/>
      <c r="EHX78" s="479"/>
      <c r="EHY78" s="827"/>
      <c r="EHZ78" s="827"/>
      <c r="EIA78" s="827"/>
      <c r="EIB78" s="479"/>
      <c r="EIC78" s="827"/>
      <c r="EID78" s="827"/>
      <c r="EIE78" s="827"/>
      <c r="EIF78" s="479"/>
      <c r="EIG78" s="827"/>
      <c r="EIH78" s="827"/>
      <c r="EII78" s="827"/>
      <c r="EIJ78" s="479"/>
      <c r="EIK78" s="827"/>
      <c r="EIL78" s="827"/>
      <c r="EIM78" s="827"/>
      <c r="EIN78" s="479"/>
      <c r="EIO78" s="827"/>
      <c r="EIP78" s="827"/>
      <c r="EIQ78" s="827"/>
      <c r="EIR78" s="479"/>
      <c r="EIS78" s="827"/>
      <c r="EIT78" s="827"/>
      <c r="EIU78" s="827"/>
      <c r="EIV78" s="479"/>
      <c r="EIW78" s="827"/>
      <c r="EIX78" s="827"/>
      <c r="EIY78" s="827"/>
      <c r="EIZ78" s="479"/>
      <c r="EJA78" s="827"/>
      <c r="EJB78" s="827"/>
      <c r="EJC78" s="827"/>
      <c r="EJD78" s="479"/>
      <c r="EJE78" s="827"/>
      <c r="EJF78" s="827"/>
      <c r="EJG78" s="827"/>
      <c r="EJH78" s="479"/>
      <c r="EJI78" s="827"/>
      <c r="EJJ78" s="827"/>
      <c r="EJK78" s="827"/>
      <c r="EJL78" s="479"/>
      <c r="EJM78" s="827"/>
      <c r="EJN78" s="827"/>
      <c r="EJO78" s="827"/>
      <c r="EJP78" s="479"/>
      <c r="EJQ78" s="827"/>
      <c r="EJR78" s="827"/>
      <c r="EJS78" s="827"/>
      <c r="EJT78" s="479"/>
      <c r="EJU78" s="827"/>
      <c r="EJV78" s="827"/>
      <c r="EJW78" s="827"/>
      <c r="EJX78" s="479"/>
      <c r="EJY78" s="827"/>
      <c r="EJZ78" s="827"/>
      <c r="EKA78" s="827"/>
      <c r="EKB78" s="479"/>
      <c r="EKC78" s="827"/>
      <c r="EKD78" s="827"/>
      <c r="EKE78" s="827"/>
      <c r="EKF78" s="479"/>
      <c r="EKG78" s="827"/>
      <c r="EKH78" s="827"/>
      <c r="EKI78" s="827"/>
      <c r="EKJ78" s="479"/>
      <c r="EKK78" s="827"/>
      <c r="EKL78" s="827"/>
      <c r="EKM78" s="827"/>
      <c r="EKN78" s="479"/>
      <c r="EKO78" s="827"/>
      <c r="EKP78" s="827"/>
      <c r="EKQ78" s="827"/>
      <c r="EKR78" s="479"/>
      <c r="EKS78" s="827"/>
      <c r="EKT78" s="827"/>
      <c r="EKU78" s="827"/>
      <c r="EKV78" s="479"/>
      <c r="EKW78" s="827"/>
      <c r="EKX78" s="827"/>
      <c r="EKY78" s="827"/>
      <c r="EKZ78" s="479"/>
      <c r="ELA78" s="827"/>
      <c r="ELB78" s="827"/>
      <c r="ELC78" s="827"/>
      <c r="ELD78" s="479"/>
      <c r="ELE78" s="827"/>
      <c r="ELF78" s="827"/>
      <c r="ELG78" s="827"/>
      <c r="ELH78" s="479"/>
      <c r="ELI78" s="827"/>
      <c r="ELJ78" s="827"/>
      <c r="ELK78" s="827"/>
      <c r="ELL78" s="479"/>
      <c r="ELM78" s="827"/>
      <c r="ELN78" s="827"/>
      <c r="ELO78" s="827"/>
      <c r="ELP78" s="479"/>
      <c r="ELQ78" s="827"/>
      <c r="ELR78" s="827"/>
      <c r="ELS78" s="827"/>
      <c r="ELT78" s="479"/>
      <c r="ELU78" s="827"/>
      <c r="ELV78" s="827"/>
      <c r="ELW78" s="827"/>
      <c r="ELX78" s="479"/>
      <c r="ELY78" s="827"/>
      <c r="ELZ78" s="827"/>
      <c r="EMA78" s="827"/>
      <c r="EMB78" s="479"/>
      <c r="EMC78" s="827"/>
      <c r="EMD78" s="827"/>
      <c r="EME78" s="827"/>
      <c r="EMF78" s="479"/>
      <c r="EMG78" s="827"/>
      <c r="EMH78" s="827"/>
      <c r="EMI78" s="827"/>
      <c r="EMJ78" s="479"/>
      <c r="EMK78" s="827"/>
      <c r="EML78" s="827"/>
      <c r="EMM78" s="827"/>
      <c r="EMN78" s="479"/>
      <c r="EMO78" s="827"/>
      <c r="EMP78" s="827"/>
      <c r="EMQ78" s="827"/>
      <c r="EMR78" s="479"/>
      <c r="EMS78" s="827"/>
      <c r="EMT78" s="827"/>
      <c r="EMU78" s="827"/>
      <c r="EMV78" s="479"/>
      <c r="EMW78" s="827"/>
      <c r="EMX78" s="827"/>
      <c r="EMY78" s="827"/>
      <c r="EMZ78" s="479"/>
      <c r="ENA78" s="827"/>
      <c r="ENB78" s="827"/>
      <c r="ENC78" s="827"/>
      <c r="END78" s="479"/>
      <c r="ENE78" s="827"/>
      <c r="ENF78" s="827"/>
      <c r="ENG78" s="827"/>
      <c r="ENH78" s="479"/>
      <c r="ENI78" s="827"/>
      <c r="ENJ78" s="827"/>
      <c r="ENK78" s="827"/>
      <c r="ENL78" s="479"/>
      <c r="ENM78" s="827"/>
      <c r="ENN78" s="827"/>
      <c r="ENO78" s="827"/>
      <c r="ENP78" s="479"/>
      <c r="ENQ78" s="827"/>
      <c r="ENR78" s="827"/>
      <c r="ENS78" s="827"/>
      <c r="ENT78" s="479"/>
      <c r="ENU78" s="827"/>
      <c r="ENV78" s="827"/>
      <c r="ENW78" s="827"/>
      <c r="ENX78" s="479"/>
      <c r="ENY78" s="827"/>
      <c r="ENZ78" s="827"/>
      <c r="EOA78" s="827"/>
      <c r="EOB78" s="479"/>
      <c r="EOC78" s="827"/>
      <c r="EOD78" s="827"/>
      <c r="EOE78" s="827"/>
      <c r="EOF78" s="479"/>
      <c r="EOG78" s="827"/>
      <c r="EOH78" s="827"/>
      <c r="EOI78" s="827"/>
      <c r="EOJ78" s="479"/>
      <c r="EOK78" s="827"/>
      <c r="EOL78" s="827"/>
      <c r="EOM78" s="827"/>
      <c r="EON78" s="479"/>
      <c r="EOO78" s="827"/>
      <c r="EOP78" s="827"/>
      <c r="EOQ78" s="827"/>
      <c r="EOR78" s="479"/>
      <c r="EOS78" s="827"/>
      <c r="EOT78" s="827"/>
      <c r="EOU78" s="827"/>
      <c r="EOV78" s="479"/>
      <c r="EOW78" s="827"/>
      <c r="EOX78" s="827"/>
      <c r="EOY78" s="827"/>
      <c r="EOZ78" s="479"/>
      <c r="EPA78" s="827"/>
      <c r="EPB78" s="827"/>
      <c r="EPC78" s="827"/>
      <c r="EPD78" s="479"/>
      <c r="EPE78" s="827"/>
      <c r="EPF78" s="827"/>
      <c r="EPG78" s="827"/>
      <c r="EPH78" s="479"/>
      <c r="EPI78" s="827"/>
      <c r="EPJ78" s="827"/>
      <c r="EPK78" s="827"/>
      <c r="EPL78" s="479"/>
      <c r="EPM78" s="827"/>
      <c r="EPN78" s="827"/>
      <c r="EPO78" s="827"/>
      <c r="EPP78" s="479"/>
      <c r="EPQ78" s="827"/>
      <c r="EPR78" s="827"/>
      <c r="EPS78" s="827"/>
      <c r="EPT78" s="479"/>
      <c r="EPU78" s="827"/>
      <c r="EPV78" s="827"/>
      <c r="EPW78" s="827"/>
      <c r="EPX78" s="479"/>
      <c r="EPY78" s="827"/>
      <c r="EPZ78" s="827"/>
      <c r="EQA78" s="827"/>
      <c r="EQB78" s="479"/>
      <c r="EQC78" s="827"/>
      <c r="EQD78" s="827"/>
      <c r="EQE78" s="827"/>
      <c r="EQF78" s="479"/>
      <c r="EQG78" s="827"/>
      <c r="EQH78" s="827"/>
      <c r="EQI78" s="827"/>
      <c r="EQJ78" s="479"/>
      <c r="EQK78" s="827"/>
      <c r="EQL78" s="827"/>
      <c r="EQM78" s="827"/>
      <c r="EQN78" s="479"/>
      <c r="EQO78" s="827"/>
      <c r="EQP78" s="827"/>
      <c r="EQQ78" s="827"/>
      <c r="EQR78" s="479"/>
      <c r="EQS78" s="827"/>
      <c r="EQT78" s="827"/>
      <c r="EQU78" s="827"/>
      <c r="EQV78" s="479"/>
      <c r="EQW78" s="827"/>
      <c r="EQX78" s="827"/>
      <c r="EQY78" s="827"/>
      <c r="EQZ78" s="479"/>
      <c r="ERA78" s="827"/>
      <c r="ERB78" s="827"/>
      <c r="ERC78" s="827"/>
      <c r="ERD78" s="479"/>
      <c r="ERE78" s="827"/>
      <c r="ERF78" s="827"/>
      <c r="ERG78" s="827"/>
      <c r="ERH78" s="479"/>
      <c r="ERI78" s="827"/>
      <c r="ERJ78" s="827"/>
      <c r="ERK78" s="827"/>
      <c r="ERL78" s="479"/>
      <c r="ERM78" s="827"/>
      <c r="ERN78" s="827"/>
      <c r="ERO78" s="827"/>
      <c r="ERP78" s="479"/>
      <c r="ERQ78" s="827"/>
      <c r="ERR78" s="827"/>
      <c r="ERS78" s="827"/>
      <c r="ERT78" s="479"/>
      <c r="ERU78" s="827"/>
      <c r="ERV78" s="827"/>
      <c r="ERW78" s="827"/>
      <c r="ERX78" s="479"/>
      <c r="ERY78" s="827"/>
      <c r="ERZ78" s="827"/>
      <c r="ESA78" s="827"/>
      <c r="ESB78" s="479"/>
      <c r="ESC78" s="827"/>
      <c r="ESD78" s="827"/>
      <c r="ESE78" s="827"/>
      <c r="ESF78" s="479"/>
      <c r="ESG78" s="827"/>
      <c r="ESH78" s="827"/>
      <c r="ESI78" s="827"/>
      <c r="ESJ78" s="479"/>
      <c r="ESK78" s="827"/>
      <c r="ESL78" s="827"/>
      <c r="ESM78" s="827"/>
      <c r="ESN78" s="479"/>
      <c r="ESO78" s="827"/>
      <c r="ESP78" s="827"/>
      <c r="ESQ78" s="827"/>
      <c r="ESR78" s="479"/>
      <c r="ESS78" s="827"/>
      <c r="EST78" s="827"/>
      <c r="ESU78" s="827"/>
      <c r="ESV78" s="479"/>
      <c r="ESW78" s="827"/>
      <c r="ESX78" s="827"/>
      <c r="ESY78" s="827"/>
      <c r="ESZ78" s="479"/>
      <c r="ETA78" s="827"/>
      <c r="ETB78" s="827"/>
      <c r="ETC78" s="827"/>
      <c r="ETD78" s="479"/>
      <c r="ETE78" s="827"/>
      <c r="ETF78" s="827"/>
      <c r="ETG78" s="827"/>
      <c r="ETH78" s="479"/>
      <c r="ETI78" s="827"/>
      <c r="ETJ78" s="827"/>
      <c r="ETK78" s="827"/>
      <c r="ETL78" s="479"/>
      <c r="ETM78" s="827"/>
      <c r="ETN78" s="827"/>
      <c r="ETO78" s="827"/>
      <c r="ETP78" s="479"/>
      <c r="ETQ78" s="827"/>
      <c r="ETR78" s="827"/>
      <c r="ETS78" s="827"/>
      <c r="ETT78" s="479"/>
      <c r="ETU78" s="827"/>
      <c r="ETV78" s="827"/>
      <c r="ETW78" s="827"/>
      <c r="ETX78" s="479"/>
      <c r="ETY78" s="827"/>
      <c r="ETZ78" s="827"/>
      <c r="EUA78" s="827"/>
      <c r="EUB78" s="479"/>
      <c r="EUC78" s="827"/>
      <c r="EUD78" s="827"/>
      <c r="EUE78" s="827"/>
      <c r="EUF78" s="479"/>
      <c r="EUG78" s="827"/>
      <c r="EUH78" s="827"/>
      <c r="EUI78" s="827"/>
      <c r="EUJ78" s="479"/>
      <c r="EUK78" s="827"/>
      <c r="EUL78" s="827"/>
      <c r="EUM78" s="827"/>
      <c r="EUN78" s="479"/>
      <c r="EUO78" s="827"/>
      <c r="EUP78" s="827"/>
      <c r="EUQ78" s="827"/>
      <c r="EUR78" s="479"/>
      <c r="EUS78" s="827"/>
      <c r="EUT78" s="827"/>
      <c r="EUU78" s="827"/>
      <c r="EUV78" s="479"/>
      <c r="EUW78" s="827"/>
      <c r="EUX78" s="827"/>
      <c r="EUY78" s="827"/>
      <c r="EUZ78" s="479"/>
      <c r="EVA78" s="827"/>
      <c r="EVB78" s="827"/>
      <c r="EVC78" s="827"/>
      <c r="EVD78" s="479"/>
      <c r="EVE78" s="827"/>
      <c r="EVF78" s="827"/>
      <c r="EVG78" s="827"/>
      <c r="EVH78" s="479"/>
      <c r="EVI78" s="827"/>
      <c r="EVJ78" s="827"/>
      <c r="EVK78" s="827"/>
      <c r="EVL78" s="479"/>
      <c r="EVM78" s="827"/>
      <c r="EVN78" s="827"/>
      <c r="EVO78" s="827"/>
      <c r="EVP78" s="479"/>
      <c r="EVQ78" s="827"/>
      <c r="EVR78" s="827"/>
      <c r="EVS78" s="827"/>
      <c r="EVT78" s="479"/>
      <c r="EVU78" s="827"/>
      <c r="EVV78" s="827"/>
      <c r="EVW78" s="827"/>
      <c r="EVX78" s="479"/>
      <c r="EVY78" s="827"/>
      <c r="EVZ78" s="827"/>
      <c r="EWA78" s="827"/>
      <c r="EWB78" s="479"/>
      <c r="EWC78" s="827"/>
      <c r="EWD78" s="827"/>
      <c r="EWE78" s="827"/>
      <c r="EWF78" s="479"/>
      <c r="EWG78" s="827"/>
      <c r="EWH78" s="827"/>
      <c r="EWI78" s="827"/>
      <c r="EWJ78" s="479"/>
      <c r="EWK78" s="827"/>
      <c r="EWL78" s="827"/>
      <c r="EWM78" s="827"/>
      <c r="EWN78" s="479"/>
      <c r="EWO78" s="827"/>
      <c r="EWP78" s="827"/>
      <c r="EWQ78" s="827"/>
      <c r="EWR78" s="479"/>
      <c r="EWS78" s="827"/>
      <c r="EWT78" s="827"/>
      <c r="EWU78" s="827"/>
      <c r="EWV78" s="479"/>
      <c r="EWW78" s="827"/>
      <c r="EWX78" s="827"/>
      <c r="EWY78" s="827"/>
      <c r="EWZ78" s="479"/>
      <c r="EXA78" s="827"/>
      <c r="EXB78" s="827"/>
      <c r="EXC78" s="827"/>
      <c r="EXD78" s="479"/>
      <c r="EXE78" s="827"/>
      <c r="EXF78" s="827"/>
      <c r="EXG78" s="827"/>
      <c r="EXH78" s="479"/>
      <c r="EXI78" s="827"/>
      <c r="EXJ78" s="827"/>
      <c r="EXK78" s="827"/>
      <c r="EXL78" s="479"/>
      <c r="EXM78" s="827"/>
      <c r="EXN78" s="827"/>
      <c r="EXO78" s="827"/>
      <c r="EXP78" s="479"/>
      <c r="EXQ78" s="827"/>
      <c r="EXR78" s="827"/>
      <c r="EXS78" s="827"/>
      <c r="EXT78" s="479"/>
      <c r="EXU78" s="827"/>
      <c r="EXV78" s="827"/>
      <c r="EXW78" s="827"/>
      <c r="EXX78" s="479"/>
      <c r="EXY78" s="827"/>
      <c r="EXZ78" s="827"/>
      <c r="EYA78" s="827"/>
      <c r="EYB78" s="479"/>
      <c r="EYC78" s="827"/>
      <c r="EYD78" s="827"/>
      <c r="EYE78" s="827"/>
      <c r="EYF78" s="479"/>
      <c r="EYG78" s="827"/>
      <c r="EYH78" s="827"/>
      <c r="EYI78" s="827"/>
      <c r="EYJ78" s="479"/>
      <c r="EYK78" s="827"/>
      <c r="EYL78" s="827"/>
      <c r="EYM78" s="827"/>
      <c r="EYN78" s="479"/>
      <c r="EYO78" s="827"/>
      <c r="EYP78" s="827"/>
      <c r="EYQ78" s="827"/>
      <c r="EYR78" s="479"/>
      <c r="EYS78" s="827"/>
      <c r="EYT78" s="827"/>
      <c r="EYU78" s="827"/>
      <c r="EYV78" s="479"/>
      <c r="EYW78" s="827"/>
      <c r="EYX78" s="827"/>
      <c r="EYY78" s="827"/>
      <c r="EYZ78" s="479"/>
      <c r="EZA78" s="827"/>
      <c r="EZB78" s="827"/>
      <c r="EZC78" s="827"/>
      <c r="EZD78" s="479"/>
      <c r="EZE78" s="827"/>
      <c r="EZF78" s="827"/>
      <c r="EZG78" s="827"/>
      <c r="EZH78" s="479"/>
      <c r="EZI78" s="827"/>
      <c r="EZJ78" s="827"/>
      <c r="EZK78" s="827"/>
      <c r="EZL78" s="479"/>
      <c r="EZM78" s="827"/>
      <c r="EZN78" s="827"/>
      <c r="EZO78" s="827"/>
      <c r="EZP78" s="479"/>
      <c r="EZQ78" s="827"/>
      <c r="EZR78" s="827"/>
      <c r="EZS78" s="827"/>
      <c r="EZT78" s="479"/>
      <c r="EZU78" s="827"/>
      <c r="EZV78" s="827"/>
      <c r="EZW78" s="827"/>
      <c r="EZX78" s="479"/>
      <c r="EZY78" s="827"/>
      <c r="EZZ78" s="827"/>
      <c r="FAA78" s="827"/>
      <c r="FAB78" s="479"/>
      <c r="FAC78" s="827"/>
      <c r="FAD78" s="827"/>
      <c r="FAE78" s="827"/>
      <c r="FAF78" s="479"/>
      <c r="FAG78" s="827"/>
      <c r="FAH78" s="827"/>
      <c r="FAI78" s="827"/>
      <c r="FAJ78" s="479"/>
      <c r="FAK78" s="827"/>
      <c r="FAL78" s="827"/>
      <c r="FAM78" s="827"/>
      <c r="FAO78" s="827"/>
      <c r="FAP78" s="827"/>
      <c r="FAQ78" s="827"/>
      <c r="FAR78" s="479"/>
      <c r="FAS78" s="827"/>
      <c r="FAT78" s="827"/>
      <c r="FAU78" s="827"/>
      <c r="FAV78" s="479"/>
      <c r="FAW78" s="827"/>
      <c r="FAX78" s="827"/>
      <c r="FAY78" s="827"/>
      <c r="FAZ78" s="479"/>
      <c r="FBA78" s="827"/>
      <c r="FBB78" s="827"/>
      <c r="FBC78" s="827"/>
      <c r="FBD78" s="479"/>
      <c r="FBE78" s="827"/>
      <c r="FBF78" s="827"/>
      <c r="FBG78" s="827"/>
      <c r="FBH78" s="479"/>
      <c r="FBI78" s="827"/>
      <c r="FBJ78" s="827"/>
      <c r="FBK78" s="827"/>
      <c r="FBL78" s="479"/>
      <c r="FBM78" s="827"/>
      <c r="FBN78" s="827"/>
      <c r="FBO78" s="827"/>
      <c r="FBP78" s="479"/>
      <c r="FBQ78" s="827"/>
      <c r="FBR78" s="827"/>
      <c r="FBS78" s="827"/>
      <c r="FBT78" s="479"/>
      <c r="FBU78" s="827"/>
      <c r="FBV78" s="827"/>
      <c r="FBW78" s="827"/>
      <c r="FBX78" s="479"/>
      <c r="FBY78" s="827"/>
      <c r="FBZ78" s="827"/>
      <c r="FCA78" s="827"/>
      <c r="FCB78" s="479"/>
      <c r="FCC78" s="827"/>
      <c r="FCD78" s="827"/>
      <c r="FCE78" s="827"/>
      <c r="FCF78" s="479"/>
      <c r="FCG78" s="827"/>
      <c r="FCH78" s="827"/>
      <c r="FCI78" s="827"/>
      <c r="FCJ78" s="479"/>
      <c r="FCK78" s="827"/>
      <c r="FCL78" s="827"/>
      <c r="FCM78" s="827"/>
      <c r="FCN78" s="479"/>
      <c r="FCO78" s="827"/>
      <c r="FCP78" s="827"/>
      <c r="FCQ78" s="827"/>
      <c r="FCR78" s="479"/>
      <c r="FCS78" s="827"/>
      <c r="FCT78" s="827"/>
      <c r="FCU78" s="827"/>
      <c r="FCV78" s="479"/>
      <c r="FCW78" s="827"/>
      <c r="FCX78" s="827"/>
      <c r="FCY78" s="827"/>
      <c r="FCZ78" s="479"/>
      <c r="FDA78" s="827"/>
      <c r="FDB78" s="827"/>
      <c r="FDC78" s="827"/>
      <c r="FDD78" s="479"/>
      <c r="FDE78" s="827"/>
      <c r="FDF78" s="827"/>
      <c r="FDG78" s="827"/>
      <c r="FDH78" s="479"/>
      <c r="FDI78" s="827"/>
      <c r="FDJ78" s="827"/>
      <c r="FDK78" s="827"/>
      <c r="FDL78" s="479"/>
      <c r="FDM78" s="827"/>
      <c r="FDN78" s="827"/>
      <c r="FDO78" s="827"/>
      <c r="FDP78" s="479"/>
      <c r="FDQ78" s="827"/>
      <c r="FDR78" s="827"/>
      <c r="FDS78" s="827"/>
      <c r="FDT78" s="479"/>
      <c r="FDU78" s="827"/>
      <c r="FDV78" s="827"/>
      <c r="FDW78" s="827"/>
      <c r="FDX78" s="479"/>
      <c r="FDY78" s="827"/>
      <c r="FDZ78" s="827"/>
      <c r="FEA78" s="827"/>
      <c r="FEB78" s="479"/>
      <c r="FEC78" s="827"/>
      <c r="FED78" s="827"/>
      <c r="FEE78" s="827"/>
      <c r="FEF78" s="479"/>
      <c r="FEG78" s="827"/>
      <c r="FEH78" s="827"/>
      <c r="FEI78" s="827"/>
      <c r="FEJ78" s="479"/>
      <c r="FEK78" s="827"/>
      <c r="FEL78" s="827"/>
      <c r="FEM78" s="827"/>
      <c r="FEN78" s="479"/>
      <c r="FEO78" s="827"/>
      <c r="FEP78" s="827"/>
      <c r="FEQ78" s="827"/>
      <c r="FER78" s="479"/>
      <c r="FES78" s="827"/>
      <c r="FET78" s="827"/>
      <c r="FEU78" s="827"/>
      <c r="FEV78" s="479"/>
      <c r="FEW78" s="827"/>
      <c r="FEX78" s="827"/>
      <c r="FEY78" s="827"/>
      <c r="FEZ78" s="479"/>
      <c r="FFA78" s="827"/>
      <c r="FFB78" s="827"/>
      <c r="FFC78" s="827"/>
      <c r="FFD78" s="479"/>
      <c r="FFE78" s="827"/>
      <c r="FFF78" s="827"/>
      <c r="FFG78" s="827"/>
      <c r="FFH78" s="479"/>
      <c r="FFI78" s="827"/>
      <c r="FFJ78" s="827"/>
      <c r="FFK78" s="827"/>
      <c r="FFL78" s="479"/>
      <c r="FFM78" s="827"/>
      <c r="FFN78" s="827"/>
      <c r="FFO78" s="827"/>
      <c r="FFP78" s="479"/>
      <c r="FFQ78" s="827"/>
      <c r="FFR78" s="827"/>
      <c r="FFS78" s="827"/>
      <c r="FFT78" s="479"/>
      <c r="FFU78" s="827"/>
      <c r="FFV78" s="827"/>
      <c r="FFW78" s="827"/>
      <c r="FFX78" s="479"/>
      <c r="FFY78" s="827"/>
      <c r="FFZ78" s="827"/>
      <c r="FGA78" s="827"/>
      <c r="FGB78" s="479"/>
      <c r="FGC78" s="827"/>
      <c r="FGD78" s="827"/>
      <c r="FGE78" s="827"/>
      <c r="FGF78" s="479"/>
      <c r="FGG78" s="827"/>
      <c r="FGH78" s="827"/>
      <c r="FGI78" s="827"/>
      <c r="FGJ78" s="479"/>
      <c r="FGK78" s="827"/>
      <c r="FGL78" s="827"/>
      <c r="FGM78" s="827"/>
      <c r="FGN78" s="479"/>
      <c r="FGO78" s="827"/>
      <c r="FGP78" s="827"/>
      <c r="FGQ78" s="827"/>
      <c r="FGR78" s="479"/>
      <c r="FGS78" s="827"/>
      <c r="FGT78" s="827"/>
      <c r="FGU78" s="827"/>
      <c r="FGV78" s="479"/>
      <c r="FGW78" s="827"/>
      <c r="FGX78" s="827"/>
      <c r="FGY78" s="827"/>
      <c r="FGZ78" s="479"/>
      <c r="FHA78" s="827"/>
      <c r="FHB78" s="827"/>
      <c r="FHC78" s="827"/>
      <c r="FHD78" s="479"/>
      <c r="FHE78" s="827"/>
      <c r="FHF78" s="827"/>
      <c r="FHG78" s="827"/>
      <c r="FHH78" s="479"/>
      <c r="FHI78" s="827"/>
      <c r="FHJ78" s="827"/>
      <c r="FHK78" s="827"/>
      <c r="FHL78" s="479"/>
      <c r="FHM78" s="827"/>
      <c r="FHN78" s="827"/>
      <c r="FHO78" s="827"/>
      <c r="FHP78" s="479"/>
      <c r="FHQ78" s="827"/>
      <c r="FHR78" s="827"/>
      <c r="FHS78" s="827"/>
      <c r="FHT78" s="479"/>
      <c r="FHU78" s="827"/>
      <c r="FHV78" s="827"/>
      <c r="FHW78" s="827"/>
      <c r="FHX78" s="479"/>
      <c r="FHY78" s="827"/>
      <c r="FHZ78" s="827"/>
      <c r="FIA78" s="827"/>
      <c r="FIB78" s="479"/>
      <c r="FIC78" s="827"/>
      <c r="FID78" s="827"/>
      <c r="FIE78" s="827"/>
      <c r="FIF78" s="479"/>
      <c r="FIG78" s="827"/>
      <c r="FIH78" s="827"/>
      <c r="FII78" s="827"/>
      <c r="FIJ78" s="479"/>
      <c r="FIK78" s="827"/>
      <c r="FIL78" s="827"/>
      <c r="FIM78" s="827"/>
      <c r="FIN78" s="479"/>
      <c r="FIO78" s="827"/>
      <c r="FIP78" s="827"/>
      <c r="FIQ78" s="827"/>
      <c r="FIR78" s="479"/>
      <c r="FIS78" s="827"/>
      <c r="FIT78" s="827"/>
      <c r="FIU78" s="827"/>
      <c r="FIV78" s="479"/>
      <c r="FIW78" s="827"/>
      <c r="FIX78" s="827"/>
      <c r="FIY78" s="827"/>
      <c r="FIZ78" s="479"/>
      <c r="FJA78" s="827"/>
      <c r="FJB78" s="827"/>
      <c r="FJC78" s="827"/>
      <c r="FJD78" s="479"/>
      <c r="FJE78" s="827"/>
      <c r="FJF78" s="827"/>
      <c r="FJG78" s="827"/>
      <c r="FJH78" s="479"/>
      <c r="FJI78" s="827"/>
      <c r="FJJ78" s="827"/>
      <c r="FJK78" s="827"/>
      <c r="FJL78" s="479"/>
      <c r="FJM78" s="827"/>
      <c r="FJN78" s="827"/>
      <c r="FJO78" s="827"/>
      <c r="FJP78" s="479"/>
      <c r="FJQ78" s="827"/>
      <c r="FJR78" s="827"/>
      <c r="FJS78" s="827"/>
      <c r="FJT78" s="479"/>
      <c r="FJU78" s="827"/>
      <c r="FJV78" s="827"/>
      <c r="FJW78" s="827"/>
      <c r="FJX78" s="479"/>
      <c r="FJY78" s="827"/>
      <c r="FJZ78" s="827"/>
      <c r="FKA78" s="827"/>
      <c r="FKB78" s="479"/>
      <c r="FKC78" s="827"/>
      <c r="FKD78" s="827"/>
      <c r="FKE78" s="827"/>
      <c r="FKF78" s="479"/>
      <c r="FKG78" s="827"/>
      <c r="FKH78" s="827"/>
      <c r="FKI78" s="827"/>
      <c r="FKJ78" s="479"/>
      <c r="FKK78" s="827"/>
      <c r="FKL78" s="827"/>
      <c r="FKM78" s="827"/>
      <c r="FKN78" s="479"/>
      <c r="FKO78" s="827"/>
      <c r="FKP78" s="827"/>
      <c r="FKQ78" s="827"/>
      <c r="FKR78" s="479"/>
      <c r="FKS78" s="827"/>
      <c r="FKT78" s="827"/>
      <c r="FKU78" s="827"/>
      <c r="FKV78" s="479"/>
      <c r="FKW78" s="827"/>
      <c r="FKX78" s="827"/>
      <c r="FKY78" s="827"/>
      <c r="FKZ78" s="479"/>
      <c r="FLA78" s="827"/>
      <c r="FLB78" s="827"/>
      <c r="FLC78" s="827"/>
      <c r="FLD78" s="479"/>
      <c r="FLE78" s="827"/>
      <c r="FLF78" s="827"/>
      <c r="FLG78" s="827"/>
      <c r="FLH78" s="479"/>
      <c r="FLI78" s="827"/>
      <c r="FLJ78" s="827"/>
      <c r="FLK78" s="827"/>
      <c r="FLL78" s="479"/>
      <c r="FLM78" s="827"/>
      <c r="FLN78" s="827"/>
      <c r="FLO78" s="827"/>
      <c r="FLP78" s="479"/>
      <c r="FLQ78" s="827"/>
      <c r="FLR78" s="827"/>
      <c r="FLS78" s="827"/>
      <c r="FLT78" s="479"/>
      <c r="FLU78" s="827"/>
      <c r="FLV78" s="827"/>
      <c r="FLW78" s="827"/>
      <c r="FLX78" s="479"/>
      <c r="FLY78" s="827"/>
      <c r="FLZ78" s="827"/>
      <c r="FMA78" s="827"/>
      <c r="FMB78" s="479"/>
      <c r="FMC78" s="827"/>
      <c r="FMD78" s="827"/>
      <c r="FME78" s="827"/>
      <c r="FMF78" s="479"/>
      <c r="FMG78" s="827"/>
      <c r="FMH78" s="827"/>
      <c r="FMI78" s="827"/>
      <c r="FMJ78" s="479"/>
      <c r="FMK78" s="827"/>
      <c r="FML78" s="827"/>
      <c r="FMM78" s="827"/>
      <c r="FMN78" s="479"/>
      <c r="FMO78" s="827"/>
      <c r="FMP78" s="827"/>
      <c r="FMQ78" s="827"/>
      <c r="FMR78" s="479"/>
      <c r="FMS78" s="827"/>
      <c r="FMT78" s="827"/>
      <c r="FMU78" s="827"/>
      <c r="FMV78" s="479"/>
      <c r="FMW78" s="827"/>
      <c r="FMX78" s="827"/>
      <c r="FMY78" s="827"/>
      <c r="FMZ78" s="479"/>
      <c r="FNA78" s="827"/>
      <c r="FNB78" s="827"/>
      <c r="FNC78" s="827"/>
      <c r="FND78" s="479"/>
      <c r="FNE78" s="827"/>
      <c r="FNF78" s="827"/>
      <c r="FNG78" s="827"/>
      <c r="FNH78" s="479"/>
      <c r="FNI78" s="827"/>
      <c r="FNJ78" s="827"/>
      <c r="FNK78" s="827"/>
      <c r="FNL78" s="479"/>
      <c r="FNM78" s="827"/>
      <c r="FNN78" s="827"/>
      <c r="FNO78" s="827"/>
      <c r="FNP78" s="479"/>
      <c r="FNQ78" s="827"/>
      <c r="FNR78" s="827"/>
      <c r="FNS78" s="827"/>
      <c r="FNT78" s="479"/>
      <c r="FNU78" s="827"/>
      <c r="FNV78" s="827"/>
      <c r="FNW78" s="827"/>
      <c r="FNX78" s="479"/>
      <c r="FNY78" s="827"/>
      <c r="FNZ78" s="827"/>
      <c r="FOA78" s="827"/>
      <c r="FOB78" s="479"/>
      <c r="FOC78" s="827"/>
      <c r="FOD78" s="827"/>
      <c r="FOE78" s="827"/>
      <c r="FOF78" s="479"/>
      <c r="FOG78" s="827"/>
      <c r="FOH78" s="827"/>
      <c r="FOI78" s="827"/>
      <c r="FOJ78" s="479"/>
      <c r="FOK78" s="827"/>
      <c r="FOL78" s="827"/>
      <c r="FOM78" s="827"/>
      <c r="FON78" s="479"/>
      <c r="FOO78" s="827"/>
      <c r="FOP78" s="827"/>
      <c r="FOQ78" s="827"/>
      <c r="FOR78" s="479"/>
      <c r="FOS78" s="827"/>
      <c r="FOT78" s="827"/>
      <c r="FOU78" s="827"/>
      <c r="FOV78" s="479"/>
      <c r="FOW78" s="827"/>
      <c r="FOX78" s="827"/>
      <c r="FOY78" s="827"/>
      <c r="FOZ78" s="479"/>
      <c r="FPA78" s="827"/>
      <c r="FPB78" s="827"/>
      <c r="FPC78" s="827"/>
      <c r="FPD78" s="479"/>
      <c r="FPE78" s="827"/>
      <c r="FPF78" s="827"/>
      <c r="FPG78" s="827"/>
      <c r="FPH78" s="479"/>
      <c r="FPI78" s="827"/>
      <c r="FPJ78" s="827"/>
      <c r="FPK78" s="827"/>
      <c r="FPL78" s="479"/>
      <c r="FPM78" s="827"/>
      <c r="FPN78" s="827"/>
      <c r="FPO78" s="827"/>
      <c r="FPP78" s="479"/>
      <c r="FPQ78" s="827"/>
      <c r="FPR78" s="827"/>
      <c r="FPS78" s="827"/>
      <c r="FPT78" s="479"/>
      <c r="FPU78" s="827"/>
      <c r="FPV78" s="827"/>
      <c r="FPW78" s="827"/>
      <c r="FPX78" s="479"/>
      <c r="FPY78" s="827"/>
      <c r="FPZ78" s="827"/>
      <c r="FQA78" s="827"/>
      <c r="FQB78" s="479"/>
      <c r="FQC78" s="827"/>
      <c r="FQD78" s="827"/>
      <c r="FQE78" s="827"/>
      <c r="FQF78" s="479"/>
      <c r="FQG78" s="827"/>
      <c r="FQH78" s="827"/>
      <c r="FQI78" s="827"/>
      <c r="FQJ78" s="479"/>
      <c r="FQK78" s="827"/>
      <c r="FQL78" s="827"/>
      <c r="FQM78" s="827"/>
      <c r="FQN78" s="479"/>
      <c r="FQO78" s="827"/>
      <c r="FQP78" s="827"/>
      <c r="FQQ78" s="827"/>
      <c r="FQR78" s="479"/>
      <c r="FQS78" s="827"/>
      <c r="FQT78" s="827"/>
      <c r="FQU78" s="827"/>
      <c r="FQV78" s="479"/>
      <c r="FQW78" s="827"/>
      <c r="FQX78" s="827"/>
      <c r="FQY78" s="827"/>
      <c r="FQZ78" s="479"/>
      <c r="FRA78" s="827"/>
      <c r="FRB78" s="827"/>
      <c r="FRC78" s="827"/>
      <c r="FRD78" s="479"/>
      <c r="FRE78" s="827"/>
      <c r="FRF78" s="827"/>
      <c r="FRG78" s="827"/>
      <c r="FRH78" s="479"/>
      <c r="FRI78" s="827"/>
      <c r="FRJ78" s="827"/>
      <c r="FRK78" s="827"/>
      <c r="FRL78" s="479"/>
      <c r="FRM78" s="827"/>
      <c r="FRN78" s="827"/>
      <c r="FRO78" s="827"/>
      <c r="FRP78" s="479"/>
      <c r="FRQ78" s="827"/>
      <c r="FRR78" s="827"/>
      <c r="FRS78" s="827"/>
      <c r="FRT78" s="479"/>
      <c r="FRU78" s="827"/>
      <c r="FRV78" s="827"/>
      <c r="FRW78" s="827"/>
      <c r="FRX78" s="479"/>
      <c r="FRY78" s="827"/>
      <c r="FRZ78" s="827"/>
      <c r="FSA78" s="827"/>
      <c r="FSB78" s="479"/>
      <c r="FSC78" s="827"/>
      <c r="FSD78" s="827"/>
      <c r="FSE78" s="827"/>
      <c r="FSF78" s="479"/>
      <c r="FSG78" s="827"/>
      <c r="FSH78" s="827"/>
      <c r="FSI78" s="827"/>
      <c r="FSJ78" s="479"/>
      <c r="FSK78" s="827"/>
      <c r="FSL78" s="827"/>
      <c r="FSM78" s="827"/>
      <c r="FSN78" s="479"/>
      <c r="FSO78" s="827"/>
      <c r="FSP78" s="827"/>
      <c r="FSQ78" s="827"/>
      <c r="FSR78" s="479"/>
      <c r="FSS78" s="827"/>
      <c r="FST78" s="827"/>
      <c r="FSU78" s="827"/>
      <c r="FSV78" s="479"/>
      <c r="FSW78" s="827"/>
      <c r="FSX78" s="827"/>
      <c r="FSY78" s="827"/>
      <c r="FSZ78" s="479"/>
      <c r="FTA78" s="827"/>
      <c r="FTB78" s="827"/>
      <c r="FTC78" s="827"/>
      <c r="FTD78" s="479"/>
      <c r="FTE78" s="827"/>
      <c r="FTF78" s="827"/>
      <c r="FTG78" s="827"/>
      <c r="FTH78" s="479"/>
      <c r="FTI78" s="827"/>
      <c r="FTJ78" s="827"/>
      <c r="FTK78" s="827"/>
      <c r="FTL78" s="479"/>
      <c r="FTM78" s="827"/>
      <c r="FTN78" s="827"/>
      <c r="FTO78" s="827"/>
      <c r="FTP78" s="479"/>
      <c r="FTQ78" s="827"/>
      <c r="FTR78" s="827"/>
      <c r="FTS78" s="827"/>
      <c r="FTT78" s="479"/>
      <c r="FTU78" s="827"/>
      <c r="FTV78" s="827"/>
      <c r="FTW78" s="827"/>
      <c r="FTX78" s="479"/>
      <c r="FTY78" s="827"/>
      <c r="FTZ78" s="827"/>
      <c r="FUA78" s="827"/>
      <c r="FUB78" s="479"/>
      <c r="FUC78" s="827"/>
      <c r="FUD78" s="827"/>
      <c r="FUE78" s="827"/>
      <c r="FUF78" s="479"/>
      <c r="FUG78" s="827"/>
      <c r="FUH78" s="827"/>
      <c r="FUI78" s="827"/>
      <c r="FUJ78" s="479"/>
      <c r="FUK78" s="827"/>
      <c r="FUL78" s="827"/>
      <c r="FUM78" s="827"/>
      <c r="FUN78" s="479"/>
      <c r="FUO78" s="827"/>
      <c r="FUP78" s="827"/>
      <c r="FUQ78" s="827"/>
      <c r="FUR78" s="479"/>
      <c r="FUS78" s="827"/>
      <c r="FUT78" s="827"/>
      <c r="FUU78" s="827"/>
      <c r="FUV78" s="479"/>
      <c r="FUW78" s="827"/>
      <c r="FUX78" s="827"/>
      <c r="FUY78" s="827"/>
      <c r="FUZ78" s="479"/>
      <c r="FVA78" s="827"/>
      <c r="FVB78" s="827"/>
      <c r="FVC78" s="827"/>
      <c r="FVD78" s="479"/>
      <c r="FVE78" s="827"/>
      <c r="FVF78" s="827"/>
      <c r="FVG78" s="827"/>
      <c r="FVH78" s="479"/>
      <c r="FVI78" s="827"/>
      <c r="FVJ78" s="827"/>
      <c r="FVK78" s="827"/>
      <c r="FVL78" s="479"/>
      <c r="FVM78" s="827"/>
      <c r="FVN78" s="827"/>
      <c r="FVO78" s="827"/>
      <c r="FVP78" s="479"/>
      <c r="FVQ78" s="827"/>
      <c r="FVR78" s="827"/>
      <c r="FVS78" s="827"/>
      <c r="FVT78" s="479"/>
      <c r="FVU78" s="827"/>
      <c r="FVV78" s="827"/>
      <c r="FVW78" s="827"/>
      <c r="FVX78" s="479"/>
      <c r="FVY78" s="827"/>
      <c r="FVZ78" s="827"/>
      <c r="FWA78" s="827"/>
      <c r="FWB78" s="479"/>
      <c r="FWC78" s="827"/>
      <c r="FWD78" s="827"/>
      <c r="FWE78" s="827"/>
      <c r="FWF78" s="479"/>
      <c r="FWG78" s="827"/>
      <c r="FWH78" s="827"/>
      <c r="FWI78" s="827"/>
      <c r="FWJ78" s="479"/>
      <c r="FWK78" s="827"/>
      <c r="FWL78" s="827"/>
      <c r="FWM78" s="827"/>
      <c r="FWN78" s="479"/>
      <c r="FWO78" s="827"/>
      <c r="FWP78" s="827"/>
      <c r="FWQ78" s="827"/>
      <c r="FWR78" s="479"/>
      <c r="FWS78" s="827"/>
      <c r="FWT78" s="827"/>
      <c r="FWU78" s="827"/>
      <c r="FWV78" s="479"/>
      <c r="FWW78" s="827"/>
      <c r="FWX78" s="827"/>
      <c r="FWY78" s="827"/>
      <c r="FWZ78" s="479"/>
      <c r="FXA78" s="827"/>
      <c r="FXB78" s="827"/>
      <c r="FXC78" s="827"/>
      <c r="FXD78" s="479"/>
      <c r="FXE78" s="827"/>
      <c r="FXF78" s="827"/>
      <c r="FXG78" s="827"/>
      <c r="FXH78" s="479"/>
      <c r="FXI78" s="827"/>
      <c r="FXJ78" s="827"/>
      <c r="FXK78" s="827"/>
      <c r="FXL78" s="479"/>
      <c r="FXM78" s="827"/>
      <c r="FXN78" s="827"/>
      <c r="FXO78" s="827"/>
      <c r="FXP78" s="479"/>
      <c r="FXQ78" s="827"/>
      <c r="FXR78" s="827"/>
      <c r="FXS78" s="827"/>
      <c r="FXT78" s="479"/>
      <c r="FXU78" s="827"/>
      <c r="FXV78" s="827"/>
      <c r="FXW78" s="827"/>
      <c r="FXX78" s="479"/>
      <c r="FXY78" s="827"/>
      <c r="FXZ78" s="827"/>
      <c r="FYA78" s="827"/>
      <c r="FYB78" s="479"/>
      <c r="FYC78" s="827"/>
      <c r="FYD78" s="827"/>
      <c r="FYE78" s="827"/>
      <c r="FYF78" s="479"/>
      <c r="FYG78" s="827"/>
      <c r="FYH78" s="827"/>
      <c r="FYI78" s="827"/>
      <c r="FYJ78" s="479"/>
      <c r="FYK78" s="827"/>
      <c r="FYL78" s="827"/>
      <c r="FYM78" s="827"/>
      <c r="FYN78" s="479"/>
      <c r="FYO78" s="827"/>
      <c r="FYP78" s="827"/>
      <c r="FYQ78" s="827"/>
      <c r="FYR78" s="479"/>
      <c r="FYS78" s="827"/>
      <c r="FYT78" s="827"/>
      <c r="FYU78" s="827"/>
      <c r="FYV78" s="479"/>
      <c r="FYW78" s="827"/>
      <c r="FYX78" s="827"/>
      <c r="FYY78" s="827"/>
      <c r="FYZ78" s="479"/>
      <c r="FZA78" s="827"/>
      <c r="FZB78" s="827"/>
      <c r="FZC78" s="827"/>
      <c r="FZD78" s="479"/>
      <c r="FZE78" s="827"/>
      <c r="FZF78" s="827"/>
      <c r="FZG78" s="827"/>
      <c r="FZH78" s="479"/>
      <c r="FZI78" s="827"/>
      <c r="FZJ78" s="827"/>
      <c r="FZK78" s="827"/>
      <c r="FZL78" s="479"/>
      <c r="FZM78" s="827"/>
      <c r="FZN78" s="827"/>
      <c r="FZO78" s="827"/>
      <c r="FZP78" s="479"/>
      <c r="FZQ78" s="827"/>
      <c r="FZR78" s="827"/>
      <c r="FZS78" s="827"/>
      <c r="FZT78" s="479"/>
      <c r="FZU78" s="827"/>
      <c r="FZV78" s="827"/>
      <c r="FZW78" s="827"/>
      <c r="FZX78" s="479"/>
      <c r="FZY78" s="827"/>
      <c r="FZZ78" s="827"/>
      <c r="GAA78" s="827"/>
      <c r="GAB78" s="479"/>
      <c r="GAC78" s="827"/>
      <c r="GAD78" s="827"/>
      <c r="GAE78" s="827"/>
      <c r="GAF78" s="479"/>
      <c r="GAG78" s="827"/>
      <c r="GAH78" s="827"/>
      <c r="GAI78" s="827"/>
      <c r="GAJ78" s="479"/>
      <c r="GAK78" s="827"/>
      <c r="GAL78" s="827"/>
      <c r="GAM78" s="827"/>
      <c r="GAN78" s="479"/>
      <c r="GAO78" s="827"/>
      <c r="GAP78" s="827"/>
      <c r="GAQ78" s="827"/>
      <c r="GAR78" s="479"/>
      <c r="GAS78" s="827"/>
      <c r="GAT78" s="827"/>
      <c r="GAU78" s="827"/>
      <c r="GAV78" s="479"/>
      <c r="GAW78" s="827"/>
      <c r="GAX78" s="827"/>
      <c r="GAY78" s="827"/>
      <c r="GAZ78" s="479"/>
      <c r="GBA78" s="827"/>
      <c r="GBB78" s="827"/>
      <c r="GBC78" s="827"/>
      <c r="GBD78" s="479"/>
      <c r="GBE78" s="827"/>
      <c r="GBF78" s="827"/>
      <c r="GBG78" s="827"/>
      <c r="GBH78" s="479"/>
      <c r="GBI78" s="827"/>
      <c r="GBJ78" s="827"/>
      <c r="GBK78" s="827"/>
      <c r="GBL78" s="479"/>
      <c r="GBM78" s="827"/>
      <c r="GBN78" s="827"/>
      <c r="GBO78" s="827"/>
      <c r="GBP78" s="479"/>
      <c r="GBQ78" s="827"/>
      <c r="GBR78" s="827"/>
      <c r="GBS78" s="827"/>
      <c r="GBT78" s="479"/>
      <c r="GBU78" s="827"/>
      <c r="GBV78" s="827"/>
      <c r="GBW78" s="827"/>
      <c r="GBX78" s="479"/>
      <c r="GBY78" s="827"/>
      <c r="GBZ78" s="827"/>
      <c r="GCA78" s="827"/>
      <c r="GCB78" s="479"/>
      <c r="GCC78" s="827"/>
      <c r="GCD78" s="827"/>
      <c r="GCE78" s="827"/>
      <c r="GCF78" s="479"/>
      <c r="GCG78" s="827"/>
      <c r="GCH78" s="827"/>
      <c r="GCI78" s="827"/>
      <c r="GCJ78" s="479"/>
      <c r="GCK78" s="827"/>
      <c r="GCL78" s="827"/>
      <c r="GCM78" s="827"/>
      <c r="GCN78" s="479"/>
      <c r="GCO78" s="827"/>
      <c r="GCP78" s="827"/>
      <c r="GCQ78" s="827"/>
      <c r="GCR78" s="479"/>
      <c r="GCS78" s="827"/>
      <c r="GCT78" s="827"/>
      <c r="GCU78" s="827"/>
      <c r="GCV78" s="479"/>
      <c r="GCW78" s="827"/>
      <c r="GCX78" s="827"/>
      <c r="GCY78" s="827"/>
      <c r="GCZ78" s="479"/>
      <c r="GDA78" s="827"/>
      <c r="GDB78" s="827"/>
      <c r="GDC78" s="827"/>
      <c r="GDD78" s="479"/>
      <c r="GDE78" s="827"/>
      <c r="GDF78" s="827"/>
      <c r="GDG78" s="827"/>
      <c r="GDH78" s="479"/>
      <c r="GDI78" s="827"/>
      <c r="GDJ78" s="827"/>
      <c r="GDK78" s="827"/>
      <c r="GDL78" s="479"/>
      <c r="GDM78" s="827"/>
      <c r="GDN78" s="827"/>
      <c r="GDO78" s="827"/>
      <c r="GDP78" s="479"/>
      <c r="GDQ78" s="827"/>
      <c r="GDR78" s="827"/>
      <c r="GDS78" s="827"/>
      <c r="GDT78" s="479"/>
      <c r="GDU78" s="827"/>
      <c r="GDV78" s="827"/>
      <c r="GDW78" s="827"/>
      <c r="GDX78" s="479"/>
      <c r="GDY78" s="827"/>
      <c r="GDZ78" s="827"/>
      <c r="GEA78" s="827"/>
      <c r="GEB78" s="479"/>
      <c r="GEC78" s="827"/>
      <c r="GED78" s="827"/>
      <c r="GEE78" s="827"/>
      <c r="GEF78" s="479"/>
      <c r="GEG78" s="827"/>
      <c r="GEH78" s="827"/>
      <c r="GEI78" s="827"/>
      <c r="GEJ78" s="479"/>
      <c r="GEK78" s="827"/>
      <c r="GEL78" s="827"/>
      <c r="GEM78" s="827"/>
      <c r="GEN78" s="479"/>
      <c r="GEO78" s="827"/>
      <c r="GEP78" s="827"/>
      <c r="GEQ78" s="827"/>
      <c r="GER78" s="479"/>
      <c r="GES78" s="827"/>
      <c r="GET78" s="827"/>
      <c r="GEU78" s="827"/>
      <c r="GEV78" s="479"/>
      <c r="GEW78" s="827"/>
      <c r="GEX78" s="827"/>
      <c r="GEY78" s="827"/>
      <c r="GEZ78" s="479"/>
      <c r="GFA78" s="827"/>
      <c r="GFB78" s="827"/>
      <c r="GFC78" s="827"/>
      <c r="GFD78" s="479"/>
      <c r="GFE78" s="827"/>
      <c r="GFF78" s="827"/>
      <c r="GFG78" s="827"/>
      <c r="GFH78" s="479"/>
      <c r="GFI78" s="827"/>
      <c r="GFJ78" s="827"/>
      <c r="GFK78" s="827"/>
      <c r="GFL78" s="479"/>
      <c r="GFM78" s="827"/>
      <c r="GFN78" s="827"/>
      <c r="GFO78" s="827"/>
      <c r="GFP78" s="479"/>
      <c r="GFQ78" s="827"/>
      <c r="GFR78" s="827"/>
      <c r="GFS78" s="827"/>
      <c r="GFT78" s="479"/>
      <c r="GFU78" s="827"/>
      <c r="GFV78" s="827"/>
      <c r="GFW78" s="827"/>
      <c r="GFX78" s="479"/>
      <c r="GFY78" s="827"/>
      <c r="GFZ78" s="827"/>
      <c r="GGA78" s="827"/>
      <c r="GGB78" s="479"/>
      <c r="GGC78" s="827"/>
      <c r="GGD78" s="827"/>
      <c r="GGE78" s="827"/>
      <c r="GGF78" s="479"/>
      <c r="GGG78" s="827"/>
      <c r="GGH78" s="827"/>
      <c r="GGI78" s="827"/>
      <c r="GGJ78" s="479"/>
      <c r="GGK78" s="827"/>
      <c r="GGL78" s="827"/>
      <c r="GGM78" s="827"/>
      <c r="GGN78" s="479"/>
      <c r="GGO78" s="827"/>
      <c r="GGP78" s="827"/>
      <c r="GGQ78" s="827"/>
      <c r="GGR78" s="479"/>
      <c r="GGS78" s="827"/>
      <c r="GGT78" s="827"/>
      <c r="GGU78" s="827"/>
      <c r="GGV78" s="479"/>
      <c r="GGW78" s="827"/>
      <c r="GGX78" s="827"/>
      <c r="GGY78" s="827"/>
      <c r="GGZ78" s="479"/>
      <c r="GHA78" s="827"/>
      <c r="GHB78" s="827"/>
      <c r="GHC78" s="827"/>
      <c r="GHD78" s="479"/>
      <c r="GHE78" s="827"/>
      <c r="GHF78" s="827"/>
      <c r="GHG78" s="827"/>
      <c r="GHH78" s="479"/>
      <c r="GHI78" s="827"/>
      <c r="GHJ78" s="827"/>
      <c r="GHK78" s="827"/>
      <c r="GHL78" s="479"/>
      <c r="GHM78" s="827"/>
      <c r="GHN78" s="827"/>
      <c r="GHO78" s="827"/>
      <c r="GHP78" s="479"/>
      <c r="GHQ78" s="827"/>
      <c r="GHR78" s="827"/>
      <c r="GHS78" s="827"/>
      <c r="GHT78" s="479"/>
      <c r="GHU78" s="827"/>
      <c r="GHV78" s="827"/>
      <c r="GHW78" s="827"/>
      <c r="GHX78" s="479"/>
      <c r="GHY78" s="827"/>
      <c r="GHZ78" s="827"/>
      <c r="GIA78" s="827"/>
      <c r="GIB78" s="479"/>
      <c r="GIC78" s="827"/>
      <c r="GID78" s="827"/>
      <c r="GIE78" s="827"/>
      <c r="GIF78" s="479"/>
      <c r="GIG78" s="827"/>
      <c r="GIH78" s="827"/>
      <c r="GII78" s="827"/>
      <c r="GIJ78" s="479"/>
      <c r="GIK78" s="827"/>
      <c r="GIL78" s="827"/>
      <c r="GIM78" s="827"/>
      <c r="GIN78" s="479"/>
      <c r="GIO78" s="827"/>
      <c r="GIP78" s="827"/>
      <c r="GIQ78" s="827"/>
      <c r="GIR78" s="479"/>
      <c r="GIS78" s="827"/>
      <c r="GIT78" s="827"/>
      <c r="GIU78" s="827"/>
      <c r="GIV78" s="479"/>
      <c r="GIW78" s="827"/>
      <c r="GIX78" s="827"/>
      <c r="GIY78" s="827"/>
      <c r="GIZ78" s="479"/>
      <c r="GJA78" s="827"/>
      <c r="GJB78" s="827"/>
      <c r="GJC78" s="827"/>
      <c r="GJD78" s="479"/>
      <c r="GJE78" s="827"/>
      <c r="GJF78" s="827"/>
      <c r="GJG78" s="827"/>
      <c r="GJH78" s="479"/>
      <c r="GJI78" s="827"/>
      <c r="GJJ78" s="827"/>
      <c r="GJK78" s="827"/>
      <c r="GJL78" s="479"/>
      <c r="GJM78" s="827"/>
      <c r="GJN78" s="827"/>
      <c r="GJO78" s="827"/>
      <c r="GJP78" s="479"/>
      <c r="GJQ78" s="827"/>
      <c r="GJR78" s="827"/>
      <c r="GJS78" s="827"/>
      <c r="GJT78" s="479"/>
      <c r="GJU78" s="827"/>
      <c r="GJV78" s="827"/>
      <c r="GJW78" s="827"/>
      <c r="GJX78" s="479"/>
      <c r="GJY78" s="827"/>
      <c r="GJZ78" s="827"/>
      <c r="GKA78" s="827"/>
      <c r="GKB78" s="479"/>
      <c r="GKC78" s="827"/>
      <c r="GKD78" s="827"/>
      <c r="GKE78" s="827"/>
      <c r="GKF78" s="479"/>
      <c r="GKG78" s="827"/>
      <c r="GKH78" s="827"/>
      <c r="GKI78" s="827"/>
      <c r="GKJ78" s="479"/>
      <c r="GKK78" s="827"/>
      <c r="GKL78" s="827"/>
      <c r="GKM78" s="827"/>
      <c r="GKN78" s="479"/>
      <c r="GKO78" s="827"/>
      <c r="GKP78" s="827"/>
      <c r="GKQ78" s="827"/>
      <c r="GKR78" s="479"/>
      <c r="GKS78" s="827"/>
      <c r="GKT78" s="827"/>
      <c r="GKU78" s="827"/>
      <c r="GKV78" s="479"/>
      <c r="GKW78" s="827"/>
      <c r="GKX78" s="827"/>
      <c r="GKY78" s="827"/>
      <c r="GKZ78" s="479"/>
      <c r="GLA78" s="827"/>
      <c r="GLB78" s="827"/>
      <c r="GLC78" s="827"/>
      <c r="GLD78" s="479"/>
      <c r="GLE78" s="827"/>
      <c r="GLF78" s="827"/>
      <c r="GLG78" s="827"/>
      <c r="GLH78" s="479"/>
      <c r="GLI78" s="827"/>
      <c r="GLJ78" s="827"/>
      <c r="GLK78" s="827"/>
      <c r="GLL78" s="479"/>
      <c r="GLM78" s="827"/>
      <c r="GLN78" s="827"/>
      <c r="GLO78" s="827"/>
      <c r="GLP78" s="479"/>
      <c r="GLQ78" s="827"/>
      <c r="GLR78" s="827"/>
      <c r="GLS78" s="827"/>
      <c r="GLT78" s="479"/>
      <c r="GLU78" s="827"/>
      <c r="GLV78" s="827"/>
      <c r="GLW78" s="827"/>
      <c r="GLX78" s="479"/>
      <c r="GLY78" s="827"/>
      <c r="GLZ78" s="827"/>
      <c r="GMA78" s="827"/>
      <c r="GMB78" s="479"/>
      <c r="GMC78" s="827"/>
      <c r="GMD78" s="827"/>
      <c r="GME78" s="827"/>
      <c r="GMF78" s="479"/>
      <c r="GMG78" s="827"/>
      <c r="GMH78" s="827"/>
      <c r="GMI78" s="827"/>
      <c r="GMJ78" s="479"/>
      <c r="GMK78" s="827"/>
      <c r="GML78" s="827"/>
      <c r="GMM78" s="827"/>
      <c r="GMN78" s="479"/>
      <c r="GMO78" s="827"/>
      <c r="GMP78" s="827"/>
      <c r="GMQ78" s="827"/>
      <c r="GMR78" s="479"/>
      <c r="GMS78" s="827"/>
      <c r="GMT78" s="827"/>
      <c r="GMU78" s="827"/>
      <c r="GMV78" s="479"/>
      <c r="GMW78" s="827"/>
      <c r="GMX78" s="827"/>
      <c r="GMY78" s="827"/>
      <c r="GMZ78" s="479"/>
      <c r="GNA78" s="827"/>
      <c r="GNB78" s="827"/>
      <c r="GNC78" s="827"/>
      <c r="GND78" s="479"/>
      <c r="GNE78" s="827"/>
      <c r="GNF78" s="827"/>
      <c r="GNG78" s="827"/>
      <c r="GNH78" s="479"/>
      <c r="GNI78" s="827"/>
      <c r="GNJ78" s="827"/>
      <c r="GNK78" s="827"/>
      <c r="GNL78" s="479"/>
      <c r="GNM78" s="827"/>
      <c r="GNN78" s="827"/>
      <c r="GNO78" s="827"/>
      <c r="GNP78" s="479"/>
      <c r="GNQ78" s="827"/>
      <c r="GNR78" s="827"/>
      <c r="GNS78" s="827"/>
      <c r="GNT78" s="479"/>
      <c r="GNU78" s="827"/>
      <c r="GNV78" s="827"/>
      <c r="GNW78" s="827"/>
      <c r="GNY78" s="827"/>
      <c r="GNZ78" s="827"/>
      <c r="GOA78" s="827"/>
      <c r="GOB78" s="479"/>
      <c r="GOC78" s="827"/>
      <c r="GOD78" s="827"/>
      <c r="GOE78" s="827"/>
      <c r="GOF78" s="479"/>
      <c r="GOG78" s="827"/>
      <c r="GOH78" s="827"/>
      <c r="GOI78" s="827"/>
      <c r="GOJ78" s="479"/>
      <c r="GOK78" s="827"/>
      <c r="GOL78" s="827"/>
      <c r="GOM78" s="827"/>
      <c r="GON78" s="479"/>
      <c r="GOO78" s="827"/>
      <c r="GOP78" s="827"/>
      <c r="GOQ78" s="827"/>
      <c r="GOR78" s="479"/>
      <c r="GOS78" s="827"/>
      <c r="GOT78" s="827"/>
      <c r="GOU78" s="827"/>
      <c r="GOV78" s="479"/>
      <c r="GOW78" s="827"/>
      <c r="GOX78" s="827"/>
      <c r="GOY78" s="827"/>
      <c r="GOZ78" s="479"/>
      <c r="GPA78" s="827"/>
      <c r="GPB78" s="827"/>
      <c r="GPC78" s="827"/>
      <c r="GPD78" s="479"/>
      <c r="GPE78" s="827"/>
      <c r="GPF78" s="827"/>
      <c r="GPG78" s="827"/>
      <c r="GPH78" s="479"/>
      <c r="GPI78" s="827"/>
      <c r="GPJ78" s="827"/>
      <c r="GPK78" s="827"/>
      <c r="GPL78" s="479"/>
      <c r="GPM78" s="827"/>
      <c r="GPN78" s="827"/>
      <c r="GPO78" s="827"/>
      <c r="GPP78" s="479"/>
      <c r="GPQ78" s="827"/>
      <c r="GPR78" s="827"/>
      <c r="GPS78" s="827"/>
      <c r="GPT78" s="479"/>
      <c r="GPU78" s="827"/>
      <c r="GPV78" s="827"/>
      <c r="GPW78" s="827"/>
      <c r="GPX78" s="479"/>
      <c r="GPY78" s="827"/>
      <c r="GPZ78" s="827"/>
      <c r="GQA78" s="827"/>
      <c r="GQB78" s="479"/>
      <c r="GQC78" s="827"/>
      <c r="GQD78" s="827"/>
      <c r="GQE78" s="827"/>
      <c r="GQF78" s="479"/>
      <c r="GQG78" s="827"/>
      <c r="GQH78" s="827"/>
      <c r="GQI78" s="827"/>
      <c r="GQJ78" s="479"/>
      <c r="GQK78" s="827"/>
      <c r="GQL78" s="827"/>
      <c r="GQM78" s="827"/>
      <c r="GQN78" s="479"/>
      <c r="GQO78" s="827"/>
      <c r="GQP78" s="827"/>
      <c r="GQQ78" s="827"/>
      <c r="GQR78" s="479"/>
      <c r="GQS78" s="827"/>
      <c r="GQT78" s="827"/>
      <c r="GQU78" s="827"/>
      <c r="GQV78" s="479"/>
      <c r="GQW78" s="827"/>
      <c r="GQX78" s="827"/>
      <c r="GQY78" s="827"/>
      <c r="GQZ78" s="479"/>
      <c r="GRA78" s="827"/>
      <c r="GRB78" s="827"/>
      <c r="GRC78" s="827"/>
      <c r="GRD78" s="479"/>
      <c r="GRE78" s="827"/>
      <c r="GRF78" s="827"/>
      <c r="GRG78" s="827"/>
      <c r="GRH78" s="479"/>
      <c r="GRI78" s="827"/>
      <c r="GRJ78" s="827"/>
      <c r="GRK78" s="827"/>
      <c r="GRL78" s="479"/>
      <c r="GRM78" s="827"/>
      <c r="GRN78" s="827"/>
      <c r="GRO78" s="827"/>
      <c r="GRP78" s="479"/>
      <c r="GRQ78" s="827"/>
      <c r="GRR78" s="827"/>
      <c r="GRS78" s="827"/>
      <c r="GRT78" s="479"/>
      <c r="GRU78" s="827"/>
      <c r="GRV78" s="827"/>
      <c r="GRW78" s="827"/>
      <c r="GRX78" s="479"/>
      <c r="GRY78" s="827"/>
      <c r="GRZ78" s="827"/>
      <c r="GSA78" s="827"/>
      <c r="GSB78" s="479"/>
      <c r="GSC78" s="827"/>
      <c r="GSD78" s="827"/>
      <c r="GSE78" s="827"/>
      <c r="GSF78" s="479"/>
      <c r="GSG78" s="827"/>
      <c r="GSH78" s="827"/>
      <c r="GSI78" s="827"/>
      <c r="GSJ78" s="479"/>
      <c r="GSK78" s="827"/>
      <c r="GSL78" s="827"/>
      <c r="GSM78" s="827"/>
      <c r="GSN78" s="479"/>
      <c r="GSO78" s="827"/>
      <c r="GSP78" s="827"/>
      <c r="GSQ78" s="827"/>
      <c r="GSR78" s="479"/>
      <c r="GSS78" s="827"/>
      <c r="GST78" s="827"/>
      <c r="GSU78" s="827"/>
      <c r="GSV78" s="479"/>
      <c r="GSW78" s="827"/>
      <c r="GSX78" s="827"/>
      <c r="GSY78" s="827"/>
      <c r="GSZ78" s="479"/>
      <c r="GTA78" s="827"/>
      <c r="GTB78" s="827"/>
      <c r="GTC78" s="827"/>
      <c r="GTD78" s="479"/>
      <c r="GTE78" s="827"/>
      <c r="GTF78" s="827"/>
      <c r="GTG78" s="827"/>
      <c r="GTH78" s="479"/>
      <c r="GTI78" s="827"/>
      <c r="GTJ78" s="827"/>
      <c r="GTK78" s="827"/>
      <c r="GTL78" s="479"/>
      <c r="GTM78" s="827"/>
      <c r="GTN78" s="827"/>
      <c r="GTO78" s="827"/>
      <c r="GTP78" s="479"/>
      <c r="GTQ78" s="827"/>
      <c r="GTR78" s="827"/>
      <c r="GTS78" s="827"/>
      <c r="GTT78" s="479"/>
      <c r="GTU78" s="827"/>
      <c r="GTV78" s="827"/>
      <c r="GTW78" s="827"/>
      <c r="GTX78" s="479"/>
      <c r="GTY78" s="827"/>
      <c r="GTZ78" s="827"/>
      <c r="GUA78" s="827"/>
      <c r="GUB78" s="479"/>
      <c r="GUC78" s="827"/>
      <c r="GUD78" s="827"/>
      <c r="GUE78" s="827"/>
      <c r="GUF78" s="479"/>
      <c r="GUG78" s="827"/>
      <c r="GUH78" s="827"/>
      <c r="GUI78" s="827"/>
      <c r="GUJ78" s="479"/>
      <c r="GUK78" s="827"/>
      <c r="GUL78" s="827"/>
      <c r="GUM78" s="827"/>
      <c r="GUN78" s="479"/>
      <c r="GUO78" s="827"/>
      <c r="GUP78" s="827"/>
      <c r="GUQ78" s="827"/>
      <c r="GUR78" s="479"/>
      <c r="GUS78" s="827"/>
      <c r="GUT78" s="827"/>
      <c r="GUU78" s="827"/>
      <c r="GUV78" s="479"/>
      <c r="GUW78" s="827"/>
      <c r="GUX78" s="827"/>
      <c r="GUY78" s="827"/>
      <c r="GUZ78" s="479"/>
      <c r="GVA78" s="827"/>
      <c r="GVB78" s="827"/>
      <c r="GVC78" s="827"/>
      <c r="GVD78" s="479"/>
      <c r="GVE78" s="827"/>
      <c r="GVF78" s="827"/>
      <c r="GVG78" s="827"/>
      <c r="GVH78" s="479"/>
      <c r="GVI78" s="827"/>
      <c r="GVJ78" s="827"/>
      <c r="GVK78" s="827"/>
      <c r="GVL78" s="479"/>
      <c r="GVM78" s="827"/>
      <c r="GVN78" s="827"/>
      <c r="GVO78" s="827"/>
      <c r="GVP78" s="479"/>
      <c r="GVQ78" s="827"/>
      <c r="GVR78" s="827"/>
      <c r="GVS78" s="827"/>
      <c r="GVT78" s="479"/>
      <c r="GVU78" s="827"/>
      <c r="GVV78" s="827"/>
      <c r="GVW78" s="827"/>
      <c r="GVX78" s="479"/>
      <c r="GVY78" s="827"/>
      <c r="GVZ78" s="827"/>
      <c r="GWA78" s="827"/>
      <c r="GWB78" s="479"/>
      <c r="GWC78" s="827"/>
      <c r="GWD78" s="827"/>
      <c r="GWE78" s="827"/>
      <c r="GWF78" s="479"/>
      <c r="GWG78" s="827"/>
      <c r="GWH78" s="827"/>
      <c r="GWI78" s="827"/>
      <c r="GWJ78" s="479"/>
      <c r="GWK78" s="827"/>
      <c r="GWL78" s="827"/>
      <c r="GWM78" s="827"/>
      <c r="GWN78" s="479"/>
      <c r="GWO78" s="827"/>
      <c r="GWP78" s="827"/>
      <c r="GWQ78" s="827"/>
      <c r="GWR78" s="479"/>
      <c r="GWS78" s="827"/>
      <c r="GWT78" s="827"/>
      <c r="GWU78" s="827"/>
      <c r="GWV78" s="479"/>
      <c r="GWW78" s="827"/>
      <c r="GWX78" s="827"/>
      <c r="GWY78" s="827"/>
      <c r="GWZ78" s="479"/>
      <c r="GXA78" s="827"/>
      <c r="GXB78" s="827"/>
      <c r="GXC78" s="827"/>
      <c r="GXD78" s="479"/>
      <c r="GXE78" s="827"/>
      <c r="GXF78" s="827"/>
      <c r="GXG78" s="827"/>
      <c r="GXH78" s="479"/>
      <c r="GXI78" s="827"/>
      <c r="GXJ78" s="827"/>
      <c r="GXK78" s="827"/>
      <c r="GXL78" s="479"/>
      <c r="GXM78" s="827"/>
      <c r="GXN78" s="827"/>
      <c r="GXO78" s="827"/>
      <c r="GXP78" s="479"/>
      <c r="GXQ78" s="827"/>
      <c r="GXR78" s="827"/>
      <c r="GXS78" s="827"/>
      <c r="GXT78" s="479"/>
      <c r="GXU78" s="827"/>
      <c r="GXV78" s="827"/>
      <c r="GXW78" s="827"/>
      <c r="GXX78" s="479"/>
      <c r="GXY78" s="827"/>
      <c r="GXZ78" s="827"/>
      <c r="GYA78" s="827"/>
      <c r="GYB78" s="479"/>
      <c r="GYC78" s="827"/>
      <c r="GYD78" s="827"/>
      <c r="GYE78" s="827"/>
      <c r="GYF78" s="479"/>
      <c r="GYG78" s="827"/>
      <c r="GYH78" s="827"/>
      <c r="GYI78" s="827"/>
      <c r="GYJ78" s="479"/>
      <c r="GYK78" s="827"/>
      <c r="GYL78" s="827"/>
      <c r="GYM78" s="827"/>
      <c r="GYN78" s="479"/>
      <c r="GYO78" s="827"/>
      <c r="GYP78" s="827"/>
      <c r="GYQ78" s="827"/>
      <c r="GYR78" s="479"/>
      <c r="GYS78" s="827"/>
      <c r="GYT78" s="827"/>
      <c r="GYU78" s="827"/>
      <c r="GYV78" s="479"/>
      <c r="GYW78" s="827"/>
      <c r="GYX78" s="827"/>
      <c r="GYY78" s="827"/>
      <c r="GYZ78" s="479"/>
      <c r="GZA78" s="827"/>
      <c r="GZB78" s="827"/>
      <c r="GZC78" s="827"/>
      <c r="GZD78" s="479"/>
      <c r="GZE78" s="827"/>
      <c r="GZF78" s="827"/>
      <c r="GZG78" s="827"/>
      <c r="GZH78" s="479"/>
      <c r="GZI78" s="827"/>
      <c r="GZJ78" s="827"/>
      <c r="GZK78" s="827"/>
      <c r="GZL78" s="479"/>
      <c r="GZM78" s="827"/>
      <c r="GZN78" s="827"/>
      <c r="GZO78" s="827"/>
      <c r="GZP78" s="479"/>
      <c r="GZQ78" s="827"/>
      <c r="GZR78" s="827"/>
      <c r="GZS78" s="827"/>
      <c r="GZT78" s="479"/>
      <c r="GZU78" s="827"/>
      <c r="GZV78" s="827"/>
      <c r="GZW78" s="827"/>
      <c r="GZX78" s="479"/>
      <c r="GZY78" s="827"/>
      <c r="GZZ78" s="827"/>
      <c r="HAA78" s="827"/>
      <c r="HAB78" s="479"/>
      <c r="HAC78" s="827"/>
      <c r="HAD78" s="827"/>
      <c r="HAE78" s="827"/>
      <c r="HAF78" s="479"/>
      <c r="HAG78" s="827"/>
      <c r="HAH78" s="827"/>
      <c r="HAI78" s="827"/>
      <c r="HAJ78" s="479"/>
      <c r="HAK78" s="827"/>
      <c r="HAL78" s="827"/>
      <c r="HAM78" s="827"/>
      <c r="HAN78" s="479"/>
      <c r="HAO78" s="827"/>
      <c r="HAP78" s="827"/>
      <c r="HAQ78" s="827"/>
      <c r="HAR78" s="479"/>
      <c r="HAS78" s="827"/>
      <c r="HAT78" s="827"/>
      <c r="HAU78" s="827"/>
      <c r="HAV78" s="479"/>
      <c r="HAW78" s="827"/>
      <c r="HAX78" s="827"/>
      <c r="HAY78" s="827"/>
      <c r="HAZ78" s="479"/>
      <c r="HBA78" s="827"/>
      <c r="HBB78" s="827"/>
      <c r="HBC78" s="827"/>
      <c r="HBD78" s="479"/>
      <c r="HBE78" s="827"/>
      <c r="HBF78" s="827"/>
      <c r="HBG78" s="827"/>
      <c r="HBH78" s="479"/>
      <c r="HBI78" s="827"/>
      <c r="HBJ78" s="827"/>
      <c r="HBK78" s="827"/>
      <c r="HBL78" s="479"/>
      <c r="HBM78" s="827"/>
      <c r="HBN78" s="827"/>
      <c r="HBO78" s="827"/>
      <c r="HBP78" s="479"/>
      <c r="HBQ78" s="827"/>
      <c r="HBR78" s="827"/>
      <c r="HBS78" s="827"/>
      <c r="HBT78" s="479"/>
      <c r="HBU78" s="827"/>
      <c r="HBV78" s="827"/>
      <c r="HBW78" s="827"/>
      <c r="HBX78" s="479"/>
      <c r="HBY78" s="827"/>
      <c r="HBZ78" s="827"/>
      <c r="HCA78" s="827"/>
      <c r="HCB78" s="479"/>
      <c r="HCC78" s="827"/>
      <c r="HCD78" s="827"/>
      <c r="HCE78" s="827"/>
      <c r="HCF78" s="479"/>
      <c r="HCG78" s="827"/>
      <c r="HCH78" s="827"/>
      <c r="HCI78" s="827"/>
      <c r="HCJ78" s="479"/>
      <c r="HCK78" s="827"/>
      <c r="HCL78" s="827"/>
      <c r="HCM78" s="827"/>
      <c r="HCN78" s="479"/>
      <c r="HCO78" s="827"/>
      <c r="HCP78" s="827"/>
      <c r="HCQ78" s="827"/>
      <c r="HCR78" s="479"/>
      <c r="HCS78" s="827"/>
      <c r="HCT78" s="827"/>
      <c r="HCU78" s="827"/>
      <c r="HCV78" s="479"/>
      <c r="HCW78" s="827"/>
      <c r="HCX78" s="827"/>
      <c r="HCY78" s="827"/>
      <c r="HCZ78" s="479"/>
      <c r="HDA78" s="827"/>
      <c r="HDB78" s="827"/>
      <c r="HDC78" s="827"/>
      <c r="HDD78" s="479"/>
      <c r="HDE78" s="827"/>
      <c r="HDF78" s="827"/>
      <c r="HDG78" s="827"/>
      <c r="HDH78" s="479"/>
      <c r="HDI78" s="827"/>
      <c r="HDJ78" s="827"/>
      <c r="HDK78" s="827"/>
      <c r="HDL78" s="479"/>
      <c r="HDM78" s="827"/>
      <c r="HDN78" s="827"/>
      <c r="HDO78" s="827"/>
      <c r="HDP78" s="479"/>
      <c r="HDQ78" s="827"/>
      <c r="HDR78" s="827"/>
      <c r="HDS78" s="827"/>
      <c r="HDT78" s="479"/>
      <c r="HDU78" s="827"/>
      <c r="HDV78" s="827"/>
      <c r="HDW78" s="827"/>
      <c r="HDX78" s="479"/>
      <c r="HDY78" s="827"/>
      <c r="HDZ78" s="827"/>
      <c r="HEA78" s="827"/>
      <c r="HEB78" s="479"/>
      <c r="HEC78" s="827"/>
      <c r="HED78" s="827"/>
      <c r="HEE78" s="827"/>
      <c r="HEF78" s="479"/>
      <c r="HEG78" s="827"/>
      <c r="HEH78" s="827"/>
      <c r="HEI78" s="827"/>
      <c r="HEJ78" s="479"/>
      <c r="HEK78" s="827"/>
      <c r="HEL78" s="827"/>
      <c r="HEM78" s="827"/>
      <c r="HEN78" s="479"/>
      <c r="HEO78" s="827"/>
      <c r="HEP78" s="827"/>
      <c r="HEQ78" s="827"/>
      <c r="HER78" s="479"/>
      <c r="HES78" s="827"/>
      <c r="HET78" s="827"/>
      <c r="HEU78" s="827"/>
      <c r="HEV78" s="479"/>
      <c r="HEW78" s="827"/>
      <c r="HEX78" s="827"/>
      <c r="HEY78" s="827"/>
      <c r="HEZ78" s="479"/>
      <c r="HFA78" s="827"/>
      <c r="HFB78" s="827"/>
      <c r="HFC78" s="827"/>
      <c r="HFD78" s="479"/>
      <c r="HFE78" s="827"/>
      <c r="HFF78" s="827"/>
      <c r="HFG78" s="827"/>
      <c r="HFH78" s="479"/>
      <c r="HFI78" s="827"/>
      <c r="HFJ78" s="827"/>
      <c r="HFK78" s="827"/>
      <c r="HFL78" s="479"/>
      <c r="HFM78" s="827"/>
      <c r="HFN78" s="827"/>
      <c r="HFO78" s="827"/>
      <c r="HFP78" s="479"/>
      <c r="HFQ78" s="827"/>
      <c r="HFR78" s="827"/>
      <c r="HFS78" s="827"/>
      <c r="HFT78" s="479"/>
      <c r="HFU78" s="827"/>
      <c r="HFV78" s="827"/>
      <c r="HFW78" s="827"/>
      <c r="HFX78" s="479"/>
      <c r="HFY78" s="827"/>
      <c r="HFZ78" s="827"/>
      <c r="HGA78" s="827"/>
      <c r="HGB78" s="479"/>
      <c r="HGC78" s="827"/>
      <c r="HGD78" s="827"/>
      <c r="HGE78" s="827"/>
      <c r="HGF78" s="479"/>
      <c r="HGG78" s="827"/>
      <c r="HGH78" s="827"/>
      <c r="HGI78" s="827"/>
      <c r="HGJ78" s="479"/>
      <c r="HGK78" s="827"/>
      <c r="HGL78" s="827"/>
      <c r="HGM78" s="827"/>
      <c r="HGN78" s="479"/>
      <c r="HGO78" s="827"/>
      <c r="HGP78" s="827"/>
      <c r="HGQ78" s="827"/>
      <c r="HGR78" s="479"/>
      <c r="HGS78" s="827"/>
      <c r="HGT78" s="827"/>
      <c r="HGU78" s="827"/>
      <c r="HGV78" s="479"/>
      <c r="HGW78" s="827"/>
      <c r="HGX78" s="827"/>
      <c r="HGY78" s="827"/>
      <c r="HGZ78" s="479"/>
      <c r="HHA78" s="827"/>
      <c r="HHB78" s="827"/>
      <c r="HHC78" s="827"/>
      <c r="HHD78" s="479"/>
      <c r="HHE78" s="827"/>
      <c r="HHF78" s="827"/>
      <c r="HHG78" s="827"/>
      <c r="HHH78" s="479"/>
      <c r="HHI78" s="827"/>
      <c r="HHJ78" s="827"/>
      <c r="HHK78" s="827"/>
      <c r="HHL78" s="479"/>
      <c r="HHM78" s="827"/>
      <c r="HHN78" s="827"/>
      <c r="HHO78" s="827"/>
      <c r="HHP78" s="479"/>
      <c r="HHQ78" s="827"/>
      <c r="HHR78" s="827"/>
      <c r="HHS78" s="827"/>
      <c r="HHT78" s="479"/>
      <c r="HHU78" s="827"/>
      <c r="HHV78" s="827"/>
      <c r="HHW78" s="827"/>
      <c r="HHX78" s="479"/>
      <c r="HHY78" s="827"/>
      <c r="HHZ78" s="827"/>
      <c r="HIA78" s="827"/>
      <c r="HIB78" s="479"/>
      <c r="HIC78" s="827"/>
      <c r="HID78" s="827"/>
      <c r="HIE78" s="827"/>
      <c r="HIF78" s="479"/>
      <c r="HIG78" s="827"/>
      <c r="HIH78" s="827"/>
      <c r="HII78" s="827"/>
      <c r="HIJ78" s="479"/>
      <c r="HIK78" s="827"/>
      <c r="HIL78" s="827"/>
      <c r="HIM78" s="827"/>
      <c r="HIN78" s="479"/>
      <c r="HIO78" s="827"/>
      <c r="HIP78" s="827"/>
      <c r="HIQ78" s="827"/>
      <c r="HIR78" s="479"/>
      <c r="HIS78" s="827"/>
      <c r="HIT78" s="827"/>
      <c r="HIU78" s="827"/>
      <c r="HIV78" s="479"/>
      <c r="HIW78" s="827"/>
      <c r="HIX78" s="827"/>
      <c r="HIY78" s="827"/>
      <c r="HIZ78" s="479"/>
      <c r="HJA78" s="827"/>
      <c r="HJB78" s="827"/>
      <c r="HJC78" s="827"/>
      <c r="HJD78" s="479"/>
      <c r="HJE78" s="827"/>
      <c r="HJF78" s="827"/>
      <c r="HJG78" s="827"/>
      <c r="HJH78" s="479"/>
      <c r="HJI78" s="827"/>
      <c r="HJJ78" s="827"/>
      <c r="HJK78" s="827"/>
      <c r="HJL78" s="479"/>
      <c r="HJM78" s="827"/>
      <c r="HJN78" s="827"/>
      <c r="HJO78" s="827"/>
      <c r="HJP78" s="479"/>
      <c r="HJQ78" s="827"/>
      <c r="HJR78" s="827"/>
      <c r="HJS78" s="827"/>
      <c r="HJT78" s="479"/>
      <c r="HJU78" s="827"/>
      <c r="HJV78" s="827"/>
      <c r="HJW78" s="827"/>
      <c r="HJX78" s="479"/>
      <c r="HJY78" s="827"/>
      <c r="HJZ78" s="827"/>
      <c r="HKA78" s="827"/>
      <c r="HKB78" s="479"/>
      <c r="HKC78" s="827"/>
      <c r="HKD78" s="827"/>
      <c r="HKE78" s="827"/>
      <c r="HKF78" s="479"/>
      <c r="HKG78" s="827"/>
      <c r="HKH78" s="827"/>
      <c r="HKI78" s="827"/>
      <c r="HKJ78" s="479"/>
      <c r="HKK78" s="827"/>
      <c r="HKL78" s="827"/>
      <c r="HKM78" s="827"/>
      <c r="HKN78" s="479"/>
      <c r="HKO78" s="827"/>
      <c r="HKP78" s="827"/>
      <c r="HKQ78" s="827"/>
      <c r="HKR78" s="479"/>
      <c r="HKS78" s="827"/>
      <c r="HKT78" s="827"/>
      <c r="HKU78" s="827"/>
      <c r="HKV78" s="479"/>
      <c r="HKW78" s="827"/>
      <c r="HKX78" s="827"/>
      <c r="HKY78" s="827"/>
      <c r="HKZ78" s="479"/>
      <c r="HLA78" s="827"/>
      <c r="HLB78" s="827"/>
      <c r="HLC78" s="827"/>
      <c r="HLD78" s="479"/>
      <c r="HLE78" s="827"/>
      <c r="HLF78" s="827"/>
      <c r="HLG78" s="827"/>
      <c r="HLH78" s="479"/>
      <c r="HLI78" s="827"/>
      <c r="HLJ78" s="827"/>
      <c r="HLK78" s="827"/>
      <c r="HLL78" s="479"/>
      <c r="HLM78" s="827"/>
      <c r="HLN78" s="827"/>
      <c r="HLO78" s="827"/>
      <c r="HLP78" s="479"/>
      <c r="HLQ78" s="827"/>
      <c r="HLR78" s="827"/>
      <c r="HLS78" s="827"/>
      <c r="HLT78" s="479"/>
      <c r="HLU78" s="827"/>
      <c r="HLV78" s="827"/>
      <c r="HLW78" s="827"/>
      <c r="HLX78" s="479"/>
      <c r="HLY78" s="827"/>
      <c r="HLZ78" s="827"/>
      <c r="HMA78" s="827"/>
      <c r="HMB78" s="479"/>
      <c r="HMC78" s="827"/>
      <c r="HMD78" s="827"/>
      <c r="HME78" s="827"/>
      <c r="HMF78" s="479"/>
      <c r="HMG78" s="827"/>
      <c r="HMH78" s="827"/>
      <c r="HMI78" s="827"/>
      <c r="HMJ78" s="479"/>
      <c r="HMK78" s="827"/>
      <c r="HML78" s="827"/>
      <c r="HMM78" s="827"/>
      <c r="HMN78" s="479"/>
      <c r="HMO78" s="827"/>
      <c r="HMP78" s="827"/>
      <c r="HMQ78" s="827"/>
      <c r="HMR78" s="479"/>
      <c r="HMS78" s="827"/>
      <c r="HMT78" s="827"/>
      <c r="HMU78" s="827"/>
      <c r="HMV78" s="479"/>
      <c r="HMW78" s="827"/>
      <c r="HMX78" s="827"/>
      <c r="HMY78" s="827"/>
      <c r="HMZ78" s="479"/>
      <c r="HNA78" s="827"/>
      <c r="HNB78" s="827"/>
      <c r="HNC78" s="827"/>
      <c r="HND78" s="479"/>
      <c r="HNE78" s="827"/>
      <c r="HNF78" s="827"/>
      <c r="HNG78" s="827"/>
      <c r="HNH78" s="479"/>
      <c r="HNI78" s="827"/>
      <c r="HNJ78" s="827"/>
      <c r="HNK78" s="827"/>
      <c r="HNL78" s="479"/>
      <c r="HNM78" s="827"/>
      <c r="HNN78" s="827"/>
      <c r="HNO78" s="827"/>
      <c r="HNP78" s="479"/>
      <c r="HNQ78" s="827"/>
      <c r="HNR78" s="827"/>
      <c r="HNS78" s="827"/>
      <c r="HNT78" s="479"/>
      <c r="HNU78" s="827"/>
      <c r="HNV78" s="827"/>
      <c r="HNW78" s="827"/>
      <c r="HNX78" s="479"/>
      <c r="HNY78" s="827"/>
      <c r="HNZ78" s="827"/>
      <c r="HOA78" s="827"/>
      <c r="HOB78" s="479"/>
      <c r="HOC78" s="827"/>
      <c r="HOD78" s="827"/>
      <c r="HOE78" s="827"/>
      <c r="HOF78" s="479"/>
      <c r="HOG78" s="827"/>
      <c r="HOH78" s="827"/>
      <c r="HOI78" s="827"/>
      <c r="HOJ78" s="479"/>
      <c r="HOK78" s="827"/>
      <c r="HOL78" s="827"/>
      <c r="HOM78" s="827"/>
      <c r="HON78" s="479"/>
      <c r="HOO78" s="827"/>
      <c r="HOP78" s="827"/>
      <c r="HOQ78" s="827"/>
      <c r="HOR78" s="479"/>
      <c r="HOS78" s="827"/>
      <c r="HOT78" s="827"/>
      <c r="HOU78" s="827"/>
      <c r="HOV78" s="479"/>
      <c r="HOW78" s="827"/>
      <c r="HOX78" s="827"/>
      <c r="HOY78" s="827"/>
      <c r="HOZ78" s="479"/>
      <c r="HPA78" s="827"/>
      <c r="HPB78" s="827"/>
      <c r="HPC78" s="827"/>
      <c r="HPD78" s="479"/>
      <c r="HPE78" s="827"/>
      <c r="HPF78" s="827"/>
      <c r="HPG78" s="827"/>
      <c r="HPH78" s="479"/>
      <c r="HPI78" s="827"/>
      <c r="HPJ78" s="827"/>
      <c r="HPK78" s="827"/>
      <c r="HPL78" s="479"/>
      <c r="HPM78" s="827"/>
      <c r="HPN78" s="827"/>
      <c r="HPO78" s="827"/>
      <c r="HPP78" s="479"/>
      <c r="HPQ78" s="827"/>
      <c r="HPR78" s="827"/>
      <c r="HPS78" s="827"/>
      <c r="HPT78" s="479"/>
      <c r="HPU78" s="827"/>
      <c r="HPV78" s="827"/>
      <c r="HPW78" s="827"/>
      <c r="HPX78" s="479"/>
      <c r="HPY78" s="827"/>
      <c r="HPZ78" s="827"/>
      <c r="HQA78" s="827"/>
      <c r="HQB78" s="479"/>
      <c r="HQC78" s="827"/>
      <c r="HQD78" s="827"/>
      <c r="HQE78" s="827"/>
      <c r="HQF78" s="479"/>
      <c r="HQG78" s="827"/>
      <c r="HQH78" s="827"/>
      <c r="HQI78" s="827"/>
      <c r="HQJ78" s="479"/>
      <c r="HQK78" s="827"/>
      <c r="HQL78" s="827"/>
      <c r="HQM78" s="827"/>
      <c r="HQN78" s="479"/>
      <c r="HQO78" s="827"/>
      <c r="HQP78" s="827"/>
      <c r="HQQ78" s="827"/>
      <c r="HQR78" s="479"/>
      <c r="HQS78" s="827"/>
      <c r="HQT78" s="827"/>
      <c r="HQU78" s="827"/>
      <c r="HQV78" s="479"/>
      <c r="HQW78" s="827"/>
      <c r="HQX78" s="827"/>
      <c r="HQY78" s="827"/>
      <c r="HQZ78" s="479"/>
      <c r="HRA78" s="827"/>
      <c r="HRB78" s="827"/>
      <c r="HRC78" s="827"/>
      <c r="HRD78" s="479"/>
      <c r="HRE78" s="827"/>
      <c r="HRF78" s="827"/>
      <c r="HRG78" s="827"/>
      <c r="HRH78" s="479"/>
      <c r="HRI78" s="827"/>
      <c r="HRJ78" s="827"/>
      <c r="HRK78" s="827"/>
      <c r="HRL78" s="479"/>
      <c r="HRM78" s="827"/>
      <c r="HRN78" s="827"/>
      <c r="HRO78" s="827"/>
      <c r="HRP78" s="479"/>
      <c r="HRQ78" s="827"/>
      <c r="HRR78" s="827"/>
      <c r="HRS78" s="827"/>
      <c r="HRT78" s="479"/>
      <c r="HRU78" s="827"/>
      <c r="HRV78" s="827"/>
      <c r="HRW78" s="827"/>
      <c r="HRX78" s="479"/>
      <c r="HRY78" s="827"/>
      <c r="HRZ78" s="827"/>
      <c r="HSA78" s="827"/>
      <c r="HSB78" s="479"/>
      <c r="HSC78" s="827"/>
      <c r="HSD78" s="827"/>
      <c r="HSE78" s="827"/>
      <c r="HSF78" s="479"/>
      <c r="HSG78" s="827"/>
      <c r="HSH78" s="827"/>
      <c r="HSI78" s="827"/>
      <c r="HSJ78" s="479"/>
      <c r="HSK78" s="827"/>
      <c r="HSL78" s="827"/>
      <c r="HSM78" s="827"/>
      <c r="HSN78" s="479"/>
      <c r="HSO78" s="827"/>
      <c r="HSP78" s="827"/>
      <c r="HSQ78" s="827"/>
      <c r="HSR78" s="479"/>
      <c r="HSS78" s="827"/>
      <c r="HST78" s="827"/>
      <c r="HSU78" s="827"/>
      <c r="HSV78" s="479"/>
      <c r="HSW78" s="827"/>
      <c r="HSX78" s="827"/>
      <c r="HSY78" s="827"/>
      <c r="HSZ78" s="479"/>
      <c r="HTA78" s="827"/>
      <c r="HTB78" s="827"/>
      <c r="HTC78" s="827"/>
      <c r="HTD78" s="479"/>
      <c r="HTE78" s="827"/>
      <c r="HTF78" s="827"/>
      <c r="HTG78" s="827"/>
      <c r="HTH78" s="479"/>
      <c r="HTI78" s="827"/>
      <c r="HTJ78" s="827"/>
      <c r="HTK78" s="827"/>
      <c r="HTL78" s="479"/>
      <c r="HTM78" s="827"/>
      <c r="HTN78" s="827"/>
      <c r="HTO78" s="827"/>
      <c r="HTP78" s="479"/>
      <c r="HTQ78" s="827"/>
      <c r="HTR78" s="827"/>
      <c r="HTS78" s="827"/>
      <c r="HTT78" s="479"/>
      <c r="HTU78" s="827"/>
      <c r="HTV78" s="827"/>
      <c r="HTW78" s="827"/>
      <c r="HTX78" s="479"/>
      <c r="HTY78" s="827"/>
      <c r="HTZ78" s="827"/>
      <c r="HUA78" s="827"/>
      <c r="HUB78" s="479"/>
      <c r="HUC78" s="827"/>
      <c r="HUD78" s="827"/>
      <c r="HUE78" s="827"/>
      <c r="HUF78" s="479"/>
      <c r="HUG78" s="827"/>
      <c r="HUH78" s="827"/>
      <c r="HUI78" s="827"/>
      <c r="HUJ78" s="479"/>
      <c r="HUK78" s="827"/>
      <c r="HUL78" s="827"/>
      <c r="HUM78" s="827"/>
      <c r="HUN78" s="479"/>
      <c r="HUO78" s="827"/>
      <c r="HUP78" s="827"/>
      <c r="HUQ78" s="827"/>
      <c r="HUR78" s="479"/>
      <c r="HUS78" s="827"/>
      <c r="HUT78" s="827"/>
      <c r="HUU78" s="827"/>
      <c r="HUV78" s="479"/>
      <c r="HUW78" s="827"/>
      <c r="HUX78" s="827"/>
      <c r="HUY78" s="827"/>
      <c r="HUZ78" s="479"/>
      <c r="HVA78" s="827"/>
      <c r="HVB78" s="827"/>
      <c r="HVC78" s="827"/>
      <c r="HVD78" s="479"/>
      <c r="HVE78" s="827"/>
      <c r="HVF78" s="827"/>
      <c r="HVG78" s="827"/>
      <c r="HVH78" s="479"/>
      <c r="HVI78" s="827"/>
      <c r="HVJ78" s="827"/>
      <c r="HVK78" s="827"/>
      <c r="HVL78" s="479"/>
      <c r="HVM78" s="827"/>
      <c r="HVN78" s="827"/>
      <c r="HVO78" s="827"/>
      <c r="HVP78" s="479"/>
      <c r="HVQ78" s="827"/>
      <c r="HVR78" s="827"/>
      <c r="HVS78" s="827"/>
      <c r="HVT78" s="479"/>
      <c r="HVU78" s="827"/>
      <c r="HVV78" s="827"/>
      <c r="HVW78" s="827"/>
      <c r="HVX78" s="479"/>
      <c r="HVY78" s="827"/>
      <c r="HVZ78" s="827"/>
      <c r="HWA78" s="827"/>
      <c r="HWB78" s="479"/>
      <c r="HWC78" s="827"/>
      <c r="HWD78" s="827"/>
      <c r="HWE78" s="827"/>
      <c r="HWF78" s="479"/>
      <c r="HWG78" s="827"/>
      <c r="HWH78" s="827"/>
      <c r="HWI78" s="827"/>
      <c r="HWJ78" s="479"/>
      <c r="HWK78" s="827"/>
      <c r="HWL78" s="827"/>
      <c r="HWM78" s="827"/>
      <c r="HWN78" s="479"/>
      <c r="HWO78" s="827"/>
      <c r="HWP78" s="827"/>
      <c r="HWQ78" s="827"/>
      <c r="HWR78" s="479"/>
      <c r="HWS78" s="827"/>
      <c r="HWT78" s="827"/>
      <c r="HWU78" s="827"/>
      <c r="HWV78" s="479"/>
      <c r="HWW78" s="827"/>
      <c r="HWX78" s="827"/>
      <c r="HWY78" s="827"/>
      <c r="HWZ78" s="479"/>
      <c r="HXA78" s="827"/>
      <c r="HXB78" s="827"/>
      <c r="HXC78" s="827"/>
      <c r="HXD78" s="479"/>
      <c r="HXE78" s="827"/>
      <c r="HXF78" s="827"/>
      <c r="HXG78" s="827"/>
      <c r="HXH78" s="479"/>
      <c r="HXI78" s="827"/>
      <c r="HXJ78" s="827"/>
      <c r="HXK78" s="827"/>
      <c r="HXL78" s="479"/>
      <c r="HXM78" s="827"/>
      <c r="HXN78" s="827"/>
      <c r="HXO78" s="827"/>
      <c r="HXP78" s="479"/>
      <c r="HXQ78" s="827"/>
      <c r="HXR78" s="827"/>
      <c r="HXS78" s="827"/>
      <c r="HXT78" s="479"/>
      <c r="HXU78" s="827"/>
      <c r="HXV78" s="827"/>
      <c r="HXW78" s="827"/>
      <c r="HXX78" s="479"/>
      <c r="HXY78" s="827"/>
      <c r="HXZ78" s="827"/>
      <c r="HYA78" s="827"/>
      <c r="HYB78" s="479"/>
      <c r="HYC78" s="827"/>
      <c r="HYD78" s="827"/>
      <c r="HYE78" s="827"/>
      <c r="HYF78" s="479"/>
      <c r="HYG78" s="827"/>
      <c r="HYH78" s="827"/>
      <c r="HYI78" s="827"/>
      <c r="HYJ78" s="479"/>
      <c r="HYK78" s="827"/>
      <c r="HYL78" s="827"/>
      <c r="HYM78" s="827"/>
      <c r="HYN78" s="479"/>
      <c r="HYO78" s="827"/>
      <c r="HYP78" s="827"/>
      <c r="HYQ78" s="827"/>
      <c r="HYR78" s="479"/>
      <c r="HYS78" s="827"/>
      <c r="HYT78" s="827"/>
      <c r="HYU78" s="827"/>
      <c r="HYV78" s="479"/>
      <c r="HYW78" s="827"/>
      <c r="HYX78" s="827"/>
      <c r="HYY78" s="827"/>
      <c r="HYZ78" s="479"/>
      <c r="HZA78" s="827"/>
      <c r="HZB78" s="827"/>
      <c r="HZC78" s="827"/>
      <c r="HZD78" s="479"/>
      <c r="HZE78" s="827"/>
      <c r="HZF78" s="827"/>
      <c r="HZG78" s="827"/>
      <c r="HZH78" s="479"/>
      <c r="HZI78" s="827"/>
      <c r="HZJ78" s="827"/>
      <c r="HZK78" s="827"/>
      <c r="HZL78" s="479"/>
      <c r="HZM78" s="827"/>
      <c r="HZN78" s="827"/>
      <c r="HZO78" s="827"/>
      <c r="HZP78" s="479"/>
      <c r="HZQ78" s="827"/>
      <c r="HZR78" s="827"/>
      <c r="HZS78" s="827"/>
      <c r="HZT78" s="479"/>
      <c r="HZU78" s="827"/>
      <c r="HZV78" s="827"/>
      <c r="HZW78" s="827"/>
      <c r="HZX78" s="479"/>
      <c r="HZY78" s="827"/>
      <c r="HZZ78" s="827"/>
      <c r="IAA78" s="827"/>
      <c r="IAB78" s="479"/>
      <c r="IAC78" s="827"/>
      <c r="IAD78" s="827"/>
      <c r="IAE78" s="827"/>
      <c r="IAF78" s="479"/>
      <c r="IAG78" s="827"/>
      <c r="IAH78" s="827"/>
      <c r="IAI78" s="827"/>
      <c r="IAJ78" s="479"/>
      <c r="IAK78" s="827"/>
      <c r="IAL78" s="827"/>
      <c r="IAM78" s="827"/>
      <c r="IAN78" s="479"/>
      <c r="IAO78" s="827"/>
      <c r="IAP78" s="827"/>
      <c r="IAQ78" s="827"/>
      <c r="IAR78" s="479"/>
      <c r="IAS78" s="827"/>
      <c r="IAT78" s="827"/>
      <c r="IAU78" s="827"/>
      <c r="IAV78" s="479"/>
      <c r="IAW78" s="827"/>
      <c r="IAX78" s="827"/>
      <c r="IAY78" s="827"/>
      <c r="IAZ78" s="479"/>
      <c r="IBA78" s="827"/>
      <c r="IBB78" s="827"/>
      <c r="IBC78" s="827"/>
      <c r="IBD78" s="479"/>
      <c r="IBE78" s="827"/>
      <c r="IBF78" s="827"/>
      <c r="IBG78" s="827"/>
      <c r="IBI78" s="827"/>
      <c r="IBJ78" s="827"/>
      <c r="IBK78" s="827"/>
      <c r="IBL78" s="479"/>
      <c r="IBM78" s="827"/>
      <c r="IBN78" s="827"/>
      <c r="IBO78" s="827"/>
      <c r="IBP78" s="479"/>
      <c r="IBQ78" s="827"/>
      <c r="IBR78" s="827"/>
      <c r="IBS78" s="827"/>
      <c r="IBT78" s="479"/>
      <c r="IBU78" s="827"/>
      <c r="IBV78" s="827"/>
      <c r="IBW78" s="827"/>
      <c r="IBX78" s="479"/>
      <c r="IBY78" s="827"/>
      <c r="IBZ78" s="827"/>
      <c r="ICA78" s="827"/>
      <c r="ICB78" s="479"/>
      <c r="ICC78" s="827"/>
      <c r="ICD78" s="827"/>
      <c r="ICE78" s="827"/>
      <c r="ICF78" s="479"/>
      <c r="ICG78" s="827"/>
      <c r="ICH78" s="827"/>
      <c r="ICI78" s="827"/>
      <c r="ICJ78" s="479"/>
      <c r="ICK78" s="827"/>
      <c r="ICL78" s="827"/>
      <c r="ICM78" s="827"/>
      <c r="ICN78" s="479"/>
      <c r="ICO78" s="827"/>
      <c r="ICP78" s="827"/>
      <c r="ICQ78" s="827"/>
      <c r="ICR78" s="479"/>
      <c r="ICS78" s="827"/>
      <c r="ICT78" s="827"/>
      <c r="ICU78" s="827"/>
      <c r="ICV78" s="479"/>
      <c r="ICW78" s="827"/>
      <c r="ICX78" s="827"/>
      <c r="ICY78" s="827"/>
      <c r="ICZ78" s="479"/>
      <c r="IDA78" s="827"/>
      <c r="IDB78" s="827"/>
      <c r="IDC78" s="827"/>
      <c r="IDD78" s="479"/>
      <c r="IDE78" s="827"/>
      <c r="IDF78" s="827"/>
      <c r="IDG78" s="827"/>
      <c r="IDH78" s="479"/>
      <c r="IDI78" s="827"/>
      <c r="IDJ78" s="827"/>
      <c r="IDK78" s="827"/>
      <c r="IDL78" s="479"/>
      <c r="IDM78" s="827"/>
      <c r="IDN78" s="827"/>
      <c r="IDO78" s="827"/>
      <c r="IDP78" s="479"/>
      <c r="IDQ78" s="827"/>
      <c r="IDR78" s="827"/>
      <c r="IDS78" s="827"/>
      <c r="IDT78" s="479"/>
      <c r="IDU78" s="827"/>
      <c r="IDV78" s="827"/>
      <c r="IDW78" s="827"/>
      <c r="IDX78" s="479"/>
      <c r="IDY78" s="827"/>
      <c r="IDZ78" s="827"/>
      <c r="IEA78" s="827"/>
      <c r="IEB78" s="479"/>
      <c r="IEC78" s="827"/>
      <c r="IED78" s="827"/>
      <c r="IEE78" s="827"/>
      <c r="IEF78" s="479"/>
      <c r="IEG78" s="827"/>
      <c r="IEH78" s="827"/>
      <c r="IEI78" s="827"/>
      <c r="IEJ78" s="479"/>
      <c r="IEK78" s="827"/>
      <c r="IEL78" s="827"/>
      <c r="IEM78" s="827"/>
      <c r="IEN78" s="479"/>
      <c r="IEO78" s="827"/>
      <c r="IEP78" s="827"/>
      <c r="IEQ78" s="827"/>
      <c r="IER78" s="479"/>
      <c r="IES78" s="827"/>
      <c r="IET78" s="827"/>
      <c r="IEU78" s="827"/>
      <c r="IEV78" s="479"/>
      <c r="IEW78" s="827"/>
      <c r="IEX78" s="827"/>
      <c r="IEY78" s="827"/>
      <c r="IEZ78" s="479"/>
      <c r="IFA78" s="827"/>
      <c r="IFB78" s="827"/>
      <c r="IFC78" s="827"/>
      <c r="IFD78" s="479"/>
      <c r="IFE78" s="827"/>
      <c r="IFF78" s="827"/>
      <c r="IFG78" s="827"/>
      <c r="IFH78" s="479"/>
      <c r="IFI78" s="827"/>
      <c r="IFJ78" s="827"/>
      <c r="IFK78" s="827"/>
      <c r="IFL78" s="479"/>
      <c r="IFM78" s="827"/>
      <c r="IFN78" s="827"/>
      <c r="IFO78" s="827"/>
      <c r="IFP78" s="479"/>
      <c r="IFQ78" s="827"/>
      <c r="IFR78" s="827"/>
      <c r="IFS78" s="827"/>
      <c r="IFT78" s="479"/>
      <c r="IFU78" s="827"/>
      <c r="IFV78" s="827"/>
      <c r="IFW78" s="827"/>
      <c r="IFX78" s="479"/>
      <c r="IFY78" s="827"/>
      <c r="IFZ78" s="827"/>
      <c r="IGA78" s="827"/>
      <c r="IGB78" s="479"/>
      <c r="IGC78" s="827"/>
      <c r="IGD78" s="827"/>
      <c r="IGE78" s="827"/>
      <c r="IGF78" s="479"/>
      <c r="IGG78" s="827"/>
      <c r="IGH78" s="827"/>
      <c r="IGI78" s="827"/>
      <c r="IGJ78" s="479"/>
      <c r="IGK78" s="827"/>
      <c r="IGL78" s="827"/>
      <c r="IGM78" s="827"/>
      <c r="IGN78" s="479"/>
      <c r="IGO78" s="827"/>
      <c r="IGP78" s="827"/>
      <c r="IGQ78" s="827"/>
      <c r="IGR78" s="479"/>
      <c r="IGS78" s="827"/>
      <c r="IGT78" s="827"/>
      <c r="IGU78" s="827"/>
      <c r="IGV78" s="479"/>
      <c r="IGW78" s="827"/>
      <c r="IGX78" s="827"/>
      <c r="IGY78" s="827"/>
      <c r="IGZ78" s="479"/>
      <c r="IHA78" s="827"/>
      <c r="IHB78" s="827"/>
      <c r="IHC78" s="827"/>
      <c r="IHD78" s="479"/>
      <c r="IHE78" s="827"/>
      <c r="IHF78" s="827"/>
      <c r="IHG78" s="827"/>
      <c r="IHH78" s="479"/>
      <c r="IHI78" s="827"/>
      <c r="IHJ78" s="827"/>
      <c r="IHK78" s="827"/>
      <c r="IHL78" s="479"/>
      <c r="IHM78" s="827"/>
      <c r="IHN78" s="827"/>
      <c r="IHO78" s="827"/>
      <c r="IHP78" s="479"/>
      <c r="IHQ78" s="827"/>
      <c r="IHR78" s="827"/>
      <c r="IHS78" s="827"/>
      <c r="IHT78" s="479"/>
      <c r="IHU78" s="827"/>
      <c r="IHV78" s="827"/>
      <c r="IHW78" s="827"/>
      <c r="IHX78" s="479"/>
      <c r="IHY78" s="827"/>
      <c r="IHZ78" s="827"/>
      <c r="IIA78" s="827"/>
      <c r="IIB78" s="479"/>
      <c r="IIC78" s="827"/>
      <c r="IID78" s="827"/>
      <c r="IIE78" s="827"/>
      <c r="IIF78" s="479"/>
      <c r="IIG78" s="827"/>
      <c r="IIH78" s="827"/>
      <c r="III78" s="827"/>
      <c r="IIJ78" s="479"/>
      <c r="IIK78" s="827"/>
      <c r="IIL78" s="827"/>
      <c r="IIM78" s="827"/>
      <c r="IIN78" s="479"/>
      <c r="IIO78" s="827"/>
      <c r="IIP78" s="827"/>
      <c r="IIQ78" s="827"/>
      <c r="IIR78" s="479"/>
      <c r="IIS78" s="827"/>
      <c r="IIT78" s="827"/>
      <c r="IIU78" s="827"/>
      <c r="IIV78" s="479"/>
      <c r="IIW78" s="827"/>
      <c r="IIX78" s="827"/>
      <c r="IIY78" s="827"/>
      <c r="IIZ78" s="479"/>
      <c r="IJA78" s="827"/>
      <c r="IJB78" s="827"/>
      <c r="IJC78" s="827"/>
      <c r="IJD78" s="479"/>
      <c r="IJE78" s="827"/>
      <c r="IJF78" s="827"/>
      <c r="IJG78" s="827"/>
      <c r="IJH78" s="479"/>
      <c r="IJI78" s="827"/>
      <c r="IJJ78" s="827"/>
      <c r="IJK78" s="827"/>
      <c r="IJL78" s="479"/>
      <c r="IJM78" s="827"/>
      <c r="IJN78" s="827"/>
      <c r="IJO78" s="827"/>
      <c r="IJP78" s="479"/>
      <c r="IJQ78" s="827"/>
      <c r="IJR78" s="827"/>
      <c r="IJS78" s="827"/>
      <c r="IJT78" s="479"/>
      <c r="IJU78" s="827"/>
      <c r="IJV78" s="827"/>
      <c r="IJW78" s="827"/>
      <c r="IJX78" s="479"/>
      <c r="IJY78" s="827"/>
      <c r="IJZ78" s="827"/>
      <c r="IKA78" s="827"/>
      <c r="IKB78" s="479"/>
      <c r="IKC78" s="827"/>
      <c r="IKD78" s="827"/>
      <c r="IKE78" s="827"/>
      <c r="IKF78" s="479"/>
      <c r="IKG78" s="827"/>
      <c r="IKH78" s="827"/>
      <c r="IKI78" s="827"/>
      <c r="IKJ78" s="479"/>
      <c r="IKK78" s="827"/>
      <c r="IKL78" s="827"/>
      <c r="IKM78" s="827"/>
      <c r="IKN78" s="479"/>
      <c r="IKO78" s="827"/>
      <c r="IKP78" s="827"/>
      <c r="IKQ78" s="827"/>
      <c r="IKR78" s="479"/>
      <c r="IKS78" s="827"/>
      <c r="IKT78" s="827"/>
      <c r="IKU78" s="827"/>
      <c r="IKV78" s="479"/>
      <c r="IKW78" s="827"/>
      <c r="IKX78" s="827"/>
      <c r="IKY78" s="827"/>
      <c r="IKZ78" s="479"/>
      <c r="ILA78" s="827"/>
      <c r="ILB78" s="827"/>
      <c r="ILC78" s="827"/>
      <c r="ILD78" s="479"/>
      <c r="ILE78" s="827"/>
      <c r="ILF78" s="827"/>
      <c r="ILG78" s="827"/>
      <c r="ILH78" s="479"/>
      <c r="ILI78" s="827"/>
      <c r="ILJ78" s="827"/>
      <c r="ILK78" s="827"/>
      <c r="ILL78" s="479"/>
      <c r="ILM78" s="827"/>
      <c r="ILN78" s="827"/>
      <c r="ILO78" s="827"/>
      <c r="ILP78" s="479"/>
      <c r="ILQ78" s="827"/>
      <c r="ILR78" s="827"/>
      <c r="ILS78" s="827"/>
      <c r="ILT78" s="479"/>
      <c r="ILU78" s="827"/>
      <c r="ILV78" s="827"/>
      <c r="ILW78" s="827"/>
      <c r="ILX78" s="479"/>
      <c r="ILY78" s="827"/>
      <c r="ILZ78" s="827"/>
      <c r="IMA78" s="827"/>
      <c r="IMB78" s="479"/>
      <c r="IMC78" s="827"/>
      <c r="IMD78" s="827"/>
      <c r="IME78" s="827"/>
      <c r="IMF78" s="479"/>
      <c r="IMG78" s="827"/>
      <c r="IMH78" s="827"/>
      <c r="IMI78" s="827"/>
      <c r="IMJ78" s="479"/>
      <c r="IMK78" s="827"/>
      <c r="IML78" s="827"/>
      <c r="IMM78" s="827"/>
      <c r="IMN78" s="479"/>
      <c r="IMO78" s="827"/>
      <c r="IMP78" s="827"/>
      <c r="IMQ78" s="827"/>
      <c r="IMR78" s="479"/>
      <c r="IMS78" s="827"/>
      <c r="IMT78" s="827"/>
      <c r="IMU78" s="827"/>
      <c r="IMV78" s="479"/>
      <c r="IMW78" s="827"/>
      <c r="IMX78" s="827"/>
      <c r="IMY78" s="827"/>
      <c r="IMZ78" s="479"/>
      <c r="INA78" s="827"/>
      <c r="INB78" s="827"/>
      <c r="INC78" s="827"/>
      <c r="IND78" s="479"/>
      <c r="INE78" s="827"/>
      <c r="INF78" s="827"/>
      <c r="ING78" s="827"/>
      <c r="INH78" s="479"/>
      <c r="INI78" s="827"/>
      <c r="INJ78" s="827"/>
      <c r="INK78" s="827"/>
      <c r="INL78" s="479"/>
      <c r="INM78" s="827"/>
      <c r="INN78" s="827"/>
      <c r="INO78" s="827"/>
      <c r="INP78" s="479"/>
      <c r="INQ78" s="827"/>
      <c r="INR78" s="827"/>
      <c r="INS78" s="827"/>
      <c r="INT78" s="479"/>
      <c r="INU78" s="827"/>
      <c r="INV78" s="827"/>
      <c r="INW78" s="827"/>
      <c r="INX78" s="479"/>
      <c r="INY78" s="827"/>
      <c r="INZ78" s="827"/>
      <c r="IOA78" s="827"/>
      <c r="IOB78" s="479"/>
      <c r="IOC78" s="827"/>
      <c r="IOD78" s="827"/>
      <c r="IOE78" s="827"/>
      <c r="IOF78" s="479"/>
      <c r="IOG78" s="827"/>
      <c r="IOH78" s="827"/>
      <c r="IOI78" s="827"/>
      <c r="IOJ78" s="479"/>
      <c r="IOK78" s="827"/>
      <c r="IOL78" s="827"/>
      <c r="IOM78" s="827"/>
      <c r="ION78" s="479"/>
      <c r="IOO78" s="827"/>
      <c r="IOP78" s="827"/>
      <c r="IOQ78" s="827"/>
      <c r="IOR78" s="479"/>
      <c r="IOS78" s="827"/>
      <c r="IOT78" s="827"/>
      <c r="IOU78" s="827"/>
      <c r="IOV78" s="479"/>
      <c r="IOW78" s="827"/>
      <c r="IOX78" s="827"/>
      <c r="IOY78" s="827"/>
      <c r="IOZ78" s="479"/>
      <c r="IPA78" s="827"/>
      <c r="IPB78" s="827"/>
      <c r="IPC78" s="827"/>
      <c r="IPD78" s="479"/>
      <c r="IPE78" s="827"/>
      <c r="IPF78" s="827"/>
      <c r="IPG78" s="827"/>
      <c r="IPH78" s="479"/>
      <c r="IPI78" s="827"/>
      <c r="IPJ78" s="827"/>
      <c r="IPK78" s="827"/>
      <c r="IPL78" s="479"/>
      <c r="IPM78" s="827"/>
      <c r="IPN78" s="827"/>
      <c r="IPO78" s="827"/>
      <c r="IPP78" s="479"/>
      <c r="IPQ78" s="827"/>
      <c r="IPR78" s="827"/>
      <c r="IPS78" s="827"/>
      <c r="IPT78" s="479"/>
      <c r="IPU78" s="827"/>
      <c r="IPV78" s="827"/>
      <c r="IPW78" s="827"/>
      <c r="IPX78" s="479"/>
      <c r="IPY78" s="827"/>
      <c r="IPZ78" s="827"/>
      <c r="IQA78" s="827"/>
      <c r="IQB78" s="479"/>
      <c r="IQC78" s="827"/>
      <c r="IQD78" s="827"/>
      <c r="IQE78" s="827"/>
      <c r="IQF78" s="479"/>
      <c r="IQG78" s="827"/>
      <c r="IQH78" s="827"/>
      <c r="IQI78" s="827"/>
      <c r="IQJ78" s="479"/>
      <c r="IQK78" s="827"/>
      <c r="IQL78" s="827"/>
      <c r="IQM78" s="827"/>
      <c r="IQN78" s="479"/>
      <c r="IQO78" s="827"/>
      <c r="IQP78" s="827"/>
      <c r="IQQ78" s="827"/>
      <c r="IQR78" s="479"/>
      <c r="IQS78" s="827"/>
      <c r="IQT78" s="827"/>
      <c r="IQU78" s="827"/>
      <c r="IQV78" s="479"/>
      <c r="IQW78" s="827"/>
      <c r="IQX78" s="827"/>
      <c r="IQY78" s="827"/>
      <c r="IQZ78" s="479"/>
      <c r="IRA78" s="827"/>
      <c r="IRB78" s="827"/>
      <c r="IRC78" s="827"/>
      <c r="IRD78" s="479"/>
      <c r="IRE78" s="827"/>
      <c r="IRF78" s="827"/>
      <c r="IRG78" s="827"/>
      <c r="IRH78" s="479"/>
      <c r="IRI78" s="827"/>
      <c r="IRJ78" s="827"/>
      <c r="IRK78" s="827"/>
      <c r="IRL78" s="479"/>
      <c r="IRM78" s="827"/>
      <c r="IRN78" s="827"/>
      <c r="IRO78" s="827"/>
      <c r="IRP78" s="479"/>
      <c r="IRQ78" s="827"/>
      <c r="IRR78" s="827"/>
      <c r="IRS78" s="827"/>
      <c r="IRT78" s="479"/>
      <c r="IRU78" s="827"/>
      <c r="IRV78" s="827"/>
      <c r="IRW78" s="827"/>
      <c r="IRX78" s="479"/>
      <c r="IRY78" s="827"/>
      <c r="IRZ78" s="827"/>
      <c r="ISA78" s="827"/>
      <c r="ISB78" s="479"/>
      <c r="ISC78" s="827"/>
      <c r="ISD78" s="827"/>
      <c r="ISE78" s="827"/>
      <c r="ISF78" s="479"/>
      <c r="ISG78" s="827"/>
      <c r="ISH78" s="827"/>
      <c r="ISI78" s="827"/>
      <c r="ISJ78" s="479"/>
      <c r="ISK78" s="827"/>
      <c r="ISL78" s="827"/>
      <c r="ISM78" s="827"/>
      <c r="ISN78" s="479"/>
      <c r="ISO78" s="827"/>
      <c r="ISP78" s="827"/>
      <c r="ISQ78" s="827"/>
      <c r="ISR78" s="479"/>
      <c r="ISS78" s="827"/>
      <c r="IST78" s="827"/>
      <c r="ISU78" s="827"/>
      <c r="ISV78" s="479"/>
      <c r="ISW78" s="827"/>
      <c r="ISX78" s="827"/>
      <c r="ISY78" s="827"/>
      <c r="ISZ78" s="479"/>
      <c r="ITA78" s="827"/>
      <c r="ITB78" s="827"/>
      <c r="ITC78" s="827"/>
      <c r="ITD78" s="479"/>
      <c r="ITE78" s="827"/>
      <c r="ITF78" s="827"/>
      <c r="ITG78" s="827"/>
      <c r="ITH78" s="479"/>
      <c r="ITI78" s="827"/>
      <c r="ITJ78" s="827"/>
      <c r="ITK78" s="827"/>
      <c r="ITL78" s="479"/>
      <c r="ITM78" s="827"/>
      <c r="ITN78" s="827"/>
      <c r="ITO78" s="827"/>
      <c r="ITP78" s="479"/>
      <c r="ITQ78" s="827"/>
      <c r="ITR78" s="827"/>
      <c r="ITS78" s="827"/>
      <c r="ITT78" s="479"/>
      <c r="ITU78" s="827"/>
      <c r="ITV78" s="827"/>
      <c r="ITW78" s="827"/>
      <c r="ITX78" s="479"/>
      <c r="ITY78" s="827"/>
      <c r="ITZ78" s="827"/>
      <c r="IUA78" s="827"/>
      <c r="IUB78" s="479"/>
      <c r="IUC78" s="827"/>
      <c r="IUD78" s="827"/>
      <c r="IUE78" s="827"/>
      <c r="IUF78" s="479"/>
      <c r="IUG78" s="827"/>
      <c r="IUH78" s="827"/>
      <c r="IUI78" s="827"/>
      <c r="IUJ78" s="479"/>
      <c r="IUK78" s="827"/>
      <c r="IUL78" s="827"/>
      <c r="IUM78" s="827"/>
      <c r="IUN78" s="479"/>
      <c r="IUO78" s="827"/>
      <c r="IUP78" s="827"/>
      <c r="IUQ78" s="827"/>
      <c r="IUR78" s="479"/>
      <c r="IUS78" s="827"/>
      <c r="IUT78" s="827"/>
      <c r="IUU78" s="827"/>
      <c r="IUV78" s="479"/>
      <c r="IUW78" s="827"/>
      <c r="IUX78" s="827"/>
      <c r="IUY78" s="827"/>
      <c r="IUZ78" s="479"/>
      <c r="IVA78" s="827"/>
      <c r="IVB78" s="827"/>
      <c r="IVC78" s="827"/>
      <c r="IVD78" s="479"/>
      <c r="IVE78" s="827"/>
      <c r="IVF78" s="827"/>
      <c r="IVG78" s="827"/>
      <c r="IVH78" s="479"/>
      <c r="IVI78" s="827"/>
      <c r="IVJ78" s="827"/>
      <c r="IVK78" s="827"/>
      <c r="IVL78" s="479"/>
      <c r="IVM78" s="827"/>
      <c r="IVN78" s="827"/>
      <c r="IVO78" s="827"/>
      <c r="IVP78" s="479"/>
      <c r="IVQ78" s="827"/>
      <c r="IVR78" s="827"/>
      <c r="IVS78" s="827"/>
      <c r="IVT78" s="479"/>
      <c r="IVU78" s="827"/>
      <c r="IVV78" s="827"/>
      <c r="IVW78" s="827"/>
      <c r="IVX78" s="479"/>
      <c r="IVY78" s="827"/>
      <c r="IVZ78" s="827"/>
      <c r="IWA78" s="827"/>
      <c r="IWB78" s="479"/>
      <c r="IWC78" s="827"/>
      <c r="IWD78" s="827"/>
      <c r="IWE78" s="827"/>
      <c r="IWF78" s="479"/>
      <c r="IWG78" s="827"/>
      <c r="IWH78" s="827"/>
      <c r="IWI78" s="827"/>
      <c r="IWJ78" s="479"/>
      <c r="IWK78" s="827"/>
      <c r="IWL78" s="827"/>
      <c r="IWM78" s="827"/>
      <c r="IWN78" s="479"/>
      <c r="IWO78" s="827"/>
      <c r="IWP78" s="827"/>
      <c r="IWQ78" s="827"/>
      <c r="IWR78" s="479"/>
      <c r="IWS78" s="827"/>
      <c r="IWT78" s="827"/>
      <c r="IWU78" s="827"/>
      <c r="IWV78" s="479"/>
      <c r="IWW78" s="827"/>
      <c r="IWX78" s="827"/>
      <c r="IWY78" s="827"/>
      <c r="IWZ78" s="479"/>
      <c r="IXA78" s="827"/>
      <c r="IXB78" s="827"/>
      <c r="IXC78" s="827"/>
      <c r="IXD78" s="479"/>
      <c r="IXE78" s="827"/>
      <c r="IXF78" s="827"/>
      <c r="IXG78" s="827"/>
      <c r="IXH78" s="479"/>
      <c r="IXI78" s="827"/>
      <c r="IXJ78" s="827"/>
      <c r="IXK78" s="827"/>
      <c r="IXL78" s="479"/>
      <c r="IXM78" s="827"/>
      <c r="IXN78" s="827"/>
      <c r="IXO78" s="827"/>
      <c r="IXP78" s="479"/>
      <c r="IXQ78" s="827"/>
      <c r="IXR78" s="827"/>
      <c r="IXS78" s="827"/>
      <c r="IXT78" s="479"/>
      <c r="IXU78" s="827"/>
      <c r="IXV78" s="827"/>
      <c r="IXW78" s="827"/>
      <c r="IXX78" s="479"/>
      <c r="IXY78" s="827"/>
      <c r="IXZ78" s="827"/>
      <c r="IYA78" s="827"/>
      <c r="IYB78" s="479"/>
      <c r="IYC78" s="827"/>
      <c r="IYD78" s="827"/>
      <c r="IYE78" s="827"/>
      <c r="IYF78" s="479"/>
      <c r="IYG78" s="827"/>
      <c r="IYH78" s="827"/>
      <c r="IYI78" s="827"/>
      <c r="IYJ78" s="479"/>
      <c r="IYK78" s="827"/>
      <c r="IYL78" s="827"/>
      <c r="IYM78" s="827"/>
      <c r="IYN78" s="479"/>
      <c r="IYO78" s="827"/>
      <c r="IYP78" s="827"/>
      <c r="IYQ78" s="827"/>
      <c r="IYR78" s="479"/>
      <c r="IYS78" s="827"/>
      <c r="IYT78" s="827"/>
      <c r="IYU78" s="827"/>
      <c r="IYV78" s="479"/>
      <c r="IYW78" s="827"/>
      <c r="IYX78" s="827"/>
      <c r="IYY78" s="827"/>
      <c r="IYZ78" s="479"/>
      <c r="IZA78" s="827"/>
      <c r="IZB78" s="827"/>
      <c r="IZC78" s="827"/>
      <c r="IZD78" s="479"/>
      <c r="IZE78" s="827"/>
      <c r="IZF78" s="827"/>
      <c r="IZG78" s="827"/>
      <c r="IZH78" s="479"/>
      <c r="IZI78" s="827"/>
      <c r="IZJ78" s="827"/>
      <c r="IZK78" s="827"/>
      <c r="IZL78" s="479"/>
      <c r="IZM78" s="827"/>
      <c r="IZN78" s="827"/>
      <c r="IZO78" s="827"/>
      <c r="IZP78" s="479"/>
      <c r="IZQ78" s="827"/>
      <c r="IZR78" s="827"/>
      <c r="IZS78" s="827"/>
      <c r="IZT78" s="479"/>
      <c r="IZU78" s="827"/>
      <c r="IZV78" s="827"/>
      <c r="IZW78" s="827"/>
      <c r="IZX78" s="479"/>
      <c r="IZY78" s="827"/>
      <c r="IZZ78" s="827"/>
      <c r="JAA78" s="827"/>
      <c r="JAB78" s="479"/>
      <c r="JAC78" s="827"/>
      <c r="JAD78" s="827"/>
      <c r="JAE78" s="827"/>
      <c r="JAF78" s="479"/>
      <c r="JAG78" s="827"/>
      <c r="JAH78" s="827"/>
      <c r="JAI78" s="827"/>
      <c r="JAJ78" s="479"/>
      <c r="JAK78" s="827"/>
      <c r="JAL78" s="827"/>
      <c r="JAM78" s="827"/>
      <c r="JAN78" s="479"/>
      <c r="JAO78" s="827"/>
      <c r="JAP78" s="827"/>
      <c r="JAQ78" s="827"/>
      <c r="JAR78" s="479"/>
      <c r="JAS78" s="827"/>
      <c r="JAT78" s="827"/>
      <c r="JAU78" s="827"/>
      <c r="JAV78" s="479"/>
      <c r="JAW78" s="827"/>
      <c r="JAX78" s="827"/>
      <c r="JAY78" s="827"/>
      <c r="JAZ78" s="479"/>
      <c r="JBA78" s="827"/>
      <c r="JBB78" s="827"/>
      <c r="JBC78" s="827"/>
      <c r="JBD78" s="479"/>
      <c r="JBE78" s="827"/>
      <c r="JBF78" s="827"/>
      <c r="JBG78" s="827"/>
      <c r="JBH78" s="479"/>
      <c r="JBI78" s="827"/>
      <c r="JBJ78" s="827"/>
      <c r="JBK78" s="827"/>
      <c r="JBL78" s="479"/>
      <c r="JBM78" s="827"/>
      <c r="JBN78" s="827"/>
      <c r="JBO78" s="827"/>
      <c r="JBP78" s="479"/>
      <c r="JBQ78" s="827"/>
      <c r="JBR78" s="827"/>
      <c r="JBS78" s="827"/>
      <c r="JBT78" s="479"/>
      <c r="JBU78" s="827"/>
      <c r="JBV78" s="827"/>
      <c r="JBW78" s="827"/>
      <c r="JBX78" s="479"/>
      <c r="JBY78" s="827"/>
      <c r="JBZ78" s="827"/>
      <c r="JCA78" s="827"/>
      <c r="JCB78" s="479"/>
      <c r="JCC78" s="827"/>
      <c r="JCD78" s="827"/>
      <c r="JCE78" s="827"/>
      <c r="JCF78" s="479"/>
      <c r="JCG78" s="827"/>
      <c r="JCH78" s="827"/>
      <c r="JCI78" s="827"/>
      <c r="JCJ78" s="479"/>
      <c r="JCK78" s="827"/>
      <c r="JCL78" s="827"/>
      <c r="JCM78" s="827"/>
      <c r="JCN78" s="479"/>
      <c r="JCO78" s="827"/>
      <c r="JCP78" s="827"/>
      <c r="JCQ78" s="827"/>
      <c r="JCR78" s="479"/>
      <c r="JCS78" s="827"/>
      <c r="JCT78" s="827"/>
      <c r="JCU78" s="827"/>
      <c r="JCV78" s="479"/>
      <c r="JCW78" s="827"/>
      <c r="JCX78" s="827"/>
      <c r="JCY78" s="827"/>
      <c r="JCZ78" s="479"/>
      <c r="JDA78" s="827"/>
      <c r="JDB78" s="827"/>
      <c r="JDC78" s="827"/>
      <c r="JDD78" s="479"/>
      <c r="JDE78" s="827"/>
      <c r="JDF78" s="827"/>
      <c r="JDG78" s="827"/>
      <c r="JDH78" s="479"/>
      <c r="JDI78" s="827"/>
      <c r="JDJ78" s="827"/>
      <c r="JDK78" s="827"/>
      <c r="JDL78" s="479"/>
      <c r="JDM78" s="827"/>
      <c r="JDN78" s="827"/>
      <c r="JDO78" s="827"/>
      <c r="JDP78" s="479"/>
      <c r="JDQ78" s="827"/>
      <c r="JDR78" s="827"/>
      <c r="JDS78" s="827"/>
      <c r="JDT78" s="479"/>
      <c r="JDU78" s="827"/>
      <c r="JDV78" s="827"/>
      <c r="JDW78" s="827"/>
      <c r="JDX78" s="479"/>
      <c r="JDY78" s="827"/>
      <c r="JDZ78" s="827"/>
      <c r="JEA78" s="827"/>
      <c r="JEB78" s="479"/>
      <c r="JEC78" s="827"/>
      <c r="JED78" s="827"/>
      <c r="JEE78" s="827"/>
      <c r="JEF78" s="479"/>
      <c r="JEG78" s="827"/>
      <c r="JEH78" s="827"/>
      <c r="JEI78" s="827"/>
      <c r="JEJ78" s="479"/>
      <c r="JEK78" s="827"/>
      <c r="JEL78" s="827"/>
      <c r="JEM78" s="827"/>
      <c r="JEN78" s="479"/>
      <c r="JEO78" s="827"/>
      <c r="JEP78" s="827"/>
      <c r="JEQ78" s="827"/>
      <c r="JER78" s="479"/>
      <c r="JES78" s="827"/>
      <c r="JET78" s="827"/>
      <c r="JEU78" s="827"/>
      <c r="JEV78" s="479"/>
      <c r="JEW78" s="827"/>
      <c r="JEX78" s="827"/>
      <c r="JEY78" s="827"/>
      <c r="JEZ78" s="479"/>
      <c r="JFA78" s="827"/>
      <c r="JFB78" s="827"/>
      <c r="JFC78" s="827"/>
      <c r="JFD78" s="479"/>
      <c r="JFE78" s="827"/>
      <c r="JFF78" s="827"/>
      <c r="JFG78" s="827"/>
      <c r="JFH78" s="479"/>
      <c r="JFI78" s="827"/>
      <c r="JFJ78" s="827"/>
      <c r="JFK78" s="827"/>
      <c r="JFL78" s="479"/>
      <c r="JFM78" s="827"/>
      <c r="JFN78" s="827"/>
      <c r="JFO78" s="827"/>
      <c r="JFP78" s="479"/>
      <c r="JFQ78" s="827"/>
      <c r="JFR78" s="827"/>
      <c r="JFS78" s="827"/>
      <c r="JFT78" s="479"/>
      <c r="JFU78" s="827"/>
      <c r="JFV78" s="827"/>
      <c r="JFW78" s="827"/>
      <c r="JFX78" s="479"/>
      <c r="JFY78" s="827"/>
      <c r="JFZ78" s="827"/>
      <c r="JGA78" s="827"/>
      <c r="JGB78" s="479"/>
      <c r="JGC78" s="827"/>
      <c r="JGD78" s="827"/>
      <c r="JGE78" s="827"/>
      <c r="JGF78" s="479"/>
      <c r="JGG78" s="827"/>
      <c r="JGH78" s="827"/>
      <c r="JGI78" s="827"/>
      <c r="JGJ78" s="479"/>
      <c r="JGK78" s="827"/>
      <c r="JGL78" s="827"/>
      <c r="JGM78" s="827"/>
      <c r="JGN78" s="479"/>
      <c r="JGO78" s="827"/>
      <c r="JGP78" s="827"/>
      <c r="JGQ78" s="827"/>
      <c r="JGR78" s="479"/>
      <c r="JGS78" s="827"/>
      <c r="JGT78" s="827"/>
      <c r="JGU78" s="827"/>
      <c r="JGV78" s="479"/>
      <c r="JGW78" s="827"/>
      <c r="JGX78" s="827"/>
      <c r="JGY78" s="827"/>
      <c r="JGZ78" s="479"/>
      <c r="JHA78" s="827"/>
      <c r="JHB78" s="827"/>
      <c r="JHC78" s="827"/>
      <c r="JHD78" s="479"/>
      <c r="JHE78" s="827"/>
      <c r="JHF78" s="827"/>
      <c r="JHG78" s="827"/>
      <c r="JHH78" s="479"/>
      <c r="JHI78" s="827"/>
      <c r="JHJ78" s="827"/>
      <c r="JHK78" s="827"/>
      <c r="JHL78" s="479"/>
      <c r="JHM78" s="827"/>
      <c r="JHN78" s="827"/>
      <c r="JHO78" s="827"/>
      <c r="JHP78" s="479"/>
      <c r="JHQ78" s="827"/>
      <c r="JHR78" s="827"/>
      <c r="JHS78" s="827"/>
      <c r="JHT78" s="479"/>
      <c r="JHU78" s="827"/>
      <c r="JHV78" s="827"/>
      <c r="JHW78" s="827"/>
      <c r="JHX78" s="479"/>
      <c r="JHY78" s="827"/>
      <c r="JHZ78" s="827"/>
      <c r="JIA78" s="827"/>
      <c r="JIB78" s="479"/>
      <c r="JIC78" s="827"/>
      <c r="JID78" s="827"/>
      <c r="JIE78" s="827"/>
      <c r="JIF78" s="479"/>
      <c r="JIG78" s="827"/>
      <c r="JIH78" s="827"/>
      <c r="JII78" s="827"/>
      <c r="JIJ78" s="479"/>
      <c r="JIK78" s="827"/>
      <c r="JIL78" s="827"/>
      <c r="JIM78" s="827"/>
      <c r="JIN78" s="479"/>
      <c r="JIO78" s="827"/>
      <c r="JIP78" s="827"/>
      <c r="JIQ78" s="827"/>
      <c r="JIR78" s="479"/>
      <c r="JIS78" s="827"/>
      <c r="JIT78" s="827"/>
      <c r="JIU78" s="827"/>
      <c r="JIV78" s="479"/>
      <c r="JIW78" s="827"/>
      <c r="JIX78" s="827"/>
      <c r="JIY78" s="827"/>
      <c r="JIZ78" s="479"/>
      <c r="JJA78" s="827"/>
      <c r="JJB78" s="827"/>
      <c r="JJC78" s="827"/>
      <c r="JJD78" s="479"/>
      <c r="JJE78" s="827"/>
      <c r="JJF78" s="827"/>
      <c r="JJG78" s="827"/>
      <c r="JJH78" s="479"/>
      <c r="JJI78" s="827"/>
      <c r="JJJ78" s="827"/>
      <c r="JJK78" s="827"/>
      <c r="JJL78" s="479"/>
      <c r="JJM78" s="827"/>
      <c r="JJN78" s="827"/>
      <c r="JJO78" s="827"/>
      <c r="JJP78" s="479"/>
      <c r="JJQ78" s="827"/>
      <c r="JJR78" s="827"/>
      <c r="JJS78" s="827"/>
      <c r="JJT78" s="479"/>
      <c r="JJU78" s="827"/>
      <c r="JJV78" s="827"/>
      <c r="JJW78" s="827"/>
      <c r="JJX78" s="479"/>
      <c r="JJY78" s="827"/>
      <c r="JJZ78" s="827"/>
      <c r="JKA78" s="827"/>
      <c r="JKB78" s="479"/>
      <c r="JKC78" s="827"/>
      <c r="JKD78" s="827"/>
      <c r="JKE78" s="827"/>
      <c r="JKF78" s="479"/>
      <c r="JKG78" s="827"/>
      <c r="JKH78" s="827"/>
      <c r="JKI78" s="827"/>
      <c r="JKJ78" s="479"/>
      <c r="JKK78" s="827"/>
      <c r="JKL78" s="827"/>
      <c r="JKM78" s="827"/>
      <c r="JKN78" s="479"/>
      <c r="JKO78" s="827"/>
      <c r="JKP78" s="827"/>
      <c r="JKQ78" s="827"/>
      <c r="JKR78" s="479"/>
      <c r="JKS78" s="827"/>
      <c r="JKT78" s="827"/>
      <c r="JKU78" s="827"/>
      <c r="JKV78" s="479"/>
      <c r="JKW78" s="827"/>
      <c r="JKX78" s="827"/>
      <c r="JKY78" s="827"/>
      <c r="JKZ78" s="479"/>
      <c r="JLA78" s="827"/>
      <c r="JLB78" s="827"/>
      <c r="JLC78" s="827"/>
      <c r="JLD78" s="479"/>
      <c r="JLE78" s="827"/>
      <c r="JLF78" s="827"/>
      <c r="JLG78" s="827"/>
      <c r="JLH78" s="479"/>
      <c r="JLI78" s="827"/>
      <c r="JLJ78" s="827"/>
      <c r="JLK78" s="827"/>
      <c r="JLL78" s="479"/>
      <c r="JLM78" s="827"/>
      <c r="JLN78" s="827"/>
      <c r="JLO78" s="827"/>
      <c r="JLP78" s="479"/>
      <c r="JLQ78" s="827"/>
      <c r="JLR78" s="827"/>
      <c r="JLS78" s="827"/>
      <c r="JLT78" s="479"/>
      <c r="JLU78" s="827"/>
      <c r="JLV78" s="827"/>
      <c r="JLW78" s="827"/>
      <c r="JLX78" s="479"/>
      <c r="JLY78" s="827"/>
      <c r="JLZ78" s="827"/>
      <c r="JMA78" s="827"/>
      <c r="JMB78" s="479"/>
      <c r="JMC78" s="827"/>
      <c r="JMD78" s="827"/>
      <c r="JME78" s="827"/>
      <c r="JMF78" s="479"/>
      <c r="JMG78" s="827"/>
      <c r="JMH78" s="827"/>
      <c r="JMI78" s="827"/>
      <c r="JMJ78" s="479"/>
      <c r="JMK78" s="827"/>
      <c r="JML78" s="827"/>
      <c r="JMM78" s="827"/>
      <c r="JMN78" s="479"/>
      <c r="JMO78" s="827"/>
      <c r="JMP78" s="827"/>
      <c r="JMQ78" s="827"/>
      <c r="JMR78" s="479"/>
      <c r="JMS78" s="827"/>
      <c r="JMT78" s="827"/>
      <c r="JMU78" s="827"/>
      <c r="JMV78" s="479"/>
      <c r="JMW78" s="827"/>
      <c r="JMX78" s="827"/>
      <c r="JMY78" s="827"/>
      <c r="JMZ78" s="479"/>
      <c r="JNA78" s="827"/>
      <c r="JNB78" s="827"/>
      <c r="JNC78" s="827"/>
      <c r="JND78" s="479"/>
      <c r="JNE78" s="827"/>
      <c r="JNF78" s="827"/>
      <c r="JNG78" s="827"/>
      <c r="JNH78" s="479"/>
      <c r="JNI78" s="827"/>
      <c r="JNJ78" s="827"/>
      <c r="JNK78" s="827"/>
      <c r="JNL78" s="479"/>
      <c r="JNM78" s="827"/>
      <c r="JNN78" s="827"/>
      <c r="JNO78" s="827"/>
      <c r="JNP78" s="479"/>
      <c r="JNQ78" s="827"/>
      <c r="JNR78" s="827"/>
      <c r="JNS78" s="827"/>
      <c r="JNT78" s="479"/>
      <c r="JNU78" s="827"/>
      <c r="JNV78" s="827"/>
      <c r="JNW78" s="827"/>
      <c r="JNX78" s="479"/>
      <c r="JNY78" s="827"/>
      <c r="JNZ78" s="827"/>
      <c r="JOA78" s="827"/>
      <c r="JOB78" s="479"/>
      <c r="JOC78" s="827"/>
      <c r="JOD78" s="827"/>
      <c r="JOE78" s="827"/>
      <c r="JOF78" s="479"/>
      <c r="JOG78" s="827"/>
      <c r="JOH78" s="827"/>
      <c r="JOI78" s="827"/>
      <c r="JOJ78" s="479"/>
      <c r="JOK78" s="827"/>
      <c r="JOL78" s="827"/>
      <c r="JOM78" s="827"/>
      <c r="JON78" s="479"/>
      <c r="JOO78" s="827"/>
      <c r="JOP78" s="827"/>
      <c r="JOQ78" s="827"/>
      <c r="JOS78" s="827"/>
      <c r="JOT78" s="827"/>
      <c r="JOU78" s="827"/>
      <c r="JOV78" s="479"/>
      <c r="JOW78" s="827"/>
      <c r="JOX78" s="827"/>
      <c r="JOY78" s="827"/>
      <c r="JOZ78" s="479"/>
      <c r="JPA78" s="827"/>
      <c r="JPB78" s="827"/>
      <c r="JPC78" s="827"/>
      <c r="JPD78" s="479"/>
      <c r="JPE78" s="827"/>
      <c r="JPF78" s="827"/>
      <c r="JPG78" s="827"/>
      <c r="JPH78" s="479"/>
      <c r="JPI78" s="827"/>
      <c r="JPJ78" s="827"/>
      <c r="JPK78" s="827"/>
      <c r="JPL78" s="479"/>
      <c r="JPM78" s="827"/>
      <c r="JPN78" s="827"/>
      <c r="JPO78" s="827"/>
      <c r="JPP78" s="479"/>
      <c r="JPQ78" s="827"/>
      <c r="JPR78" s="827"/>
      <c r="JPS78" s="827"/>
      <c r="JPT78" s="479"/>
      <c r="JPU78" s="827"/>
      <c r="JPV78" s="827"/>
      <c r="JPW78" s="827"/>
      <c r="JPX78" s="479"/>
      <c r="JPY78" s="827"/>
      <c r="JPZ78" s="827"/>
      <c r="JQA78" s="827"/>
      <c r="JQB78" s="479"/>
      <c r="JQC78" s="827"/>
      <c r="JQD78" s="827"/>
      <c r="JQE78" s="827"/>
      <c r="JQF78" s="479"/>
      <c r="JQG78" s="827"/>
      <c r="JQH78" s="827"/>
      <c r="JQI78" s="827"/>
      <c r="JQJ78" s="479"/>
      <c r="JQK78" s="827"/>
      <c r="JQL78" s="827"/>
      <c r="JQM78" s="827"/>
      <c r="JQN78" s="479"/>
      <c r="JQO78" s="827"/>
      <c r="JQP78" s="827"/>
      <c r="JQQ78" s="827"/>
      <c r="JQR78" s="479"/>
      <c r="JQS78" s="827"/>
      <c r="JQT78" s="827"/>
      <c r="JQU78" s="827"/>
      <c r="JQV78" s="479"/>
      <c r="JQW78" s="827"/>
      <c r="JQX78" s="827"/>
      <c r="JQY78" s="827"/>
      <c r="JQZ78" s="479"/>
      <c r="JRA78" s="827"/>
      <c r="JRB78" s="827"/>
      <c r="JRC78" s="827"/>
      <c r="JRD78" s="479"/>
      <c r="JRE78" s="827"/>
      <c r="JRF78" s="827"/>
      <c r="JRG78" s="827"/>
      <c r="JRH78" s="479"/>
      <c r="JRI78" s="827"/>
      <c r="JRJ78" s="827"/>
      <c r="JRK78" s="827"/>
      <c r="JRL78" s="479"/>
      <c r="JRM78" s="827"/>
      <c r="JRN78" s="827"/>
      <c r="JRO78" s="827"/>
      <c r="JRP78" s="479"/>
      <c r="JRQ78" s="827"/>
      <c r="JRR78" s="827"/>
      <c r="JRS78" s="827"/>
      <c r="JRT78" s="479"/>
      <c r="JRU78" s="827"/>
      <c r="JRV78" s="827"/>
      <c r="JRW78" s="827"/>
      <c r="JRX78" s="479"/>
      <c r="JRY78" s="827"/>
      <c r="JRZ78" s="827"/>
      <c r="JSA78" s="827"/>
      <c r="JSB78" s="479"/>
      <c r="JSC78" s="827"/>
      <c r="JSD78" s="827"/>
      <c r="JSE78" s="827"/>
      <c r="JSF78" s="479"/>
      <c r="JSG78" s="827"/>
      <c r="JSH78" s="827"/>
      <c r="JSI78" s="827"/>
      <c r="JSJ78" s="479"/>
      <c r="JSK78" s="827"/>
      <c r="JSL78" s="827"/>
      <c r="JSM78" s="827"/>
      <c r="JSN78" s="479"/>
      <c r="JSO78" s="827"/>
      <c r="JSP78" s="827"/>
      <c r="JSQ78" s="827"/>
      <c r="JSR78" s="479"/>
      <c r="JSS78" s="827"/>
      <c r="JST78" s="827"/>
      <c r="JSU78" s="827"/>
      <c r="JSV78" s="479"/>
      <c r="JSW78" s="827"/>
      <c r="JSX78" s="827"/>
      <c r="JSY78" s="827"/>
      <c r="JSZ78" s="479"/>
      <c r="JTA78" s="827"/>
      <c r="JTB78" s="827"/>
      <c r="JTC78" s="827"/>
      <c r="JTD78" s="479"/>
      <c r="JTE78" s="827"/>
      <c r="JTF78" s="827"/>
      <c r="JTG78" s="827"/>
      <c r="JTH78" s="479"/>
      <c r="JTI78" s="827"/>
      <c r="JTJ78" s="827"/>
      <c r="JTK78" s="827"/>
      <c r="JTL78" s="479"/>
      <c r="JTM78" s="827"/>
      <c r="JTN78" s="827"/>
      <c r="JTO78" s="827"/>
      <c r="JTP78" s="479"/>
      <c r="JTQ78" s="827"/>
      <c r="JTR78" s="827"/>
      <c r="JTS78" s="827"/>
      <c r="JTT78" s="479"/>
      <c r="JTU78" s="827"/>
      <c r="JTV78" s="827"/>
      <c r="JTW78" s="827"/>
      <c r="JTX78" s="479"/>
      <c r="JTY78" s="827"/>
      <c r="JTZ78" s="827"/>
      <c r="JUA78" s="827"/>
      <c r="JUB78" s="479"/>
      <c r="JUC78" s="827"/>
      <c r="JUD78" s="827"/>
      <c r="JUE78" s="827"/>
      <c r="JUF78" s="479"/>
      <c r="JUG78" s="827"/>
      <c r="JUH78" s="827"/>
      <c r="JUI78" s="827"/>
      <c r="JUJ78" s="479"/>
      <c r="JUK78" s="827"/>
      <c r="JUL78" s="827"/>
      <c r="JUM78" s="827"/>
      <c r="JUN78" s="479"/>
      <c r="JUO78" s="827"/>
      <c r="JUP78" s="827"/>
      <c r="JUQ78" s="827"/>
      <c r="JUR78" s="479"/>
      <c r="JUS78" s="827"/>
      <c r="JUT78" s="827"/>
      <c r="JUU78" s="827"/>
      <c r="JUV78" s="479"/>
      <c r="JUW78" s="827"/>
      <c r="JUX78" s="827"/>
      <c r="JUY78" s="827"/>
      <c r="JUZ78" s="479"/>
      <c r="JVA78" s="827"/>
      <c r="JVB78" s="827"/>
      <c r="JVC78" s="827"/>
      <c r="JVD78" s="479"/>
      <c r="JVE78" s="827"/>
      <c r="JVF78" s="827"/>
      <c r="JVG78" s="827"/>
      <c r="JVH78" s="479"/>
      <c r="JVI78" s="827"/>
      <c r="JVJ78" s="827"/>
      <c r="JVK78" s="827"/>
      <c r="JVL78" s="479"/>
      <c r="JVM78" s="827"/>
      <c r="JVN78" s="827"/>
      <c r="JVO78" s="827"/>
      <c r="JVP78" s="479"/>
      <c r="JVQ78" s="827"/>
      <c r="JVR78" s="827"/>
      <c r="JVS78" s="827"/>
      <c r="JVT78" s="479"/>
      <c r="JVU78" s="827"/>
      <c r="JVV78" s="827"/>
      <c r="JVW78" s="827"/>
      <c r="JVX78" s="479"/>
      <c r="JVY78" s="827"/>
      <c r="JVZ78" s="827"/>
      <c r="JWA78" s="827"/>
      <c r="JWB78" s="479"/>
      <c r="JWC78" s="827"/>
      <c r="JWD78" s="827"/>
      <c r="JWE78" s="827"/>
      <c r="JWF78" s="479"/>
      <c r="JWG78" s="827"/>
      <c r="JWH78" s="827"/>
      <c r="JWI78" s="827"/>
      <c r="JWJ78" s="479"/>
      <c r="JWK78" s="827"/>
      <c r="JWL78" s="827"/>
      <c r="JWM78" s="827"/>
      <c r="JWN78" s="479"/>
      <c r="JWO78" s="827"/>
      <c r="JWP78" s="827"/>
      <c r="JWQ78" s="827"/>
      <c r="JWR78" s="479"/>
      <c r="JWS78" s="827"/>
      <c r="JWT78" s="827"/>
      <c r="JWU78" s="827"/>
      <c r="JWV78" s="479"/>
      <c r="JWW78" s="827"/>
      <c r="JWX78" s="827"/>
      <c r="JWY78" s="827"/>
      <c r="JWZ78" s="479"/>
      <c r="JXA78" s="827"/>
      <c r="JXB78" s="827"/>
      <c r="JXC78" s="827"/>
      <c r="JXD78" s="479"/>
      <c r="JXE78" s="827"/>
      <c r="JXF78" s="827"/>
      <c r="JXG78" s="827"/>
      <c r="JXH78" s="479"/>
      <c r="JXI78" s="827"/>
      <c r="JXJ78" s="827"/>
      <c r="JXK78" s="827"/>
      <c r="JXL78" s="479"/>
      <c r="JXM78" s="827"/>
      <c r="JXN78" s="827"/>
      <c r="JXO78" s="827"/>
      <c r="JXP78" s="479"/>
      <c r="JXQ78" s="827"/>
      <c r="JXR78" s="827"/>
      <c r="JXS78" s="827"/>
      <c r="JXT78" s="479"/>
      <c r="JXU78" s="827"/>
      <c r="JXV78" s="827"/>
      <c r="JXW78" s="827"/>
      <c r="JXX78" s="479"/>
      <c r="JXY78" s="827"/>
      <c r="JXZ78" s="827"/>
      <c r="JYA78" s="827"/>
      <c r="JYB78" s="479"/>
      <c r="JYC78" s="827"/>
      <c r="JYD78" s="827"/>
      <c r="JYE78" s="827"/>
      <c r="JYF78" s="479"/>
      <c r="JYG78" s="827"/>
      <c r="JYH78" s="827"/>
      <c r="JYI78" s="827"/>
      <c r="JYJ78" s="479"/>
      <c r="JYK78" s="827"/>
      <c r="JYL78" s="827"/>
      <c r="JYM78" s="827"/>
      <c r="JYN78" s="479"/>
      <c r="JYO78" s="827"/>
      <c r="JYP78" s="827"/>
      <c r="JYQ78" s="827"/>
      <c r="JYR78" s="479"/>
      <c r="JYS78" s="827"/>
      <c r="JYT78" s="827"/>
      <c r="JYU78" s="827"/>
      <c r="JYV78" s="479"/>
      <c r="JYW78" s="827"/>
      <c r="JYX78" s="827"/>
      <c r="JYY78" s="827"/>
      <c r="JYZ78" s="479"/>
      <c r="JZA78" s="827"/>
      <c r="JZB78" s="827"/>
      <c r="JZC78" s="827"/>
      <c r="JZD78" s="479"/>
      <c r="JZE78" s="827"/>
      <c r="JZF78" s="827"/>
      <c r="JZG78" s="827"/>
      <c r="JZH78" s="479"/>
      <c r="JZI78" s="827"/>
      <c r="JZJ78" s="827"/>
      <c r="JZK78" s="827"/>
      <c r="JZL78" s="479"/>
      <c r="JZM78" s="827"/>
      <c r="JZN78" s="827"/>
      <c r="JZO78" s="827"/>
      <c r="JZP78" s="479"/>
      <c r="JZQ78" s="827"/>
      <c r="JZR78" s="827"/>
      <c r="JZS78" s="827"/>
      <c r="JZT78" s="479"/>
      <c r="JZU78" s="827"/>
      <c r="JZV78" s="827"/>
      <c r="JZW78" s="827"/>
      <c r="JZX78" s="479"/>
      <c r="JZY78" s="827"/>
      <c r="JZZ78" s="827"/>
      <c r="KAA78" s="827"/>
      <c r="KAB78" s="479"/>
      <c r="KAC78" s="827"/>
      <c r="KAD78" s="827"/>
      <c r="KAE78" s="827"/>
      <c r="KAF78" s="479"/>
      <c r="KAG78" s="827"/>
      <c r="KAH78" s="827"/>
      <c r="KAI78" s="827"/>
      <c r="KAJ78" s="479"/>
      <c r="KAK78" s="827"/>
      <c r="KAL78" s="827"/>
      <c r="KAM78" s="827"/>
      <c r="KAN78" s="479"/>
      <c r="KAO78" s="827"/>
      <c r="KAP78" s="827"/>
      <c r="KAQ78" s="827"/>
      <c r="KAR78" s="479"/>
      <c r="KAS78" s="827"/>
      <c r="KAT78" s="827"/>
      <c r="KAU78" s="827"/>
      <c r="KAV78" s="479"/>
      <c r="KAW78" s="827"/>
      <c r="KAX78" s="827"/>
      <c r="KAY78" s="827"/>
      <c r="KAZ78" s="479"/>
      <c r="KBA78" s="827"/>
      <c r="KBB78" s="827"/>
      <c r="KBC78" s="827"/>
      <c r="KBD78" s="479"/>
      <c r="KBE78" s="827"/>
      <c r="KBF78" s="827"/>
      <c r="KBG78" s="827"/>
      <c r="KBH78" s="479"/>
      <c r="KBI78" s="827"/>
      <c r="KBJ78" s="827"/>
      <c r="KBK78" s="827"/>
      <c r="KBL78" s="479"/>
      <c r="KBM78" s="827"/>
      <c r="KBN78" s="827"/>
      <c r="KBO78" s="827"/>
      <c r="KBP78" s="479"/>
      <c r="KBQ78" s="827"/>
      <c r="KBR78" s="827"/>
      <c r="KBS78" s="827"/>
      <c r="KBT78" s="479"/>
      <c r="KBU78" s="827"/>
      <c r="KBV78" s="827"/>
      <c r="KBW78" s="827"/>
      <c r="KBX78" s="479"/>
      <c r="KBY78" s="827"/>
      <c r="KBZ78" s="827"/>
      <c r="KCA78" s="827"/>
      <c r="KCB78" s="479"/>
      <c r="KCC78" s="827"/>
      <c r="KCD78" s="827"/>
      <c r="KCE78" s="827"/>
      <c r="KCF78" s="479"/>
      <c r="KCG78" s="827"/>
      <c r="KCH78" s="827"/>
      <c r="KCI78" s="827"/>
      <c r="KCJ78" s="479"/>
      <c r="KCK78" s="827"/>
      <c r="KCL78" s="827"/>
      <c r="KCM78" s="827"/>
      <c r="KCN78" s="479"/>
      <c r="KCO78" s="827"/>
      <c r="KCP78" s="827"/>
      <c r="KCQ78" s="827"/>
      <c r="KCR78" s="479"/>
      <c r="KCS78" s="827"/>
      <c r="KCT78" s="827"/>
      <c r="KCU78" s="827"/>
      <c r="KCV78" s="479"/>
      <c r="KCW78" s="827"/>
      <c r="KCX78" s="827"/>
      <c r="KCY78" s="827"/>
      <c r="KCZ78" s="479"/>
      <c r="KDA78" s="827"/>
      <c r="KDB78" s="827"/>
      <c r="KDC78" s="827"/>
      <c r="KDD78" s="479"/>
      <c r="KDE78" s="827"/>
      <c r="KDF78" s="827"/>
      <c r="KDG78" s="827"/>
      <c r="KDH78" s="479"/>
      <c r="KDI78" s="827"/>
      <c r="KDJ78" s="827"/>
      <c r="KDK78" s="827"/>
      <c r="KDL78" s="479"/>
      <c r="KDM78" s="827"/>
      <c r="KDN78" s="827"/>
      <c r="KDO78" s="827"/>
      <c r="KDP78" s="479"/>
      <c r="KDQ78" s="827"/>
      <c r="KDR78" s="827"/>
      <c r="KDS78" s="827"/>
      <c r="KDT78" s="479"/>
      <c r="KDU78" s="827"/>
      <c r="KDV78" s="827"/>
      <c r="KDW78" s="827"/>
      <c r="KDX78" s="479"/>
      <c r="KDY78" s="827"/>
      <c r="KDZ78" s="827"/>
      <c r="KEA78" s="827"/>
      <c r="KEB78" s="479"/>
      <c r="KEC78" s="827"/>
      <c r="KED78" s="827"/>
      <c r="KEE78" s="827"/>
      <c r="KEF78" s="479"/>
      <c r="KEG78" s="827"/>
      <c r="KEH78" s="827"/>
      <c r="KEI78" s="827"/>
      <c r="KEJ78" s="479"/>
      <c r="KEK78" s="827"/>
      <c r="KEL78" s="827"/>
      <c r="KEM78" s="827"/>
      <c r="KEN78" s="479"/>
      <c r="KEO78" s="827"/>
      <c r="KEP78" s="827"/>
      <c r="KEQ78" s="827"/>
      <c r="KER78" s="479"/>
      <c r="KES78" s="827"/>
      <c r="KET78" s="827"/>
      <c r="KEU78" s="827"/>
      <c r="KEV78" s="479"/>
      <c r="KEW78" s="827"/>
      <c r="KEX78" s="827"/>
      <c r="KEY78" s="827"/>
      <c r="KEZ78" s="479"/>
      <c r="KFA78" s="827"/>
      <c r="KFB78" s="827"/>
      <c r="KFC78" s="827"/>
      <c r="KFD78" s="479"/>
      <c r="KFE78" s="827"/>
      <c r="KFF78" s="827"/>
      <c r="KFG78" s="827"/>
      <c r="KFH78" s="479"/>
      <c r="KFI78" s="827"/>
      <c r="KFJ78" s="827"/>
      <c r="KFK78" s="827"/>
      <c r="KFL78" s="479"/>
      <c r="KFM78" s="827"/>
      <c r="KFN78" s="827"/>
      <c r="KFO78" s="827"/>
      <c r="KFP78" s="479"/>
      <c r="KFQ78" s="827"/>
      <c r="KFR78" s="827"/>
      <c r="KFS78" s="827"/>
      <c r="KFT78" s="479"/>
      <c r="KFU78" s="827"/>
      <c r="KFV78" s="827"/>
      <c r="KFW78" s="827"/>
      <c r="KFX78" s="479"/>
      <c r="KFY78" s="827"/>
      <c r="KFZ78" s="827"/>
      <c r="KGA78" s="827"/>
      <c r="KGB78" s="479"/>
      <c r="KGC78" s="827"/>
      <c r="KGD78" s="827"/>
      <c r="KGE78" s="827"/>
      <c r="KGF78" s="479"/>
      <c r="KGG78" s="827"/>
      <c r="KGH78" s="827"/>
      <c r="KGI78" s="827"/>
      <c r="KGJ78" s="479"/>
      <c r="KGK78" s="827"/>
      <c r="KGL78" s="827"/>
      <c r="KGM78" s="827"/>
      <c r="KGN78" s="479"/>
      <c r="KGO78" s="827"/>
      <c r="KGP78" s="827"/>
      <c r="KGQ78" s="827"/>
      <c r="KGR78" s="479"/>
      <c r="KGS78" s="827"/>
      <c r="KGT78" s="827"/>
      <c r="KGU78" s="827"/>
      <c r="KGV78" s="479"/>
      <c r="KGW78" s="827"/>
      <c r="KGX78" s="827"/>
      <c r="KGY78" s="827"/>
      <c r="KGZ78" s="479"/>
      <c r="KHA78" s="827"/>
      <c r="KHB78" s="827"/>
      <c r="KHC78" s="827"/>
      <c r="KHD78" s="479"/>
      <c r="KHE78" s="827"/>
      <c r="KHF78" s="827"/>
      <c r="KHG78" s="827"/>
      <c r="KHH78" s="479"/>
      <c r="KHI78" s="827"/>
      <c r="KHJ78" s="827"/>
      <c r="KHK78" s="827"/>
      <c r="KHL78" s="479"/>
      <c r="KHM78" s="827"/>
      <c r="KHN78" s="827"/>
      <c r="KHO78" s="827"/>
      <c r="KHP78" s="479"/>
      <c r="KHQ78" s="827"/>
      <c r="KHR78" s="827"/>
      <c r="KHS78" s="827"/>
      <c r="KHT78" s="479"/>
      <c r="KHU78" s="827"/>
      <c r="KHV78" s="827"/>
      <c r="KHW78" s="827"/>
      <c r="KHX78" s="479"/>
      <c r="KHY78" s="827"/>
      <c r="KHZ78" s="827"/>
      <c r="KIA78" s="827"/>
      <c r="KIB78" s="479"/>
      <c r="KIC78" s="827"/>
      <c r="KID78" s="827"/>
      <c r="KIE78" s="827"/>
      <c r="KIF78" s="479"/>
      <c r="KIG78" s="827"/>
      <c r="KIH78" s="827"/>
      <c r="KII78" s="827"/>
      <c r="KIJ78" s="479"/>
      <c r="KIK78" s="827"/>
      <c r="KIL78" s="827"/>
      <c r="KIM78" s="827"/>
      <c r="KIN78" s="479"/>
      <c r="KIO78" s="827"/>
      <c r="KIP78" s="827"/>
      <c r="KIQ78" s="827"/>
      <c r="KIR78" s="479"/>
      <c r="KIS78" s="827"/>
      <c r="KIT78" s="827"/>
      <c r="KIU78" s="827"/>
      <c r="KIV78" s="479"/>
      <c r="KIW78" s="827"/>
      <c r="KIX78" s="827"/>
      <c r="KIY78" s="827"/>
      <c r="KIZ78" s="479"/>
      <c r="KJA78" s="827"/>
      <c r="KJB78" s="827"/>
      <c r="KJC78" s="827"/>
      <c r="KJD78" s="479"/>
      <c r="KJE78" s="827"/>
      <c r="KJF78" s="827"/>
      <c r="KJG78" s="827"/>
      <c r="KJH78" s="479"/>
      <c r="KJI78" s="827"/>
      <c r="KJJ78" s="827"/>
      <c r="KJK78" s="827"/>
      <c r="KJL78" s="479"/>
      <c r="KJM78" s="827"/>
      <c r="KJN78" s="827"/>
      <c r="KJO78" s="827"/>
      <c r="KJP78" s="479"/>
      <c r="KJQ78" s="827"/>
      <c r="KJR78" s="827"/>
      <c r="KJS78" s="827"/>
      <c r="KJT78" s="479"/>
      <c r="KJU78" s="827"/>
      <c r="KJV78" s="827"/>
      <c r="KJW78" s="827"/>
      <c r="KJX78" s="479"/>
      <c r="KJY78" s="827"/>
      <c r="KJZ78" s="827"/>
      <c r="KKA78" s="827"/>
      <c r="KKB78" s="479"/>
      <c r="KKC78" s="827"/>
      <c r="KKD78" s="827"/>
      <c r="KKE78" s="827"/>
      <c r="KKF78" s="479"/>
      <c r="KKG78" s="827"/>
      <c r="KKH78" s="827"/>
      <c r="KKI78" s="827"/>
      <c r="KKJ78" s="479"/>
      <c r="KKK78" s="827"/>
      <c r="KKL78" s="827"/>
      <c r="KKM78" s="827"/>
      <c r="KKN78" s="479"/>
      <c r="KKO78" s="827"/>
      <c r="KKP78" s="827"/>
      <c r="KKQ78" s="827"/>
      <c r="KKR78" s="479"/>
      <c r="KKS78" s="827"/>
      <c r="KKT78" s="827"/>
      <c r="KKU78" s="827"/>
      <c r="KKV78" s="479"/>
      <c r="KKW78" s="827"/>
      <c r="KKX78" s="827"/>
      <c r="KKY78" s="827"/>
      <c r="KKZ78" s="479"/>
      <c r="KLA78" s="827"/>
      <c r="KLB78" s="827"/>
      <c r="KLC78" s="827"/>
      <c r="KLD78" s="479"/>
      <c r="KLE78" s="827"/>
      <c r="KLF78" s="827"/>
      <c r="KLG78" s="827"/>
      <c r="KLH78" s="479"/>
      <c r="KLI78" s="827"/>
      <c r="KLJ78" s="827"/>
      <c r="KLK78" s="827"/>
      <c r="KLL78" s="479"/>
      <c r="KLM78" s="827"/>
      <c r="KLN78" s="827"/>
      <c r="KLO78" s="827"/>
      <c r="KLP78" s="479"/>
      <c r="KLQ78" s="827"/>
      <c r="KLR78" s="827"/>
      <c r="KLS78" s="827"/>
      <c r="KLT78" s="479"/>
      <c r="KLU78" s="827"/>
      <c r="KLV78" s="827"/>
      <c r="KLW78" s="827"/>
      <c r="KLX78" s="479"/>
      <c r="KLY78" s="827"/>
      <c r="KLZ78" s="827"/>
      <c r="KMA78" s="827"/>
      <c r="KMB78" s="479"/>
      <c r="KMC78" s="827"/>
      <c r="KMD78" s="827"/>
      <c r="KME78" s="827"/>
      <c r="KMF78" s="479"/>
      <c r="KMG78" s="827"/>
      <c r="KMH78" s="827"/>
      <c r="KMI78" s="827"/>
      <c r="KMJ78" s="479"/>
      <c r="KMK78" s="827"/>
      <c r="KML78" s="827"/>
      <c r="KMM78" s="827"/>
      <c r="KMN78" s="479"/>
      <c r="KMO78" s="827"/>
      <c r="KMP78" s="827"/>
      <c r="KMQ78" s="827"/>
      <c r="KMR78" s="479"/>
      <c r="KMS78" s="827"/>
      <c r="KMT78" s="827"/>
      <c r="KMU78" s="827"/>
      <c r="KMV78" s="479"/>
      <c r="KMW78" s="827"/>
      <c r="KMX78" s="827"/>
      <c r="KMY78" s="827"/>
      <c r="KMZ78" s="479"/>
      <c r="KNA78" s="827"/>
      <c r="KNB78" s="827"/>
      <c r="KNC78" s="827"/>
      <c r="KND78" s="479"/>
      <c r="KNE78" s="827"/>
      <c r="KNF78" s="827"/>
      <c r="KNG78" s="827"/>
      <c r="KNH78" s="479"/>
      <c r="KNI78" s="827"/>
      <c r="KNJ78" s="827"/>
      <c r="KNK78" s="827"/>
      <c r="KNL78" s="479"/>
      <c r="KNM78" s="827"/>
      <c r="KNN78" s="827"/>
      <c r="KNO78" s="827"/>
      <c r="KNP78" s="479"/>
      <c r="KNQ78" s="827"/>
      <c r="KNR78" s="827"/>
      <c r="KNS78" s="827"/>
      <c r="KNT78" s="479"/>
      <c r="KNU78" s="827"/>
      <c r="KNV78" s="827"/>
      <c r="KNW78" s="827"/>
      <c r="KNX78" s="479"/>
      <c r="KNY78" s="827"/>
      <c r="KNZ78" s="827"/>
      <c r="KOA78" s="827"/>
      <c r="KOB78" s="479"/>
      <c r="KOC78" s="827"/>
      <c r="KOD78" s="827"/>
      <c r="KOE78" s="827"/>
      <c r="KOF78" s="479"/>
      <c r="KOG78" s="827"/>
      <c r="KOH78" s="827"/>
      <c r="KOI78" s="827"/>
      <c r="KOJ78" s="479"/>
      <c r="KOK78" s="827"/>
      <c r="KOL78" s="827"/>
      <c r="KOM78" s="827"/>
      <c r="KON78" s="479"/>
      <c r="KOO78" s="827"/>
      <c r="KOP78" s="827"/>
      <c r="KOQ78" s="827"/>
      <c r="KOR78" s="479"/>
      <c r="KOS78" s="827"/>
      <c r="KOT78" s="827"/>
      <c r="KOU78" s="827"/>
      <c r="KOV78" s="479"/>
      <c r="KOW78" s="827"/>
      <c r="KOX78" s="827"/>
      <c r="KOY78" s="827"/>
      <c r="KOZ78" s="479"/>
      <c r="KPA78" s="827"/>
      <c r="KPB78" s="827"/>
      <c r="KPC78" s="827"/>
      <c r="KPD78" s="479"/>
      <c r="KPE78" s="827"/>
      <c r="KPF78" s="827"/>
      <c r="KPG78" s="827"/>
      <c r="KPH78" s="479"/>
      <c r="KPI78" s="827"/>
      <c r="KPJ78" s="827"/>
      <c r="KPK78" s="827"/>
      <c r="KPL78" s="479"/>
      <c r="KPM78" s="827"/>
      <c r="KPN78" s="827"/>
      <c r="KPO78" s="827"/>
      <c r="KPP78" s="479"/>
      <c r="KPQ78" s="827"/>
      <c r="KPR78" s="827"/>
      <c r="KPS78" s="827"/>
      <c r="KPT78" s="479"/>
      <c r="KPU78" s="827"/>
      <c r="KPV78" s="827"/>
      <c r="KPW78" s="827"/>
      <c r="KPX78" s="479"/>
      <c r="KPY78" s="827"/>
      <c r="KPZ78" s="827"/>
      <c r="KQA78" s="827"/>
      <c r="KQB78" s="479"/>
      <c r="KQC78" s="827"/>
      <c r="KQD78" s="827"/>
      <c r="KQE78" s="827"/>
      <c r="KQF78" s="479"/>
      <c r="KQG78" s="827"/>
      <c r="KQH78" s="827"/>
      <c r="KQI78" s="827"/>
      <c r="KQJ78" s="479"/>
      <c r="KQK78" s="827"/>
      <c r="KQL78" s="827"/>
      <c r="KQM78" s="827"/>
      <c r="KQN78" s="479"/>
      <c r="KQO78" s="827"/>
      <c r="KQP78" s="827"/>
      <c r="KQQ78" s="827"/>
      <c r="KQR78" s="479"/>
      <c r="KQS78" s="827"/>
      <c r="KQT78" s="827"/>
      <c r="KQU78" s="827"/>
      <c r="KQV78" s="479"/>
      <c r="KQW78" s="827"/>
      <c r="KQX78" s="827"/>
      <c r="KQY78" s="827"/>
      <c r="KQZ78" s="479"/>
      <c r="KRA78" s="827"/>
      <c r="KRB78" s="827"/>
      <c r="KRC78" s="827"/>
      <c r="KRD78" s="479"/>
      <c r="KRE78" s="827"/>
      <c r="KRF78" s="827"/>
      <c r="KRG78" s="827"/>
      <c r="KRH78" s="479"/>
      <c r="KRI78" s="827"/>
      <c r="KRJ78" s="827"/>
      <c r="KRK78" s="827"/>
      <c r="KRL78" s="479"/>
      <c r="KRM78" s="827"/>
      <c r="KRN78" s="827"/>
      <c r="KRO78" s="827"/>
      <c r="KRP78" s="479"/>
      <c r="KRQ78" s="827"/>
      <c r="KRR78" s="827"/>
      <c r="KRS78" s="827"/>
      <c r="KRT78" s="479"/>
      <c r="KRU78" s="827"/>
      <c r="KRV78" s="827"/>
      <c r="KRW78" s="827"/>
      <c r="KRX78" s="479"/>
      <c r="KRY78" s="827"/>
      <c r="KRZ78" s="827"/>
      <c r="KSA78" s="827"/>
      <c r="KSB78" s="479"/>
      <c r="KSC78" s="827"/>
      <c r="KSD78" s="827"/>
      <c r="KSE78" s="827"/>
      <c r="KSF78" s="479"/>
      <c r="KSG78" s="827"/>
      <c r="KSH78" s="827"/>
      <c r="KSI78" s="827"/>
      <c r="KSJ78" s="479"/>
      <c r="KSK78" s="827"/>
      <c r="KSL78" s="827"/>
      <c r="KSM78" s="827"/>
      <c r="KSN78" s="479"/>
      <c r="KSO78" s="827"/>
      <c r="KSP78" s="827"/>
      <c r="KSQ78" s="827"/>
      <c r="KSR78" s="479"/>
      <c r="KSS78" s="827"/>
      <c r="KST78" s="827"/>
      <c r="KSU78" s="827"/>
      <c r="KSV78" s="479"/>
      <c r="KSW78" s="827"/>
      <c r="KSX78" s="827"/>
      <c r="KSY78" s="827"/>
      <c r="KSZ78" s="479"/>
      <c r="KTA78" s="827"/>
      <c r="KTB78" s="827"/>
      <c r="KTC78" s="827"/>
      <c r="KTD78" s="479"/>
      <c r="KTE78" s="827"/>
      <c r="KTF78" s="827"/>
      <c r="KTG78" s="827"/>
      <c r="KTH78" s="479"/>
      <c r="KTI78" s="827"/>
      <c r="KTJ78" s="827"/>
      <c r="KTK78" s="827"/>
      <c r="KTL78" s="479"/>
      <c r="KTM78" s="827"/>
      <c r="KTN78" s="827"/>
      <c r="KTO78" s="827"/>
      <c r="KTP78" s="479"/>
      <c r="KTQ78" s="827"/>
      <c r="KTR78" s="827"/>
      <c r="KTS78" s="827"/>
      <c r="KTT78" s="479"/>
      <c r="KTU78" s="827"/>
      <c r="KTV78" s="827"/>
      <c r="KTW78" s="827"/>
      <c r="KTX78" s="479"/>
      <c r="KTY78" s="827"/>
      <c r="KTZ78" s="827"/>
      <c r="KUA78" s="827"/>
      <c r="KUB78" s="479"/>
      <c r="KUC78" s="827"/>
      <c r="KUD78" s="827"/>
      <c r="KUE78" s="827"/>
      <c r="KUF78" s="479"/>
      <c r="KUG78" s="827"/>
      <c r="KUH78" s="827"/>
      <c r="KUI78" s="827"/>
      <c r="KUJ78" s="479"/>
      <c r="KUK78" s="827"/>
      <c r="KUL78" s="827"/>
      <c r="KUM78" s="827"/>
      <c r="KUN78" s="479"/>
      <c r="KUO78" s="827"/>
      <c r="KUP78" s="827"/>
      <c r="KUQ78" s="827"/>
      <c r="KUR78" s="479"/>
      <c r="KUS78" s="827"/>
      <c r="KUT78" s="827"/>
      <c r="KUU78" s="827"/>
      <c r="KUV78" s="479"/>
      <c r="KUW78" s="827"/>
      <c r="KUX78" s="827"/>
      <c r="KUY78" s="827"/>
      <c r="KUZ78" s="479"/>
      <c r="KVA78" s="827"/>
      <c r="KVB78" s="827"/>
      <c r="KVC78" s="827"/>
      <c r="KVD78" s="479"/>
      <c r="KVE78" s="827"/>
      <c r="KVF78" s="827"/>
      <c r="KVG78" s="827"/>
      <c r="KVH78" s="479"/>
      <c r="KVI78" s="827"/>
      <c r="KVJ78" s="827"/>
      <c r="KVK78" s="827"/>
      <c r="KVL78" s="479"/>
      <c r="KVM78" s="827"/>
      <c r="KVN78" s="827"/>
      <c r="KVO78" s="827"/>
      <c r="KVP78" s="479"/>
      <c r="KVQ78" s="827"/>
      <c r="KVR78" s="827"/>
      <c r="KVS78" s="827"/>
      <c r="KVT78" s="479"/>
      <c r="KVU78" s="827"/>
      <c r="KVV78" s="827"/>
      <c r="KVW78" s="827"/>
      <c r="KVX78" s="479"/>
      <c r="KVY78" s="827"/>
      <c r="KVZ78" s="827"/>
      <c r="KWA78" s="827"/>
      <c r="KWB78" s="479"/>
      <c r="KWC78" s="827"/>
      <c r="KWD78" s="827"/>
      <c r="KWE78" s="827"/>
      <c r="KWF78" s="479"/>
      <c r="KWG78" s="827"/>
      <c r="KWH78" s="827"/>
      <c r="KWI78" s="827"/>
      <c r="KWJ78" s="479"/>
      <c r="KWK78" s="827"/>
      <c r="KWL78" s="827"/>
      <c r="KWM78" s="827"/>
      <c r="KWN78" s="479"/>
      <c r="KWO78" s="827"/>
      <c r="KWP78" s="827"/>
      <c r="KWQ78" s="827"/>
      <c r="KWR78" s="479"/>
      <c r="KWS78" s="827"/>
      <c r="KWT78" s="827"/>
      <c r="KWU78" s="827"/>
      <c r="KWV78" s="479"/>
      <c r="KWW78" s="827"/>
      <c r="KWX78" s="827"/>
      <c r="KWY78" s="827"/>
      <c r="KWZ78" s="479"/>
      <c r="KXA78" s="827"/>
      <c r="KXB78" s="827"/>
      <c r="KXC78" s="827"/>
      <c r="KXD78" s="479"/>
      <c r="KXE78" s="827"/>
      <c r="KXF78" s="827"/>
      <c r="KXG78" s="827"/>
      <c r="KXH78" s="479"/>
      <c r="KXI78" s="827"/>
      <c r="KXJ78" s="827"/>
      <c r="KXK78" s="827"/>
      <c r="KXL78" s="479"/>
      <c r="KXM78" s="827"/>
      <c r="KXN78" s="827"/>
      <c r="KXO78" s="827"/>
      <c r="KXP78" s="479"/>
      <c r="KXQ78" s="827"/>
      <c r="KXR78" s="827"/>
      <c r="KXS78" s="827"/>
      <c r="KXT78" s="479"/>
      <c r="KXU78" s="827"/>
      <c r="KXV78" s="827"/>
      <c r="KXW78" s="827"/>
      <c r="KXX78" s="479"/>
      <c r="KXY78" s="827"/>
      <c r="KXZ78" s="827"/>
      <c r="KYA78" s="827"/>
      <c r="KYB78" s="479"/>
      <c r="KYC78" s="827"/>
      <c r="KYD78" s="827"/>
      <c r="KYE78" s="827"/>
      <c r="KYF78" s="479"/>
      <c r="KYG78" s="827"/>
      <c r="KYH78" s="827"/>
      <c r="KYI78" s="827"/>
      <c r="KYJ78" s="479"/>
      <c r="KYK78" s="827"/>
      <c r="KYL78" s="827"/>
      <c r="KYM78" s="827"/>
      <c r="KYN78" s="479"/>
      <c r="KYO78" s="827"/>
      <c r="KYP78" s="827"/>
      <c r="KYQ78" s="827"/>
      <c r="KYR78" s="479"/>
      <c r="KYS78" s="827"/>
      <c r="KYT78" s="827"/>
      <c r="KYU78" s="827"/>
      <c r="KYV78" s="479"/>
      <c r="KYW78" s="827"/>
      <c r="KYX78" s="827"/>
      <c r="KYY78" s="827"/>
      <c r="KYZ78" s="479"/>
      <c r="KZA78" s="827"/>
      <c r="KZB78" s="827"/>
      <c r="KZC78" s="827"/>
      <c r="KZD78" s="479"/>
      <c r="KZE78" s="827"/>
      <c r="KZF78" s="827"/>
      <c r="KZG78" s="827"/>
      <c r="KZH78" s="479"/>
      <c r="KZI78" s="827"/>
      <c r="KZJ78" s="827"/>
      <c r="KZK78" s="827"/>
      <c r="KZL78" s="479"/>
      <c r="KZM78" s="827"/>
      <c r="KZN78" s="827"/>
      <c r="KZO78" s="827"/>
      <c r="KZP78" s="479"/>
      <c r="KZQ78" s="827"/>
      <c r="KZR78" s="827"/>
      <c r="KZS78" s="827"/>
      <c r="KZT78" s="479"/>
      <c r="KZU78" s="827"/>
      <c r="KZV78" s="827"/>
      <c r="KZW78" s="827"/>
      <c r="KZX78" s="479"/>
      <c r="KZY78" s="827"/>
      <c r="KZZ78" s="827"/>
      <c r="LAA78" s="827"/>
      <c r="LAB78" s="479"/>
      <c r="LAC78" s="827"/>
      <c r="LAD78" s="827"/>
      <c r="LAE78" s="827"/>
      <c r="LAF78" s="479"/>
      <c r="LAG78" s="827"/>
      <c r="LAH78" s="827"/>
      <c r="LAI78" s="827"/>
      <c r="LAJ78" s="479"/>
      <c r="LAK78" s="827"/>
      <c r="LAL78" s="827"/>
      <c r="LAM78" s="827"/>
      <c r="LAN78" s="479"/>
      <c r="LAO78" s="827"/>
      <c r="LAP78" s="827"/>
      <c r="LAQ78" s="827"/>
      <c r="LAR78" s="479"/>
      <c r="LAS78" s="827"/>
      <c r="LAT78" s="827"/>
      <c r="LAU78" s="827"/>
      <c r="LAV78" s="479"/>
      <c r="LAW78" s="827"/>
      <c r="LAX78" s="827"/>
      <c r="LAY78" s="827"/>
      <c r="LAZ78" s="479"/>
      <c r="LBA78" s="827"/>
      <c r="LBB78" s="827"/>
      <c r="LBC78" s="827"/>
      <c r="LBD78" s="479"/>
      <c r="LBE78" s="827"/>
      <c r="LBF78" s="827"/>
      <c r="LBG78" s="827"/>
      <c r="LBH78" s="479"/>
      <c r="LBI78" s="827"/>
      <c r="LBJ78" s="827"/>
      <c r="LBK78" s="827"/>
      <c r="LBL78" s="479"/>
      <c r="LBM78" s="827"/>
      <c r="LBN78" s="827"/>
      <c r="LBO78" s="827"/>
      <c r="LBP78" s="479"/>
      <c r="LBQ78" s="827"/>
      <c r="LBR78" s="827"/>
      <c r="LBS78" s="827"/>
      <c r="LBT78" s="479"/>
      <c r="LBU78" s="827"/>
      <c r="LBV78" s="827"/>
      <c r="LBW78" s="827"/>
      <c r="LBX78" s="479"/>
      <c r="LBY78" s="827"/>
      <c r="LBZ78" s="827"/>
      <c r="LCA78" s="827"/>
      <c r="LCC78" s="827"/>
      <c r="LCD78" s="827"/>
      <c r="LCE78" s="827"/>
      <c r="LCF78" s="479"/>
      <c r="LCG78" s="827"/>
      <c r="LCH78" s="827"/>
      <c r="LCI78" s="827"/>
      <c r="LCJ78" s="479"/>
      <c r="LCK78" s="827"/>
      <c r="LCL78" s="827"/>
      <c r="LCM78" s="827"/>
      <c r="LCN78" s="479"/>
      <c r="LCO78" s="827"/>
      <c r="LCP78" s="827"/>
      <c r="LCQ78" s="827"/>
      <c r="LCR78" s="479"/>
      <c r="LCS78" s="827"/>
      <c r="LCT78" s="827"/>
      <c r="LCU78" s="827"/>
      <c r="LCV78" s="479"/>
      <c r="LCW78" s="827"/>
      <c r="LCX78" s="827"/>
      <c r="LCY78" s="827"/>
      <c r="LCZ78" s="479"/>
      <c r="LDA78" s="827"/>
      <c r="LDB78" s="827"/>
      <c r="LDC78" s="827"/>
      <c r="LDD78" s="479"/>
      <c r="LDE78" s="827"/>
      <c r="LDF78" s="827"/>
      <c r="LDG78" s="827"/>
      <c r="LDH78" s="479"/>
      <c r="LDI78" s="827"/>
      <c r="LDJ78" s="827"/>
      <c r="LDK78" s="827"/>
      <c r="LDL78" s="479"/>
      <c r="LDM78" s="827"/>
      <c r="LDN78" s="827"/>
      <c r="LDO78" s="827"/>
      <c r="LDP78" s="479"/>
      <c r="LDQ78" s="827"/>
      <c r="LDR78" s="827"/>
      <c r="LDS78" s="827"/>
      <c r="LDT78" s="479"/>
      <c r="LDU78" s="827"/>
      <c r="LDV78" s="827"/>
      <c r="LDW78" s="827"/>
      <c r="LDX78" s="479"/>
      <c r="LDY78" s="827"/>
      <c r="LDZ78" s="827"/>
      <c r="LEA78" s="827"/>
      <c r="LEB78" s="479"/>
      <c r="LEC78" s="827"/>
      <c r="LED78" s="827"/>
      <c r="LEE78" s="827"/>
      <c r="LEF78" s="479"/>
      <c r="LEG78" s="827"/>
      <c r="LEH78" s="827"/>
      <c r="LEI78" s="827"/>
      <c r="LEJ78" s="479"/>
      <c r="LEK78" s="827"/>
      <c r="LEL78" s="827"/>
      <c r="LEM78" s="827"/>
      <c r="LEN78" s="479"/>
      <c r="LEO78" s="827"/>
      <c r="LEP78" s="827"/>
      <c r="LEQ78" s="827"/>
      <c r="LER78" s="479"/>
      <c r="LES78" s="827"/>
      <c r="LET78" s="827"/>
      <c r="LEU78" s="827"/>
      <c r="LEV78" s="479"/>
      <c r="LEW78" s="827"/>
      <c r="LEX78" s="827"/>
      <c r="LEY78" s="827"/>
      <c r="LEZ78" s="479"/>
      <c r="LFA78" s="827"/>
      <c r="LFB78" s="827"/>
      <c r="LFC78" s="827"/>
      <c r="LFD78" s="479"/>
      <c r="LFE78" s="827"/>
      <c r="LFF78" s="827"/>
      <c r="LFG78" s="827"/>
      <c r="LFH78" s="479"/>
      <c r="LFI78" s="827"/>
      <c r="LFJ78" s="827"/>
      <c r="LFK78" s="827"/>
      <c r="LFL78" s="479"/>
      <c r="LFM78" s="827"/>
      <c r="LFN78" s="827"/>
      <c r="LFO78" s="827"/>
      <c r="LFP78" s="479"/>
      <c r="LFQ78" s="827"/>
      <c r="LFR78" s="827"/>
      <c r="LFS78" s="827"/>
      <c r="LFT78" s="479"/>
      <c r="LFU78" s="827"/>
      <c r="LFV78" s="827"/>
      <c r="LFW78" s="827"/>
      <c r="LFX78" s="479"/>
      <c r="LFY78" s="827"/>
      <c r="LFZ78" s="827"/>
      <c r="LGA78" s="827"/>
      <c r="LGB78" s="479"/>
      <c r="LGC78" s="827"/>
      <c r="LGD78" s="827"/>
      <c r="LGE78" s="827"/>
      <c r="LGF78" s="479"/>
      <c r="LGG78" s="827"/>
      <c r="LGH78" s="827"/>
      <c r="LGI78" s="827"/>
      <c r="LGJ78" s="479"/>
      <c r="LGK78" s="827"/>
      <c r="LGL78" s="827"/>
      <c r="LGM78" s="827"/>
      <c r="LGN78" s="479"/>
      <c r="LGO78" s="827"/>
      <c r="LGP78" s="827"/>
      <c r="LGQ78" s="827"/>
      <c r="LGR78" s="479"/>
      <c r="LGS78" s="827"/>
      <c r="LGT78" s="827"/>
      <c r="LGU78" s="827"/>
      <c r="LGV78" s="479"/>
      <c r="LGW78" s="827"/>
      <c r="LGX78" s="827"/>
      <c r="LGY78" s="827"/>
      <c r="LGZ78" s="479"/>
      <c r="LHA78" s="827"/>
      <c r="LHB78" s="827"/>
      <c r="LHC78" s="827"/>
      <c r="LHD78" s="479"/>
      <c r="LHE78" s="827"/>
      <c r="LHF78" s="827"/>
      <c r="LHG78" s="827"/>
      <c r="LHH78" s="479"/>
      <c r="LHI78" s="827"/>
      <c r="LHJ78" s="827"/>
      <c r="LHK78" s="827"/>
      <c r="LHL78" s="479"/>
      <c r="LHM78" s="827"/>
      <c r="LHN78" s="827"/>
      <c r="LHO78" s="827"/>
      <c r="LHP78" s="479"/>
      <c r="LHQ78" s="827"/>
      <c r="LHR78" s="827"/>
      <c r="LHS78" s="827"/>
      <c r="LHT78" s="479"/>
      <c r="LHU78" s="827"/>
      <c r="LHV78" s="827"/>
      <c r="LHW78" s="827"/>
      <c r="LHX78" s="479"/>
      <c r="LHY78" s="827"/>
      <c r="LHZ78" s="827"/>
      <c r="LIA78" s="827"/>
      <c r="LIB78" s="479"/>
      <c r="LIC78" s="827"/>
      <c r="LID78" s="827"/>
      <c r="LIE78" s="827"/>
      <c r="LIF78" s="479"/>
      <c r="LIG78" s="827"/>
      <c r="LIH78" s="827"/>
      <c r="LII78" s="827"/>
      <c r="LIJ78" s="479"/>
      <c r="LIK78" s="827"/>
      <c r="LIL78" s="827"/>
      <c r="LIM78" s="827"/>
      <c r="LIN78" s="479"/>
      <c r="LIO78" s="827"/>
      <c r="LIP78" s="827"/>
      <c r="LIQ78" s="827"/>
      <c r="LIR78" s="479"/>
      <c r="LIS78" s="827"/>
      <c r="LIT78" s="827"/>
      <c r="LIU78" s="827"/>
      <c r="LIV78" s="479"/>
      <c r="LIW78" s="827"/>
      <c r="LIX78" s="827"/>
      <c r="LIY78" s="827"/>
      <c r="LIZ78" s="479"/>
      <c r="LJA78" s="827"/>
      <c r="LJB78" s="827"/>
      <c r="LJC78" s="827"/>
      <c r="LJD78" s="479"/>
      <c r="LJE78" s="827"/>
      <c r="LJF78" s="827"/>
      <c r="LJG78" s="827"/>
      <c r="LJH78" s="479"/>
      <c r="LJI78" s="827"/>
      <c r="LJJ78" s="827"/>
      <c r="LJK78" s="827"/>
      <c r="LJL78" s="479"/>
      <c r="LJM78" s="827"/>
      <c r="LJN78" s="827"/>
      <c r="LJO78" s="827"/>
      <c r="LJP78" s="479"/>
      <c r="LJQ78" s="827"/>
      <c r="LJR78" s="827"/>
      <c r="LJS78" s="827"/>
      <c r="LJT78" s="479"/>
      <c r="LJU78" s="827"/>
      <c r="LJV78" s="827"/>
      <c r="LJW78" s="827"/>
      <c r="LJX78" s="479"/>
      <c r="LJY78" s="827"/>
      <c r="LJZ78" s="827"/>
      <c r="LKA78" s="827"/>
      <c r="LKB78" s="479"/>
      <c r="LKC78" s="827"/>
      <c r="LKD78" s="827"/>
      <c r="LKE78" s="827"/>
      <c r="LKF78" s="479"/>
      <c r="LKG78" s="827"/>
      <c r="LKH78" s="827"/>
      <c r="LKI78" s="827"/>
      <c r="LKJ78" s="479"/>
      <c r="LKK78" s="827"/>
      <c r="LKL78" s="827"/>
      <c r="LKM78" s="827"/>
      <c r="LKN78" s="479"/>
      <c r="LKO78" s="827"/>
      <c r="LKP78" s="827"/>
      <c r="LKQ78" s="827"/>
      <c r="LKR78" s="479"/>
      <c r="LKS78" s="827"/>
      <c r="LKT78" s="827"/>
      <c r="LKU78" s="827"/>
      <c r="LKV78" s="479"/>
      <c r="LKW78" s="827"/>
      <c r="LKX78" s="827"/>
      <c r="LKY78" s="827"/>
      <c r="LKZ78" s="479"/>
      <c r="LLA78" s="827"/>
      <c r="LLB78" s="827"/>
      <c r="LLC78" s="827"/>
      <c r="LLD78" s="479"/>
      <c r="LLE78" s="827"/>
      <c r="LLF78" s="827"/>
      <c r="LLG78" s="827"/>
      <c r="LLH78" s="479"/>
      <c r="LLI78" s="827"/>
      <c r="LLJ78" s="827"/>
      <c r="LLK78" s="827"/>
      <c r="LLL78" s="479"/>
      <c r="LLM78" s="827"/>
      <c r="LLN78" s="827"/>
      <c r="LLO78" s="827"/>
      <c r="LLP78" s="479"/>
      <c r="LLQ78" s="827"/>
      <c r="LLR78" s="827"/>
      <c r="LLS78" s="827"/>
      <c r="LLT78" s="479"/>
      <c r="LLU78" s="827"/>
      <c r="LLV78" s="827"/>
      <c r="LLW78" s="827"/>
      <c r="LLX78" s="479"/>
      <c r="LLY78" s="827"/>
      <c r="LLZ78" s="827"/>
      <c r="LMA78" s="827"/>
      <c r="LMB78" s="479"/>
      <c r="LMC78" s="827"/>
      <c r="LMD78" s="827"/>
      <c r="LME78" s="827"/>
      <c r="LMF78" s="479"/>
      <c r="LMG78" s="827"/>
      <c r="LMH78" s="827"/>
      <c r="LMI78" s="827"/>
      <c r="LMJ78" s="479"/>
      <c r="LMK78" s="827"/>
      <c r="LML78" s="827"/>
      <c r="LMM78" s="827"/>
      <c r="LMN78" s="479"/>
      <c r="LMO78" s="827"/>
      <c r="LMP78" s="827"/>
      <c r="LMQ78" s="827"/>
      <c r="LMR78" s="479"/>
      <c r="LMS78" s="827"/>
      <c r="LMT78" s="827"/>
      <c r="LMU78" s="827"/>
      <c r="LMV78" s="479"/>
      <c r="LMW78" s="827"/>
      <c r="LMX78" s="827"/>
      <c r="LMY78" s="827"/>
      <c r="LMZ78" s="479"/>
      <c r="LNA78" s="827"/>
      <c r="LNB78" s="827"/>
      <c r="LNC78" s="827"/>
      <c r="LND78" s="479"/>
      <c r="LNE78" s="827"/>
      <c r="LNF78" s="827"/>
      <c r="LNG78" s="827"/>
      <c r="LNH78" s="479"/>
      <c r="LNI78" s="827"/>
      <c r="LNJ78" s="827"/>
      <c r="LNK78" s="827"/>
      <c r="LNL78" s="479"/>
      <c r="LNM78" s="827"/>
      <c r="LNN78" s="827"/>
      <c r="LNO78" s="827"/>
      <c r="LNP78" s="479"/>
      <c r="LNQ78" s="827"/>
      <c r="LNR78" s="827"/>
      <c r="LNS78" s="827"/>
      <c r="LNT78" s="479"/>
      <c r="LNU78" s="827"/>
      <c r="LNV78" s="827"/>
      <c r="LNW78" s="827"/>
      <c r="LNX78" s="479"/>
      <c r="LNY78" s="827"/>
      <c r="LNZ78" s="827"/>
      <c r="LOA78" s="827"/>
      <c r="LOB78" s="479"/>
      <c r="LOC78" s="827"/>
      <c r="LOD78" s="827"/>
      <c r="LOE78" s="827"/>
      <c r="LOF78" s="479"/>
      <c r="LOG78" s="827"/>
      <c r="LOH78" s="827"/>
      <c r="LOI78" s="827"/>
      <c r="LOJ78" s="479"/>
      <c r="LOK78" s="827"/>
      <c r="LOL78" s="827"/>
      <c r="LOM78" s="827"/>
      <c r="LON78" s="479"/>
      <c r="LOO78" s="827"/>
      <c r="LOP78" s="827"/>
      <c r="LOQ78" s="827"/>
      <c r="LOR78" s="479"/>
      <c r="LOS78" s="827"/>
      <c r="LOT78" s="827"/>
      <c r="LOU78" s="827"/>
      <c r="LOV78" s="479"/>
      <c r="LOW78" s="827"/>
      <c r="LOX78" s="827"/>
      <c r="LOY78" s="827"/>
      <c r="LOZ78" s="479"/>
      <c r="LPA78" s="827"/>
      <c r="LPB78" s="827"/>
      <c r="LPC78" s="827"/>
      <c r="LPD78" s="479"/>
      <c r="LPE78" s="827"/>
      <c r="LPF78" s="827"/>
      <c r="LPG78" s="827"/>
      <c r="LPH78" s="479"/>
      <c r="LPI78" s="827"/>
      <c r="LPJ78" s="827"/>
      <c r="LPK78" s="827"/>
      <c r="LPL78" s="479"/>
      <c r="LPM78" s="827"/>
      <c r="LPN78" s="827"/>
      <c r="LPO78" s="827"/>
      <c r="LPP78" s="479"/>
      <c r="LPQ78" s="827"/>
      <c r="LPR78" s="827"/>
      <c r="LPS78" s="827"/>
      <c r="LPT78" s="479"/>
      <c r="LPU78" s="827"/>
      <c r="LPV78" s="827"/>
      <c r="LPW78" s="827"/>
      <c r="LPX78" s="479"/>
      <c r="LPY78" s="827"/>
      <c r="LPZ78" s="827"/>
      <c r="LQA78" s="827"/>
      <c r="LQB78" s="479"/>
      <c r="LQC78" s="827"/>
      <c r="LQD78" s="827"/>
      <c r="LQE78" s="827"/>
      <c r="LQF78" s="479"/>
      <c r="LQG78" s="827"/>
      <c r="LQH78" s="827"/>
      <c r="LQI78" s="827"/>
      <c r="LQJ78" s="479"/>
      <c r="LQK78" s="827"/>
      <c r="LQL78" s="827"/>
      <c r="LQM78" s="827"/>
      <c r="LQN78" s="479"/>
      <c r="LQO78" s="827"/>
      <c r="LQP78" s="827"/>
      <c r="LQQ78" s="827"/>
      <c r="LQR78" s="479"/>
      <c r="LQS78" s="827"/>
      <c r="LQT78" s="827"/>
      <c r="LQU78" s="827"/>
      <c r="LQV78" s="479"/>
      <c r="LQW78" s="827"/>
      <c r="LQX78" s="827"/>
      <c r="LQY78" s="827"/>
      <c r="LQZ78" s="479"/>
      <c r="LRA78" s="827"/>
      <c r="LRB78" s="827"/>
      <c r="LRC78" s="827"/>
      <c r="LRD78" s="479"/>
      <c r="LRE78" s="827"/>
      <c r="LRF78" s="827"/>
      <c r="LRG78" s="827"/>
      <c r="LRH78" s="479"/>
      <c r="LRI78" s="827"/>
      <c r="LRJ78" s="827"/>
      <c r="LRK78" s="827"/>
      <c r="LRL78" s="479"/>
      <c r="LRM78" s="827"/>
      <c r="LRN78" s="827"/>
      <c r="LRO78" s="827"/>
      <c r="LRP78" s="479"/>
      <c r="LRQ78" s="827"/>
      <c r="LRR78" s="827"/>
      <c r="LRS78" s="827"/>
      <c r="LRT78" s="479"/>
      <c r="LRU78" s="827"/>
      <c r="LRV78" s="827"/>
      <c r="LRW78" s="827"/>
      <c r="LRX78" s="479"/>
      <c r="LRY78" s="827"/>
      <c r="LRZ78" s="827"/>
      <c r="LSA78" s="827"/>
      <c r="LSB78" s="479"/>
      <c r="LSC78" s="827"/>
      <c r="LSD78" s="827"/>
      <c r="LSE78" s="827"/>
      <c r="LSF78" s="479"/>
      <c r="LSG78" s="827"/>
      <c r="LSH78" s="827"/>
      <c r="LSI78" s="827"/>
      <c r="LSJ78" s="479"/>
      <c r="LSK78" s="827"/>
      <c r="LSL78" s="827"/>
      <c r="LSM78" s="827"/>
      <c r="LSN78" s="479"/>
      <c r="LSO78" s="827"/>
      <c r="LSP78" s="827"/>
      <c r="LSQ78" s="827"/>
      <c r="LSR78" s="479"/>
      <c r="LSS78" s="827"/>
      <c r="LST78" s="827"/>
      <c r="LSU78" s="827"/>
      <c r="LSV78" s="479"/>
      <c r="LSW78" s="827"/>
      <c r="LSX78" s="827"/>
      <c r="LSY78" s="827"/>
      <c r="LSZ78" s="479"/>
      <c r="LTA78" s="827"/>
      <c r="LTB78" s="827"/>
      <c r="LTC78" s="827"/>
      <c r="LTD78" s="479"/>
      <c r="LTE78" s="827"/>
      <c r="LTF78" s="827"/>
      <c r="LTG78" s="827"/>
      <c r="LTH78" s="479"/>
      <c r="LTI78" s="827"/>
      <c r="LTJ78" s="827"/>
      <c r="LTK78" s="827"/>
      <c r="LTL78" s="479"/>
      <c r="LTM78" s="827"/>
      <c r="LTN78" s="827"/>
      <c r="LTO78" s="827"/>
      <c r="LTP78" s="479"/>
      <c r="LTQ78" s="827"/>
      <c r="LTR78" s="827"/>
      <c r="LTS78" s="827"/>
      <c r="LTT78" s="479"/>
      <c r="LTU78" s="827"/>
      <c r="LTV78" s="827"/>
      <c r="LTW78" s="827"/>
      <c r="LTX78" s="479"/>
      <c r="LTY78" s="827"/>
      <c r="LTZ78" s="827"/>
      <c r="LUA78" s="827"/>
      <c r="LUB78" s="479"/>
      <c r="LUC78" s="827"/>
      <c r="LUD78" s="827"/>
      <c r="LUE78" s="827"/>
      <c r="LUF78" s="479"/>
      <c r="LUG78" s="827"/>
      <c r="LUH78" s="827"/>
      <c r="LUI78" s="827"/>
      <c r="LUJ78" s="479"/>
      <c r="LUK78" s="827"/>
      <c r="LUL78" s="827"/>
      <c r="LUM78" s="827"/>
      <c r="LUN78" s="479"/>
      <c r="LUO78" s="827"/>
      <c r="LUP78" s="827"/>
      <c r="LUQ78" s="827"/>
      <c r="LUR78" s="479"/>
      <c r="LUS78" s="827"/>
      <c r="LUT78" s="827"/>
      <c r="LUU78" s="827"/>
      <c r="LUV78" s="479"/>
      <c r="LUW78" s="827"/>
      <c r="LUX78" s="827"/>
      <c r="LUY78" s="827"/>
      <c r="LUZ78" s="479"/>
      <c r="LVA78" s="827"/>
      <c r="LVB78" s="827"/>
      <c r="LVC78" s="827"/>
      <c r="LVD78" s="479"/>
      <c r="LVE78" s="827"/>
      <c r="LVF78" s="827"/>
      <c r="LVG78" s="827"/>
      <c r="LVH78" s="479"/>
      <c r="LVI78" s="827"/>
      <c r="LVJ78" s="827"/>
      <c r="LVK78" s="827"/>
      <c r="LVL78" s="479"/>
      <c r="LVM78" s="827"/>
      <c r="LVN78" s="827"/>
      <c r="LVO78" s="827"/>
      <c r="LVP78" s="479"/>
      <c r="LVQ78" s="827"/>
      <c r="LVR78" s="827"/>
      <c r="LVS78" s="827"/>
      <c r="LVT78" s="479"/>
      <c r="LVU78" s="827"/>
      <c r="LVV78" s="827"/>
      <c r="LVW78" s="827"/>
      <c r="LVX78" s="479"/>
      <c r="LVY78" s="827"/>
      <c r="LVZ78" s="827"/>
      <c r="LWA78" s="827"/>
      <c r="LWB78" s="479"/>
      <c r="LWC78" s="827"/>
      <c r="LWD78" s="827"/>
      <c r="LWE78" s="827"/>
      <c r="LWF78" s="479"/>
      <c r="LWG78" s="827"/>
      <c r="LWH78" s="827"/>
      <c r="LWI78" s="827"/>
      <c r="LWJ78" s="479"/>
      <c r="LWK78" s="827"/>
      <c r="LWL78" s="827"/>
      <c r="LWM78" s="827"/>
      <c r="LWN78" s="479"/>
      <c r="LWO78" s="827"/>
      <c r="LWP78" s="827"/>
      <c r="LWQ78" s="827"/>
      <c r="LWR78" s="479"/>
      <c r="LWS78" s="827"/>
      <c r="LWT78" s="827"/>
      <c r="LWU78" s="827"/>
      <c r="LWV78" s="479"/>
      <c r="LWW78" s="827"/>
      <c r="LWX78" s="827"/>
      <c r="LWY78" s="827"/>
      <c r="LWZ78" s="479"/>
      <c r="LXA78" s="827"/>
      <c r="LXB78" s="827"/>
      <c r="LXC78" s="827"/>
      <c r="LXD78" s="479"/>
      <c r="LXE78" s="827"/>
      <c r="LXF78" s="827"/>
      <c r="LXG78" s="827"/>
      <c r="LXH78" s="479"/>
      <c r="LXI78" s="827"/>
      <c r="LXJ78" s="827"/>
      <c r="LXK78" s="827"/>
      <c r="LXL78" s="479"/>
      <c r="LXM78" s="827"/>
      <c r="LXN78" s="827"/>
      <c r="LXO78" s="827"/>
      <c r="LXP78" s="479"/>
      <c r="LXQ78" s="827"/>
      <c r="LXR78" s="827"/>
      <c r="LXS78" s="827"/>
      <c r="LXT78" s="479"/>
      <c r="LXU78" s="827"/>
      <c r="LXV78" s="827"/>
      <c r="LXW78" s="827"/>
      <c r="LXX78" s="479"/>
      <c r="LXY78" s="827"/>
      <c r="LXZ78" s="827"/>
      <c r="LYA78" s="827"/>
      <c r="LYB78" s="479"/>
      <c r="LYC78" s="827"/>
      <c r="LYD78" s="827"/>
      <c r="LYE78" s="827"/>
      <c r="LYF78" s="479"/>
      <c r="LYG78" s="827"/>
      <c r="LYH78" s="827"/>
      <c r="LYI78" s="827"/>
      <c r="LYJ78" s="479"/>
      <c r="LYK78" s="827"/>
      <c r="LYL78" s="827"/>
      <c r="LYM78" s="827"/>
      <c r="LYN78" s="479"/>
      <c r="LYO78" s="827"/>
      <c r="LYP78" s="827"/>
      <c r="LYQ78" s="827"/>
      <c r="LYR78" s="479"/>
      <c r="LYS78" s="827"/>
      <c r="LYT78" s="827"/>
      <c r="LYU78" s="827"/>
      <c r="LYV78" s="479"/>
      <c r="LYW78" s="827"/>
      <c r="LYX78" s="827"/>
      <c r="LYY78" s="827"/>
      <c r="LYZ78" s="479"/>
      <c r="LZA78" s="827"/>
      <c r="LZB78" s="827"/>
      <c r="LZC78" s="827"/>
      <c r="LZD78" s="479"/>
      <c r="LZE78" s="827"/>
      <c r="LZF78" s="827"/>
      <c r="LZG78" s="827"/>
      <c r="LZH78" s="479"/>
      <c r="LZI78" s="827"/>
      <c r="LZJ78" s="827"/>
      <c r="LZK78" s="827"/>
      <c r="LZL78" s="479"/>
      <c r="LZM78" s="827"/>
      <c r="LZN78" s="827"/>
      <c r="LZO78" s="827"/>
      <c r="LZP78" s="479"/>
      <c r="LZQ78" s="827"/>
      <c r="LZR78" s="827"/>
      <c r="LZS78" s="827"/>
      <c r="LZT78" s="479"/>
      <c r="LZU78" s="827"/>
      <c r="LZV78" s="827"/>
      <c r="LZW78" s="827"/>
      <c r="LZX78" s="479"/>
      <c r="LZY78" s="827"/>
      <c r="LZZ78" s="827"/>
      <c r="MAA78" s="827"/>
      <c r="MAB78" s="479"/>
      <c r="MAC78" s="827"/>
      <c r="MAD78" s="827"/>
      <c r="MAE78" s="827"/>
      <c r="MAF78" s="479"/>
      <c r="MAG78" s="827"/>
      <c r="MAH78" s="827"/>
      <c r="MAI78" s="827"/>
      <c r="MAJ78" s="479"/>
      <c r="MAK78" s="827"/>
      <c r="MAL78" s="827"/>
      <c r="MAM78" s="827"/>
      <c r="MAN78" s="479"/>
      <c r="MAO78" s="827"/>
      <c r="MAP78" s="827"/>
      <c r="MAQ78" s="827"/>
      <c r="MAR78" s="479"/>
      <c r="MAS78" s="827"/>
      <c r="MAT78" s="827"/>
      <c r="MAU78" s="827"/>
      <c r="MAV78" s="479"/>
      <c r="MAW78" s="827"/>
      <c r="MAX78" s="827"/>
      <c r="MAY78" s="827"/>
      <c r="MAZ78" s="479"/>
      <c r="MBA78" s="827"/>
      <c r="MBB78" s="827"/>
      <c r="MBC78" s="827"/>
      <c r="MBD78" s="479"/>
      <c r="MBE78" s="827"/>
      <c r="MBF78" s="827"/>
      <c r="MBG78" s="827"/>
      <c r="MBH78" s="479"/>
      <c r="MBI78" s="827"/>
      <c r="MBJ78" s="827"/>
      <c r="MBK78" s="827"/>
      <c r="MBL78" s="479"/>
      <c r="MBM78" s="827"/>
      <c r="MBN78" s="827"/>
      <c r="MBO78" s="827"/>
      <c r="MBP78" s="479"/>
      <c r="MBQ78" s="827"/>
      <c r="MBR78" s="827"/>
      <c r="MBS78" s="827"/>
      <c r="MBT78" s="479"/>
      <c r="MBU78" s="827"/>
      <c r="MBV78" s="827"/>
      <c r="MBW78" s="827"/>
      <c r="MBX78" s="479"/>
      <c r="MBY78" s="827"/>
      <c r="MBZ78" s="827"/>
      <c r="MCA78" s="827"/>
      <c r="MCB78" s="479"/>
      <c r="MCC78" s="827"/>
      <c r="MCD78" s="827"/>
      <c r="MCE78" s="827"/>
      <c r="MCF78" s="479"/>
      <c r="MCG78" s="827"/>
      <c r="MCH78" s="827"/>
      <c r="MCI78" s="827"/>
      <c r="MCJ78" s="479"/>
      <c r="MCK78" s="827"/>
      <c r="MCL78" s="827"/>
      <c r="MCM78" s="827"/>
      <c r="MCN78" s="479"/>
      <c r="MCO78" s="827"/>
      <c r="MCP78" s="827"/>
      <c r="MCQ78" s="827"/>
      <c r="MCR78" s="479"/>
      <c r="MCS78" s="827"/>
      <c r="MCT78" s="827"/>
      <c r="MCU78" s="827"/>
      <c r="MCV78" s="479"/>
      <c r="MCW78" s="827"/>
      <c r="MCX78" s="827"/>
      <c r="MCY78" s="827"/>
      <c r="MCZ78" s="479"/>
      <c r="MDA78" s="827"/>
      <c r="MDB78" s="827"/>
      <c r="MDC78" s="827"/>
      <c r="MDD78" s="479"/>
      <c r="MDE78" s="827"/>
      <c r="MDF78" s="827"/>
      <c r="MDG78" s="827"/>
      <c r="MDH78" s="479"/>
      <c r="MDI78" s="827"/>
      <c r="MDJ78" s="827"/>
      <c r="MDK78" s="827"/>
      <c r="MDL78" s="479"/>
      <c r="MDM78" s="827"/>
      <c r="MDN78" s="827"/>
      <c r="MDO78" s="827"/>
      <c r="MDP78" s="479"/>
      <c r="MDQ78" s="827"/>
      <c r="MDR78" s="827"/>
      <c r="MDS78" s="827"/>
      <c r="MDT78" s="479"/>
      <c r="MDU78" s="827"/>
      <c r="MDV78" s="827"/>
      <c r="MDW78" s="827"/>
      <c r="MDX78" s="479"/>
      <c r="MDY78" s="827"/>
      <c r="MDZ78" s="827"/>
      <c r="MEA78" s="827"/>
      <c r="MEB78" s="479"/>
      <c r="MEC78" s="827"/>
      <c r="MED78" s="827"/>
      <c r="MEE78" s="827"/>
      <c r="MEF78" s="479"/>
      <c r="MEG78" s="827"/>
      <c r="MEH78" s="827"/>
      <c r="MEI78" s="827"/>
      <c r="MEJ78" s="479"/>
      <c r="MEK78" s="827"/>
      <c r="MEL78" s="827"/>
      <c r="MEM78" s="827"/>
      <c r="MEN78" s="479"/>
      <c r="MEO78" s="827"/>
      <c r="MEP78" s="827"/>
      <c r="MEQ78" s="827"/>
      <c r="MER78" s="479"/>
      <c r="MES78" s="827"/>
      <c r="MET78" s="827"/>
      <c r="MEU78" s="827"/>
      <c r="MEV78" s="479"/>
      <c r="MEW78" s="827"/>
      <c r="MEX78" s="827"/>
      <c r="MEY78" s="827"/>
      <c r="MEZ78" s="479"/>
      <c r="MFA78" s="827"/>
      <c r="MFB78" s="827"/>
      <c r="MFC78" s="827"/>
      <c r="MFD78" s="479"/>
      <c r="MFE78" s="827"/>
      <c r="MFF78" s="827"/>
      <c r="MFG78" s="827"/>
      <c r="MFH78" s="479"/>
      <c r="MFI78" s="827"/>
      <c r="MFJ78" s="827"/>
      <c r="MFK78" s="827"/>
      <c r="MFL78" s="479"/>
      <c r="MFM78" s="827"/>
      <c r="MFN78" s="827"/>
      <c r="MFO78" s="827"/>
      <c r="MFP78" s="479"/>
      <c r="MFQ78" s="827"/>
      <c r="MFR78" s="827"/>
      <c r="MFS78" s="827"/>
      <c r="MFT78" s="479"/>
      <c r="MFU78" s="827"/>
      <c r="MFV78" s="827"/>
      <c r="MFW78" s="827"/>
      <c r="MFX78" s="479"/>
      <c r="MFY78" s="827"/>
      <c r="MFZ78" s="827"/>
      <c r="MGA78" s="827"/>
      <c r="MGB78" s="479"/>
      <c r="MGC78" s="827"/>
      <c r="MGD78" s="827"/>
      <c r="MGE78" s="827"/>
      <c r="MGF78" s="479"/>
      <c r="MGG78" s="827"/>
      <c r="MGH78" s="827"/>
      <c r="MGI78" s="827"/>
      <c r="MGJ78" s="479"/>
      <c r="MGK78" s="827"/>
      <c r="MGL78" s="827"/>
      <c r="MGM78" s="827"/>
      <c r="MGN78" s="479"/>
      <c r="MGO78" s="827"/>
      <c r="MGP78" s="827"/>
      <c r="MGQ78" s="827"/>
      <c r="MGR78" s="479"/>
      <c r="MGS78" s="827"/>
      <c r="MGT78" s="827"/>
      <c r="MGU78" s="827"/>
      <c r="MGV78" s="479"/>
      <c r="MGW78" s="827"/>
      <c r="MGX78" s="827"/>
      <c r="MGY78" s="827"/>
      <c r="MGZ78" s="479"/>
      <c r="MHA78" s="827"/>
      <c r="MHB78" s="827"/>
      <c r="MHC78" s="827"/>
      <c r="MHD78" s="479"/>
      <c r="MHE78" s="827"/>
      <c r="MHF78" s="827"/>
      <c r="MHG78" s="827"/>
      <c r="MHH78" s="479"/>
      <c r="MHI78" s="827"/>
      <c r="MHJ78" s="827"/>
      <c r="MHK78" s="827"/>
      <c r="MHL78" s="479"/>
      <c r="MHM78" s="827"/>
      <c r="MHN78" s="827"/>
      <c r="MHO78" s="827"/>
      <c r="MHP78" s="479"/>
      <c r="MHQ78" s="827"/>
      <c r="MHR78" s="827"/>
      <c r="MHS78" s="827"/>
      <c r="MHT78" s="479"/>
      <c r="MHU78" s="827"/>
      <c r="MHV78" s="827"/>
      <c r="MHW78" s="827"/>
      <c r="MHX78" s="479"/>
      <c r="MHY78" s="827"/>
      <c r="MHZ78" s="827"/>
      <c r="MIA78" s="827"/>
      <c r="MIB78" s="479"/>
      <c r="MIC78" s="827"/>
      <c r="MID78" s="827"/>
      <c r="MIE78" s="827"/>
      <c r="MIF78" s="479"/>
      <c r="MIG78" s="827"/>
      <c r="MIH78" s="827"/>
      <c r="MII78" s="827"/>
      <c r="MIJ78" s="479"/>
      <c r="MIK78" s="827"/>
      <c r="MIL78" s="827"/>
      <c r="MIM78" s="827"/>
      <c r="MIN78" s="479"/>
      <c r="MIO78" s="827"/>
      <c r="MIP78" s="827"/>
      <c r="MIQ78" s="827"/>
      <c r="MIR78" s="479"/>
      <c r="MIS78" s="827"/>
      <c r="MIT78" s="827"/>
      <c r="MIU78" s="827"/>
      <c r="MIV78" s="479"/>
      <c r="MIW78" s="827"/>
      <c r="MIX78" s="827"/>
      <c r="MIY78" s="827"/>
      <c r="MIZ78" s="479"/>
      <c r="MJA78" s="827"/>
      <c r="MJB78" s="827"/>
      <c r="MJC78" s="827"/>
      <c r="MJD78" s="479"/>
      <c r="MJE78" s="827"/>
      <c r="MJF78" s="827"/>
      <c r="MJG78" s="827"/>
      <c r="MJH78" s="479"/>
      <c r="MJI78" s="827"/>
      <c r="MJJ78" s="827"/>
      <c r="MJK78" s="827"/>
      <c r="MJL78" s="479"/>
      <c r="MJM78" s="827"/>
      <c r="MJN78" s="827"/>
      <c r="MJO78" s="827"/>
      <c r="MJP78" s="479"/>
      <c r="MJQ78" s="827"/>
      <c r="MJR78" s="827"/>
      <c r="MJS78" s="827"/>
      <c r="MJT78" s="479"/>
      <c r="MJU78" s="827"/>
      <c r="MJV78" s="827"/>
      <c r="MJW78" s="827"/>
      <c r="MJX78" s="479"/>
      <c r="MJY78" s="827"/>
      <c r="MJZ78" s="827"/>
      <c r="MKA78" s="827"/>
      <c r="MKB78" s="479"/>
      <c r="MKC78" s="827"/>
      <c r="MKD78" s="827"/>
      <c r="MKE78" s="827"/>
      <c r="MKF78" s="479"/>
      <c r="MKG78" s="827"/>
      <c r="MKH78" s="827"/>
      <c r="MKI78" s="827"/>
      <c r="MKJ78" s="479"/>
      <c r="MKK78" s="827"/>
      <c r="MKL78" s="827"/>
      <c r="MKM78" s="827"/>
      <c r="MKN78" s="479"/>
      <c r="MKO78" s="827"/>
      <c r="MKP78" s="827"/>
      <c r="MKQ78" s="827"/>
      <c r="MKR78" s="479"/>
      <c r="MKS78" s="827"/>
      <c r="MKT78" s="827"/>
      <c r="MKU78" s="827"/>
      <c r="MKV78" s="479"/>
      <c r="MKW78" s="827"/>
      <c r="MKX78" s="827"/>
      <c r="MKY78" s="827"/>
      <c r="MKZ78" s="479"/>
      <c r="MLA78" s="827"/>
      <c r="MLB78" s="827"/>
      <c r="MLC78" s="827"/>
      <c r="MLD78" s="479"/>
      <c r="MLE78" s="827"/>
      <c r="MLF78" s="827"/>
      <c r="MLG78" s="827"/>
      <c r="MLH78" s="479"/>
      <c r="MLI78" s="827"/>
      <c r="MLJ78" s="827"/>
      <c r="MLK78" s="827"/>
      <c r="MLL78" s="479"/>
      <c r="MLM78" s="827"/>
      <c r="MLN78" s="827"/>
      <c r="MLO78" s="827"/>
      <c r="MLP78" s="479"/>
      <c r="MLQ78" s="827"/>
      <c r="MLR78" s="827"/>
      <c r="MLS78" s="827"/>
      <c r="MLT78" s="479"/>
      <c r="MLU78" s="827"/>
      <c r="MLV78" s="827"/>
      <c r="MLW78" s="827"/>
      <c r="MLX78" s="479"/>
      <c r="MLY78" s="827"/>
      <c r="MLZ78" s="827"/>
      <c r="MMA78" s="827"/>
      <c r="MMB78" s="479"/>
      <c r="MMC78" s="827"/>
      <c r="MMD78" s="827"/>
      <c r="MME78" s="827"/>
      <c r="MMF78" s="479"/>
      <c r="MMG78" s="827"/>
      <c r="MMH78" s="827"/>
      <c r="MMI78" s="827"/>
      <c r="MMJ78" s="479"/>
      <c r="MMK78" s="827"/>
      <c r="MML78" s="827"/>
      <c r="MMM78" s="827"/>
      <c r="MMN78" s="479"/>
      <c r="MMO78" s="827"/>
      <c r="MMP78" s="827"/>
      <c r="MMQ78" s="827"/>
      <c r="MMR78" s="479"/>
      <c r="MMS78" s="827"/>
      <c r="MMT78" s="827"/>
      <c r="MMU78" s="827"/>
      <c r="MMV78" s="479"/>
      <c r="MMW78" s="827"/>
      <c r="MMX78" s="827"/>
      <c r="MMY78" s="827"/>
      <c r="MMZ78" s="479"/>
      <c r="MNA78" s="827"/>
      <c r="MNB78" s="827"/>
      <c r="MNC78" s="827"/>
      <c r="MND78" s="479"/>
      <c r="MNE78" s="827"/>
      <c r="MNF78" s="827"/>
      <c r="MNG78" s="827"/>
      <c r="MNH78" s="479"/>
      <c r="MNI78" s="827"/>
      <c r="MNJ78" s="827"/>
      <c r="MNK78" s="827"/>
      <c r="MNL78" s="479"/>
      <c r="MNM78" s="827"/>
      <c r="MNN78" s="827"/>
      <c r="MNO78" s="827"/>
      <c r="MNP78" s="479"/>
      <c r="MNQ78" s="827"/>
      <c r="MNR78" s="827"/>
      <c r="MNS78" s="827"/>
      <c r="MNT78" s="479"/>
      <c r="MNU78" s="827"/>
      <c r="MNV78" s="827"/>
      <c r="MNW78" s="827"/>
      <c r="MNX78" s="479"/>
      <c r="MNY78" s="827"/>
      <c r="MNZ78" s="827"/>
      <c r="MOA78" s="827"/>
      <c r="MOB78" s="479"/>
      <c r="MOC78" s="827"/>
      <c r="MOD78" s="827"/>
      <c r="MOE78" s="827"/>
      <c r="MOF78" s="479"/>
      <c r="MOG78" s="827"/>
      <c r="MOH78" s="827"/>
      <c r="MOI78" s="827"/>
      <c r="MOJ78" s="479"/>
      <c r="MOK78" s="827"/>
      <c r="MOL78" s="827"/>
      <c r="MOM78" s="827"/>
      <c r="MON78" s="479"/>
      <c r="MOO78" s="827"/>
      <c r="MOP78" s="827"/>
      <c r="MOQ78" s="827"/>
      <c r="MOR78" s="479"/>
      <c r="MOS78" s="827"/>
      <c r="MOT78" s="827"/>
      <c r="MOU78" s="827"/>
      <c r="MOV78" s="479"/>
      <c r="MOW78" s="827"/>
      <c r="MOX78" s="827"/>
      <c r="MOY78" s="827"/>
      <c r="MOZ78" s="479"/>
      <c r="MPA78" s="827"/>
      <c r="MPB78" s="827"/>
      <c r="MPC78" s="827"/>
      <c r="MPD78" s="479"/>
      <c r="MPE78" s="827"/>
      <c r="MPF78" s="827"/>
      <c r="MPG78" s="827"/>
      <c r="MPH78" s="479"/>
      <c r="MPI78" s="827"/>
      <c r="MPJ78" s="827"/>
      <c r="MPK78" s="827"/>
      <c r="MPM78" s="827"/>
      <c r="MPN78" s="827"/>
      <c r="MPO78" s="827"/>
      <c r="MPP78" s="479"/>
      <c r="MPQ78" s="827"/>
      <c r="MPR78" s="827"/>
      <c r="MPS78" s="827"/>
      <c r="MPT78" s="479"/>
      <c r="MPU78" s="827"/>
      <c r="MPV78" s="827"/>
      <c r="MPW78" s="827"/>
      <c r="MPX78" s="479"/>
      <c r="MPY78" s="827"/>
      <c r="MPZ78" s="827"/>
      <c r="MQA78" s="827"/>
      <c r="MQB78" s="479"/>
      <c r="MQC78" s="827"/>
      <c r="MQD78" s="827"/>
      <c r="MQE78" s="827"/>
      <c r="MQF78" s="479"/>
      <c r="MQG78" s="827"/>
      <c r="MQH78" s="827"/>
      <c r="MQI78" s="827"/>
      <c r="MQJ78" s="479"/>
      <c r="MQK78" s="827"/>
      <c r="MQL78" s="827"/>
      <c r="MQM78" s="827"/>
      <c r="MQN78" s="479"/>
      <c r="MQO78" s="827"/>
      <c r="MQP78" s="827"/>
      <c r="MQQ78" s="827"/>
      <c r="MQR78" s="479"/>
      <c r="MQS78" s="827"/>
      <c r="MQT78" s="827"/>
      <c r="MQU78" s="827"/>
      <c r="MQV78" s="479"/>
      <c r="MQW78" s="827"/>
      <c r="MQX78" s="827"/>
      <c r="MQY78" s="827"/>
      <c r="MQZ78" s="479"/>
      <c r="MRA78" s="827"/>
      <c r="MRB78" s="827"/>
      <c r="MRC78" s="827"/>
      <c r="MRD78" s="479"/>
      <c r="MRE78" s="827"/>
      <c r="MRF78" s="827"/>
      <c r="MRG78" s="827"/>
      <c r="MRH78" s="479"/>
      <c r="MRI78" s="827"/>
      <c r="MRJ78" s="827"/>
      <c r="MRK78" s="827"/>
      <c r="MRL78" s="479"/>
      <c r="MRM78" s="827"/>
      <c r="MRN78" s="827"/>
      <c r="MRO78" s="827"/>
      <c r="MRP78" s="479"/>
      <c r="MRQ78" s="827"/>
      <c r="MRR78" s="827"/>
      <c r="MRS78" s="827"/>
      <c r="MRT78" s="479"/>
      <c r="MRU78" s="827"/>
      <c r="MRV78" s="827"/>
      <c r="MRW78" s="827"/>
      <c r="MRX78" s="479"/>
      <c r="MRY78" s="827"/>
      <c r="MRZ78" s="827"/>
      <c r="MSA78" s="827"/>
      <c r="MSB78" s="479"/>
      <c r="MSC78" s="827"/>
      <c r="MSD78" s="827"/>
      <c r="MSE78" s="827"/>
      <c r="MSF78" s="479"/>
      <c r="MSG78" s="827"/>
      <c r="MSH78" s="827"/>
      <c r="MSI78" s="827"/>
      <c r="MSJ78" s="479"/>
      <c r="MSK78" s="827"/>
      <c r="MSL78" s="827"/>
      <c r="MSM78" s="827"/>
      <c r="MSN78" s="479"/>
      <c r="MSO78" s="827"/>
      <c r="MSP78" s="827"/>
      <c r="MSQ78" s="827"/>
      <c r="MSR78" s="479"/>
      <c r="MSS78" s="827"/>
      <c r="MST78" s="827"/>
      <c r="MSU78" s="827"/>
      <c r="MSV78" s="479"/>
      <c r="MSW78" s="827"/>
      <c r="MSX78" s="827"/>
      <c r="MSY78" s="827"/>
      <c r="MSZ78" s="479"/>
      <c r="MTA78" s="827"/>
      <c r="MTB78" s="827"/>
      <c r="MTC78" s="827"/>
      <c r="MTD78" s="479"/>
      <c r="MTE78" s="827"/>
      <c r="MTF78" s="827"/>
      <c r="MTG78" s="827"/>
      <c r="MTH78" s="479"/>
      <c r="MTI78" s="827"/>
      <c r="MTJ78" s="827"/>
      <c r="MTK78" s="827"/>
      <c r="MTL78" s="479"/>
      <c r="MTM78" s="827"/>
      <c r="MTN78" s="827"/>
      <c r="MTO78" s="827"/>
      <c r="MTP78" s="479"/>
      <c r="MTQ78" s="827"/>
      <c r="MTR78" s="827"/>
      <c r="MTS78" s="827"/>
      <c r="MTT78" s="479"/>
      <c r="MTU78" s="827"/>
      <c r="MTV78" s="827"/>
      <c r="MTW78" s="827"/>
      <c r="MTX78" s="479"/>
      <c r="MTY78" s="827"/>
      <c r="MTZ78" s="827"/>
      <c r="MUA78" s="827"/>
      <c r="MUB78" s="479"/>
      <c r="MUC78" s="827"/>
      <c r="MUD78" s="827"/>
      <c r="MUE78" s="827"/>
      <c r="MUF78" s="479"/>
      <c r="MUG78" s="827"/>
      <c r="MUH78" s="827"/>
      <c r="MUI78" s="827"/>
      <c r="MUJ78" s="479"/>
      <c r="MUK78" s="827"/>
      <c r="MUL78" s="827"/>
      <c r="MUM78" s="827"/>
      <c r="MUN78" s="479"/>
      <c r="MUO78" s="827"/>
      <c r="MUP78" s="827"/>
      <c r="MUQ78" s="827"/>
      <c r="MUR78" s="479"/>
      <c r="MUS78" s="827"/>
      <c r="MUT78" s="827"/>
      <c r="MUU78" s="827"/>
      <c r="MUV78" s="479"/>
      <c r="MUW78" s="827"/>
      <c r="MUX78" s="827"/>
      <c r="MUY78" s="827"/>
      <c r="MUZ78" s="479"/>
      <c r="MVA78" s="827"/>
      <c r="MVB78" s="827"/>
      <c r="MVC78" s="827"/>
      <c r="MVD78" s="479"/>
      <c r="MVE78" s="827"/>
      <c r="MVF78" s="827"/>
      <c r="MVG78" s="827"/>
      <c r="MVH78" s="479"/>
      <c r="MVI78" s="827"/>
      <c r="MVJ78" s="827"/>
      <c r="MVK78" s="827"/>
      <c r="MVL78" s="479"/>
      <c r="MVM78" s="827"/>
      <c r="MVN78" s="827"/>
      <c r="MVO78" s="827"/>
      <c r="MVP78" s="479"/>
      <c r="MVQ78" s="827"/>
      <c r="MVR78" s="827"/>
      <c r="MVS78" s="827"/>
      <c r="MVT78" s="479"/>
      <c r="MVU78" s="827"/>
      <c r="MVV78" s="827"/>
      <c r="MVW78" s="827"/>
      <c r="MVX78" s="479"/>
      <c r="MVY78" s="827"/>
      <c r="MVZ78" s="827"/>
      <c r="MWA78" s="827"/>
      <c r="MWB78" s="479"/>
      <c r="MWC78" s="827"/>
      <c r="MWD78" s="827"/>
      <c r="MWE78" s="827"/>
      <c r="MWF78" s="479"/>
      <c r="MWG78" s="827"/>
      <c r="MWH78" s="827"/>
      <c r="MWI78" s="827"/>
      <c r="MWJ78" s="479"/>
      <c r="MWK78" s="827"/>
      <c r="MWL78" s="827"/>
      <c r="MWM78" s="827"/>
      <c r="MWN78" s="479"/>
      <c r="MWO78" s="827"/>
      <c r="MWP78" s="827"/>
      <c r="MWQ78" s="827"/>
      <c r="MWR78" s="479"/>
      <c r="MWS78" s="827"/>
      <c r="MWT78" s="827"/>
      <c r="MWU78" s="827"/>
      <c r="MWV78" s="479"/>
      <c r="MWW78" s="827"/>
      <c r="MWX78" s="827"/>
      <c r="MWY78" s="827"/>
      <c r="MWZ78" s="479"/>
      <c r="MXA78" s="827"/>
      <c r="MXB78" s="827"/>
      <c r="MXC78" s="827"/>
      <c r="MXD78" s="479"/>
      <c r="MXE78" s="827"/>
      <c r="MXF78" s="827"/>
      <c r="MXG78" s="827"/>
      <c r="MXH78" s="479"/>
      <c r="MXI78" s="827"/>
      <c r="MXJ78" s="827"/>
      <c r="MXK78" s="827"/>
      <c r="MXL78" s="479"/>
      <c r="MXM78" s="827"/>
      <c r="MXN78" s="827"/>
      <c r="MXO78" s="827"/>
      <c r="MXP78" s="479"/>
      <c r="MXQ78" s="827"/>
      <c r="MXR78" s="827"/>
      <c r="MXS78" s="827"/>
      <c r="MXT78" s="479"/>
      <c r="MXU78" s="827"/>
      <c r="MXV78" s="827"/>
      <c r="MXW78" s="827"/>
      <c r="MXX78" s="479"/>
      <c r="MXY78" s="827"/>
      <c r="MXZ78" s="827"/>
      <c r="MYA78" s="827"/>
      <c r="MYB78" s="479"/>
      <c r="MYC78" s="827"/>
      <c r="MYD78" s="827"/>
      <c r="MYE78" s="827"/>
      <c r="MYF78" s="479"/>
      <c r="MYG78" s="827"/>
      <c r="MYH78" s="827"/>
      <c r="MYI78" s="827"/>
      <c r="MYJ78" s="479"/>
      <c r="MYK78" s="827"/>
      <c r="MYL78" s="827"/>
      <c r="MYM78" s="827"/>
      <c r="MYN78" s="479"/>
      <c r="MYO78" s="827"/>
      <c r="MYP78" s="827"/>
      <c r="MYQ78" s="827"/>
      <c r="MYR78" s="479"/>
      <c r="MYS78" s="827"/>
      <c r="MYT78" s="827"/>
      <c r="MYU78" s="827"/>
      <c r="MYV78" s="479"/>
      <c r="MYW78" s="827"/>
      <c r="MYX78" s="827"/>
      <c r="MYY78" s="827"/>
      <c r="MYZ78" s="479"/>
      <c r="MZA78" s="827"/>
      <c r="MZB78" s="827"/>
      <c r="MZC78" s="827"/>
      <c r="MZD78" s="479"/>
      <c r="MZE78" s="827"/>
      <c r="MZF78" s="827"/>
      <c r="MZG78" s="827"/>
      <c r="MZH78" s="479"/>
      <c r="MZI78" s="827"/>
      <c r="MZJ78" s="827"/>
      <c r="MZK78" s="827"/>
      <c r="MZL78" s="479"/>
      <c r="MZM78" s="827"/>
      <c r="MZN78" s="827"/>
      <c r="MZO78" s="827"/>
      <c r="MZP78" s="479"/>
      <c r="MZQ78" s="827"/>
      <c r="MZR78" s="827"/>
      <c r="MZS78" s="827"/>
      <c r="MZT78" s="479"/>
      <c r="MZU78" s="827"/>
      <c r="MZV78" s="827"/>
      <c r="MZW78" s="827"/>
      <c r="MZX78" s="479"/>
      <c r="MZY78" s="827"/>
      <c r="MZZ78" s="827"/>
      <c r="NAA78" s="827"/>
      <c r="NAB78" s="479"/>
      <c r="NAC78" s="827"/>
      <c r="NAD78" s="827"/>
      <c r="NAE78" s="827"/>
      <c r="NAF78" s="479"/>
      <c r="NAG78" s="827"/>
      <c r="NAH78" s="827"/>
      <c r="NAI78" s="827"/>
      <c r="NAJ78" s="479"/>
      <c r="NAK78" s="827"/>
      <c r="NAL78" s="827"/>
      <c r="NAM78" s="827"/>
      <c r="NAN78" s="479"/>
      <c r="NAO78" s="827"/>
      <c r="NAP78" s="827"/>
      <c r="NAQ78" s="827"/>
      <c r="NAR78" s="479"/>
      <c r="NAS78" s="827"/>
      <c r="NAT78" s="827"/>
      <c r="NAU78" s="827"/>
      <c r="NAV78" s="479"/>
      <c r="NAW78" s="827"/>
      <c r="NAX78" s="827"/>
      <c r="NAY78" s="827"/>
      <c r="NAZ78" s="479"/>
      <c r="NBA78" s="827"/>
      <c r="NBB78" s="827"/>
      <c r="NBC78" s="827"/>
      <c r="NBD78" s="479"/>
      <c r="NBE78" s="827"/>
      <c r="NBF78" s="827"/>
      <c r="NBG78" s="827"/>
      <c r="NBH78" s="479"/>
      <c r="NBI78" s="827"/>
      <c r="NBJ78" s="827"/>
      <c r="NBK78" s="827"/>
      <c r="NBL78" s="479"/>
      <c r="NBM78" s="827"/>
      <c r="NBN78" s="827"/>
      <c r="NBO78" s="827"/>
      <c r="NBP78" s="479"/>
      <c r="NBQ78" s="827"/>
      <c r="NBR78" s="827"/>
      <c r="NBS78" s="827"/>
      <c r="NBT78" s="479"/>
      <c r="NBU78" s="827"/>
      <c r="NBV78" s="827"/>
      <c r="NBW78" s="827"/>
      <c r="NBX78" s="479"/>
      <c r="NBY78" s="827"/>
      <c r="NBZ78" s="827"/>
      <c r="NCA78" s="827"/>
      <c r="NCB78" s="479"/>
      <c r="NCC78" s="827"/>
      <c r="NCD78" s="827"/>
      <c r="NCE78" s="827"/>
      <c r="NCF78" s="479"/>
      <c r="NCG78" s="827"/>
      <c r="NCH78" s="827"/>
      <c r="NCI78" s="827"/>
      <c r="NCJ78" s="479"/>
      <c r="NCK78" s="827"/>
      <c r="NCL78" s="827"/>
      <c r="NCM78" s="827"/>
      <c r="NCN78" s="479"/>
      <c r="NCO78" s="827"/>
      <c r="NCP78" s="827"/>
      <c r="NCQ78" s="827"/>
      <c r="NCR78" s="479"/>
      <c r="NCS78" s="827"/>
      <c r="NCT78" s="827"/>
      <c r="NCU78" s="827"/>
      <c r="NCV78" s="479"/>
      <c r="NCW78" s="827"/>
      <c r="NCX78" s="827"/>
      <c r="NCY78" s="827"/>
      <c r="NCZ78" s="479"/>
      <c r="NDA78" s="827"/>
      <c r="NDB78" s="827"/>
      <c r="NDC78" s="827"/>
      <c r="NDD78" s="479"/>
      <c r="NDE78" s="827"/>
      <c r="NDF78" s="827"/>
      <c r="NDG78" s="827"/>
      <c r="NDH78" s="479"/>
      <c r="NDI78" s="827"/>
      <c r="NDJ78" s="827"/>
      <c r="NDK78" s="827"/>
      <c r="NDL78" s="479"/>
      <c r="NDM78" s="827"/>
      <c r="NDN78" s="827"/>
      <c r="NDO78" s="827"/>
      <c r="NDP78" s="479"/>
      <c r="NDQ78" s="827"/>
      <c r="NDR78" s="827"/>
      <c r="NDS78" s="827"/>
      <c r="NDT78" s="479"/>
      <c r="NDU78" s="827"/>
      <c r="NDV78" s="827"/>
      <c r="NDW78" s="827"/>
      <c r="NDX78" s="479"/>
      <c r="NDY78" s="827"/>
      <c r="NDZ78" s="827"/>
      <c r="NEA78" s="827"/>
      <c r="NEB78" s="479"/>
      <c r="NEC78" s="827"/>
      <c r="NED78" s="827"/>
      <c r="NEE78" s="827"/>
      <c r="NEF78" s="479"/>
      <c r="NEG78" s="827"/>
      <c r="NEH78" s="827"/>
      <c r="NEI78" s="827"/>
      <c r="NEJ78" s="479"/>
      <c r="NEK78" s="827"/>
      <c r="NEL78" s="827"/>
      <c r="NEM78" s="827"/>
      <c r="NEN78" s="479"/>
      <c r="NEO78" s="827"/>
      <c r="NEP78" s="827"/>
      <c r="NEQ78" s="827"/>
      <c r="NER78" s="479"/>
      <c r="NES78" s="827"/>
      <c r="NET78" s="827"/>
      <c r="NEU78" s="827"/>
      <c r="NEV78" s="479"/>
      <c r="NEW78" s="827"/>
      <c r="NEX78" s="827"/>
      <c r="NEY78" s="827"/>
      <c r="NEZ78" s="479"/>
      <c r="NFA78" s="827"/>
      <c r="NFB78" s="827"/>
      <c r="NFC78" s="827"/>
      <c r="NFD78" s="479"/>
      <c r="NFE78" s="827"/>
      <c r="NFF78" s="827"/>
      <c r="NFG78" s="827"/>
      <c r="NFH78" s="479"/>
      <c r="NFI78" s="827"/>
      <c r="NFJ78" s="827"/>
      <c r="NFK78" s="827"/>
      <c r="NFL78" s="479"/>
      <c r="NFM78" s="827"/>
      <c r="NFN78" s="827"/>
      <c r="NFO78" s="827"/>
      <c r="NFP78" s="479"/>
      <c r="NFQ78" s="827"/>
      <c r="NFR78" s="827"/>
      <c r="NFS78" s="827"/>
      <c r="NFT78" s="479"/>
      <c r="NFU78" s="827"/>
      <c r="NFV78" s="827"/>
      <c r="NFW78" s="827"/>
      <c r="NFX78" s="479"/>
      <c r="NFY78" s="827"/>
      <c r="NFZ78" s="827"/>
      <c r="NGA78" s="827"/>
      <c r="NGB78" s="479"/>
      <c r="NGC78" s="827"/>
      <c r="NGD78" s="827"/>
      <c r="NGE78" s="827"/>
      <c r="NGF78" s="479"/>
      <c r="NGG78" s="827"/>
      <c r="NGH78" s="827"/>
      <c r="NGI78" s="827"/>
      <c r="NGJ78" s="479"/>
      <c r="NGK78" s="827"/>
      <c r="NGL78" s="827"/>
      <c r="NGM78" s="827"/>
      <c r="NGN78" s="479"/>
      <c r="NGO78" s="827"/>
      <c r="NGP78" s="827"/>
      <c r="NGQ78" s="827"/>
      <c r="NGR78" s="479"/>
      <c r="NGS78" s="827"/>
      <c r="NGT78" s="827"/>
      <c r="NGU78" s="827"/>
      <c r="NGV78" s="479"/>
      <c r="NGW78" s="827"/>
      <c r="NGX78" s="827"/>
      <c r="NGY78" s="827"/>
      <c r="NGZ78" s="479"/>
      <c r="NHA78" s="827"/>
      <c r="NHB78" s="827"/>
      <c r="NHC78" s="827"/>
      <c r="NHD78" s="479"/>
      <c r="NHE78" s="827"/>
      <c r="NHF78" s="827"/>
      <c r="NHG78" s="827"/>
      <c r="NHH78" s="479"/>
      <c r="NHI78" s="827"/>
      <c r="NHJ78" s="827"/>
      <c r="NHK78" s="827"/>
      <c r="NHL78" s="479"/>
      <c r="NHM78" s="827"/>
      <c r="NHN78" s="827"/>
      <c r="NHO78" s="827"/>
      <c r="NHP78" s="479"/>
      <c r="NHQ78" s="827"/>
      <c r="NHR78" s="827"/>
      <c r="NHS78" s="827"/>
      <c r="NHT78" s="479"/>
      <c r="NHU78" s="827"/>
      <c r="NHV78" s="827"/>
      <c r="NHW78" s="827"/>
      <c r="NHX78" s="479"/>
      <c r="NHY78" s="827"/>
      <c r="NHZ78" s="827"/>
      <c r="NIA78" s="827"/>
      <c r="NIB78" s="479"/>
      <c r="NIC78" s="827"/>
      <c r="NID78" s="827"/>
      <c r="NIE78" s="827"/>
      <c r="NIF78" s="479"/>
      <c r="NIG78" s="827"/>
      <c r="NIH78" s="827"/>
      <c r="NII78" s="827"/>
      <c r="NIJ78" s="479"/>
      <c r="NIK78" s="827"/>
      <c r="NIL78" s="827"/>
      <c r="NIM78" s="827"/>
      <c r="NIN78" s="479"/>
      <c r="NIO78" s="827"/>
      <c r="NIP78" s="827"/>
      <c r="NIQ78" s="827"/>
      <c r="NIR78" s="479"/>
      <c r="NIS78" s="827"/>
      <c r="NIT78" s="827"/>
      <c r="NIU78" s="827"/>
      <c r="NIV78" s="479"/>
      <c r="NIW78" s="827"/>
      <c r="NIX78" s="827"/>
      <c r="NIY78" s="827"/>
      <c r="NIZ78" s="479"/>
      <c r="NJA78" s="827"/>
      <c r="NJB78" s="827"/>
      <c r="NJC78" s="827"/>
      <c r="NJD78" s="479"/>
      <c r="NJE78" s="827"/>
      <c r="NJF78" s="827"/>
      <c r="NJG78" s="827"/>
      <c r="NJH78" s="479"/>
      <c r="NJI78" s="827"/>
      <c r="NJJ78" s="827"/>
      <c r="NJK78" s="827"/>
      <c r="NJL78" s="479"/>
      <c r="NJM78" s="827"/>
      <c r="NJN78" s="827"/>
      <c r="NJO78" s="827"/>
      <c r="NJP78" s="479"/>
      <c r="NJQ78" s="827"/>
      <c r="NJR78" s="827"/>
      <c r="NJS78" s="827"/>
      <c r="NJT78" s="479"/>
      <c r="NJU78" s="827"/>
      <c r="NJV78" s="827"/>
      <c r="NJW78" s="827"/>
      <c r="NJX78" s="479"/>
      <c r="NJY78" s="827"/>
      <c r="NJZ78" s="827"/>
      <c r="NKA78" s="827"/>
      <c r="NKB78" s="479"/>
      <c r="NKC78" s="827"/>
      <c r="NKD78" s="827"/>
      <c r="NKE78" s="827"/>
      <c r="NKF78" s="479"/>
      <c r="NKG78" s="827"/>
      <c r="NKH78" s="827"/>
      <c r="NKI78" s="827"/>
      <c r="NKJ78" s="479"/>
      <c r="NKK78" s="827"/>
      <c r="NKL78" s="827"/>
      <c r="NKM78" s="827"/>
      <c r="NKN78" s="479"/>
      <c r="NKO78" s="827"/>
      <c r="NKP78" s="827"/>
      <c r="NKQ78" s="827"/>
      <c r="NKR78" s="479"/>
      <c r="NKS78" s="827"/>
      <c r="NKT78" s="827"/>
      <c r="NKU78" s="827"/>
      <c r="NKV78" s="479"/>
      <c r="NKW78" s="827"/>
      <c r="NKX78" s="827"/>
      <c r="NKY78" s="827"/>
      <c r="NKZ78" s="479"/>
      <c r="NLA78" s="827"/>
      <c r="NLB78" s="827"/>
      <c r="NLC78" s="827"/>
      <c r="NLD78" s="479"/>
      <c r="NLE78" s="827"/>
      <c r="NLF78" s="827"/>
      <c r="NLG78" s="827"/>
      <c r="NLH78" s="479"/>
      <c r="NLI78" s="827"/>
      <c r="NLJ78" s="827"/>
      <c r="NLK78" s="827"/>
      <c r="NLL78" s="479"/>
      <c r="NLM78" s="827"/>
      <c r="NLN78" s="827"/>
      <c r="NLO78" s="827"/>
      <c r="NLP78" s="479"/>
      <c r="NLQ78" s="827"/>
      <c r="NLR78" s="827"/>
      <c r="NLS78" s="827"/>
      <c r="NLT78" s="479"/>
      <c r="NLU78" s="827"/>
      <c r="NLV78" s="827"/>
      <c r="NLW78" s="827"/>
      <c r="NLX78" s="479"/>
      <c r="NLY78" s="827"/>
      <c r="NLZ78" s="827"/>
      <c r="NMA78" s="827"/>
      <c r="NMB78" s="479"/>
      <c r="NMC78" s="827"/>
      <c r="NMD78" s="827"/>
      <c r="NME78" s="827"/>
      <c r="NMF78" s="479"/>
      <c r="NMG78" s="827"/>
      <c r="NMH78" s="827"/>
      <c r="NMI78" s="827"/>
      <c r="NMJ78" s="479"/>
      <c r="NMK78" s="827"/>
      <c r="NML78" s="827"/>
      <c r="NMM78" s="827"/>
      <c r="NMN78" s="479"/>
      <c r="NMO78" s="827"/>
      <c r="NMP78" s="827"/>
      <c r="NMQ78" s="827"/>
      <c r="NMR78" s="479"/>
      <c r="NMS78" s="827"/>
      <c r="NMT78" s="827"/>
      <c r="NMU78" s="827"/>
      <c r="NMV78" s="479"/>
      <c r="NMW78" s="827"/>
      <c r="NMX78" s="827"/>
      <c r="NMY78" s="827"/>
      <c r="NMZ78" s="479"/>
      <c r="NNA78" s="827"/>
      <c r="NNB78" s="827"/>
      <c r="NNC78" s="827"/>
      <c r="NND78" s="479"/>
      <c r="NNE78" s="827"/>
      <c r="NNF78" s="827"/>
      <c r="NNG78" s="827"/>
      <c r="NNH78" s="479"/>
      <c r="NNI78" s="827"/>
      <c r="NNJ78" s="827"/>
      <c r="NNK78" s="827"/>
      <c r="NNL78" s="479"/>
      <c r="NNM78" s="827"/>
      <c r="NNN78" s="827"/>
      <c r="NNO78" s="827"/>
      <c r="NNP78" s="479"/>
      <c r="NNQ78" s="827"/>
      <c r="NNR78" s="827"/>
      <c r="NNS78" s="827"/>
      <c r="NNT78" s="479"/>
      <c r="NNU78" s="827"/>
      <c r="NNV78" s="827"/>
      <c r="NNW78" s="827"/>
      <c r="NNX78" s="479"/>
      <c r="NNY78" s="827"/>
      <c r="NNZ78" s="827"/>
      <c r="NOA78" s="827"/>
      <c r="NOB78" s="479"/>
      <c r="NOC78" s="827"/>
      <c r="NOD78" s="827"/>
      <c r="NOE78" s="827"/>
      <c r="NOF78" s="479"/>
      <c r="NOG78" s="827"/>
      <c r="NOH78" s="827"/>
      <c r="NOI78" s="827"/>
      <c r="NOJ78" s="479"/>
      <c r="NOK78" s="827"/>
      <c r="NOL78" s="827"/>
      <c r="NOM78" s="827"/>
      <c r="NON78" s="479"/>
      <c r="NOO78" s="827"/>
      <c r="NOP78" s="827"/>
      <c r="NOQ78" s="827"/>
      <c r="NOR78" s="479"/>
      <c r="NOS78" s="827"/>
      <c r="NOT78" s="827"/>
      <c r="NOU78" s="827"/>
      <c r="NOV78" s="479"/>
      <c r="NOW78" s="827"/>
      <c r="NOX78" s="827"/>
      <c r="NOY78" s="827"/>
      <c r="NOZ78" s="479"/>
      <c r="NPA78" s="827"/>
      <c r="NPB78" s="827"/>
      <c r="NPC78" s="827"/>
      <c r="NPD78" s="479"/>
      <c r="NPE78" s="827"/>
      <c r="NPF78" s="827"/>
      <c r="NPG78" s="827"/>
      <c r="NPH78" s="479"/>
      <c r="NPI78" s="827"/>
      <c r="NPJ78" s="827"/>
      <c r="NPK78" s="827"/>
      <c r="NPL78" s="479"/>
      <c r="NPM78" s="827"/>
      <c r="NPN78" s="827"/>
      <c r="NPO78" s="827"/>
      <c r="NPP78" s="479"/>
      <c r="NPQ78" s="827"/>
      <c r="NPR78" s="827"/>
      <c r="NPS78" s="827"/>
      <c r="NPT78" s="479"/>
      <c r="NPU78" s="827"/>
      <c r="NPV78" s="827"/>
      <c r="NPW78" s="827"/>
      <c r="NPX78" s="479"/>
      <c r="NPY78" s="827"/>
      <c r="NPZ78" s="827"/>
      <c r="NQA78" s="827"/>
      <c r="NQB78" s="479"/>
      <c r="NQC78" s="827"/>
      <c r="NQD78" s="827"/>
      <c r="NQE78" s="827"/>
      <c r="NQF78" s="479"/>
      <c r="NQG78" s="827"/>
      <c r="NQH78" s="827"/>
      <c r="NQI78" s="827"/>
      <c r="NQJ78" s="479"/>
      <c r="NQK78" s="827"/>
      <c r="NQL78" s="827"/>
      <c r="NQM78" s="827"/>
      <c r="NQN78" s="479"/>
      <c r="NQO78" s="827"/>
      <c r="NQP78" s="827"/>
      <c r="NQQ78" s="827"/>
      <c r="NQR78" s="479"/>
      <c r="NQS78" s="827"/>
      <c r="NQT78" s="827"/>
      <c r="NQU78" s="827"/>
      <c r="NQV78" s="479"/>
      <c r="NQW78" s="827"/>
      <c r="NQX78" s="827"/>
      <c r="NQY78" s="827"/>
      <c r="NQZ78" s="479"/>
      <c r="NRA78" s="827"/>
      <c r="NRB78" s="827"/>
      <c r="NRC78" s="827"/>
      <c r="NRD78" s="479"/>
      <c r="NRE78" s="827"/>
      <c r="NRF78" s="827"/>
      <c r="NRG78" s="827"/>
      <c r="NRH78" s="479"/>
      <c r="NRI78" s="827"/>
      <c r="NRJ78" s="827"/>
      <c r="NRK78" s="827"/>
      <c r="NRL78" s="479"/>
      <c r="NRM78" s="827"/>
      <c r="NRN78" s="827"/>
      <c r="NRO78" s="827"/>
      <c r="NRP78" s="479"/>
      <c r="NRQ78" s="827"/>
      <c r="NRR78" s="827"/>
      <c r="NRS78" s="827"/>
      <c r="NRT78" s="479"/>
      <c r="NRU78" s="827"/>
      <c r="NRV78" s="827"/>
      <c r="NRW78" s="827"/>
      <c r="NRX78" s="479"/>
      <c r="NRY78" s="827"/>
      <c r="NRZ78" s="827"/>
      <c r="NSA78" s="827"/>
      <c r="NSB78" s="479"/>
      <c r="NSC78" s="827"/>
      <c r="NSD78" s="827"/>
      <c r="NSE78" s="827"/>
      <c r="NSF78" s="479"/>
      <c r="NSG78" s="827"/>
      <c r="NSH78" s="827"/>
      <c r="NSI78" s="827"/>
      <c r="NSJ78" s="479"/>
      <c r="NSK78" s="827"/>
      <c r="NSL78" s="827"/>
      <c r="NSM78" s="827"/>
      <c r="NSN78" s="479"/>
      <c r="NSO78" s="827"/>
      <c r="NSP78" s="827"/>
      <c r="NSQ78" s="827"/>
      <c r="NSR78" s="479"/>
      <c r="NSS78" s="827"/>
      <c r="NST78" s="827"/>
      <c r="NSU78" s="827"/>
      <c r="NSV78" s="479"/>
      <c r="NSW78" s="827"/>
      <c r="NSX78" s="827"/>
      <c r="NSY78" s="827"/>
      <c r="NSZ78" s="479"/>
      <c r="NTA78" s="827"/>
      <c r="NTB78" s="827"/>
      <c r="NTC78" s="827"/>
      <c r="NTD78" s="479"/>
      <c r="NTE78" s="827"/>
      <c r="NTF78" s="827"/>
      <c r="NTG78" s="827"/>
      <c r="NTH78" s="479"/>
      <c r="NTI78" s="827"/>
      <c r="NTJ78" s="827"/>
      <c r="NTK78" s="827"/>
      <c r="NTL78" s="479"/>
      <c r="NTM78" s="827"/>
      <c r="NTN78" s="827"/>
      <c r="NTO78" s="827"/>
      <c r="NTP78" s="479"/>
      <c r="NTQ78" s="827"/>
      <c r="NTR78" s="827"/>
      <c r="NTS78" s="827"/>
      <c r="NTT78" s="479"/>
      <c r="NTU78" s="827"/>
      <c r="NTV78" s="827"/>
      <c r="NTW78" s="827"/>
      <c r="NTX78" s="479"/>
      <c r="NTY78" s="827"/>
      <c r="NTZ78" s="827"/>
      <c r="NUA78" s="827"/>
      <c r="NUB78" s="479"/>
      <c r="NUC78" s="827"/>
      <c r="NUD78" s="827"/>
      <c r="NUE78" s="827"/>
      <c r="NUF78" s="479"/>
      <c r="NUG78" s="827"/>
      <c r="NUH78" s="827"/>
      <c r="NUI78" s="827"/>
      <c r="NUJ78" s="479"/>
      <c r="NUK78" s="827"/>
      <c r="NUL78" s="827"/>
      <c r="NUM78" s="827"/>
      <c r="NUN78" s="479"/>
      <c r="NUO78" s="827"/>
      <c r="NUP78" s="827"/>
      <c r="NUQ78" s="827"/>
      <c r="NUR78" s="479"/>
      <c r="NUS78" s="827"/>
      <c r="NUT78" s="827"/>
      <c r="NUU78" s="827"/>
      <c r="NUV78" s="479"/>
      <c r="NUW78" s="827"/>
      <c r="NUX78" s="827"/>
      <c r="NUY78" s="827"/>
      <c r="NUZ78" s="479"/>
      <c r="NVA78" s="827"/>
      <c r="NVB78" s="827"/>
      <c r="NVC78" s="827"/>
      <c r="NVD78" s="479"/>
      <c r="NVE78" s="827"/>
      <c r="NVF78" s="827"/>
      <c r="NVG78" s="827"/>
      <c r="NVH78" s="479"/>
      <c r="NVI78" s="827"/>
      <c r="NVJ78" s="827"/>
      <c r="NVK78" s="827"/>
      <c r="NVL78" s="479"/>
      <c r="NVM78" s="827"/>
      <c r="NVN78" s="827"/>
      <c r="NVO78" s="827"/>
      <c r="NVP78" s="479"/>
      <c r="NVQ78" s="827"/>
      <c r="NVR78" s="827"/>
      <c r="NVS78" s="827"/>
      <c r="NVT78" s="479"/>
      <c r="NVU78" s="827"/>
      <c r="NVV78" s="827"/>
      <c r="NVW78" s="827"/>
      <c r="NVX78" s="479"/>
      <c r="NVY78" s="827"/>
      <c r="NVZ78" s="827"/>
      <c r="NWA78" s="827"/>
      <c r="NWB78" s="479"/>
      <c r="NWC78" s="827"/>
      <c r="NWD78" s="827"/>
      <c r="NWE78" s="827"/>
      <c r="NWF78" s="479"/>
      <c r="NWG78" s="827"/>
      <c r="NWH78" s="827"/>
      <c r="NWI78" s="827"/>
      <c r="NWJ78" s="479"/>
      <c r="NWK78" s="827"/>
      <c r="NWL78" s="827"/>
      <c r="NWM78" s="827"/>
      <c r="NWN78" s="479"/>
      <c r="NWO78" s="827"/>
      <c r="NWP78" s="827"/>
      <c r="NWQ78" s="827"/>
      <c r="NWR78" s="479"/>
      <c r="NWS78" s="827"/>
      <c r="NWT78" s="827"/>
      <c r="NWU78" s="827"/>
      <c r="NWV78" s="479"/>
      <c r="NWW78" s="827"/>
      <c r="NWX78" s="827"/>
      <c r="NWY78" s="827"/>
      <c r="NWZ78" s="479"/>
      <c r="NXA78" s="827"/>
      <c r="NXB78" s="827"/>
      <c r="NXC78" s="827"/>
      <c r="NXD78" s="479"/>
      <c r="NXE78" s="827"/>
      <c r="NXF78" s="827"/>
      <c r="NXG78" s="827"/>
      <c r="NXH78" s="479"/>
      <c r="NXI78" s="827"/>
      <c r="NXJ78" s="827"/>
      <c r="NXK78" s="827"/>
      <c r="NXL78" s="479"/>
      <c r="NXM78" s="827"/>
      <c r="NXN78" s="827"/>
      <c r="NXO78" s="827"/>
      <c r="NXP78" s="479"/>
      <c r="NXQ78" s="827"/>
      <c r="NXR78" s="827"/>
      <c r="NXS78" s="827"/>
      <c r="NXT78" s="479"/>
      <c r="NXU78" s="827"/>
      <c r="NXV78" s="827"/>
      <c r="NXW78" s="827"/>
      <c r="NXX78" s="479"/>
      <c r="NXY78" s="827"/>
      <c r="NXZ78" s="827"/>
      <c r="NYA78" s="827"/>
      <c r="NYB78" s="479"/>
      <c r="NYC78" s="827"/>
      <c r="NYD78" s="827"/>
      <c r="NYE78" s="827"/>
      <c r="NYF78" s="479"/>
      <c r="NYG78" s="827"/>
      <c r="NYH78" s="827"/>
      <c r="NYI78" s="827"/>
      <c r="NYJ78" s="479"/>
      <c r="NYK78" s="827"/>
      <c r="NYL78" s="827"/>
      <c r="NYM78" s="827"/>
      <c r="NYN78" s="479"/>
      <c r="NYO78" s="827"/>
      <c r="NYP78" s="827"/>
      <c r="NYQ78" s="827"/>
      <c r="NYR78" s="479"/>
      <c r="NYS78" s="827"/>
      <c r="NYT78" s="827"/>
      <c r="NYU78" s="827"/>
      <c r="NYV78" s="479"/>
      <c r="NYW78" s="827"/>
      <c r="NYX78" s="827"/>
      <c r="NYY78" s="827"/>
      <c r="NYZ78" s="479"/>
      <c r="NZA78" s="827"/>
      <c r="NZB78" s="827"/>
      <c r="NZC78" s="827"/>
      <c r="NZD78" s="479"/>
      <c r="NZE78" s="827"/>
      <c r="NZF78" s="827"/>
      <c r="NZG78" s="827"/>
      <c r="NZH78" s="479"/>
      <c r="NZI78" s="827"/>
      <c r="NZJ78" s="827"/>
      <c r="NZK78" s="827"/>
      <c r="NZL78" s="479"/>
      <c r="NZM78" s="827"/>
      <c r="NZN78" s="827"/>
      <c r="NZO78" s="827"/>
      <c r="NZP78" s="479"/>
      <c r="NZQ78" s="827"/>
      <c r="NZR78" s="827"/>
      <c r="NZS78" s="827"/>
      <c r="NZT78" s="479"/>
      <c r="NZU78" s="827"/>
      <c r="NZV78" s="827"/>
      <c r="NZW78" s="827"/>
      <c r="NZX78" s="479"/>
      <c r="NZY78" s="827"/>
      <c r="NZZ78" s="827"/>
      <c r="OAA78" s="827"/>
      <c r="OAB78" s="479"/>
      <c r="OAC78" s="827"/>
      <c r="OAD78" s="827"/>
      <c r="OAE78" s="827"/>
      <c r="OAF78" s="479"/>
      <c r="OAG78" s="827"/>
      <c r="OAH78" s="827"/>
      <c r="OAI78" s="827"/>
      <c r="OAJ78" s="479"/>
      <c r="OAK78" s="827"/>
      <c r="OAL78" s="827"/>
      <c r="OAM78" s="827"/>
      <c r="OAN78" s="479"/>
      <c r="OAO78" s="827"/>
      <c r="OAP78" s="827"/>
      <c r="OAQ78" s="827"/>
      <c r="OAR78" s="479"/>
      <c r="OAS78" s="827"/>
      <c r="OAT78" s="827"/>
      <c r="OAU78" s="827"/>
      <c r="OAV78" s="479"/>
      <c r="OAW78" s="827"/>
      <c r="OAX78" s="827"/>
      <c r="OAY78" s="827"/>
      <c r="OAZ78" s="479"/>
      <c r="OBA78" s="827"/>
      <c r="OBB78" s="827"/>
      <c r="OBC78" s="827"/>
      <c r="OBD78" s="479"/>
      <c r="OBE78" s="827"/>
      <c r="OBF78" s="827"/>
      <c r="OBG78" s="827"/>
      <c r="OBH78" s="479"/>
      <c r="OBI78" s="827"/>
      <c r="OBJ78" s="827"/>
      <c r="OBK78" s="827"/>
      <c r="OBL78" s="479"/>
      <c r="OBM78" s="827"/>
      <c r="OBN78" s="827"/>
      <c r="OBO78" s="827"/>
      <c r="OBP78" s="479"/>
      <c r="OBQ78" s="827"/>
      <c r="OBR78" s="827"/>
      <c r="OBS78" s="827"/>
      <c r="OBT78" s="479"/>
      <c r="OBU78" s="827"/>
      <c r="OBV78" s="827"/>
      <c r="OBW78" s="827"/>
      <c r="OBX78" s="479"/>
      <c r="OBY78" s="827"/>
      <c r="OBZ78" s="827"/>
      <c r="OCA78" s="827"/>
      <c r="OCB78" s="479"/>
      <c r="OCC78" s="827"/>
      <c r="OCD78" s="827"/>
      <c r="OCE78" s="827"/>
      <c r="OCF78" s="479"/>
      <c r="OCG78" s="827"/>
      <c r="OCH78" s="827"/>
      <c r="OCI78" s="827"/>
      <c r="OCJ78" s="479"/>
      <c r="OCK78" s="827"/>
      <c r="OCL78" s="827"/>
      <c r="OCM78" s="827"/>
      <c r="OCN78" s="479"/>
      <c r="OCO78" s="827"/>
      <c r="OCP78" s="827"/>
      <c r="OCQ78" s="827"/>
      <c r="OCR78" s="479"/>
      <c r="OCS78" s="827"/>
      <c r="OCT78" s="827"/>
      <c r="OCU78" s="827"/>
      <c r="OCW78" s="827"/>
      <c r="OCX78" s="827"/>
      <c r="OCY78" s="827"/>
      <c r="OCZ78" s="479"/>
      <c r="ODA78" s="827"/>
      <c r="ODB78" s="827"/>
      <c r="ODC78" s="827"/>
      <c r="ODD78" s="479"/>
      <c r="ODE78" s="827"/>
      <c r="ODF78" s="827"/>
      <c r="ODG78" s="827"/>
      <c r="ODH78" s="479"/>
      <c r="ODI78" s="827"/>
      <c r="ODJ78" s="827"/>
      <c r="ODK78" s="827"/>
      <c r="ODL78" s="479"/>
      <c r="ODM78" s="827"/>
      <c r="ODN78" s="827"/>
      <c r="ODO78" s="827"/>
      <c r="ODP78" s="479"/>
      <c r="ODQ78" s="827"/>
      <c r="ODR78" s="827"/>
      <c r="ODS78" s="827"/>
      <c r="ODT78" s="479"/>
      <c r="ODU78" s="827"/>
      <c r="ODV78" s="827"/>
      <c r="ODW78" s="827"/>
      <c r="ODX78" s="479"/>
      <c r="ODY78" s="827"/>
      <c r="ODZ78" s="827"/>
      <c r="OEA78" s="827"/>
      <c r="OEB78" s="479"/>
      <c r="OEC78" s="827"/>
      <c r="OED78" s="827"/>
      <c r="OEE78" s="827"/>
      <c r="OEF78" s="479"/>
      <c r="OEG78" s="827"/>
      <c r="OEH78" s="827"/>
      <c r="OEI78" s="827"/>
      <c r="OEJ78" s="479"/>
      <c r="OEK78" s="827"/>
      <c r="OEL78" s="827"/>
      <c r="OEM78" s="827"/>
      <c r="OEN78" s="479"/>
      <c r="OEO78" s="827"/>
      <c r="OEP78" s="827"/>
      <c r="OEQ78" s="827"/>
      <c r="OER78" s="479"/>
      <c r="OES78" s="827"/>
      <c r="OET78" s="827"/>
      <c r="OEU78" s="827"/>
      <c r="OEV78" s="479"/>
      <c r="OEW78" s="827"/>
      <c r="OEX78" s="827"/>
      <c r="OEY78" s="827"/>
      <c r="OEZ78" s="479"/>
      <c r="OFA78" s="827"/>
      <c r="OFB78" s="827"/>
      <c r="OFC78" s="827"/>
      <c r="OFD78" s="479"/>
      <c r="OFE78" s="827"/>
      <c r="OFF78" s="827"/>
      <c r="OFG78" s="827"/>
      <c r="OFH78" s="479"/>
      <c r="OFI78" s="827"/>
      <c r="OFJ78" s="827"/>
      <c r="OFK78" s="827"/>
      <c r="OFL78" s="479"/>
      <c r="OFM78" s="827"/>
      <c r="OFN78" s="827"/>
      <c r="OFO78" s="827"/>
      <c r="OFP78" s="479"/>
      <c r="OFQ78" s="827"/>
      <c r="OFR78" s="827"/>
      <c r="OFS78" s="827"/>
      <c r="OFT78" s="479"/>
      <c r="OFU78" s="827"/>
      <c r="OFV78" s="827"/>
      <c r="OFW78" s="827"/>
      <c r="OFX78" s="479"/>
      <c r="OFY78" s="827"/>
      <c r="OFZ78" s="827"/>
      <c r="OGA78" s="827"/>
      <c r="OGB78" s="479"/>
      <c r="OGC78" s="827"/>
      <c r="OGD78" s="827"/>
      <c r="OGE78" s="827"/>
      <c r="OGF78" s="479"/>
      <c r="OGG78" s="827"/>
      <c r="OGH78" s="827"/>
      <c r="OGI78" s="827"/>
      <c r="OGJ78" s="479"/>
      <c r="OGK78" s="827"/>
      <c r="OGL78" s="827"/>
      <c r="OGM78" s="827"/>
      <c r="OGN78" s="479"/>
      <c r="OGO78" s="827"/>
      <c r="OGP78" s="827"/>
      <c r="OGQ78" s="827"/>
      <c r="OGR78" s="479"/>
      <c r="OGS78" s="827"/>
      <c r="OGT78" s="827"/>
      <c r="OGU78" s="827"/>
      <c r="OGV78" s="479"/>
      <c r="OGW78" s="827"/>
      <c r="OGX78" s="827"/>
      <c r="OGY78" s="827"/>
      <c r="OGZ78" s="479"/>
      <c r="OHA78" s="827"/>
      <c r="OHB78" s="827"/>
      <c r="OHC78" s="827"/>
      <c r="OHD78" s="479"/>
      <c r="OHE78" s="827"/>
      <c r="OHF78" s="827"/>
      <c r="OHG78" s="827"/>
      <c r="OHH78" s="479"/>
      <c r="OHI78" s="827"/>
      <c r="OHJ78" s="827"/>
      <c r="OHK78" s="827"/>
      <c r="OHL78" s="479"/>
      <c r="OHM78" s="827"/>
      <c r="OHN78" s="827"/>
      <c r="OHO78" s="827"/>
      <c r="OHP78" s="479"/>
      <c r="OHQ78" s="827"/>
      <c r="OHR78" s="827"/>
      <c r="OHS78" s="827"/>
      <c r="OHT78" s="479"/>
      <c r="OHU78" s="827"/>
      <c r="OHV78" s="827"/>
      <c r="OHW78" s="827"/>
      <c r="OHX78" s="479"/>
      <c r="OHY78" s="827"/>
      <c r="OHZ78" s="827"/>
      <c r="OIA78" s="827"/>
      <c r="OIB78" s="479"/>
      <c r="OIC78" s="827"/>
      <c r="OID78" s="827"/>
      <c r="OIE78" s="827"/>
      <c r="OIF78" s="479"/>
      <c r="OIG78" s="827"/>
      <c r="OIH78" s="827"/>
      <c r="OII78" s="827"/>
      <c r="OIJ78" s="479"/>
      <c r="OIK78" s="827"/>
      <c r="OIL78" s="827"/>
      <c r="OIM78" s="827"/>
      <c r="OIN78" s="479"/>
      <c r="OIO78" s="827"/>
      <c r="OIP78" s="827"/>
      <c r="OIQ78" s="827"/>
      <c r="OIR78" s="479"/>
      <c r="OIS78" s="827"/>
      <c r="OIT78" s="827"/>
      <c r="OIU78" s="827"/>
      <c r="OIV78" s="479"/>
      <c r="OIW78" s="827"/>
      <c r="OIX78" s="827"/>
      <c r="OIY78" s="827"/>
      <c r="OIZ78" s="479"/>
      <c r="OJA78" s="827"/>
      <c r="OJB78" s="827"/>
      <c r="OJC78" s="827"/>
      <c r="OJD78" s="479"/>
      <c r="OJE78" s="827"/>
      <c r="OJF78" s="827"/>
      <c r="OJG78" s="827"/>
      <c r="OJH78" s="479"/>
      <c r="OJI78" s="827"/>
      <c r="OJJ78" s="827"/>
      <c r="OJK78" s="827"/>
      <c r="OJL78" s="479"/>
      <c r="OJM78" s="827"/>
      <c r="OJN78" s="827"/>
      <c r="OJO78" s="827"/>
      <c r="OJP78" s="479"/>
      <c r="OJQ78" s="827"/>
      <c r="OJR78" s="827"/>
      <c r="OJS78" s="827"/>
      <c r="OJT78" s="479"/>
      <c r="OJU78" s="827"/>
      <c r="OJV78" s="827"/>
      <c r="OJW78" s="827"/>
      <c r="OJX78" s="479"/>
      <c r="OJY78" s="827"/>
      <c r="OJZ78" s="827"/>
      <c r="OKA78" s="827"/>
      <c r="OKB78" s="479"/>
      <c r="OKC78" s="827"/>
      <c r="OKD78" s="827"/>
      <c r="OKE78" s="827"/>
      <c r="OKF78" s="479"/>
      <c r="OKG78" s="827"/>
      <c r="OKH78" s="827"/>
      <c r="OKI78" s="827"/>
      <c r="OKJ78" s="479"/>
      <c r="OKK78" s="827"/>
      <c r="OKL78" s="827"/>
      <c r="OKM78" s="827"/>
      <c r="OKN78" s="479"/>
      <c r="OKO78" s="827"/>
      <c r="OKP78" s="827"/>
      <c r="OKQ78" s="827"/>
      <c r="OKR78" s="479"/>
      <c r="OKS78" s="827"/>
      <c r="OKT78" s="827"/>
      <c r="OKU78" s="827"/>
      <c r="OKV78" s="479"/>
      <c r="OKW78" s="827"/>
      <c r="OKX78" s="827"/>
      <c r="OKY78" s="827"/>
      <c r="OKZ78" s="479"/>
      <c r="OLA78" s="827"/>
      <c r="OLB78" s="827"/>
      <c r="OLC78" s="827"/>
      <c r="OLD78" s="479"/>
      <c r="OLE78" s="827"/>
      <c r="OLF78" s="827"/>
      <c r="OLG78" s="827"/>
      <c r="OLH78" s="479"/>
      <c r="OLI78" s="827"/>
      <c r="OLJ78" s="827"/>
      <c r="OLK78" s="827"/>
      <c r="OLL78" s="479"/>
      <c r="OLM78" s="827"/>
      <c r="OLN78" s="827"/>
      <c r="OLO78" s="827"/>
      <c r="OLP78" s="479"/>
      <c r="OLQ78" s="827"/>
      <c r="OLR78" s="827"/>
      <c r="OLS78" s="827"/>
      <c r="OLT78" s="479"/>
      <c r="OLU78" s="827"/>
      <c r="OLV78" s="827"/>
      <c r="OLW78" s="827"/>
      <c r="OLX78" s="479"/>
      <c r="OLY78" s="827"/>
      <c r="OLZ78" s="827"/>
      <c r="OMA78" s="827"/>
      <c r="OMB78" s="479"/>
      <c r="OMC78" s="827"/>
      <c r="OMD78" s="827"/>
      <c r="OME78" s="827"/>
      <c r="OMF78" s="479"/>
      <c r="OMG78" s="827"/>
      <c r="OMH78" s="827"/>
      <c r="OMI78" s="827"/>
      <c r="OMJ78" s="479"/>
      <c r="OMK78" s="827"/>
      <c r="OML78" s="827"/>
      <c r="OMM78" s="827"/>
      <c r="OMN78" s="479"/>
      <c r="OMO78" s="827"/>
      <c r="OMP78" s="827"/>
      <c r="OMQ78" s="827"/>
      <c r="OMR78" s="479"/>
      <c r="OMS78" s="827"/>
      <c r="OMT78" s="827"/>
      <c r="OMU78" s="827"/>
      <c r="OMV78" s="479"/>
      <c r="OMW78" s="827"/>
      <c r="OMX78" s="827"/>
      <c r="OMY78" s="827"/>
      <c r="OMZ78" s="479"/>
      <c r="ONA78" s="827"/>
      <c r="ONB78" s="827"/>
      <c r="ONC78" s="827"/>
      <c r="OND78" s="479"/>
      <c r="ONE78" s="827"/>
      <c r="ONF78" s="827"/>
      <c r="ONG78" s="827"/>
      <c r="ONH78" s="479"/>
      <c r="ONI78" s="827"/>
      <c r="ONJ78" s="827"/>
      <c r="ONK78" s="827"/>
      <c r="ONL78" s="479"/>
      <c r="ONM78" s="827"/>
      <c r="ONN78" s="827"/>
      <c r="ONO78" s="827"/>
      <c r="ONP78" s="479"/>
      <c r="ONQ78" s="827"/>
      <c r="ONR78" s="827"/>
      <c r="ONS78" s="827"/>
      <c r="ONT78" s="479"/>
      <c r="ONU78" s="827"/>
      <c r="ONV78" s="827"/>
      <c r="ONW78" s="827"/>
      <c r="ONX78" s="479"/>
      <c r="ONY78" s="827"/>
      <c r="ONZ78" s="827"/>
      <c r="OOA78" s="827"/>
      <c r="OOB78" s="479"/>
      <c r="OOC78" s="827"/>
      <c r="OOD78" s="827"/>
      <c r="OOE78" s="827"/>
      <c r="OOF78" s="479"/>
      <c r="OOG78" s="827"/>
      <c r="OOH78" s="827"/>
      <c r="OOI78" s="827"/>
      <c r="OOJ78" s="479"/>
      <c r="OOK78" s="827"/>
      <c r="OOL78" s="827"/>
      <c r="OOM78" s="827"/>
      <c r="OON78" s="479"/>
      <c r="OOO78" s="827"/>
      <c r="OOP78" s="827"/>
      <c r="OOQ78" s="827"/>
      <c r="OOR78" s="479"/>
      <c r="OOS78" s="827"/>
      <c r="OOT78" s="827"/>
      <c r="OOU78" s="827"/>
      <c r="OOV78" s="479"/>
      <c r="OOW78" s="827"/>
      <c r="OOX78" s="827"/>
      <c r="OOY78" s="827"/>
      <c r="OOZ78" s="479"/>
      <c r="OPA78" s="827"/>
      <c r="OPB78" s="827"/>
      <c r="OPC78" s="827"/>
      <c r="OPD78" s="479"/>
      <c r="OPE78" s="827"/>
      <c r="OPF78" s="827"/>
      <c r="OPG78" s="827"/>
      <c r="OPH78" s="479"/>
      <c r="OPI78" s="827"/>
      <c r="OPJ78" s="827"/>
      <c r="OPK78" s="827"/>
      <c r="OPL78" s="479"/>
      <c r="OPM78" s="827"/>
      <c r="OPN78" s="827"/>
      <c r="OPO78" s="827"/>
      <c r="OPP78" s="479"/>
      <c r="OPQ78" s="827"/>
      <c r="OPR78" s="827"/>
      <c r="OPS78" s="827"/>
      <c r="OPT78" s="479"/>
      <c r="OPU78" s="827"/>
      <c r="OPV78" s="827"/>
      <c r="OPW78" s="827"/>
      <c r="OPX78" s="479"/>
      <c r="OPY78" s="827"/>
      <c r="OPZ78" s="827"/>
      <c r="OQA78" s="827"/>
      <c r="OQB78" s="479"/>
      <c r="OQC78" s="827"/>
      <c r="OQD78" s="827"/>
      <c r="OQE78" s="827"/>
      <c r="OQF78" s="479"/>
      <c r="OQG78" s="827"/>
      <c r="OQH78" s="827"/>
      <c r="OQI78" s="827"/>
      <c r="OQJ78" s="479"/>
      <c r="OQK78" s="827"/>
      <c r="OQL78" s="827"/>
      <c r="OQM78" s="827"/>
      <c r="OQN78" s="479"/>
      <c r="OQO78" s="827"/>
      <c r="OQP78" s="827"/>
      <c r="OQQ78" s="827"/>
      <c r="OQR78" s="479"/>
      <c r="OQS78" s="827"/>
      <c r="OQT78" s="827"/>
      <c r="OQU78" s="827"/>
      <c r="OQV78" s="479"/>
      <c r="OQW78" s="827"/>
      <c r="OQX78" s="827"/>
      <c r="OQY78" s="827"/>
      <c r="OQZ78" s="479"/>
      <c r="ORA78" s="827"/>
      <c r="ORB78" s="827"/>
      <c r="ORC78" s="827"/>
      <c r="ORD78" s="479"/>
      <c r="ORE78" s="827"/>
      <c r="ORF78" s="827"/>
      <c r="ORG78" s="827"/>
      <c r="ORH78" s="479"/>
      <c r="ORI78" s="827"/>
      <c r="ORJ78" s="827"/>
      <c r="ORK78" s="827"/>
      <c r="ORL78" s="479"/>
      <c r="ORM78" s="827"/>
      <c r="ORN78" s="827"/>
      <c r="ORO78" s="827"/>
      <c r="ORP78" s="479"/>
      <c r="ORQ78" s="827"/>
      <c r="ORR78" s="827"/>
      <c r="ORS78" s="827"/>
      <c r="ORT78" s="479"/>
      <c r="ORU78" s="827"/>
      <c r="ORV78" s="827"/>
      <c r="ORW78" s="827"/>
      <c r="ORX78" s="479"/>
      <c r="ORY78" s="827"/>
      <c r="ORZ78" s="827"/>
      <c r="OSA78" s="827"/>
      <c r="OSB78" s="479"/>
      <c r="OSC78" s="827"/>
      <c r="OSD78" s="827"/>
      <c r="OSE78" s="827"/>
      <c r="OSF78" s="479"/>
      <c r="OSG78" s="827"/>
      <c r="OSH78" s="827"/>
      <c r="OSI78" s="827"/>
      <c r="OSJ78" s="479"/>
      <c r="OSK78" s="827"/>
      <c r="OSL78" s="827"/>
      <c r="OSM78" s="827"/>
      <c r="OSN78" s="479"/>
      <c r="OSO78" s="827"/>
      <c r="OSP78" s="827"/>
      <c r="OSQ78" s="827"/>
      <c r="OSR78" s="479"/>
      <c r="OSS78" s="827"/>
      <c r="OST78" s="827"/>
      <c r="OSU78" s="827"/>
      <c r="OSV78" s="479"/>
      <c r="OSW78" s="827"/>
      <c r="OSX78" s="827"/>
      <c r="OSY78" s="827"/>
      <c r="OSZ78" s="479"/>
      <c r="OTA78" s="827"/>
      <c r="OTB78" s="827"/>
      <c r="OTC78" s="827"/>
      <c r="OTD78" s="479"/>
      <c r="OTE78" s="827"/>
      <c r="OTF78" s="827"/>
      <c r="OTG78" s="827"/>
      <c r="OTH78" s="479"/>
      <c r="OTI78" s="827"/>
      <c r="OTJ78" s="827"/>
      <c r="OTK78" s="827"/>
      <c r="OTL78" s="479"/>
      <c r="OTM78" s="827"/>
      <c r="OTN78" s="827"/>
      <c r="OTO78" s="827"/>
      <c r="OTP78" s="479"/>
      <c r="OTQ78" s="827"/>
      <c r="OTR78" s="827"/>
      <c r="OTS78" s="827"/>
      <c r="OTT78" s="479"/>
      <c r="OTU78" s="827"/>
      <c r="OTV78" s="827"/>
      <c r="OTW78" s="827"/>
      <c r="OTX78" s="479"/>
      <c r="OTY78" s="827"/>
      <c r="OTZ78" s="827"/>
      <c r="OUA78" s="827"/>
      <c r="OUB78" s="479"/>
      <c r="OUC78" s="827"/>
      <c r="OUD78" s="827"/>
      <c r="OUE78" s="827"/>
      <c r="OUF78" s="479"/>
      <c r="OUG78" s="827"/>
      <c r="OUH78" s="827"/>
      <c r="OUI78" s="827"/>
      <c r="OUJ78" s="479"/>
      <c r="OUK78" s="827"/>
      <c r="OUL78" s="827"/>
      <c r="OUM78" s="827"/>
      <c r="OUN78" s="479"/>
      <c r="OUO78" s="827"/>
      <c r="OUP78" s="827"/>
      <c r="OUQ78" s="827"/>
      <c r="OUR78" s="479"/>
      <c r="OUS78" s="827"/>
      <c r="OUT78" s="827"/>
      <c r="OUU78" s="827"/>
      <c r="OUV78" s="479"/>
      <c r="OUW78" s="827"/>
      <c r="OUX78" s="827"/>
      <c r="OUY78" s="827"/>
      <c r="OUZ78" s="479"/>
      <c r="OVA78" s="827"/>
      <c r="OVB78" s="827"/>
      <c r="OVC78" s="827"/>
      <c r="OVD78" s="479"/>
      <c r="OVE78" s="827"/>
      <c r="OVF78" s="827"/>
      <c r="OVG78" s="827"/>
      <c r="OVH78" s="479"/>
      <c r="OVI78" s="827"/>
      <c r="OVJ78" s="827"/>
      <c r="OVK78" s="827"/>
      <c r="OVL78" s="479"/>
      <c r="OVM78" s="827"/>
      <c r="OVN78" s="827"/>
      <c r="OVO78" s="827"/>
      <c r="OVP78" s="479"/>
      <c r="OVQ78" s="827"/>
      <c r="OVR78" s="827"/>
      <c r="OVS78" s="827"/>
      <c r="OVT78" s="479"/>
      <c r="OVU78" s="827"/>
      <c r="OVV78" s="827"/>
      <c r="OVW78" s="827"/>
      <c r="OVX78" s="479"/>
      <c r="OVY78" s="827"/>
      <c r="OVZ78" s="827"/>
      <c r="OWA78" s="827"/>
      <c r="OWB78" s="479"/>
      <c r="OWC78" s="827"/>
      <c r="OWD78" s="827"/>
      <c r="OWE78" s="827"/>
      <c r="OWF78" s="479"/>
      <c r="OWG78" s="827"/>
      <c r="OWH78" s="827"/>
      <c r="OWI78" s="827"/>
      <c r="OWJ78" s="479"/>
      <c r="OWK78" s="827"/>
      <c r="OWL78" s="827"/>
      <c r="OWM78" s="827"/>
      <c r="OWN78" s="479"/>
      <c r="OWO78" s="827"/>
      <c r="OWP78" s="827"/>
      <c r="OWQ78" s="827"/>
      <c r="OWR78" s="479"/>
      <c r="OWS78" s="827"/>
      <c r="OWT78" s="827"/>
      <c r="OWU78" s="827"/>
      <c r="OWV78" s="479"/>
      <c r="OWW78" s="827"/>
      <c r="OWX78" s="827"/>
      <c r="OWY78" s="827"/>
      <c r="OWZ78" s="479"/>
      <c r="OXA78" s="827"/>
      <c r="OXB78" s="827"/>
      <c r="OXC78" s="827"/>
      <c r="OXD78" s="479"/>
      <c r="OXE78" s="827"/>
      <c r="OXF78" s="827"/>
      <c r="OXG78" s="827"/>
      <c r="OXH78" s="479"/>
      <c r="OXI78" s="827"/>
      <c r="OXJ78" s="827"/>
      <c r="OXK78" s="827"/>
      <c r="OXL78" s="479"/>
      <c r="OXM78" s="827"/>
      <c r="OXN78" s="827"/>
      <c r="OXO78" s="827"/>
      <c r="OXP78" s="479"/>
      <c r="OXQ78" s="827"/>
      <c r="OXR78" s="827"/>
      <c r="OXS78" s="827"/>
      <c r="OXT78" s="479"/>
      <c r="OXU78" s="827"/>
      <c r="OXV78" s="827"/>
      <c r="OXW78" s="827"/>
      <c r="OXX78" s="479"/>
      <c r="OXY78" s="827"/>
      <c r="OXZ78" s="827"/>
      <c r="OYA78" s="827"/>
      <c r="OYB78" s="479"/>
      <c r="OYC78" s="827"/>
      <c r="OYD78" s="827"/>
      <c r="OYE78" s="827"/>
      <c r="OYF78" s="479"/>
      <c r="OYG78" s="827"/>
      <c r="OYH78" s="827"/>
      <c r="OYI78" s="827"/>
      <c r="OYJ78" s="479"/>
      <c r="OYK78" s="827"/>
      <c r="OYL78" s="827"/>
      <c r="OYM78" s="827"/>
      <c r="OYN78" s="479"/>
      <c r="OYO78" s="827"/>
      <c r="OYP78" s="827"/>
      <c r="OYQ78" s="827"/>
      <c r="OYR78" s="479"/>
      <c r="OYS78" s="827"/>
      <c r="OYT78" s="827"/>
      <c r="OYU78" s="827"/>
      <c r="OYV78" s="479"/>
      <c r="OYW78" s="827"/>
      <c r="OYX78" s="827"/>
      <c r="OYY78" s="827"/>
      <c r="OYZ78" s="479"/>
      <c r="OZA78" s="827"/>
      <c r="OZB78" s="827"/>
      <c r="OZC78" s="827"/>
      <c r="OZD78" s="479"/>
      <c r="OZE78" s="827"/>
      <c r="OZF78" s="827"/>
      <c r="OZG78" s="827"/>
      <c r="OZH78" s="479"/>
      <c r="OZI78" s="827"/>
      <c r="OZJ78" s="827"/>
      <c r="OZK78" s="827"/>
      <c r="OZL78" s="479"/>
      <c r="OZM78" s="827"/>
      <c r="OZN78" s="827"/>
      <c r="OZO78" s="827"/>
      <c r="OZP78" s="479"/>
      <c r="OZQ78" s="827"/>
      <c r="OZR78" s="827"/>
      <c r="OZS78" s="827"/>
      <c r="OZT78" s="479"/>
      <c r="OZU78" s="827"/>
      <c r="OZV78" s="827"/>
      <c r="OZW78" s="827"/>
      <c r="OZX78" s="479"/>
      <c r="OZY78" s="827"/>
      <c r="OZZ78" s="827"/>
      <c r="PAA78" s="827"/>
      <c r="PAB78" s="479"/>
      <c r="PAC78" s="827"/>
      <c r="PAD78" s="827"/>
      <c r="PAE78" s="827"/>
      <c r="PAF78" s="479"/>
      <c r="PAG78" s="827"/>
      <c r="PAH78" s="827"/>
      <c r="PAI78" s="827"/>
      <c r="PAJ78" s="479"/>
      <c r="PAK78" s="827"/>
      <c r="PAL78" s="827"/>
      <c r="PAM78" s="827"/>
      <c r="PAN78" s="479"/>
      <c r="PAO78" s="827"/>
      <c r="PAP78" s="827"/>
      <c r="PAQ78" s="827"/>
      <c r="PAR78" s="479"/>
      <c r="PAS78" s="827"/>
      <c r="PAT78" s="827"/>
      <c r="PAU78" s="827"/>
      <c r="PAV78" s="479"/>
      <c r="PAW78" s="827"/>
      <c r="PAX78" s="827"/>
      <c r="PAY78" s="827"/>
      <c r="PAZ78" s="479"/>
      <c r="PBA78" s="827"/>
      <c r="PBB78" s="827"/>
      <c r="PBC78" s="827"/>
      <c r="PBD78" s="479"/>
      <c r="PBE78" s="827"/>
      <c r="PBF78" s="827"/>
      <c r="PBG78" s="827"/>
      <c r="PBH78" s="479"/>
      <c r="PBI78" s="827"/>
      <c r="PBJ78" s="827"/>
      <c r="PBK78" s="827"/>
      <c r="PBL78" s="479"/>
      <c r="PBM78" s="827"/>
      <c r="PBN78" s="827"/>
      <c r="PBO78" s="827"/>
      <c r="PBP78" s="479"/>
      <c r="PBQ78" s="827"/>
      <c r="PBR78" s="827"/>
      <c r="PBS78" s="827"/>
      <c r="PBT78" s="479"/>
      <c r="PBU78" s="827"/>
      <c r="PBV78" s="827"/>
      <c r="PBW78" s="827"/>
      <c r="PBX78" s="479"/>
      <c r="PBY78" s="827"/>
      <c r="PBZ78" s="827"/>
      <c r="PCA78" s="827"/>
      <c r="PCB78" s="479"/>
      <c r="PCC78" s="827"/>
      <c r="PCD78" s="827"/>
      <c r="PCE78" s="827"/>
      <c r="PCF78" s="479"/>
      <c r="PCG78" s="827"/>
      <c r="PCH78" s="827"/>
      <c r="PCI78" s="827"/>
      <c r="PCJ78" s="479"/>
      <c r="PCK78" s="827"/>
      <c r="PCL78" s="827"/>
      <c r="PCM78" s="827"/>
      <c r="PCN78" s="479"/>
      <c r="PCO78" s="827"/>
      <c r="PCP78" s="827"/>
      <c r="PCQ78" s="827"/>
      <c r="PCR78" s="479"/>
      <c r="PCS78" s="827"/>
      <c r="PCT78" s="827"/>
      <c r="PCU78" s="827"/>
      <c r="PCV78" s="479"/>
      <c r="PCW78" s="827"/>
      <c r="PCX78" s="827"/>
      <c r="PCY78" s="827"/>
      <c r="PCZ78" s="479"/>
      <c r="PDA78" s="827"/>
      <c r="PDB78" s="827"/>
      <c r="PDC78" s="827"/>
      <c r="PDD78" s="479"/>
      <c r="PDE78" s="827"/>
      <c r="PDF78" s="827"/>
      <c r="PDG78" s="827"/>
      <c r="PDH78" s="479"/>
      <c r="PDI78" s="827"/>
      <c r="PDJ78" s="827"/>
      <c r="PDK78" s="827"/>
      <c r="PDL78" s="479"/>
      <c r="PDM78" s="827"/>
      <c r="PDN78" s="827"/>
      <c r="PDO78" s="827"/>
      <c r="PDP78" s="479"/>
      <c r="PDQ78" s="827"/>
      <c r="PDR78" s="827"/>
      <c r="PDS78" s="827"/>
      <c r="PDT78" s="479"/>
      <c r="PDU78" s="827"/>
      <c r="PDV78" s="827"/>
      <c r="PDW78" s="827"/>
      <c r="PDX78" s="479"/>
      <c r="PDY78" s="827"/>
      <c r="PDZ78" s="827"/>
      <c r="PEA78" s="827"/>
      <c r="PEB78" s="479"/>
      <c r="PEC78" s="827"/>
      <c r="PED78" s="827"/>
      <c r="PEE78" s="827"/>
      <c r="PEF78" s="479"/>
      <c r="PEG78" s="827"/>
      <c r="PEH78" s="827"/>
      <c r="PEI78" s="827"/>
      <c r="PEJ78" s="479"/>
      <c r="PEK78" s="827"/>
      <c r="PEL78" s="827"/>
      <c r="PEM78" s="827"/>
      <c r="PEN78" s="479"/>
      <c r="PEO78" s="827"/>
      <c r="PEP78" s="827"/>
      <c r="PEQ78" s="827"/>
      <c r="PER78" s="479"/>
      <c r="PES78" s="827"/>
      <c r="PET78" s="827"/>
      <c r="PEU78" s="827"/>
      <c r="PEV78" s="479"/>
      <c r="PEW78" s="827"/>
      <c r="PEX78" s="827"/>
      <c r="PEY78" s="827"/>
      <c r="PEZ78" s="479"/>
      <c r="PFA78" s="827"/>
      <c r="PFB78" s="827"/>
      <c r="PFC78" s="827"/>
      <c r="PFD78" s="479"/>
      <c r="PFE78" s="827"/>
      <c r="PFF78" s="827"/>
      <c r="PFG78" s="827"/>
      <c r="PFH78" s="479"/>
      <c r="PFI78" s="827"/>
      <c r="PFJ78" s="827"/>
      <c r="PFK78" s="827"/>
      <c r="PFL78" s="479"/>
      <c r="PFM78" s="827"/>
      <c r="PFN78" s="827"/>
      <c r="PFO78" s="827"/>
      <c r="PFP78" s="479"/>
      <c r="PFQ78" s="827"/>
      <c r="PFR78" s="827"/>
      <c r="PFS78" s="827"/>
      <c r="PFT78" s="479"/>
      <c r="PFU78" s="827"/>
      <c r="PFV78" s="827"/>
      <c r="PFW78" s="827"/>
      <c r="PFX78" s="479"/>
      <c r="PFY78" s="827"/>
      <c r="PFZ78" s="827"/>
      <c r="PGA78" s="827"/>
      <c r="PGB78" s="479"/>
      <c r="PGC78" s="827"/>
      <c r="PGD78" s="827"/>
      <c r="PGE78" s="827"/>
      <c r="PGF78" s="479"/>
      <c r="PGG78" s="827"/>
      <c r="PGH78" s="827"/>
      <c r="PGI78" s="827"/>
      <c r="PGJ78" s="479"/>
      <c r="PGK78" s="827"/>
      <c r="PGL78" s="827"/>
      <c r="PGM78" s="827"/>
      <c r="PGN78" s="479"/>
      <c r="PGO78" s="827"/>
      <c r="PGP78" s="827"/>
      <c r="PGQ78" s="827"/>
      <c r="PGR78" s="479"/>
      <c r="PGS78" s="827"/>
      <c r="PGT78" s="827"/>
      <c r="PGU78" s="827"/>
      <c r="PGV78" s="479"/>
      <c r="PGW78" s="827"/>
      <c r="PGX78" s="827"/>
      <c r="PGY78" s="827"/>
      <c r="PGZ78" s="479"/>
      <c r="PHA78" s="827"/>
      <c r="PHB78" s="827"/>
      <c r="PHC78" s="827"/>
      <c r="PHD78" s="479"/>
      <c r="PHE78" s="827"/>
      <c r="PHF78" s="827"/>
      <c r="PHG78" s="827"/>
      <c r="PHH78" s="479"/>
      <c r="PHI78" s="827"/>
      <c r="PHJ78" s="827"/>
      <c r="PHK78" s="827"/>
      <c r="PHL78" s="479"/>
      <c r="PHM78" s="827"/>
      <c r="PHN78" s="827"/>
      <c r="PHO78" s="827"/>
      <c r="PHP78" s="479"/>
      <c r="PHQ78" s="827"/>
      <c r="PHR78" s="827"/>
      <c r="PHS78" s="827"/>
      <c r="PHT78" s="479"/>
      <c r="PHU78" s="827"/>
      <c r="PHV78" s="827"/>
      <c r="PHW78" s="827"/>
      <c r="PHX78" s="479"/>
      <c r="PHY78" s="827"/>
      <c r="PHZ78" s="827"/>
      <c r="PIA78" s="827"/>
      <c r="PIB78" s="479"/>
      <c r="PIC78" s="827"/>
      <c r="PID78" s="827"/>
      <c r="PIE78" s="827"/>
      <c r="PIF78" s="479"/>
      <c r="PIG78" s="827"/>
      <c r="PIH78" s="827"/>
      <c r="PII78" s="827"/>
      <c r="PIJ78" s="479"/>
      <c r="PIK78" s="827"/>
      <c r="PIL78" s="827"/>
      <c r="PIM78" s="827"/>
      <c r="PIN78" s="479"/>
      <c r="PIO78" s="827"/>
      <c r="PIP78" s="827"/>
      <c r="PIQ78" s="827"/>
      <c r="PIR78" s="479"/>
      <c r="PIS78" s="827"/>
      <c r="PIT78" s="827"/>
      <c r="PIU78" s="827"/>
      <c r="PIV78" s="479"/>
      <c r="PIW78" s="827"/>
      <c r="PIX78" s="827"/>
      <c r="PIY78" s="827"/>
      <c r="PIZ78" s="479"/>
      <c r="PJA78" s="827"/>
      <c r="PJB78" s="827"/>
      <c r="PJC78" s="827"/>
      <c r="PJD78" s="479"/>
      <c r="PJE78" s="827"/>
      <c r="PJF78" s="827"/>
      <c r="PJG78" s="827"/>
      <c r="PJH78" s="479"/>
      <c r="PJI78" s="827"/>
      <c r="PJJ78" s="827"/>
      <c r="PJK78" s="827"/>
      <c r="PJL78" s="479"/>
      <c r="PJM78" s="827"/>
      <c r="PJN78" s="827"/>
      <c r="PJO78" s="827"/>
      <c r="PJP78" s="479"/>
      <c r="PJQ78" s="827"/>
      <c r="PJR78" s="827"/>
      <c r="PJS78" s="827"/>
      <c r="PJT78" s="479"/>
      <c r="PJU78" s="827"/>
      <c r="PJV78" s="827"/>
      <c r="PJW78" s="827"/>
      <c r="PJX78" s="479"/>
      <c r="PJY78" s="827"/>
      <c r="PJZ78" s="827"/>
      <c r="PKA78" s="827"/>
      <c r="PKB78" s="479"/>
      <c r="PKC78" s="827"/>
      <c r="PKD78" s="827"/>
      <c r="PKE78" s="827"/>
      <c r="PKF78" s="479"/>
      <c r="PKG78" s="827"/>
      <c r="PKH78" s="827"/>
      <c r="PKI78" s="827"/>
      <c r="PKJ78" s="479"/>
      <c r="PKK78" s="827"/>
      <c r="PKL78" s="827"/>
      <c r="PKM78" s="827"/>
      <c r="PKN78" s="479"/>
      <c r="PKO78" s="827"/>
      <c r="PKP78" s="827"/>
      <c r="PKQ78" s="827"/>
      <c r="PKR78" s="479"/>
      <c r="PKS78" s="827"/>
      <c r="PKT78" s="827"/>
      <c r="PKU78" s="827"/>
      <c r="PKV78" s="479"/>
      <c r="PKW78" s="827"/>
      <c r="PKX78" s="827"/>
      <c r="PKY78" s="827"/>
      <c r="PKZ78" s="479"/>
      <c r="PLA78" s="827"/>
      <c r="PLB78" s="827"/>
      <c r="PLC78" s="827"/>
      <c r="PLD78" s="479"/>
      <c r="PLE78" s="827"/>
      <c r="PLF78" s="827"/>
      <c r="PLG78" s="827"/>
      <c r="PLH78" s="479"/>
      <c r="PLI78" s="827"/>
      <c r="PLJ78" s="827"/>
      <c r="PLK78" s="827"/>
      <c r="PLL78" s="479"/>
      <c r="PLM78" s="827"/>
      <c r="PLN78" s="827"/>
      <c r="PLO78" s="827"/>
      <c r="PLP78" s="479"/>
      <c r="PLQ78" s="827"/>
      <c r="PLR78" s="827"/>
      <c r="PLS78" s="827"/>
      <c r="PLT78" s="479"/>
      <c r="PLU78" s="827"/>
      <c r="PLV78" s="827"/>
      <c r="PLW78" s="827"/>
      <c r="PLX78" s="479"/>
      <c r="PLY78" s="827"/>
      <c r="PLZ78" s="827"/>
      <c r="PMA78" s="827"/>
      <c r="PMB78" s="479"/>
      <c r="PMC78" s="827"/>
      <c r="PMD78" s="827"/>
      <c r="PME78" s="827"/>
      <c r="PMF78" s="479"/>
      <c r="PMG78" s="827"/>
      <c r="PMH78" s="827"/>
      <c r="PMI78" s="827"/>
      <c r="PMJ78" s="479"/>
      <c r="PMK78" s="827"/>
      <c r="PML78" s="827"/>
      <c r="PMM78" s="827"/>
      <c r="PMN78" s="479"/>
      <c r="PMO78" s="827"/>
      <c r="PMP78" s="827"/>
      <c r="PMQ78" s="827"/>
      <c r="PMR78" s="479"/>
      <c r="PMS78" s="827"/>
      <c r="PMT78" s="827"/>
      <c r="PMU78" s="827"/>
      <c r="PMV78" s="479"/>
      <c r="PMW78" s="827"/>
      <c r="PMX78" s="827"/>
      <c r="PMY78" s="827"/>
      <c r="PMZ78" s="479"/>
      <c r="PNA78" s="827"/>
      <c r="PNB78" s="827"/>
      <c r="PNC78" s="827"/>
      <c r="PND78" s="479"/>
      <c r="PNE78" s="827"/>
      <c r="PNF78" s="827"/>
      <c r="PNG78" s="827"/>
      <c r="PNH78" s="479"/>
      <c r="PNI78" s="827"/>
      <c r="PNJ78" s="827"/>
      <c r="PNK78" s="827"/>
      <c r="PNL78" s="479"/>
      <c r="PNM78" s="827"/>
      <c r="PNN78" s="827"/>
      <c r="PNO78" s="827"/>
      <c r="PNP78" s="479"/>
      <c r="PNQ78" s="827"/>
      <c r="PNR78" s="827"/>
      <c r="PNS78" s="827"/>
      <c r="PNT78" s="479"/>
      <c r="PNU78" s="827"/>
      <c r="PNV78" s="827"/>
      <c r="PNW78" s="827"/>
      <c r="PNX78" s="479"/>
      <c r="PNY78" s="827"/>
      <c r="PNZ78" s="827"/>
      <c r="POA78" s="827"/>
      <c r="POB78" s="479"/>
      <c r="POC78" s="827"/>
      <c r="POD78" s="827"/>
      <c r="POE78" s="827"/>
      <c r="POF78" s="479"/>
      <c r="POG78" s="827"/>
      <c r="POH78" s="827"/>
      <c r="POI78" s="827"/>
      <c r="POJ78" s="479"/>
      <c r="POK78" s="827"/>
      <c r="POL78" s="827"/>
      <c r="POM78" s="827"/>
      <c r="PON78" s="479"/>
      <c r="POO78" s="827"/>
      <c r="POP78" s="827"/>
      <c r="POQ78" s="827"/>
      <c r="POR78" s="479"/>
      <c r="POS78" s="827"/>
      <c r="POT78" s="827"/>
      <c r="POU78" s="827"/>
      <c r="POV78" s="479"/>
      <c r="POW78" s="827"/>
      <c r="POX78" s="827"/>
      <c r="POY78" s="827"/>
      <c r="POZ78" s="479"/>
      <c r="PPA78" s="827"/>
      <c r="PPB78" s="827"/>
      <c r="PPC78" s="827"/>
      <c r="PPD78" s="479"/>
      <c r="PPE78" s="827"/>
      <c r="PPF78" s="827"/>
      <c r="PPG78" s="827"/>
      <c r="PPH78" s="479"/>
      <c r="PPI78" s="827"/>
      <c r="PPJ78" s="827"/>
      <c r="PPK78" s="827"/>
      <c r="PPL78" s="479"/>
      <c r="PPM78" s="827"/>
      <c r="PPN78" s="827"/>
      <c r="PPO78" s="827"/>
      <c r="PPP78" s="479"/>
      <c r="PPQ78" s="827"/>
      <c r="PPR78" s="827"/>
      <c r="PPS78" s="827"/>
      <c r="PPT78" s="479"/>
      <c r="PPU78" s="827"/>
      <c r="PPV78" s="827"/>
      <c r="PPW78" s="827"/>
      <c r="PPX78" s="479"/>
      <c r="PPY78" s="827"/>
      <c r="PPZ78" s="827"/>
      <c r="PQA78" s="827"/>
      <c r="PQB78" s="479"/>
      <c r="PQC78" s="827"/>
      <c r="PQD78" s="827"/>
      <c r="PQE78" s="827"/>
      <c r="PQG78" s="827"/>
      <c r="PQH78" s="827"/>
      <c r="PQI78" s="827"/>
      <c r="PQJ78" s="479"/>
      <c r="PQK78" s="827"/>
      <c r="PQL78" s="827"/>
      <c r="PQM78" s="827"/>
      <c r="PQN78" s="479"/>
      <c r="PQO78" s="827"/>
      <c r="PQP78" s="827"/>
      <c r="PQQ78" s="827"/>
      <c r="PQR78" s="479"/>
      <c r="PQS78" s="827"/>
      <c r="PQT78" s="827"/>
      <c r="PQU78" s="827"/>
      <c r="PQV78" s="479"/>
      <c r="PQW78" s="827"/>
      <c r="PQX78" s="827"/>
      <c r="PQY78" s="827"/>
      <c r="PQZ78" s="479"/>
      <c r="PRA78" s="827"/>
      <c r="PRB78" s="827"/>
      <c r="PRC78" s="827"/>
      <c r="PRD78" s="479"/>
      <c r="PRE78" s="827"/>
      <c r="PRF78" s="827"/>
      <c r="PRG78" s="827"/>
      <c r="PRH78" s="479"/>
      <c r="PRI78" s="827"/>
      <c r="PRJ78" s="827"/>
      <c r="PRK78" s="827"/>
      <c r="PRL78" s="479"/>
      <c r="PRM78" s="827"/>
      <c r="PRN78" s="827"/>
      <c r="PRO78" s="827"/>
      <c r="PRP78" s="479"/>
      <c r="PRQ78" s="827"/>
      <c r="PRR78" s="827"/>
      <c r="PRS78" s="827"/>
      <c r="PRT78" s="479"/>
      <c r="PRU78" s="827"/>
      <c r="PRV78" s="827"/>
      <c r="PRW78" s="827"/>
      <c r="PRX78" s="479"/>
      <c r="PRY78" s="827"/>
      <c r="PRZ78" s="827"/>
      <c r="PSA78" s="827"/>
      <c r="PSB78" s="479"/>
      <c r="PSC78" s="827"/>
      <c r="PSD78" s="827"/>
      <c r="PSE78" s="827"/>
      <c r="PSF78" s="479"/>
      <c r="PSG78" s="827"/>
      <c r="PSH78" s="827"/>
      <c r="PSI78" s="827"/>
      <c r="PSJ78" s="479"/>
      <c r="PSK78" s="827"/>
      <c r="PSL78" s="827"/>
      <c r="PSM78" s="827"/>
      <c r="PSN78" s="479"/>
      <c r="PSO78" s="827"/>
      <c r="PSP78" s="827"/>
      <c r="PSQ78" s="827"/>
      <c r="PSR78" s="479"/>
      <c r="PSS78" s="827"/>
      <c r="PST78" s="827"/>
      <c r="PSU78" s="827"/>
      <c r="PSV78" s="479"/>
      <c r="PSW78" s="827"/>
      <c r="PSX78" s="827"/>
      <c r="PSY78" s="827"/>
      <c r="PSZ78" s="479"/>
      <c r="PTA78" s="827"/>
      <c r="PTB78" s="827"/>
      <c r="PTC78" s="827"/>
      <c r="PTD78" s="479"/>
      <c r="PTE78" s="827"/>
      <c r="PTF78" s="827"/>
      <c r="PTG78" s="827"/>
      <c r="PTH78" s="479"/>
      <c r="PTI78" s="827"/>
      <c r="PTJ78" s="827"/>
      <c r="PTK78" s="827"/>
      <c r="PTL78" s="479"/>
      <c r="PTM78" s="827"/>
      <c r="PTN78" s="827"/>
      <c r="PTO78" s="827"/>
      <c r="PTP78" s="479"/>
      <c r="PTQ78" s="827"/>
      <c r="PTR78" s="827"/>
      <c r="PTS78" s="827"/>
      <c r="PTT78" s="479"/>
      <c r="PTU78" s="827"/>
      <c r="PTV78" s="827"/>
      <c r="PTW78" s="827"/>
      <c r="PTX78" s="479"/>
      <c r="PTY78" s="827"/>
      <c r="PTZ78" s="827"/>
      <c r="PUA78" s="827"/>
      <c r="PUB78" s="479"/>
      <c r="PUC78" s="827"/>
      <c r="PUD78" s="827"/>
      <c r="PUE78" s="827"/>
      <c r="PUF78" s="479"/>
      <c r="PUG78" s="827"/>
      <c r="PUH78" s="827"/>
      <c r="PUI78" s="827"/>
      <c r="PUJ78" s="479"/>
      <c r="PUK78" s="827"/>
      <c r="PUL78" s="827"/>
      <c r="PUM78" s="827"/>
      <c r="PUN78" s="479"/>
      <c r="PUO78" s="827"/>
      <c r="PUP78" s="827"/>
      <c r="PUQ78" s="827"/>
      <c r="PUR78" s="479"/>
      <c r="PUS78" s="827"/>
      <c r="PUT78" s="827"/>
      <c r="PUU78" s="827"/>
      <c r="PUV78" s="479"/>
      <c r="PUW78" s="827"/>
      <c r="PUX78" s="827"/>
      <c r="PUY78" s="827"/>
      <c r="PUZ78" s="479"/>
      <c r="PVA78" s="827"/>
      <c r="PVB78" s="827"/>
      <c r="PVC78" s="827"/>
      <c r="PVD78" s="479"/>
      <c r="PVE78" s="827"/>
      <c r="PVF78" s="827"/>
      <c r="PVG78" s="827"/>
      <c r="PVH78" s="479"/>
      <c r="PVI78" s="827"/>
      <c r="PVJ78" s="827"/>
      <c r="PVK78" s="827"/>
      <c r="PVL78" s="479"/>
      <c r="PVM78" s="827"/>
      <c r="PVN78" s="827"/>
      <c r="PVO78" s="827"/>
      <c r="PVP78" s="479"/>
      <c r="PVQ78" s="827"/>
      <c r="PVR78" s="827"/>
      <c r="PVS78" s="827"/>
      <c r="PVT78" s="479"/>
      <c r="PVU78" s="827"/>
      <c r="PVV78" s="827"/>
      <c r="PVW78" s="827"/>
      <c r="PVX78" s="479"/>
      <c r="PVY78" s="827"/>
      <c r="PVZ78" s="827"/>
      <c r="PWA78" s="827"/>
      <c r="PWB78" s="479"/>
      <c r="PWC78" s="827"/>
      <c r="PWD78" s="827"/>
      <c r="PWE78" s="827"/>
      <c r="PWF78" s="479"/>
      <c r="PWG78" s="827"/>
      <c r="PWH78" s="827"/>
      <c r="PWI78" s="827"/>
      <c r="PWJ78" s="479"/>
      <c r="PWK78" s="827"/>
      <c r="PWL78" s="827"/>
      <c r="PWM78" s="827"/>
      <c r="PWN78" s="479"/>
      <c r="PWO78" s="827"/>
      <c r="PWP78" s="827"/>
      <c r="PWQ78" s="827"/>
      <c r="PWR78" s="479"/>
      <c r="PWS78" s="827"/>
      <c r="PWT78" s="827"/>
      <c r="PWU78" s="827"/>
      <c r="PWV78" s="479"/>
      <c r="PWW78" s="827"/>
      <c r="PWX78" s="827"/>
      <c r="PWY78" s="827"/>
      <c r="PWZ78" s="479"/>
      <c r="PXA78" s="827"/>
      <c r="PXB78" s="827"/>
      <c r="PXC78" s="827"/>
      <c r="PXD78" s="479"/>
      <c r="PXE78" s="827"/>
      <c r="PXF78" s="827"/>
      <c r="PXG78" s="827"/>
      <c r="PXH78" s="479"/>
      <c r="PXI78" s="827"/>
      <c r="PXJ78" s="827"/>
      <c r="PXK78" s="827"/>
      <c r="PXL78" s="479"/>
      <c r="PXM78" s="827"/>
      <c r="PXN78" s="827"/>
      <c r="PXO78" s="827"/>
      <c r="PXP78" s="479"/>
      <c r="PXQ78" s="827"/>
      <c r="PXR78" s="827"/>
      <c r="PXS78" s="827"/>
      <c r="PXT78" s="479"/>
      <c r="PXU78" s="827"/>
      <c r="PXV78" s="827"/>
      <c r="PXW78" s="827"/>
      <c r="PXX78" s="479"/>
      <c r="PXY78" s="827"/>
      <c r="PXZ78" s="827"/>
      <c r="PYA78" s="827"/>
      <c r="PYB78" s="479"/>
      <c r="PYC78" s="827"/>
      <c r="PYD78" s="827"/>
      <c r="PYE78" s="827"/>
      <c r="PYF78" s="479"/>
      <c r="PYG78" s="827"/>
      <c r="PYH78" s="827"/>
      <c r="PYI78" s="827"/>
      <c r="PYJ78" s="479"/>
      <c r="PYK78" s="827"/>
      <c r="PYL78" s="827"/>
      <c r="PYM78" s="827"/>
      <c r="PYN78" s="479"/>
      <c r="PYO78" s="827"/>
      <c r="PYP78" s="827"/>
      <c r="PYQ78" s="827"/>
      <c r="PYR78" s="479"/>
      <c r="PYS78" s="827"/>
      <c r="PYT78" s="827"/>
      <c r="PYU78" s="827"/>
      <c r="PYV78" s="479"/>
      <c r="PYW78" s="827"/>
      <c r="PYX78" s="827"/>
      <c r="PYY78" s="827"/>
      <c r="PYZ78" s="479"/>
      <c r="PZA78" s="827"/>
      <c r="PZB78" s="827"/>
      <c r="PZC78" s="827"/>
      <c r="PZD78" s="479"/>
      <c r="PZE78" s="827"/>
      <c r="PZF78" s="827"/>
      <c r="PZG78" s="827"/>
      <c r="PZH78" s="479"/>
      <c r="PZI78" s="827"/>
      <c r="PZJ78" s="827"/>
      <c r="PZK78" s="827"/>
      <c r="PZL78" s="479"/>
      <c r="PZM78" s="827"/>
      <c r="PZN78" s="827"/>
      <c r="PZO78" s="827"/>
      <c r="PZP78" s="479"/>
      <c r="PZQ78" s="827"/>
      <c r="PZR78" s="827"/>
      <c r="PZS78" s="827"/>
      <c r="PZT78" s="479"/>
      <c r="PZU78" s="827"/>
      <c r="PZV78" s="827"/>
      <c r="PZW78" s="827"/>
      <c r="PZX78" s="479"/>
      <c r="PZY78" s="827"/>
      <c r="PZZ78" s="827"/>
      <c r="QAA78" s="827"/>
      <c r="QAB78" s="479"/>
      <c r="QAC78" s="827"/>
      <c r="QAD78" s="827"/>
      <c r="QAE78" s="827"/>
      <c r="QAF78" s="479"/>
      <c r="QAG78" s="827"/>
      <c r="QAH78" s="827"/>
      <c r="QAI78" s="827"/>
      <c r="QAJ78" s="479"/>
      <c r="QAK78" s="827"/>
      <c r="QAL78" s="827"/>
      <c r="QAM78" s="827"/>
      <c r="QAN78" s="479"/>
      <c r="QAO78" s="827"/>
      <c r="QAP78" s="827"/>
      <c r="QAQ78" s="827"/>
      <c r="QAR78" s="479"/>
      <c r="QAS78" s="827"/>
      <c r="QAT78" s="827"/>
      <c r="QAU78" s="827"/>
      <c r="QAV78" s="479"/>
      <c r="QAW78" s="827"/>
      <c r="QAX78" s="827"/>
      <c r="QAY78" s="827"/>
      <c r="QAZ78" s="479"/>
      <c r="QBA78" s="827"/>
      <c r="QBB78" s="827"/>
      <c r="QBC78" s="827"/>
      <c r="QBD78" s="479"/>
      <c r="QBE78" s="827"/>
      <c r="QBF78" s="827"/>
      <c r="QBG78" s="827"/>
      <c r="QBH78" s="479"/>
      <c r="QBI78" s="827"/>
      <c r="QBJ78" s="827"/>
      <c r="QBK78" s="827"/>
      <c r="QBL78" s="479"/>
      <c r="QBM78" s="827"/>
      <c r="QBN78" s="827"/>
      <c r="QBO78" s="827"/>
      <c r="QBP78" s="479"/>
      <c r="QBQ78" s="827"/>
      <c r="QBR78" s="827"/>
      <c r="QBS78" s="827"/>
      <c r="QBT78" s="479"/>
      <c r="QBU78" s="827"/>
      <c r="QBV78" s="827"/>
      <c r="QBW78" s="827"/>
      <c r="QBX78" s="479"/>
      <c r="QBY78" s="827"/>
      <c r="QBZ78" s="827"/>
      <c r="QCA78" s="827"/>
      <c r="QCB78" s="479"/>
      <c r="QCC78" s="827"/>
      <c r="QCD78" s="827"/>
      <c r="QCE78" s="827"/>
      <c r="QCF78" s="479"/>
      <c r="QCG78" s="827"/>
      <c r="QCH78" s="827"/>
      <c r="QCI78" s="827"/>
      <c r="QCJ78" s="479"/>
      <c r="QCK78" s="827"/>
      <c r="QCL78" s="827"/>
      <c r="QCM78" s="827"/>
      <c r="QCN78" s="479"/>
      <c r="QCO78" s="827"/>
      <c r="QCP78" s="827"/>
      <c r="QCQ78" s="827"/>
      <c r="QCR78" s="479"/>
      <c r="QCS78" s="827"/>
      <c r="QCT78" s="827"/>
      <c r="QCU78" s="827"/>
      <c r="QCV78" s="479"/>
      <c r="QCW78" s="827"/>
      <c r="QCX78" s="827"/>
      <c r="QCY78" s="827"/>
      <c r="QCZ78" s="479"/>
      <c r="QDA78" s="827"/>
      <c r="QDB78" s="827"/>
      <c r="QDC78" s="827"/>
      <c r="QDD78" s="479"/>
      <c r="QDE78" s="827"/>
      <c r="QDF78" s="827"/>
      <c r="QDG78" s="827"/>
      <c r="QDH78" s="479"/>
      <c r="QDI78" s="827"/>
      <c r="QDJ78" s="827"/>
      <c r="QDK78" s="827"/>
      <c r="QDL78" s="479"/>
      <c r="QDM78" s="827"/>
      <c r="QDN78" s="827"/>
      <c r="QDO78" s="827"/>
      <c r="QDP78" s="479"/>
      <c r="QDQ78" s="827"/>
      <c r="QDR78" s="827"/>
      <c r="QDS78" s="827"/>
      <c r="QDT78" s="479"/>
      <c r="QDU78" s="827"/>
      <c r="QDV78" s="827"/>
      <c r="QDW78" s="827"/>
      <c r="QDX78" s="479"/>
      <c r="QDY78" s="827"/>
      <c r="QDZ78" s="827"/>
      <c r="QEA78" s="827"/>
      <c r="QEB78" s="479"/>
      <c r="QEC78" s="827"/>
      <c r="QED78" s="827"/>
      <c r="QEE78" s="827"/>
      <c r="QEF78" s="479"/>
      <c r="QEG78" s="827"/>
      <c r="QEH78" s="827"/>
      <c r="QEI78" s="827"/>
      <c r="QEJ78" s="479"/>
      <c r="QEK78" s="827"/>
      <c r="QEL78" s="827"/>
      <c r="QEM78" s="827"/>
      <c r="QEN78" s="479"/>
      <c r="QEO78" s="827"/>
      <c r="QEP78" s="827"/>
      <c r="QEQ78" s="827"/>
      <c r="QER78" s="479"/>
      <c r="QES78" s="827"/>
      <c r="QET78" s="827"/>
      <c r="QEU78" s="827"/>
      <c r="QEV78" s="479"/>
      <c r="QEW78" s="827"/>
      <c r="QEX78" s="827"/>
      <c r="QEY78" s="827"/>
      <c r="QEZ78" s="479"/>
      <c r="QFA78" s="827"/>
      <c r="QFB78" s="827"/>
      <c r="QFC78" s="827"/>
      <c r="QFD78" s="479"/>
      <c r="QFE78" s="827"/>
      <c r="QFF78" s="827"/>
      <c r="QFG78" s="827"/>
      <c r="QFH78" s="479"/>
      <c r="QFI78" s="827"/>
      <c r="QFJ78" s="827"/>
      <c r="QFK78" s="827"/>
      <c r="QFL78" s="479"/>
      <c r="QFM78" s="827"/>
      <c r="QFN78" s="827"/>
      <c r="QFO78" s="827"/>
      <c r="QFP78" s="479"/>
      <c r="QFQ78" s="827"/>
      <c r="QFR78" s="827"/>
      <c r="QFS78" s="827"/>
      <c r="QFT78" s="479"/>
      <c r="QFU78" s="827"/>
      <c r="QFV78" s="827"/>
      <c r="QFW78" s="827"/>
      <c r="QFX78" s="479"/>
      <c r="QFY78" s="827"/>
      <c r="QFZ78" s="827"/>
      <c r="QGA78" s="827"/>
      <c r="QGB78" s="479"/>
      <c r="QGC78" s="827"/>
      <c r="QGD78" s="827"/>
      <c r="QGE78" s="827"/>
      <c r="QGF78" s="479"/>
      <c r="QGG78" s="827"/>
      <c r="QGH78" s="827"/>
      <c r="QGI78" s="827"/>
      <c r="QGJ78" s="479"/>
      <c r="QGK78" s="827"/>
      <c r="QGL78" s="827"/>
      <c r="QGM78" s="827"/>
      <c r="QGN78" s="479"/>
      <c r="QGO78" s="827"/>
      <c r="QGP78" s="827"/>
      <c r="QGQ78" s="827"/>
      <c r="QGR78" s="479"/>
      <c r="QGS78" s="827"/>
      <c r="QGT78" s="827"/>
      <c r="QGU78" s="827"/>
      <c r="QGV78" s="479"/>
      <c r="QGW78" s="827"/>
      <c r="QGX78" s="827"/>
      <c r="QGY78" s="827"/>
      <c r="QGZ78" s="479"/>
      <c r="QHA78" s="827"/>
      <c r="QHB78" s="827"/>
      <c r="QHC78" s="827"/>
      <c r="QHD78" s="479"/>
      <c r="QHE78" s="827"/>
      <c r="QHF78" s="827"/>
      <c r="QHG78" s="827"/>
      <c r="QHH78" s="479"/>
      <c r="QHI78" s="827"/>
      <c r="QHJ78" s="827"/>
      <c r="QHK78" s="827"/>
      <c r="QHL78" s="479"/>
      <c r="QHM78" s="827"/>
      <c r="QHN78" s="827"/>
      <c r="QHO78" s="827"/>
      <c r="QHP78" s="479"/>
      <c r="QHQ78" s="827"/>
      <c r="QHR78" s="827"/>
      <c r="QHS78" s="827"/>
      <c r="QHT78" s="479"/>
      <c r="QHU78" s="827"/>
      <c r="QHV78" s="827"/>
      <c r="QHW78" s="827"/>
      <c r="QHX78" s="479"/>
      <c r="QHY78" s="827"/>
      <c r="QHZ78" s="827"/>
      <c r="QIA78" s="827"/>
      <c r="QIB78" s="479"/>
      <c r="QIC78" s="827"/>
      <c r="QID78" s="827"/>
      <c r="QIE78" s="827"/>
      <c r="QIF78" s="479"/>
      <c r="QIG78" s="827"/>
      <c r="QIH78" s="827"/>
      <c r="QII78" s="827"/>
      <c r="QIJ78" s="479"/>
      <c r="QIK78" s="827"/>
      <c r="QIL78" s="827"/>
      <c r="QIM78" s="827"/>
      <c r="QIN78" s="479"/>
      <c r="QIO78" s="827"/>
      <c r="QIP78" s="827"/>
      <c r="QIQ78" s="827"/>
      <c r="QIR78" s="479"/>
      <c r="QIS78" s="827"/>
      <c r="QIT78" s="827"/>
      <c r="QIU78" s="827"/>
      <c r="QIV78" s="479"/>
      <c r="QIW78" s="827"/>
      <c r="QIX78" s="827"/>
      <c r="QIY78" s="827"/>
      <c r="QIZ78" s="479"/>
      <c r="QJA78" s="827"/>
      <c r="QJB78" s="827"/>
      <c r="QJC78" s="827"/>
      <c r="QJD78" s="479"/>
      <c r="QJE78" s="827"/>
      <c r="QJF78" s="827"/>
      <c r="QJG78" s="827"/>
      <c r="QJH78" s="479"/>
      <c r="QJI78" s="827"/>
      <c r="QJJ78" s="827"/>
      <c r="QJK78" s="827"/>
      <c r="QJL78" s="479"/>
      <c r="QJM78" s="827"/>
      <c r="QJN78" s="827"/>
      <c r="QJO78" s="827"/>
      <c r="QJP78" s="479"/>
      <c r="QJQ78" s="827"/>
      <c r="QJR78" s="827"/>
      <c r="QJS78" s="827"/>
      <c r="QJT78" s="479"/>
      <c r="QJU78" s="827"/>
      <c r="QJV78" s="827"/>
      <c r="QJW78" s="827"/>
      <c r="QJX78" s="479"/>
      <c r="QJY78" s="827"/>
      <c r="QJZ78" s="827"/>
      <c r="QKA78" s="827"/>
      <c r="QKB78" s="479"/>
      <c r="QKC78" s="827"/>
      <c r="QKD78" s="827"/>
      <c r="QKE78" s="827"/>
      <c r="QKF78" s="479"/>
      <c r="QKG78" s="827"/>
      <c r="QKH78" s="827"/>
      <c r="QKI78" s="827"/>
      <c r="QKJ78" s="479"/>
      <c r="QKK78" s="827"/>
      <c r="QKL78" s="827"/>
      <c r="QKM78" s="827"/>
      <c r="QKN78" s="479"/>
      <c r="QKO78" s="827"/>
      <c r="QKP78" s="827"/>
      <c r="QKQ78" s="827"/>
      <c r="QKR78" s="479"/>
      <c r="QKS78" s="827"/>
      <c r="QKT78" s="827"/>
      <c r="QKU78" s="827"/>
      <c r="QKV78" s="479"/>
      <c r="QKW78" s="827"/>
      <c r="QKX78" s="827"/>
      <c r="QKY78" s="827"/>
      <c r="QKZ78" s="479"/>
      <c r="QLA78" s="827"/>
      <c r="QLB78" s="827"/>
      <c r="QLC78" s="827"/>
      <c r="QLD78" s="479"/>
      <c r="QLE78" s="827"/>
      <c r="QLF78" s="827"/>
      <c r="QLG78" s="827"/>
      <c r="QLH78" s="479"/>
      <c r="QLI78" s="827"/>
      <c r="QLJ78" s="827"/>
      <c r="QLK78" s="827"/>
      <c r="QLL78" s="479"/>
      <c r="QLM78" s="827"/>
      <c r="QLN78" s="827"/>
      <c r="QLO78" s="827"/>
      <c r="QLP78" s="479"/>
      <c r="QLQ78" s="827"/>
      <c r="QLR78" s="827"/>
      <c r="QLS78" s="827"/>
      <c r="QLT78" s="479"/>
      <c r="QLU78" s="827"/>
      <c r="QLV78" s="827"/>
      <c r="QLW78" s="827"/>
      <c r="QLX78" s="479"/>
      <c r="QLY78" s="827"/>
      <c r="QLZ78" s="827"/>
      <c r="QMA78" s="827"/>
      <c r="QMB78" s="479"/>
      <c r="QMC78" s="827"/>
      <c r="QMD78" s="827"/>
      <c r="QME78" s="827"/>
      <c r="QMF78" s="479"/>
      <c r="QMG78" s="827"/>
      <c r="QMH78" s="827"/>
      <c r="QMI78" s="827"/>
      <c r="QMJ78" s="479"/>
      <c r="QMK78" s="827"/>
      <c r="QML78" s="827"/>
      <c r="QMM78" s="827"/>
      <c r="QMN78" s="479"/>
      <c r="QMO78" s="827"/>
      <c r="QMP78" s="827"/>
      <c r="QMQ78" s="827"/>
      <c r="QMR78" s="479"/>
      <c r="QMS78" s="827"/>
      <c r="QMT78" s="827"/>
      <c r="QMU78" s="827"/>
      <c r="QMV78" s="479"/>
      <c r="QMW78" s="827"/>
      <c r="QMX78" s="827"/>
      <c r="QMY78" s="827"/>
      <c r="QMZ78" s="479"/>
      <c r="QNA78" s="827"/>
      <c r="QNB78" s="827"/>
      <c r="QNC78" s="827"/>
      <c r="QND78" s="479"/>
      <c r="QNE78" s="827"/>
      <c r="QNF78" s="827"/>
      <c r="QNG78" s="827"/>
      <c r="QNH78" s="479"/>
      <c r="QNI78" s="827"/>
      <c r="QNJ78" s="827"/>
      <c r="QNK78" s="827"/>
      <c r="QNL78" s="479"/>
      <c r="QNM78" s="827"/>
      <c r="QNN78" s="827"/>
      <c r="QNO78" s="827"/>
      <c r="QNP78" s="479"/>
      <c r="QNQ78" s="827"/>
      <c r="QNR78" s="827"/>
      <c r="QNS78" s="827"/>
      <c r="QNT78" s="479"/>
      <c r="QNU78" s="827"/>
      <c r="QNV78" s="827"/>
      <c r="QNW78" s="827"/>
      <c r="QNX78" s="479"/>
      <c r="QNY78" s="827"/>
      <c r="QNZ78" s="827"/>
      <c r="QOA78" s="827"/>
      <c r="QOB78" s="479"/>
      <c r="QOC78" s="827"/>
      <c r="QOD78" s="827"/>
      <c r="QOE78" s="827"/>
      <c r="QOF78" s="479"/>
      <c r="QOG78" s="827"/>
      <c r="QOH78" s="827"/>
      <c r="QOI78" s="827"/>
      <c r="QOJ78" s="479"/>
      <c r="QOK78" s="827"/>
      <c r="QOL78" s="827"/>
      <c r="QOM78" s="827"/>
      <c r="QON78" s="479"/>
      <c r="QOO78" s="827"/>
      <c r="QOP78" s="827"/>
      <c r="QOQ78" s="827"/>
      <c r="QOR78" s="479"/>
      <c r="QOS78" s="827"/>
      <c r="QOT78" s="827"/>
      <c r="QOU78" s="827"/>
      <c r="QOV78" s="479"/>
      <c r="QOW78" s="827"/>
      <c r="QOX78" s="827"/>
      <c r="QOY78" s="827"/>
      <c r="QOZ78" s="479"/>
      <c r="QPA78" s="827"/>
      <c r="QPB78" s="827"/>
      <c r="QPC78" s="827"/>
      <c r="QPD78" s="479"/>
      <c r="QPE78" s="827"/>
      <c r="QPF78" s="827"/>
      <c r="QPG78" s="827"/>
      <c r="QPH78" s="479"/>
      <c r="QPI78" s="827"/>
      <c r="QPJ78" s="827"/>
      <c r="QPK78" s="827"/>
      <c r="QPL78" s="479"/>
      <c r="QPM78" s="827"/>
      <c r="QPN78" s="827"/>
      <c r="QPO78" s="827"/>
      <c r="QPP78" s="479"/>
      <c r="QPQ78" s="827"/>
      <c r="QPR78" s="827"/>
      <c r="QPS78" s="827"/>
      <c r="QPT78" s="479"/>
      <c r="QPU78" s="827"/>
      <c r="QPV78" s="827"/>
      <c r="QPW78" s="827"/>
      <c r="QPX78" s="479"/>
      <c r="QPY78" s="827"/>
      <c r="QPZ78" s="827"/>
      <c r="QQA78" s="827"/>
      <c r="QQB78" s="479"/>
      <c r="QQC78" s="827"/>
      <c r="QQD78" s="827"/>
      <c r="QQE78" s="827"/>
      <c r="QQF78" s="479"/>
      <c r="QQG78" s="827"/>
      <c r="QQH78" s="827"/>
      <c r="QQI78" s="827"/>
      <c r="QQJ78" s="479"/>
      <c r="QQK78" s="827"/>
      <c r="QQL78" s="827"/>
      <c r="QQM78" s="827"/>
      <c r="QQN78" s="479"/>
      <c r="QQO78" s="827"/>
      <c r="QQP78" s="827"/>
      <c r="QQQ78" s="827"/>
      <c r="QQR78" s="479"/>
      <c r="QQS78" s="827"/>
      <c r="QQT78" s="827"/>
      <c r="QQU78" s="827"/>
      <c r="QQV78" s="479"/>
      <c r="QQW78" s="827"/>
      <c r="QQX78" s="827"/>
      <c r="QQY78" s="827"/>
      <c r="QQZ78" s="479"/>
      <c r="QRA78" s="827"/>
      <c r="QRB78" s="827"/>
      <c r="QRC78" s="827"/>
      <c r="QRD78" s="479"/>
      <c r="QRE78" s="827"/>
      <c r="QRF78" s="827"/>
      <c r="QRG78" s="827"/>
      <c r="QRH78" s="479"/>
      <c r="QRI78" s="827"/>
      <c r="QRJ78" s="827"/>
      <c r="QRK78" s="827"/>
      <c r="QRL78" s="479"/>
      <c r="QRM78" s="827"/>
      <c r="QRN78" s="827"/>
      <c r="QRO78" s="827"/>
      <c r="QRP78" s="479"/>
      <c r="QRQ78" s="827"/>
      <c r="QRR78" s="827"/>
      <c r="QRS78" s="827"/>
      <c r="QRT78" s="479"/>
      <c r="QRU78" s="827"/>
      <c r="QRV78" s="827"/>
      <c r="QRW78" s="827"/>
      <c r="QRX78" s="479"/>
      <c r="QRY78" s="827"/>
      <c r="QRZ78" s="827"/>
      <c r="QSA78" s="827"/>
      <c r="QSB78" s="479"/>
      <c r="QSC78" s="827"/>
      <c r="QSD78" s="827"/>
      <c r="QSE78" s="827"/>
      <c r="QSF78" s="479"/>
      <c r="QSG78" s="827"/>
      <c r="QSH78" s="827"/>
      <c r="QSI78" s="827"/>
      <c r="QSJ78" s="479"/>
      <c r="QSK78" s="827"/>
      <c r="QSL78" s="827"/>
      <c r="QSM78" s="827"/>
      <c r="QSN78" s="479"/>
      <c r="QSO78" s="827"/>
      <c r="QSP78" s="827"/>
      <c r="QSQ78" s="827"/>
      <c r="QSR78" s="479"/>
      <c r="QSS78" s="827"/>
      <c r="QST78" s="827"/>
      <c r="QSU78" s="827"/>
      <c r="QSV78" s="479"/>
      <c r="QSW78" s="827"/>
      <c r="QSX78" s="827"/>
      <c r="QSY78" s="827"/>
      <c r="QSZ78" s="479"/>
      <c r="QTA78" s="827"/>
      <c r="QTB78" s="827"/>
      <c r="QTC78" s="827"/>
      <c r="QTD78" s="479"/>
      <c r="QTE78" s="827"/>
      <c r="QTF78" s="827"/>
      <c r="QTG78" s="827"/>
      <c r="QTH78" s="479"/>
      <c r="QTI78" s="827"/>
      <c r="QTJ78" s="827"/>
      <c r="QTK78" s="827"/>
      <c r="QTL78" s="479"/>
      <c r="QTM78" s="827"/>
      <c r="QTN78" s="827"/>
      <c r="QTO78" s="827"/>
      <c r="QTP78" s="479"/>
      <c r="QTQ78" s="827"/>
      <c r="QTR78" s="827"/>
      <c r="QTS78" s="827"/>
      <c r="QTT78" s="479"/>
      <c r="QTU78" s="827"/>
      <c r="QTV78" s="827"/>
      <c r="QTW78" s="827"/>
      <c r="QTX78" s="479"/>
      <c r="QTY78" s="827"/>
      <c r="QTZ78" s="827"/>
      <c r="QUA78" s="827"/>
      <c r="QUB78" s="479"/>
      <c r="QUC78" s="827"/>
      <c r="QUD78" s="827"/>
      <c r="QUE78" s="827"/>
      <c r="QUF78" s="479"/>
      <c r="QUG78" s="827"/>
      <c r="QUH78" s="827"/>
      <c r="QUI78" s="827"/>
      <c r="QUJ78" s="479"/>
      <c r="QUK78" s="827"/>
      <c r="QUL78" s="827"/>
      <c r="QUM78" s="827"/>
      <c r="QUN78" s="479"/>
      <c r="QUO78" s="827"/>
      <c r="QUP78" s="827"/>
      <c r="QUQ78" s="827"/>
      <c r="QUR78" s="479"/>
      <c r="QUS78" s="827"/>
      <c r="QUT78" s="827"/>
      <c r="QUU78" s="827"/>
      <c r="QUV78" s="479"/>
      <c r="QUW78" s="827"/>
      <c r="QUX78" s="827"/>
      <c r="QUY78" s="827"/>
      <c r="QUZ78" s="479"/>
      <c r="QVA78" s="827"/>
      <c r="QVB78" s="827"/>
      <c r="QVC78" s="827"/>
      <c r="QVD78" s="479"/>
      <c r="QVE78" s="827"/>
      <c r="QVF78" s="827"/>
      <c r="QVG78" s="827"/>
      <c r="QVH78" s="479"/>
      <c r="QVI78" s="827"/>
      <c r="QVJ78" s="827"/>
      <c r="QVK78" s="827"/>
      <c r="QVL78" s="479"/>
      <c r="QVM78" s="827"/>
      <c r="QVN78" s="827"/>
      <c r="QVO78" s="827"/>
      <c r="QVP78" s="479"/>
      <c r="QVQ78" s="827"/>
      <c r="QVR78" s="827"/>
      <c r="QVS78" s="827"/>
      <c r="QVT78" s="479"/>
      <c r="QVU78" s="827"/>
      <c r="QVV78" s="827"/>
      <c r="QVW78" s="827"/>
      <c r="QVX78" s="479"/>
      <c r="QVY78" s="827"/>
      <c r="QVZ78" s="827"/>
      <c r="QWA78" s="827"/>
      <c r="QWB78" s="479"/>
      <c r="QWC78" s="827"/>
      <c r="QWD78" s="827"/>
      <c r="QWE78" s="827"/>
      <c r="QWF78" s="479"/>
      <c r="QWG78" s="827"/>
      <c r="QWH78" s="827"/>
      <c r="QWI78" s="827"/>
      <c r="QWJ78" s="479"/>
      <c r="QWK78" s="827"/>
      <c r="QWL78" s="827"/>
      <c r="QWM78" s="827"/>
      <c r="QWN78" s="479"/>
      <c r="QWO78" s="827"/>
      <c r="QWP78" s="827"/>
      <c r="QWQ78" s="827"/>
      <c r="QWR78" s="479"/>
      <c r="QWS78" s="827"/>
      <c r="QWT78" s="827"/>
      <c r="QWU78" s="827"/>
      <c r="QWV78" s="479"/>
      <c r="QWW78" s="827"/>
      <c r="QWX78" s="827"/>
      <c r="QWY78" s="827"/>
      <c r="QWZ78" s="479"/>
      <c r="QXA78" s="827"/>
      <c r="QXB78" s="827"/>
      <c r="QXC78" s="827"/>
      <c r="QXD78" s="479"/>
      <c r="QXE78" s="827"/>
      <c r="QXF78" s="827"/>
      <c r="QXG78" s="827"/>
      <c r="QXH78" s="479"/>
      <c r="QXI78" s="827"/>
      <c r="QXJ78" s="827"/>
      <c r="QXK78" s="827"/>
      <c r="QXL78" s="479"/>
      <c r="QXM78" s="827"/>
      <c r="QXN78" s="827"/>
      <c r="QXO78" s="827"/>
      <c r="QXP78" s="479"/>
      <c r="QXQ78" s="827"/>
      <c r="QXR78" s="827"/>
      <c r="QXS78" s="827"/>
      <c r="QXT78" s="479"/>
      <c r="QXU78" s="827"/>
      <c r="QXV78" s="827"/>
      <c r="QXW78" s="827"/>
      <c r="QXX78" s="479"/>
      <c r="QXY78" s="827"/>
      <c r="QXZ78" s="827"/>
      <c r="QYA78" s="827"/>
      <c r="QYB78" s="479"/>
      <c r="QYC78" s="827"/>
      <c r="QYD78" s="827"/>
      <c r="QYE78" s="827"/>
      <c r="QYF78" s="479"/>
      <c r="QYG78" s="827"/>
      <c r="QYH78" s="827"/>
      <c r="QYI78" s="827"/>
      <c r="QYJ78" s="479"/>
      <c r="QYK78" s="827"/>
      <c r="QYL78" s="827"/>
      <c r="QYM78" s="827"/>
      <c r="QYN78" s="479"/>
      <c r="QYO78" s="827"/>
      <c r="QYP78" s="827"/>
      <c r="QYQ78" s="827"/>
      <c r="QYR78" s="479"/>
      <c r="QYS78" s="827"/>
      <c r="QYT78" s="827"/>
      <c r="QYU78" s="827"/>
      <c r="QYV78" s="479"/>
      <c r="QYW78" s="827"/>
      <c r="QYX78" s="827"/>
      <c r="QYY78" s="827"/>
      <c r="QYZ78" s="479"/>
      <c r="QZA78" s="827"/>
      <c r="QZB78" s="827"/>
      <c r="QZC78" s="827"/>
      <c r="QZD78" s="479"/>
      <c r="QZE78" s="827"/>
      <c r="QZF78" s="827"/>
      <c r="QZG78" s="827"/>
      <c r="QZH78" s="479"/>
      <c r="QZI78" s="827"/>
      <c r="QZJ78" s="827"/>
      <c r="QZK78" s="827"/>
      <c r="QZL78" s="479"/>
      <c r="QZM78" s="827"/>
      <c r="QZN78" s="827"/>
      <c r="QZO78" s="827"/>
      <c r="QZP78" s="479"/>
      <c r="QZQ78" s="827"/>
      <c r="QZR78" s="827"/>
      <c r="QZS78" s="827"/>
      <c r="QZT78" s="479"/>
      <c r="QZU78" s="827"/>
      <c r="QZV78" s="827"/>
      <c r="QZW78" s="827"/>
      <c r="QZX78" s="479"/>
      <c r="QZY78" s="827"/>
      <c r="QZZ78" s="827"/>
      <c r="RAA78" s="827"/>
      <c r="RAB78" s="479"/>
      <c r="RAC78" s="827"/>
      <c r="RAD78" s="827"/>
      <c r="RAE78" s="827"/>
      <c r="RAF78" s="479"/>
      <c r="RAG78" s="827"/>
      <c r="RAH78" s="827"/>
      <c r="RAI78" s="827"/>
      <c r="RAJ78" s="479"/>
      <c r="RAK78" s="827"/>
      <c r="RAL78" s="827"/>
      <c r="RAM78" s="827"/>
      <c r="RAN78" s="479"/>
      <c r="RAO78" s="827"/>
      <c r="RAP78" s="827"/>
      <c r="RAQ78" s="827"/>
      <c r="RAR78" s="479"/>
      <c r="RAS78" s="827"/>
      <c r="RAT78" s="827"/>
      <c r="RAU78" s="827"/>
      <c r="RAV78" s="479"/>
      <c r="RAW78" s="827"/>
      <c r="RAX78" s="827"/>
      <c r="RAY78" s="827"/>
      <c r="RAZ78" s="479"/>
      <c r="RBA78" s="827"/>
      <c r="RBB78" s="827"/>
      <c r="RBC78" s="827"/>
      <c r="RBD78" s="479"/>
      <c r="RBE78" s="827"/>
      <c r="RBF78" s="827"/>
      <c r="RBG78" s="827"/>
      <c r="RBH78" s="479"/>
      <c r="RBI78" s="827"/>
      <c r="RBJ78" s="827"/>
      <c r="RBK78" s="827"/>
      <c r="RBL78" s="479"/>
      <c r="RBM78" s="827"/>
      <c r="RBN78" s="827"/>
      <c r="RBO78" s="827"/>
      <c r="RBP78" s="479"/>
      <c r="RBQ78" s="827"/>
      <c r="RBR78" s="827"/>
      <c r="RBS78" s="827"/>
      <c r="RBT78" s="479"/>
      <c r="RBU78" s="827"/>
      <c r="RBV78" s="827"/>
      <c r="RBW78" s="827"/>
      <c r="RBX78" s="479"/>
      <c r="RBY78" s="827"/>
      <c r="RBZ78" s="827"/>
      <c r="RCA78" s="827"/>
      <c r="RCB78" s="479"/>
      <c r="RCC78" s="827"/>
      <c r="RCD78" s="827"/>
      <c r="RCE78" s="827"/>
      <c r="RCF78" s="479"/>
      <c r="RCG78" s="827"/>
      <c r="RCH78" s="827"/>
      <c r="RCI78" s="827"/>
      <c r="RCJ78" s="479"/>
      <c r="RCK78" s="827"/>
      <c r="RCL78" s="827"/>
      <c r="RCM78" s="827"/>
      <c r="RCN78" s="479"/>
      <c r="RCO78" s="827"/>
      <c r="RCP78" s="827"/>
      <c r="RCQ78" s="827"/>
      <c r="RCR78" s="479"/>
      <c r="RCS78" s="827"/>
      <c r="RCT78" s="827"/>
      <c r="RCU78" s="827"/>
      <c r="RCV78" s="479"/>
      <c r="RCW78" s="827"/>
      <c r="RCX78" s="827"/>
      <c r="RCY78" s="827"/>
      <c r="RCZ78" s="479"/>
      <c r="RDA78" s="827"/>
      <c r="RDB78" s="827"/>
      <c r="RDC78" s="827"/>
      <c r="RDD78" s="479"/>
      <c r="RDE78" s="827"/>
      <c r="RDF78" s="827"/>
      <c r="RDG78" s="827"/>
      <c r="RDH78" s="479"/>
      <c r="RDI78" s="827"/>
      <c r="RDJ78" s="827"/>
      <c r="RDK78" s="827"/>
      <c r="RDL78" s="479"/>
      <c r="RDM78" s="827"/>
      <c r="RDN78" s="827"/>
      <c r="RDO78" s="827"/>
      <c r="RDQ78" s="827"/>
      <c r="RDR78" s="827"/>
      <c r="RDS78" s="827"/>
      <c r="RDT78" s="479"/>
      <c r="RDU78" s="827"/>
      <c r="RDV78" s="827"/>
      <c r="RDW78" s="827"/>
      <c r="RDX78" s="479"/>
      <c r="RDY78" s="827"/>
      <c r="RDZ78" s="827"/>
      <c r="REA78" s="827"/>
      <c r="REB78" s="479"/>
      <c r="REC78" s="827"/>
      <c r="RED78" s="827"/>
      <c r="REE78" s="827"/>
      <c r="REF78" s="479"/>
      <c r="REG78" s="827"/>
      <c r="REH78" s="827"/>
      <c r="REI78" s="827"/>
      <c r="REJ78" s="479"/>
      <c r="REK78" s="827"/>
      <c r="REL78" s="827"/>
      <c r="REM78" s="827"/>
      <c r="REN78" s="479"/>
      <c r="REO78" s="827"/>
      <c r="REP78" s="827"/>
      <c r="REQ78" s="827"/>
      <c r="RER78" s="479"/>
      <c r="RES78" s="827"/>
      <c r="RET78" s="827"/>
      <c r="REU78" s="827"/>
      <c r="REV78" s="479"/>
      <c r="REW78" s="827"/>
      <c r="REX78" s="827"/>
      <c r="REY78" s="827"/>
      <c r="REZ78" s="479"/>
      <c r="RFA78" s="827"/>
      <c r="RFB78" s="827"/>
      <c r="RFC78" s="827"/>
      <c r="RFD78" s="479"/>
      <c r="RFE78" s="827"/>
      <c r="RFF78" s="827"/>
      <c r="RFG78" s="827"/>
      <c r="RFH78" s="479"/>
      <c r="RFI78" s="827"/>
      <c r="RFJ78" s="827"/>
      <c r="RFK78" s="827"/>
      <c r="RFL78" s="479"/>
      <c r="RFM78" s="827"/>
      <c r="RFN78" s="827"/>
      <c r="RFO78" s="827"/>
      <c r="RFP78" s="479"/>
      <c r="RFQ78" s="827"/>
      <c r="RFR78" s="827"/>
      <c r="RFS78" s="827"/>
      <c r="RFT78" s="479"/>
      <c r="RFU78" s="827"/>
      <c r="RFV78" s="827"/>
      <c r="RFW78" s="827"/>
      <c r="RFX78" s="479"/>
      <c r="RFY78" s="827"/>
      <c r="RFZ78" s="827"/>
      <c r="RGA78" s="827"/>
      <c r="RGB78" s="479"/>
      <c r="RGC78" s="827"/>
      <c r="RGD78" s="827"/>
      <c r="RGE78" s="827"/>
      <c r="RGF78" s="479"/>
      <c r="RGG78" s="827"/>
      <c r="RGH78" s="827"/>
      <c r="RGI78" s="827"/>
      <c r="RGJ78" s="479"/>
      <c r="RGK78" s="827"/>
      <c r="RGL78" s="827"/>
      <c r="RGM78" s="827"/>
      <c r="RGN78" s="479"/>
      <c r="RGO78" s="827"/>
      <c r="RGP78" s="827"/>
      <c r="RGQ78" s="827"/>
      <c r="RGR78" s="479"/>
      <c r="RGS78" s="827"/>
      <c r="RGT78" s="827"/>
      <c r="RGU78" s="827"/>
      <c r="RGV78" s="479"/>
      <c r="RGW78" s="827"/>
      <c r="RGX78" s="827"/>
      <c r="RGY78" s="827"/>
      <c r="RGZ78" s="479"/>
      <c r="RHA78" s="827"/>
      <c r="RHB78" s="827"/>
      <c r="RHC78" s="827"/>
      <c r="RHD78" s="479"/>
      <c r="RHE78" s="827"/>
      <c r="RHF78" s="827"/>
      <c r="RHG78" s="827"/>
      <c r="RHH78" s="479"/>
      <c r="RHI78" s="827"/>
      <c r="RHJ78" s="827"/>
      <c r="RHK78" s="827"/>
      <c r="RHL78" s="479"/>
      <c r="RHM78" s="827"/>
      <c r="RHN78" s="827"/>
      <c r="RHO78" s="827"/>
      <c r="RHP78" s="479"/>
      <c r="RHQ78" s="827"/>
      <c r="RHR78" s="827"/>
      <c r="RHS78" s="827"/>
      <c r="RHT78" s="479"/>
      <c r="RHU78" s="827"/>
      <c r="RHV78" s="827"/>
      <c r="RHW78" s="827"/>
      <c r="RHX78" s="479"/>
      <c r="RHY78" s="827"/>
      <c r="RHZ78" s="827"/>
      <c r="RIA78" s="827"/>
      <c r="RIB78" s="479"/>
      <c r="RIC78" s="827"/>
      <c r="RID78" s="827"/>
      <c r="RIE78" s="827"/>
      <c r="RIF78" s="479"/>
      <c r="RIG78" s="827"/>
      <c r="RIH78" s="827"/>
      <c r="RII78" s="827"/>
      <c r="RIJ78" s="479"/>
      <c r="RIK78" s="827"/>
      <c r="RIL78" s="827"/>
      <c r="RIM78" s="827"/>
      <c r="RIN78" s="479"/>
      <c r="RIO78" s="827"/>
      <c r="RIP78" s="827"/>
      <c r="RIQ78" s="827"/>
      <c r="RIR78" s="479"/>
      <c r="RIS78" s="827"/>
      <c r="RIT78" s="827"/>
      <c r="RIU78" s="827"/>
      <c r="RIV78" s="479"/>
      <c r="RIW78" s="827"/>
      <c r="RIX78" s="827"/>
      <c r="RIY78" s="827"/>
      <c r="RIZ78" s="479"/>
      <c r="RJA78" s="827"/>
      <c r="RJB78" s="827"/>
      <c r="RJC78" s="827"/>
      <c r="RJD78" s="479"/>
      <c r="RJE78" s="827"/>
      <c r="RJF78" s="827"/>
      <c r="RJG78" s="827"/>
      <c r="RJH78" s="479"/>
      <c r="RJI78" s="827"/>
      <c r="RJJ78" s="827"/>
      <c r="RJK78" s="827"/>
      <c r="RJL78" s="479"/>
      <c r="RJM78" s="827"/>
      <c r="RJN78" s="827"/>
      <c r="RJO78" s="827"/>
      <c r="RJP78" s="479"/>
      <c r="RJQ78" s="827"/>
      <c r="RJR78" s="827"/>
      <c r="RJS78" s="827"/>
      <c r="RJT78" s="479"/>
      <c r="RJU78" s="827"/>
      <c r="RJV78" s="827"/>
      <c r="RJW78" s="827"/>
      <c r="RJX78" s="479"/>
      <c r="RJY78" s="827"/>
      <c r="RJZ78" s="827"/>
      <c r="RKA78" s="827"/>
      <c r="RKB78" s="479"/>
      <c r="RKC78" s="827"/>
      <c r="RKD78" s="827"/>
      <c r="RKE78" s="827"/>
      <c r="RKF78" s="479"/>
      <c r="RKG78" s="827"/>
      <c r="RKH78" s="827"/>
      <c r="RKI78" s="827"/>
      <c r="RKJ78" s="479"/>
      <c r="RKK78" s="827"/>
      <c r="RKL78" s="827"/>
      <c r="RKM78" s="827"/>
      <c r="RKN78" s="479"/>
      <c r="RKO78" s="827"/>
      <c r="RKP78" s="827"/>
      <c r="RKQ78" s="827"/>
      <c r="RKR78" s="479"/>
      <c r="RKS78" s="827"/>
      <c r="RKT78" s="827"/>
      <c r="RKU78" s="827"/>
      <c r="RKV78" s="479"/>
      <c r="RKW78" s="827"/>
      <c r="RKX78" s="827"/>
      <c r="RKY78" s="827"/>
      <c r="RKZ78" s="479"/>
      <c r="RLA78" s="827"/>
      <c r="RLB78" s="827"/>
      <c r="RLC78" s="827"/>
      <c r="RLD78" s="479"/>
      <c r="RLE78" s="827"/>
      <c r="RLF78" s="827"/>
      <c r="RLG78" s="827"/>
      <c r="RLH78" s="479"/>
      <c r="RLI78" s="827"/>
      <c r="RLJ78" s="827"/>
      <c r="RLK78" s="827"/>
      <c r="RLL78" s="479"/>
      <c r="RLM78" s="827"/>
      <c r="RLN78" s="827"/>
      <c r="RLO78" s="827"/>
      <c r="RLP78" s="479"/>
      <c r="RLQ78" s="827"/>
      <c r="RLR78" s="827"/>
      <c r="RLS78" s="827"/>
      <c r="RLT78" s="479"/>
      <c r="RLU78" s="827"/>
      <c r="RLV78" s="827"/>
      <c r="RLW78" s="827"/>
      <c r="RLX78" s="479"/>
      <c r="RLY78" s="827"/>
      <c r="RLZ78" s="827"/>
      <c r="RMA78" s="827"/>
      <c r="RMB78" s="479"/>
      <c r="RMC78" s="827"/>
      <c r="RMD78" s="827"/>
      <c r="RME78" s="827"/>
      <c r="RMF78" s="479"/>
      <c r="RMG78" s="827"/>
      <c r="RMH78" s="827"/>
      <c r="RMI78" s="827"/>
      <c r="RMJ78" s="479"/>
      <c r="RMK78" s="827"/>
      <c r="RML78" s="827"/>
      <c r="RMM78" s="827"/>
      <c r="RMN78" s="479"/>
      <c r="RMO78" s="827"/>
      <c r="RMP78" s="827"/>
      <c r="RMQ78" s="827"/>
      <c r="RMR78" s="479"/>
      <c r="RMS78" s="827"/>
      <c r="RMT78" s="827"/>
      <c r="RMU78" s="827"/>
      <c r="RMV78" s="479"/>
      <c r="RMW78" s="827"/>
      <c r="RMX78" s="827"/>
      <c r="RMY78" s="827"/>
      <c r="RMZ78" s="479"/>
      <c r="RNA78" s="827"/>
      <c r="RNB78" s="827"/>
      <c r="RNC78" s="827"/>
      <c r="RND78" s="479"/>
      <c r="RNE78" s="827"/>
      <c r="RNF78" s="827"/>
      <c r="RNG78" s="827"/>
      <c r="RNH78" s="479"/>
      <c r="RNI78" s="827"/>
      <c r="RNJ78" s="827"/>
      <c r="RNK78" s="827"/>
      <c r="RNL78" s="479"/>
      <c r="RNM78" s="827"/>
      <c r="RNN78" s="827"/>
      <c r="RNO78" s="827"/>
      <c r="RNP78" s="479"/>
      <c r="RNQ78" s="827"/>
      <c r="RNR78" s="827"/>
      <c r="RNS78" s="827"/>
      <c r="RNT78" s="479"/>
      <c r="RNU78" s="827"/>
      <c r="RNV78" s="827"/>
      <c r="RNW78" s="827"/>
      <c r="RNX78" s="479"/>
      <c r="RNY78" s="827"/>
      <c r="RNZ78" s="827"/>
      <c r="ROA78" s="827"/>
      <c r="ROB78" s="479"/>
      <c r="ROC78" s="827"/>
      <c r="ROD78" s="827"/>
      <c r="ROE78" s="827"/>
      <c r="ROF78" s="479"/>
      <c r="ROG78" s="827"/>
      <c r="ROH78" s="827"/>
      <c r="ROI78" s="827"/>
      <c r="ROJ78" s="479"/>
      <c r="ROK78" s="827"/>
      <c r="ROL78" s="827"/>
      <c r="ROM78" s="827"/>
      <c r="RON78" s="479"/>
      <c r="ROO78" s="827"/>
      <c r="ROP78" s="827"/>
      <c r="ROQ78" s="827"/>
      <c r="ROR78" s="479"/>
      <c r="ROS78" s="827"/>
      <c r="ROT78" s="827"/>
      <c r="ROU78" s="827"/>
      <c r="ROV78" s="479"/>
      <c r="ROW78" s="827"/>
      <c r="ROX78" s="827"/>
      <c r="ROY78" s="827"/>
      <c r="ROZ78" s="479"/>
      <c r="RPA78" s="827"/>
      <c r="RPB78" s="827"/>
      <c r="RPC78" s="827"/>
      <c r="RPD78" s="479"/>
      <c r="RPE78" s="827"/>
      <c r="RPF78" s="827"/>
      <c r="RPG78" s="827"/>
      <c r="RPH78" s="479"/>
      <c r="RPI78" s="827"/>
      <c r="RPJ78" s="827"/>
      <c r="RPK78" s="827"/>
      <c r="RPL78" s="479"/>
      <c r="RPM78" s="827"/>
      <c r="RPN78" s="827"/>
      <c r="RPO78" s="827"/>
      <c r="RPP78" s="479"/>
      <c r="RPQ78" s="827"/>
      <c r="RPR78" s="827"/>
      <c r="RPS78" s="827"/>
      <c r="RPT78" s="479"/>
      <c r="RPU78" s="827"/>
      <c r="RPV78" s="827"/>
      <c r="RPW78" s="827"/>
      <c r="RPX78" s="479"/>
      <c r="RPY78" s="827"/>
      <c r="RPZ78" s="827"/>
      <c r="RQA78" s="827"/>
      <c r="RQB78" s="479"/>
      <c r="RQC78" s="827"/>
      <c r="RQD78" s="827"/>
      <c r="RQE78" s="827"/>
      <c r="RQF78" s="479"/>
      <c r="RQG78" s="827"/>
      <c r="RQH78" s="827"/>
      <c r="RQI78" s="827"/>
      <c r="RQJ78" s="479"/>
      <c r="RQK78" s="827"/>
      <c r="RQL78" s="827"/>
      <c r="RQM78" s="827"/>
      <c r="RQN78" s="479"/>
      <c r="RQO78" s="827"/>
      <c r="RQP78" s="827"/>
      <c r="RQQ78" s="827"/>
      <c r="RQR78" s="479"/>
      <c r="RQS78" s="827"/>
      <c r="RQT78" s="827"/>
      <c r="RQU78" s="827"/>
      <c r="RQV78" s="479"/>
      <c r="RQW78" s="827"/>
      <c r="RQX78" s="827"/>
      <c r="RQY78" s="827"/>
      <c r="RQZ78" s="479"/>
      <c r="RRA78" s="827"/>
      <c r="RRB78" s="827"/>
      <c r="RRC78" s="827"/>
      <c r="RRD78" s="479"/>
      <c r="RRE78" s="827"/>
      <c r="RRF78" s="827"/>
      <c r="RRG78" s="827"/>
      <c r="RRH78" s="479"/>
      <c r="RRI78" s="827"/>
      <c r="RRJ78" s="827"/>
      <c r="RRK78" s="827"/>
      <c r="RRL78" s="479"/>
      <c r="RRM78" s="827"/>
      <c r="RRN78" s="827"/>
      <c r="RRO78" s="827"/>
      <c r="RRP78" s="479"/>
      <c r="RRQ78" s="827"/>
      <c r="RRR78" s="827"/>
      <c r="RRS78" s="827"/>
      <c r="RRT78" s="479"/>
      <c r="RRU78" s="827"/>
      <c r="RRV78" s="827"/>
      <c r="RRW78" s="827"/>
      <c r="RRX78" s="479"/>
      <c r="RRY78" s="827"/>
      <c r="RRZ78" s="827"/>
      <c r="RSA78" s="827"/>
      <c r="RSB78" s="479"/>
      <c r="RSC78" s="827"/>
      <c r="RSD78" s="827"/>
      <c r="RSE78" s="827"/>
      <c r="RSF78" s="479"/>
      <c r="RSG78" s="827"/>
      <c r="RSH78" s="827"/>
      <c r="RSI78" s="827"/>
      <c r="RSJ78" s="479"/>
      <c r="RSK78" s="827"/>
      <c r="RSL78" s="827"/>
      <c r="RSM78" s="827"/>
      <c r="RSN78" s="479"/>
      <c r="RSO78" s="827"/>
      <c r="RSP78" s="827"/>
      <c r="RSQ78" s="827"/>
      <c r="RSR78" s="479"/>
      <c r="RSS78" s="827"/>
      <c r="RST78" s="827"/>
      <c r="RSU78" s="827"/>
      <c r="RSV78" s="479"/>
      <c r="RSW78" s="827"/>
      <c r="RSX78" s="827"/>
      <c r="RSY78" s="827"/>
      <c r="RSZ78" s="479"/>
      <c r="RTA78" s="827"/>
      <c r="RTB78" s="827"/>
      <c r="RTC78" s="827"/>
      <c r="RTD78" s="479"/>
      <c r="RTE78" s="827"/>
      <c r="RTF78" s="827"/>
      <c r="RTG78" s="827"/>
      <c r="RTH78" s="479"/>
      <c r="RTI78" s="827"/>
      <c r="RTJ78" s="827"/>
      <c r="RTK78" s="827"/>
      <c r="RTL78" s="479"/>
      <c r="RTM78" s="827"/>
      <c r="RTN78" s="827"/>
      <c r="RTO78" s="827"/>
      <c r="RTP78" s="479"/>
      <c r="RTQ78" s="827"/>
      <c r="RTR78" s="827"/>
      <c r="RTS78" s="827"/>
      <c r="RTT78" s="479"/>
      <c r="RTU78" s="827"/>
      <c r="RTV78" s="827"/>
      <c r="RTW78" s="827"/>
      <c r="RTX78" s="479"/>
      <c r="RTY78" s="827"/>
      <c r="RTZ78" s="827"/>
      <c r="RUA78" s="827"/>
      <c r="RUB78" s="479"/>
      <c r="RUC78" s="827"/>
      <c r="RUD78" s="827"/>
      <c r="RUE78" s="827"/>
      <c r="RUF78" s="479"/>
      <c r="RUG78" s="827"/>
      <c r="RUH78" s="827"/>
      <c r="RUI78" s="827"/>
      <c r="RUJ78" s="479"/>
      <c r="RUK78" s="827"/>
      <c r="RUL78" s="827"/>
      <c r="RUM78" s="827"/>
      <c r="RUN78" s="479"/>
      <c r="RUO78" s="827"/>
      <c r="RUP78" s="827"/>
      <c r="RUQ78" s="827"/>
      <c r="RUR78" s="479"/>
      <c r="RUS78" s="827"/>
      <c r="RUT78" s="827"/>
      <c r="RUU78" s="827"/>
      <c r="RUV78" s="479"/>
      <c r="RUW78" s="827"/>
      <c r="RUX78" s="827"/>
      <c r="RUY78" s="827"/>
      <c r="RUZ78" s="479"/>
      <c r="RVA78" s="827"/>
      <c r="RVB78" s="827"/>
      <c r="RVC78" s="827"/>
      <c r="RVD78" s="479"/>
      <c r="RVE78" s="827"/>
      <c r="RVF78" s="827"/>
      <c r="RVG78" s="827"/>
      <c r="RVH78" s="479"/>
      <c r="RVI78" s="827"/>
      <c r="RVJ78" s="827"/>
      <c r="RVK78" s="827"/>
      <c r="RVL78" s="479"/>
      <c r="RVM78" s="827"/>
      <c r="RVN78" s="827"/>
      <c r="RVO78" s="827"/>
      <c r="RVP78" s="479"/>
      <c r="RVQ78" s="827"/>
      <c r="RVR78" s="827"/>
      <c r="RVS78" s="827"/>
      <c r="RVT78" s="479"/>
      <c r="RVU78" s="827"/>
      <c r="RVV78" s="827"/>
      <c r="RVW78" s="827"/>
      <c r="RVX78" s="479"/>
      <c r="RVY78" s="827"/>
      <c r="RVZ78" s="827"/>
      <c r="RWA78" s="827"/>
      <c r="RWB78" s="479"/>
      <c r="RWC78" s="827"/>
      <c r="RWD78" s="827"/>
      <c r="RWE78" s="827"/>
      <c r="RWF78" s="479"/>
      <c r="RWG78" s="827"/>
      <c r="RWH78" s="827"/>
      <c r="RWI78" s="827"/>
      <c r="RWJ78" s="479"/>
      <c r="RWK78" s="827"/>
      <c r="RWL78" s="827"/>
      <c r="RWM78" s="827"/>
      <c r="RWN78" s="479"/>
      <c r="RWO78" s="827"/>
      <c r="RWP78" s="827"/>
      <c r="RWQ78" s="827"/>
      <c r="RWR78" s="479"/>
      <c r="RWS78" s="827"/>
      <c r="RWT78" s="827"/>
      <c r="RWU78" s="827"/>
      <c r="RWV78" s="479"/>
      <c r="RWW78" s="827"/>
      <c r="RWX78" s="827"/>
      <c r="RWY78" s="827"/>
      <c r="RWZ78" s="479"/>
      <c r="RXA78" s="827"/>
      <c r="RXB78" s="827"/>
      <c r="RXC78" s="827"/>
      <c r="RXD78" s="479"/>
      <c r="RXE78" s="827"/>
      <c r="RXF78" s="827"/>
      <c r="RXG78" s="827"/>
      <c r="RXH78" s="479"/>
      <c r="RXI78" s="827"/>
      <c r="RXJ78" s="827"/>
      <c r="RXK78" s="827"/>
      <c r="RXL78" s="479"/>
      <c r="RXM78" s="827"/>
      <c r="RXN78" s="827"/>
      <c r="RXO78" s="827"/>
      <c r="RXP78" s="479"/>
      <c r="RXQ78" s="827"/>
      <c r="RXR78" s="827"/>
      <c r="RXS78" s="827"/>
      <c r="RXT78" s="479"/>
      <c r="RXU78" s="827"/>
      <c r="RXV78" s="827"/>
      <c r="RXW78" s="827"/>
      <c r="RXX78" s="479"/>
      <c r="RXY78" s="827"/>
      <c r="RXZ78" s="827"/>
      <c r="RYA78" s="827"/>
      <c r="RYB78" s="479"/>
      <c r="RYC78" s="827"/>
      <c r="RYD78" s="827"/>
      <c r="RYE78" s="827"/>
      <c r="RYF78" s="479"/>
      <c r="RYG78" s="827"/>
      <c r="RYH78" s="827"/>
      <c r="RYI78" s="827"/>
      <c r="RYJ78" s="479"/>
      <c r="RYK78" s="827"/>
      <c r="RYL78" s="827"/>
      <c r="RYM78" s="827"/>
      <c r="RYN78" s="479"/>
      <c r="RYO78" s="827"/>
      <c r="RYP78" s="827"/>
      <c r="RYQ78" s="827"/>
      <c r="RYR78" s="479"/>
      <c r="RYS78" s="827"/>
      <c r="RYT78" s="827"/>
      <c r="RYU78" s="827"/>
      <c r="RYV78" s="479"/>
      <c r="RYW78" s="827"/>
      <c r="RYX78" s="827"/>
      <c r="RYY78" s="827"/>
      <c r="RYZ78" s="479"/>
      <c r="RZA78" s="827"/>
      <c r="RZB78" s="827"/>
      <c r="RZC78" s="827"/>
      <c r="RZD78" s="479"/>
      <c r="RZE78" s="827"/>
      <c r="RZF78" s="827"/>
      <c r="RZG78" s="827"/>
      <c r="RZH78" s="479"/>
      <c r="RZI78" s="827"/>
      <c r="RZJ78" s="827"/>
      <c r="RZK78" s="827"/>
      <c r="RZL78" s="479"/>
      <c r="RZM78" s="827"/>
      <c r="RZN78" s="827"/>
      <c r="RZO78" s="827"/>
      <c r="RZP78" s="479"/>
      <c r="RZQ78" s="827"/>
      <c r="RZR78" s="827"/>
      <c r="RZS78" s="827"/>
      <c r="RZT78" s="479"/>
      <c r="RZU78" s="827"/>
      <c r="RZV78" s="827"/>
      <c r="RZW78" s="827"/>
      <c r="RZX78" s="479"/>
      <c r="RZY78" s="827"/>
      <c r="RZZ78" s="827"/>
      <c r="SAA78" s="827"/>
      <c r="SAB78" s="479"/>
      <c r="SAC78" s="827"/>
      <c r="SAD78" s="827"/>
      <c r="SAE78" s="827"/>
      <c r="SAF78" s="479"/>
      <c r="SAG78" s="827"/>
      <c r="SAH78" s="827"/>
      <c r="SAI78" s="827"/>
      <c r="SAJ78" s="479"/>
      <c r="SAK78" s="827"/>
      <c r="SAL78" s="827"/>
      <c r="SAM78" s="827"/>
      <c r="SAN78" s="479"/>
      <c r="SAO78" s="827"/>
      <c r="SAP78" s="827"/>
      <c r="SAQ78" s="827"/>
      <c r="SAR78" s="479"/>
      <c r="SAS78" s="827"/>
      <c r="SAT78" s="827"/>
      <c r="SAU78" s="827"/>
      <c r="SAV78" s="479"/>
      <c r="SAW78" s="827"/>
      <c r="SAX78" s="827"/>
      <c r="SAY78" s="827"/>
      <c r="SAZ78" s="479"/>
      <c r="SBA78" s="827"/>
      <c r="SBB78" s="827"/>
      <c r="SBC78" s="827"/>
      <c r="SBD78" s="479"/>
      <c r="SBE78" s="827"/>
      <c r="SBF78" s="827"/>
      <c r="SBG78" s="827"/>
      <c r="SBH78" s="479"/>
      <c r="SBI78" s="827"/>
      <c r="SBJ78" s="827"/>
      <c r="SBK78" s="827"/>
      <c r="SBL78" s="479"/>
      <c r="SBM78" s="827"/>
      <c r="SBN78" s="827"/>
      <c r="SBO78" s="827"/>
      <c r="SBP78" s="479"/>
      <c r="SBQ78" s="827"/>
      <c r="SBR78" s="827"/>
      <c r="SBS78" s="827"/>
      <c r="SBT78" s="479"/>
      <c r="SBU78" s="827"/>
      <c r="SBV78" s="827"/>
      <c r="SBW78" s="827"/>
      <c r="SBX78" s="479"/>
      <c r="SBY78" s="827"/>
      <c r="SBZ78" s="827"/>
      <c r="SCA78" s="827"/>
      <c r="SCB78" s="479"/>
      <c r="SCC78" s="827"/>
      <c r="SCD78" s="827"/>
      <c r="SCE78" s="827"/>
      <c r="SCF78" s="479"/>
      <c r="SCG78" s="827"/>
      <c r="SCH78" s="827"/>
      <c r="SCI78" s="827"/>
      <c r="SCJ78" s="479"/>
      <c r="SCK78" s="827"/>
      <c r="SCL78" s="827"/>
      <c r="SCM78" s="827"/>
      <c r="SCN78" s="479"/>
      <c r="SCO78" s="827"/>
      <c r="SCP78" s="827"/>
      <c r="SCQ78" s="827"/>
      <c r="SCR78" s="479"/>
      <c r="SCS78" s="827"/>
      <c r="SCT78" s="827"/>
      <c r="SCU78" s="827"/>
      <c r="SCV78" s="479"/>
      <c r="SCW78" s="827"/>
      <c r="SCX78" s="827"/>
      <c r="SCY78" s="827"/>
      <c r="SCZ78" s="479"/>
      <c r="SDA78" s="827"/>
      <c r="SDB78" s="827"/>
      <c r="SDC78" s="827"/>
      <c r="SDD78" s="479"/>
      <c r="SDE78" s="827"/>
      <c r="SDF78" s="827"/>
      <c r="SDG78" s="827"/>
      <c r="SDH78" s="479"/>
      <c r="SDI78" s="827"/>
      <c r="SDJ78" s="827"/>
      <c r="SDK78" s="827"/>
      <c r="SDL78" s="479"/>
      <c r="SDM78" s="827"/>
      <c r="SDN78" s="827"/>
      <c r="SDO78" s="827"/>
      <c r="SDP78" s="479"/>
      <c r="SDQ78" s="827"/>
      <c r="SDR78" s="827"/>
      <c r="SDS78" s="827"/>
      <c r="SDT78" s="479"/>
      <c r="SDU78" s="827"/>
      <c r="SDV78" s="827"/>
      <c r="SDW78" s="827"/>
      <c r="SDX78" s="479"/>
      <c r="SDY78" s="827"/>
      <c r="SDZ78" s="827"/>
      <c r="SEA78" s="827"/>
      <c r="SEB78" s="479"/>
      <c r="SEC78" s="827"/>
      <c r="SED78" s="827"/>
      <c r="SEE78" s="827"/>
      <c r="SEF78" s="479"/>
      <c r="SEG78" s="827"/>
      <c r="SEH78" s="827"/>
      <c r="SEI78" s="827"/>
      <c r="SEJ78" s="479"/>
      <c r="SEK78" s="827"/>
      <c r="SEL78" s="827"/>
      <c r="SEM78" s="827"/>
      <c r="SEN78" s="479"/>
      <c r="SEO78" s="827"/>
      <c r="SEP78" s="827"/>
      <c r="SEQ78" s="827"/>
      <c r="SER78" s="479"/>
      <c r="SES78" s="827"/>
      <c r="SET78" s="827"/>
      <c r="SEU78" s="827"/>
      <c r="SEV78" s="479"/>
      <c r="SEW78" s="827"/>
      <c r="SEX78" s="827"/>
      <c r="SEY78" s="827"/>
      <c r="SEZ78" s="479"/>
      <c r="SFA78" s="827"/>
      <c r="SFB78" s="827"/>
      <c r="SFC78" s="827"/>
      <c r="SFD78" s="479"/>
      <c r="SFE78" s="827"/>
      <c r="SFF78" s="827"/>
      <c r="SFG78" s="827"/>
      <c r="SFH78" s="479"/>
      <c r="SFI78" s="827"/>
      <c r="SFJ78" s="827"/>
      <c r="SFK78" s="827"/>
      <c r="SFL78" s="479"/>
      <c r="SFM78" s="827"/>
      <c r="SFN78" s="827"/>
      <c r="SFO78" s="827"/>
      <c r="SFP78" s="479"/>
      <c r="SFQ78" s="827"/>
      <c r="SFR78" s="827"/>
      <c r="SFS78" s="827"/>
      <c r="SFT78" s="479"/>
      <c r="SFU78" s="827"/>
      <c r="SFV78" s="827"/>
      <c r="SFW78" s="827"/>
      <c r="SFX78" s="479"/>
      <c r="SFY78" s="827"/>
      <c r="SFZ78" s="827"/>
      <c r="SGA78" s="827"/>
      <c r="SGB78" s="479"/>
      <c r="SGC78" s="827"/>
      <c r="SGD78" s="827"/>
      <c r="SGE78" s="827"/>
      <c r="SGF78" s="479"/>
      <c r="SGG78" s="827"/>
      <c r="SGH78" s="827"/>
      <c r="SGI78" s="827"/>
      <c r="SGJ78" s="479"/>
      <c r="SGK78" s="827"/>
      <c r="SGL78" s="827"/>
      <c r="SGM78" s="827"/>
      <c r="SGN78" s="479"/>
      <c r="SGO78" s="827"/>
      <c r="SGP78" s="827"/>
      <c r="SGQ78" s="827"/>
      <c r="SGR78" s="479"/>
      <c r="SGS78" s="827"/>
      <c r="SGT78" s="827"/>
      <c r="SGU78" s="827"/>
      <c r="SGV78" s="479"/>
      <c r="SGW78" s="827"/>
      <c r="SGX78" s="827"/>
      <c r="SGY78" s="827"/>
      <c r="SGZ78" s="479"/>
      <c r="SHA78" s="827"/>
      <c r="SHB78" s="827"/>
      <c r="SHC78" s="827"/>
      <c r="SHD78" s="479"/>
      <c r="SHE78" s="827"/>
      <c r="SHF78" s="827"/>
      <c r="SHG78" s="827"/>
      <c r="SHH78" s="479"/>
      <c r="SHI78" s="827"/>
      <c r="SHJ78" s="827"/>
      <c r="SHK78" s="827"/>
      <c r="SHL78" s="479"/>
      <c r="SHM78" s="827"/>
      <c r="SHN78" s="827"/>
      <c r="SHO78" s="827"/>
      <c r="SHP78" s="479"/>
      <c r="SHQ78" s="827"/>
      <c r="SHR78" s="827"/>
      <c r="SHS78" s="827"/>
      <c r="SHT78" s="479"/>
      <c r="SHU78" s="827"/>
      <c r="SHV78" s="827"/>
      <c r="SHW78" s="827"/>
      <c r="SHX78" s="479"/>
      <c r="SHY78" s="827"/>
      <c r="SHZ78" s="827"/>
      <c r="SIA78" s="827"/>
      <c r="SIB78" s="479"/>
      <c r="SIC78" s="827"/>
      <c r="SID78" s="827"/>
      <c r="SIE78" s="827"/>
      <c r="SIF78" s="479"/>
      <c r="SIG78" s="827"/>
      <c r="SIH78" s="827"/>
      <c r="SII78" s="827"/>
      <c r="SIJ78" s="479"/>
      <c r="SIK78" s="827"/>
      <c r="SIL78" s="827"/>
      <c r="SIM78" s="827"/>
      <c r="SIN78" s="479"/>
      <c r="SIO78" s="827"/>
      <c r="SIP78" s="827"/>
      <c r="SIQ78" s="827"/>
      <c r="SIR78" s="479"/>
      <c r="SIS78" s="827"/>
      <c r="SIT78" s="827"/>
      <c r="SIU78" s="827"/>
      <c r="SIV78" s="479"/>
      <c r="SIW78" s="827"/>
      <c r="SIX78" s="827"/>
      <c r="SIY78" s="827"/>
      <c r="SIZ78" s="479"/>
      <c r="SJA78" s="827"/>
      <c r="SJB78" s="827"/>
      <c r="SJC78" s="827"/>
      <c r="SJD78" s="479"/>
      <c r="SJE78" s="827"/>
      <c r="SJF78" s="827"/>
      <c r="SJG78" s="827"/>
      <c r="SJH78" s="479"/>
      <c r="SJI78" s="827"/>
      <c r="SJJ78" s="827"/>
      <c r="SJK78" s="827"/>
      <c r="SJL78" s="479"/>
      <c r="SJM78" s="827"/>
      <c r="SJN78" s="827"/>
      <c r="SJO78" s="827"/>
      <c r="SJP78" s="479"/>
      <c r="SJQ78" s="827"/>
      <c r="SJR78" s="827"/>
      <c r="SJS78" s="827"/>
      <c r="SJT78" s="479"/>
      <c r="SJU78" s="827"/>
      <c r="SJV78" s="827"/>
      <c r="SJW78" s="827"/>
      <c r="SJX78" s="479"/>
      <c r="SJY78" s="827"/>
      <c r="SJZ78" s="827"/>
      <c r="SKA78" s="827"/>
      <c r="SKB78" s="479"/>
      <c r="SKC78" s="827"/>
      <c r="SKD78" s="827"/>
      <c r="SKE78" s="827"/>
      <c r="SKF78" s="479"/>
      <c r="SKG78" s="827"/>
      <c r="SKH78" s="827"/>
      <c r="SKI78" s="827"/>
      <c r="SKJ78" s="479"/>
      <c r="SKK78" s="827"/>
      <c r="SKL78" s="827"/>
      <c r="SKM78" s="827"/>
      <c r="SKN78" s="479"/>
      <c r="SKO78" s="827"/>
      <c r="SKP78" s="827"/>
      <c r="SKQ78" s="827"/>
      <c r="SKR78" s="479"/>
      <c r="SKS78" s="827"/>
      <c r="SKT78" s="827"/>
      <c r="SKU78" s="827"/>
      <c r="SKV78" s="479"/>
      <c r="SKW78" s="827"/>
      <c r="SKX78" s="827"/>
      <c r="SKY78" s="827"/>
      <c r="SKZ78" s="479"/>
      <c r="SLA78" s="827"/>
      <c r="SLB78" s="827"/>
      <c r="SLC78" s="827"/>
      <c r="SLD78" s="479"/>
      <c r="SLE78" s="827"/>
      <c r="SLF78" s="827"/>
      <c r="SLG78" s="827"/>
      <c r="SLH78" s="479"/>
      <c r="SLI78" s="827"/>
      <c r="SLJ78" s="827"/>
      <c r="SLK78" s="827"/>
      <c r="SLL78" s="479"/>
      <c r="SLM78" s="827"/>
      <c r="SLN78" s="827"/>
      <c r="SLO78" s="827"/>
      <c r="SLP78" s="479"/>
      <c r="SLQ78" s="827"/>
      <c r="SLR78" s="827"/>
      <c r="SLS78" s="827"/>
      <c r="SLT78" s="479"/>
      <c r="SLU78" s="827"/>
      <c r="SLV78" s="827"/>
      <c r="SLW78" s="827"/>
      <c r="SLX78" s="479"/>
      <c r="SLY78" s="827"/>
      <c r="SLZ78" s="827"/>
      <c r="SMA78" s="827"/>
      <c r="SMB78" s="479"/>
      <c r="SMC78" s="827"/>
      <c r="SMD78" s="827"/>
      <c r="SME78" s="827"/>
      <c r="SMF78" s="479"/>
      <c r="SMG78" s="827"/>
      <c r="SMH78" s="827"/>
      <c r="SMI78" s="827"/>
      <c r="SMJ78" s="479"/>
      <c r="SMK78" s="827"/>
      <c r="SML78" s="827"/>
      <c r="SMM78" s="827"/>
      <c r="SMN78" s="479"/>
      <c r="SMO78" s="827"/>
      <c r="SMP78" s="827"/>
      <c r="SMQ78" s="827"/>
      <c r="SMR78" s="479"/>
      <c r="SMS78" s="827"/>
      <c r="SMT78" s="827"/>
      <c r="SMU78" s="827"/>
      <c r="SMV78" s="479"/>
      <c r="SMW78" s="827"/>
      <c r="SMX78" s="827"/>
      <c r="SMY78" s="827"/>
      <c r="SMZ78" s="479"/>
      <c r="SNA78" s="827"/>
      <c r="SNB78" s="827"/>
      <c r="SNC78" s="827"/>
      <c r="SND78" s="479"/>
      <c r="SNE78" s="827"/>
      <c r="SNF78" s="827"/>
      <c r="SNG78" s="827"/>
      <c r="SNH78" s="479"/>
      <c r="SNI78" s="827"/>
      <c r="SNJ78" s="827"/>
      <c r="SNK78" s="827"/>
      <c r="SNL78" s="479"/>
      <c r="SNM78" s="827"/>
      <c r="SNN78" s="827"/>
      <c r="SNO78" s="827"/>
      <c r="SNP78" s="479"/>
      <c r="SNQ78" s="827"/>
      <c r="SNR78" s="827"/>
      <c r="SNS78" s="827"/>
      <c r="SNT78" s="479"/>
      <c r="SNU78" s="827"/>
      <c r="SNV78" s="827"/>
      <c r="SNW78" s="827"/>
      <c r="SNX78" s="479"/>
      <c r="SNY78" s="827"/>
      <c r="SNZ78" s="827"/>
      <c r="SOA78" s="827"/>
      <c r="SOB78" s="479"/>
      <c r="SOC78" s="827"/>
      <c r="SOD78" s="827"/>
      <c r="SOE78" s="827"/>
      <c r="SOF78" s="479"/>
      <c r="SOG78" s="827"/>
      <c r="SOH78" s="827"/>
      <c r="SOI78" s="827"/>
      <c r="SOJ78" s="479"/>
      <c r="SOK78" s="827"/>
      <c r="SOL78" s="827"/>
      <c r="SOM78" s="827"/>
      <c r="SON78" s="479"/>
      <c r="SOO78" s="827"/>
      <c r="SOP78" s="827"/>
      <c r="SOQ78" s="827"/>
      <c r="SOR78" s="479"/>
      <c r="SOS78" s="827"/>
      <c r="SOT78" s="827"/>
      <c r="SOU78" s="827"/>
      <c r="SOV78" s="479"/>
      <c r="SOW78" s="827"/>
      <c r="SOX78" s="827"/>
      <c r="SOY78" s="827"/>
      <c r="SOZ78" s="479"/>
      <c r="SPA78" s="827"/>
      <c r="SPB78" s="827"/>
      <c r="SPC78" s="827"/>
      <c r="SPD78" s="479"/>
      <c r="SPE78" s="827"/>
      <c r="SPF78" s="827"/>
      <c r="SPG78" s="827"/>
      <c r="SPH78" s="479"/>
      <c r="SPI78" s="827"/>
      <c r="SPJ78" s="827"/>
      <c r="SPK78" s="827"/>
      <c r="SPL78" s="479"/>
      <c r="SPM78" s="827"/>
      <c r="SPN78" s="827"/>
      <c r="SPO78" s="827"/>
      <c r="SPP78" s="479"/>
      <c r="SPQ78" s="827"/>
      <c r="SPR78" s="827"/>
      <c r="SPS78" s="827"/>
      <c r="SPT78" s="479"/>
      <c r="SPU78" s="827"/>
      <c r="SPV78" s="827"/>
      <c r="SPW78" s="827"/>
      <c r="SPX78" s="479"/>
      <c r="SPY78" s="827"/>
      <c r="SPZ78" s="827"/>
      <c r="SQA78" s="827"/>
      <c r="SQB78" s="479"/>
      <c r="SQC78" s="827"/>
      <c r="SQD78" s="827"/>
      <c r="SQE78" s="827"/>
      <c r="SQF78" s="479"/>
      <c r="SQG78" s="827"/>
      <c r="SQH78" s="827"/>
      <c r="SQI78" s="827"/>
      <c r="SQJ78" s="479"/>
      <c r="SQK78" s="827"/>
      <c r="SQL78" s="827"/>
      <c r="SQM78" s="827"/>
      <c r="SQN78" s="479"/>
      <c r="SQO78" s="827"/>
      <c r="SQP78" s="827"/>
      <c r="SQQ78" s="827"/>
      <c r="SQR78" s="479"/>
      <c r="SQS78" s="827"/>
      <c r="SQT78" s="827"/>
      <c r="SQU78" s="827"/>
      <c r="SQV78" s="479"/>
      <c r="SQW78" s="827"/>
      <c r="SQX78" s="827"/>
      <c r="SQY78" s="827"/>
      <c r="SRA78" s="827"/>
      <c r="SRB78" s="827"/>
      <c r="SRC78" s="827"/>
      <c r="SRD78" s="479"/>
      <c r="SRE78" s="827"/>
      <c r="SRF78" s="827"/>
      <c r="SRG78" s="827"/>
      <c r="SRH78" s="479"/>
      <c r="SRI78" s="827"/>
      <c r="SRJ78" s="827"/>
      <c r="SRK78" s="827"/>
      <c r="SRL78" s="479"/>
      <c r="SRM78" s="827"/>
      <c r="SRN78" s="827"/>
      <c r="SRO78" s="827"/>
      <c r="SRP78" s="479"/>
      <c r="SRQ78" s="827"/>
      <c r="SRR78" s="827"/>
      <c r="SRS78" s="827"/>
      <c r="SRT78" s="479"/>
      <c r="SRU78" s="827"/>
      <c r="SRV78" s="827"/>
      <c r="SRW78" s="827"/>
      <c r="SRX78" s="479"/>
      <c r="SRY78" s="827"/>
      <c r="SRZ78" s="827"/>
      <c r="SSA78" s="827"/>
      <c r="SSB78" s="479"/>
      <c r="SSC78" s="827"/>
      <c r="SSD78" s="827"/>
      <c r="SSE78" s="827"/>
      <c r="SSF78" s="479"/>
      <c r="SSG78" s="827"/>
      <c r="SSH78" s="827"/>
      <c r="SSI78" s="827"/>
      <c r="SSJ78" s="479"/>
      <c r="SSK78" s="827"/>
      <c r="SSL78" s="827"/>
      <c r="SSM78" s="827"/>
      <c r="SSN78" s="479"/>
      <c r="SSO78" s="827"/>
      <c r="SSP78" s="827"/>
      <c r="SSQ78" s="827"/>
      <c r="SSR78" s="479"/>
      <c r="SSS78" s="827"/>
      <c r="SST78" s="827"/>
      <c r="SSU78" s="827"/>
      <c r="SSV78" s="479"/>
      <c r="SSW78" s="827"/>
      <c r="SSX78" s="827"/>
      <c r="SSY78" s="827"/>
      <c r="SSZ78" s="479"/>
      <c r="STA78" s="827"/>
      <c r="STB78" s="827"/>
      <c r="STC78" s="827"/>
      <c r="STD78" s="479"/>
      <c r="STE78" s="827"/>
      <c r="STF78" s="827"/>
      <c r="STG78" s="827"/>
      <c r="STH78" s="479"/>
      <c r="STI78" s="827"/>
      <c r="STJ78" s="827"/>
      <c r="STK78" s="827"/>
      <c r="STL78" s="479"/>
      <c r="STM78" s="827"/>
      <c r="STN78" s="827"/>
      <c r="STO78" s="827"/>
      <c r="STP78" s="479"/>
      <c r="STQ78" s="827"/>
      <c r="STR78" s="827"/>
      <c r="STS78" s="827"/>
      <c r="STT78" s="479"/>
      <c r="STU78" s="827"/>
      <c r="STV78" s="827"/>
      <c r="STW78" s="827"/>
      <c r="STX78" s="479"/>
      <c r="STY78" s="827"/>
      <c r="STZ78" s="827"/>
      <c r="SUA78" s="827"/>
      <c r="SUB78" s="479"/>
      <c r="SUC78" s="827"/>
      <c r="SUD78" s="827"/>
      <c r="SUE78" s="827"/>
      <c r="SUF78" s="479"/>
      <c r="SUG78" s="827"/>
      <c r="SUH78" s="827"/>
      <c r="SUI78" s="827"/>
      <c r="SUJ78" s="479"/>
      <c r="SUK78" s="827"/>
      <c r="SUL78" s="827"/>
      <c r="SUM78" s="827"/>
      <c r="SUN78" s="479"/>
      <c r="SUO78" s="827"/>
      <c r="SUP78" s="827"/>
      <c r="SUQ78" s="827"/>
      <c r="SUR78" s="479"/>
      <c r="SUS78" s="827"/>
      <c r="SUT78" s="827"/>
      <c r="SUU78" s="827"/>
      <c r="SUV78" s="479"/>
      <c r="SUW78" s="827"/>
      <c r="SUX78" s="827"/>
      <c r="SUY78" s="827"/>
      <c r="SUZ78" s="479"/>
      <c r="SVA78" s="827"/>
      <c r="SVB78" s="827"/>
      <c r="SVC78" s="827"/>
      <c r="SVD78" s="479"/>
      <c r="SVE78" s="827"/>
      <c r="SVF78" s="827"/>
      <c r="SVG78" s="827"/>
      <c r="SVH78" s="479"/>
      <c r="SVI78" s="827"/>
      <c r="SVJ78" s="827"/>
      <c r="SVK78" s="827"/>
      <c r="SVL78" s="479"/>
      <c r="SVM78" s="827"/>
      <c r="SVN78" s="827"/>
      <c r="SVO78" s="827"/>
      <c r="SVP78" s="479"/>
      <c r="SVQ78" s="827"/>
      <c r="SVR78" s="827"/>
      <c r="SVS78" s="827"/>
      <c r="SVT78" s="479"/>
      <c r="SVU78" s="827"/>
      <c r="SVV78" s="827"/>
      <c r="SVW78" s="827"/>
      <c r="SVX78" s="479"/>
      <c r="SVY78" s="827"/>
      <c r="SVZ78" s="827"/>
      <c r="SWA78" s="827"/>
      <c r="SWB78" s="479"/>
      <c r="SWC78" s="827"/>
      <c r="SWD78" s="827"/>
      <c r="SWE78" s="827"/>
      <c r="SWF78" s="479"/>
      <c r="SWG78" s="827"/>
      <c r="SWH78" s="827"/>
      <c r="SWI78" s="827"/>
      <c r="SWJ78" s="479"/>
      <c r="SWK78" s="827"/>
      <c r="SWL78" s="827"/>
      <c r="SWM78" s="827"/>
      <c r="SWN78" s="479"/>
      <c r="SWO78" s="827"/>
      <c r="SWP78" s="827"/>
      <c r="SWQ78" s="827"/>
      <c r="SWR78" s="479"/>
      <c r="SWS78" s="827"/>
      <c r="SWT78" s="827"/>
      <c r="SWU78" s="827"/>
      <c r="SWV78" s="479"/>
      <c r="SWW78" s="827"/>
      <c r="SWX78" s="827"/>
      <c r="SWY78" s="827"/>
      <c r="SWZ78" s="479"/>
      <c r="SXA78" s="827"/>
      <c r="SXB78" s="827"/>
      <c r="SXC78" s="827"/>
      <c r="SXD78" s="479"/>
      <c r="SXE78" s="827"/>
      <c r="SXF78" s="827"/>
      <c r="SXG78" s="827"/>
      <c r="SXH78" s="479"/>
      <c r="SXI78" s="827"/>
      <c r="SXJ78" s="827"/>
      <c r="SXK78" s="827"/>
      <c r="SXL78" s="479"/>
      <c r="SXM78" s="827"/>
      <c r="SXN78" s="827"/>
      <c r="SXO78" s="827"/>
      <c r="SXP78" s="479"/>
      <c r="SXQ78" s="827"/>
      <c r="SXR78" s="827"/>
      <c r="SXS78" s="827"/>
      <c r="SXT78" s="479"/>
      <c r="SXU78" s="827"/>
      <c r="SXV78" s="827"/>
      <c r="SXW78" s="827"/>
      <c r="SXX78" s="479"/>
      <c r="SXY78" s="827"/>
      <c r="SXZ78" s="827"/>
      <c r="SYA78" s="827"/>
      <c r="SYB78" s="479"/>
      <c r="SYC78" s="827"/>
      <c r="SYD78" s="827"/>
      <c r="SYE78" s="827"/>
      <c r="SYF78" s="479"/>
      <c r="SYG78" s="827"/>
      <c r="SYH78" s="827"/>
      <c r="SYI78" s="827"/>
      <c r="SYJ78" s="479"/>
      <c r="SYK78" s="827"/>
      <c r="SYL78" s="827"/>
      <c r="SYM78" s="827"/>
      <c r="SYN78" s="479"/>
      <c r="SYO78" s="827"/>
      <c r="SYP78" s="827"/>
      <c r="SYQ78" s="827"/>
      <c r="SYR78" s="479"/>
      <c r="SYS78" s="827"/>
      <c r="SYT78" s="827"/>
      <c r="SYU78" s="827"/>
      <c r="SYV78" s="479"/>
      <c r="SYW78" s="827"/>
      <c r="SYX78" s="827"/>
      <c r="SYY78" s="827"/>
      <c r="SYZ78" s="479"/>
      <c r="SZA78" s="827"/>
      <c r="SZB78" s="827"/>
      <c r="SZC78" s="827"/>
      <c r="SZD78" s="479"/>
      <c r="SZE78" s="827"/>
      <c r="SZF78" s="827"/>
      <c r="SZG78" s="827"/>
      <c r="SZH78" s="479"/>
      <c r="SZI78" s="827"/>
      <c r="SZJ78" s="827"/>
      <c r="SZK78" s="827"/>
      <c r="SZL78" s="479"/>
      <c r="SZM78" s="827"/>
      <c r="SZN78" s="827"/>
      <c r="SZO78" s="827"/>
      <c r="SZP78" s="479"/>
      <c r="SZQ78" s="827"/>
      <c r="SZR78" s="827"/>
      <c r="SZS78" s="827"/>
      <c r="SZT78" s="479"/>
      <c r="SZU78" s="827"/>
      <c r="SZV78" s="827"/>
      <c r="SZW78" s="827"/>
      <c r="SZX78" s="479"/>
      <c r="SZY78" s="827"/>
      <c r="SZZ78" s="827"/>
      <c r="TAA78" s="827"/>
      <c r="TAB78" s="479"/>
      <c r="TAC78" s="827"/>
      <c r="TAD78" s="827"/>
      <c r="TAE78" s="827"/>
      <c r="TAF78" s="479"/>
      <c r="TAG78" s="827"/>
      <c r="TAH78" s="827"/>
      <c r="TAI78" s="827"/>
      <c r="TAJ78" s="479"/>
      <c r="TAK78" s="827"/>
      <c r="TAL78" s="827"/>
      <c r="TAM78" s="827"/>
      <c r="TAN78" s="479"/>
      <c r="TAO78" s="827"/>
      <c r="TAP78" s="827"/>
      <c r="TAQ78" s="827"/>
      <c r="TAR78" s="479"/>
      <c r="TAS78" s="827"/>
      <c r="TAT78" s="827"/>
      <c r="TAU78" s="827"/>
      <c r="TAV78" s="479"/>
      <c r="TAW78" s="827"/>
      <c r="TAX78" s="827"/>
      <c r="TAY78" s="827"/>
      <c r="TAZ78" s="479"/>
      <c r="TBA78" s="827"/>
      <c r="TBB78" s="827"/>
      <c r="TBC78" s="827"/>
      <c r="TBD78" s="479"/>
      <c r="TBE78" s="827"/>
      <c r="TBF78" s="827"/>
      <c r="TBG78" s="827"/>
      <c r="TBH78" s="479"/>
      <c r="TBI78" s="827"/>
      <c r="TBJ78" s="827"/>
      <c r="TBK78" s="827"/>
      <c r="TBL78" s="479"/>
      <c r="TBM78" s="827"/>
      <c r="TBN78" s="827"/>
      <c r="TBO78" s="827"/>
      <c r="TBP78" s="479"/>
      <c r="TBQ78" s="827"/>
      <c r="TBR78" s="827"/>
      <c r="TBS78" s="827"/>
      <c r="TBT78" s="479"/>
      <c r="TBU78" s="827"/>
      <c r="TBV78" s="827"/>
      <c r="TBW78" s="827"/>
      <c r="TBX78" s="479"/>
      <c r="TBY78" s="827"/>
      <c r="TBZ78" s="827"/>
      <c r="TCA78" s="827"/>
      <c r="TCB78" s="479"/>
      <c r="TCC78" s="827"/>
      <c r="TCD78" s="827"/>
      <c r="TCE78" s="827"/>
      <c r="TCF78" s="479"/>
      <c r="TCG78" s="827"/>
      <c r="TCH78" s="827"/>
      <c r="TCI78" s="827"/>
      <c r="TCJ78" s="479"/>
      <c r="TCK78" s="827"/>
      <c r="TCL78" s="827"/>
      <c r="TCM78" s="827"/>
      <c r="TCN78" s="479"/>
      <c r="TCO78" s="827"/>
      <c r="TCP78" s="827"/>
      <c r="TCQ78" s="827"/>
      <c r="TCR78" s="479"/>
      <c r="TCS78" s="827"/>
      <c r="TCT78" s="827"/>
      <c r="TCU78" s="827"/>
      <c r="TCV78" s="479"/>
      <c r="TCW78" s="827"/>
      <c r="TCX78" s="827"/>
      <c r="TCY78" s="827"/>
      <c r="TCZ78" s="479"/>
      <c r="TDA78" s="827"/>
      <c r="TDB78" s="827"/>
      <c r="TDC78" s="827"/>
      <c r="TDD78" s="479"/>
      <c r="TDE78" s="827"/>
      <c r="TDF78" s="827"/>
      <c r="TDG78" s="827"/>
      <c r="TDH78" s="479"/>
      <c r="TDI78" s="827"/>
      <c r="TDJ78" s="827"/>
      <c r="TDK78" s="827"/>
      <c r="TDL78" s="479"/>
      <c r="TDM78" s="827"/>
      <c r="TDN78" s="827"/>
      <c r="TDO78" s="827"/>
      <c r="TDP78" s="479"/>
      <c r="TDQ78" s="827"/>
      <c r="TDR78" s="827"/>
      <c r="TDS78" s="827"/>
      <c r="TDT78" s="479"/>
      <c r="TDU78" s="827"/>
      <c r="TDV78" s="827"/>
      <c r="TDW78" s="827"/>
      <c r="TDX78" s="479"/>
      <c r="TDY78" s="827"/>
      <c r="TDZ78" s="827"/>
      <c r="TEA78" s="827"/>
      <c r="TEB78" s="479"/>
      <c r="TEC78" s="827"/>
      <c r="TED78" s="827"/>
      <c r="TEE78" s="827"/>
      <c r="TEF78" s="479"/>
      <c r="TEG78" s="827"/>
      <c r="TEH78" s="827"/>
      <c r="TEI78" s="827"/>
      <c r="TEJ78" s="479"/>
      <c r="TEK78" s="827"/>
      <c r="TEL78" s="827"/>
      <c r="TEM78" s="827"/>
      <c r="TEN78" s="479"/>
      <c r="TEO78" s="827"/>
      <c r="TEP78" s="827"/>
      <c r="TEQ78" s="827"/>
      <c r="TER78" s="479"/>
      <c r="TES78" s="827"/>
      <c r="TET78" s="827"/>
      <c r="TEU78" s="827"/>
      <c r="TEV78" s="479"/>
      <c r="TEW78" s="827"/>
      <c r="TEX78" s="827"/>
      <c r="TEY78" s="827"/>
      <c r="TEZ78" s="479"/>
      <c r="TFA78" s="827"/>
      <c r="TFB78" s="827"/>
      <c r="TFC78" s="827"/>
      <c r="TFD78" s="479"/>
      <c r="TFE78" s="827"/>
      <c r="TFF78" s="827"/>
      <c r="TFG78" s="827"/>
      <c r="TFH78" s="479"/>
      <c r="TFI78" s="827"/>
      <c r="TFJ78" s="827"/>
      <c r="TFK78" s="827"/>
      <c r="TFL78" s="479"/>
      <c r="TFM78" s="827"/>
      <c r="TFN78" s="827"/>
      <c r="TFO78" s="827"/>
      <c r="TFP78" s="479"/>
      <c r="TFQ78" s="827"/>
      <c r="TFR78" s="827"/>
      <c r="TFS78" s="827"/>
      <c r="TFT78" s="479"/>
      <c r="TFU78" s="827"/>
      <c r="TFV78" s="827"/>
      <c r="TFW78" s="827"/>
      <c r="TFX78" s="479"/>
      <c r="TFY78" s="827"/>
      <c r="TFZ78" s="827"/>
      <c r="TGA78" s="827"/>
      <c r="TGB78" s="479"/>
      <c r="TGC78" s="827"/>
      <c r="TGD78" s="827"/>
      <c r="TGE78" s="827"/>
      <c r="TGF78" s="479"/>
      <c r="TGG78" s="827"/>
      <c r="TGH78" s="827"/>
      <c r="TGI78" s="827"/>
      <c r="TGJ78" s="479"/>
      <c r="TGK78" s="827"/>
      <c r="TGL78" s="827"/>
      <c r="TGM78" s="827"/>
      <c r="TGN78" s="479"/>
      <c r="TGO78" s="827"/>
      <c r="TGP78" s="827"/>
      <c r="TGQ78" s="827"/>
      <c r="TGR78" s="479"/>
      <c r="TGS78" s="827"/>
      <c r="TGT78" s="827"/>
      <c r="TGU78" s="827"/>
      <c r="TGV78" s="479"/>
      <c r="TGW78" s="827"/>
      <c r="TGX78" s="827"/>
      <c r="TGY78" s="827"/>
      <c r="TGZ78" s="479"/>
      <c r="THA78" s="827"/>
      <c r="THB78" s="827"/>
      <c r="THC78" s="827"/>
      <c r="THD78" s="479"/>
      <c r="THE78" s="827"/>
      <c r="THF78" s="827"/>
      <c r="THG78" s="827"/>
      <c r="THH78" s="479"/>
      <c r="THI78" s="827"/>
      <c r="THJ78" s="827"/>
      <c r="THK78" s="827"/>
      <c r="THL78" s="479"/>
      <c r="THM78" s="827"/>
      <c r="THN78" s="827"/>
      <c r="THO78" s="827"/>
      <c r="THP78" s="479"/>
      <c r="THQ78" s="827"/>
      <c r="THR78" s="827"/>
      <c r="THS78" s="827"/>
      <c r="THT78" s="479"/>
      <c r="THU78" s="827"/>
      <c r="THV78" s="827"/>
      <c r="THW78" s="827"/>
      <c r="THX78" s="479"/>
      <c r="THY78" s="827"/>
      <c r="THZ78" s="827"/>
      <c r="TIA78" s="827"/>
      <c r="TIB78" s="479"/>
      <c r="TIC78" s="827"/>
      <c r="TID78" s="827"/>
      <c r="TIE78" s="827"/>
      <c r="TIF78" s="479"/>
      <c r="TIG78" s="827"/>
      <c r="TIH78" s="827"/>
      <c r="TII78" s="827"/>
      <c r="TIJ78" s="479"/>
      <c r="TIK78" s="827"/>
      <c r="TIL78" s="827"/>
      <c r="TIM78" s="827"/>
      <c r="TIN78" s="479"/>
      <c r="TIO78" s="827"/>
      <c r="TIP78" s="827"/>
      <c r="TIQ78" s="827"/>
      <c r="TIR78" s="479"/>
      <c r="TIS78" s="827"/>
      <c r="TIT78" s="827"/>
      <c r="TIU78" s="827"/>
      <c r="TIV78" s="479"/>
      <c r="TIW78" s="827"/>
      <c r="TIX78" s="827"/>
      <c r="TIY78" s="827"/>
      <c r="TIZ78" s="479"/>
      <c r="TJA78" s="827"/>
      <c r="TJB78" s="827"/>
      <c r="TJC78" s="827"/>
      <c r="TJD78" s="479"/>
      <c r="TJE78" s="827"/>
      <c r="TJF78" s="827"/>
      <c r="TJG78" s="827"/>
      <c r="TJH78" s="479"/>
      <c r="TJI78" s="827"/>
      <c r="TJJ78" s="827"/>
      <c r="TJK78" s="827"/>
      <c r="TJL78" s="479"/>
      <c r="TJM78" s="827"/>
      <c r="TJN78" s="827"/>
      <c r="TJO78" s="827"/>
      <c r="TJP78" s="479"/>
      <c r="TJQ78" s="827"/>
      <c r="TJR78" s="827"/>
      <c r="TJS78" s="827"/>
      <c r="TJT78" s="479"/>
      <c r="TJU78" s="827"/>
      <c r="TJV78" s="827"/>
      <c r="TJW78" s="827"/>
      <c r="TJX78" s="479"/>
      <c r="TJY78" s="827"/>
      <c r="TJZ78" s="827"/>
      <c r="TKA78" s="827"/>
      <c r="TKB78" s="479"/>
      <c r="TKC78" s="827"/>
      <c r="TKD78" s="827"/>
      <c r="TKE78" s="827"/>
      <c r="TKF78" s="479"/>
      <c r="TKG78" s="827"/>
      <c r="TKH78" s="827"/>
      <c r="TKI78" s="827"/>
      <c r="TKJ78" s="479"/>
      <c r="TKK78" s="827"/>
      <c r="TKL78" s="827"/>
      <c r="TKM78" s="827"/>
      <c r="TKN78" s="479"/>
      <c r="TKO78" s="827"/>
      <c r="TKP78" s="827"/>
      <c r="TKQ78" s="827"/>
      <c r="TKR78" s="479"/>
      <c r="TKS78" s="827"/>
      <c r="TKT78" s="827"/>
      <c r="TKU78" s="827"/>
      <c r="TKV78" s="479"/>
      <c r="TKW78" s="827"/>
      <c r="TKX78" s="827"/>
      <c r="TKY78" s="827"/>
      <c r="TKZ78" s="479"/>
      <c r="TLA78" s="827"/>
      <c r="TLB78" s="827"/>
      <c r="TLC78" s="827"/>
      <c r="TLD78" s="479"/>
      <c r="TLE78" s="827"/>
      <c r="TLF78" s="827"/>
      <c r="TLG78" s="827"/>
      <c r="TLH78" s="479"/>
      <c r="TLI78" s="827"/>
      <c r="TLJ78" s="827"/>
      <c r="TLK78" s="827"/>
      <c r="TLL78" s="479"/>
      <c r="TLM78" s="827"/>
      <c r="TLN78" s="827"/>
      <c r="TLO78" s="827"/>
      <c r="TLP78" s="479"/>
      <c r="TLQ78" s="827"/>
      <c r="TLR78" s="827"/>
      <c r="TLS78" s="827"/>
      <c r="TLT78" s="479"/>
      <c r="TLU78" s="827"/>
      <c r="TLV78" s="827"/>
      <c r="TLW78" s="827"/>
      <c r="TLX78" s="479"/>
      <c r="TLY78" s="827"/>
      <c r="TLZ78" s="827"/>
      <c r="TMA78" s="827"/>
      <c r="TMB78" s="479"/>
      <c r="TMC78" s="827"/>
      <c r="TMD78" s="827"/>
      <c r="TME78" s="827"/>
      <c r="TMF78" s="479"/>
      <c r="TMG78" s="827"/>
      <c r="TMH78" s="827"/>
      <c r="TMI78" s="827"/>
      <c r="TMJ78" s="479"/>
      <c r="TMK78" s="827"/>
      <c r="TML78" s="827"/>
      <c r="TMM78" s="827"/>
      <c r="TMN78" s="479"/>
      <c r="TMO78" s="827"/>
      <c r="TMP78" s="827"/>
      <c r="TMQ78" s="827"/>
      <c r="TMR78" s="479"/>
      <c r="TMS78" s="827"/>
      <c r="TMT78" s="827"/>
      <c r="TMU78" s="827"/>
      <c r="TMV78" s="479"/>
      <c r="TMW78" s="827"/>
      <c r="TMX78" s="827"/>
      <c r="TMY78" s="827"/>
      <c r="TMZ78" s="479"/>
      <c r="TNA78" s="827"/>
      <c r="TNB78" s="827"/>
      <c r="TNC78" s="827"/>
      <c r="TND78" s="479"/>
      <c r="TNE78" s="827"/>
      <c r="TNF78" s="827"/>
      <c r="TNG78" s="827"/>
      <c r="TNH78" s="479"/>
      <c r="TNI78" s="827"/>
      <c r="TNJ78" s="827"/>
      <c r="TNK78" s="827"/>
      <c r="TNL78" s="479"/>
      <c r="TNM78" s="827"/>
      <c r="TNN78" s="827"/>
      <c r="TNO78" s="827"/>
      <c r="TNP78" s="479"/>
      <c r="TNQ78" s="827"/>
      <c r="TNR78" s="827"/>
      <c r="TNS78" s="827"/>
      <c r="TNT78" s="479"/>
      <c r="TNU78" s="827"/>
      <c r="TNV78" s="827"/>
      <c r="TNW78" s="827"/>
      <c r="TNX78" s="479"/>
      <c r="TNY78" s="827"/>
      <c r="TNZ78" s="827"/>
      <c r="TOA78" s="827"/>
      <c r="TOB78" s="479"/>
      <c r="TOC78" s="827"/>
      <c r="TOD78" s="827"/>
      <c r="TOE78" s="827"/>
      <c r="TOF78" s="479"/>
      <c r="TOG78" s="827"/>
      <c r="TOH78" s="827"/>
      <c r="TOI78" s="827"/>
      <c r="TOJ78" s="479"/>
      <c r="TOK78" s="827"/>
      <c r="TOL78" s="827"/>
      <c r="TOM78" s="827"/>
      <c r="TON78" s="479"/>
      <c r="TOO78" s="827"/>
      <c r="TOP78" s="827"/>
      <c r="TOQ78" s="827"/>
      <c r="TOR78" s="479"/>
      <c r="TOS78" s="827"/>
      <c r="TOT78" s="827"/>
      <c r="TOU78" s="827"/>
      <c r="TOV78" s="479"/>
      <c r="TOW78" s="827"/>
      <c r="TOX78" s="827"/>
      <c r="TOY78" s="827"/>
      <c r="TOZ78" s="479"/>
      <c r="TPA78" s="827"/>
      <c r="TPB78" s="827"/>
      <c r="TPC78" s="827"/>
      <c r="TPD78" s="479"/>
      <c r="TPE78" s="827"/>
      <c r="TPF78" s="827"/>
      <c r="TPG78" s="827"/>
      <c r="TPH78" s="479"/>
      <c r="TPI78" s="827"/>
      <c r="TPJ78" s="827"/>
      <c r="TPK78" s="827"/>
      <c r="TPL78" s="479"/>
      <c r="TPM78" s="827"/>
      <c r="TPN78" s="827"/>
      <c r="TPO78" s="827"/>
      <c r="TPP78" s="479"/>
      <c r="TPQ78" s="827"/>
      <c r="TPR78" s="827"/>
      <c r="TPS78" s="827"/>
      <c r="TPT78" s="479"/>
      <c r="TPU78" s="827"/>
      <c r="TPV78" s="827"/>
      <c r="TPW78" s="827"/>
      <c r="TPX78" s="479"/>
      <c r="TPY78" s="827"/>
      <c r="TPZ78" s="827"/>
      <c r="TQA78" s="827"/>
      <c r="TQB78" s="479"/>
      <c r="TQC78" s="827"/>
      <c r="TQD78" s="827"/>
      <c r="TQE78" s="827"/>
      <c r="TQF78" s="479"/>
      <c r="TQG78" s="827"/>
      <c r="TQH78" s="827"/>
      <c r="TQI78" s="827"/>
      <c r="TQJ78" s="479"/>
      <c r="TQK78" s="827"/>
      <c r="TQL78" s="827"/>
      <c r="TQM78" s="827"/>
      <c r="TQN78" s="479"/>
      <c r="TQO78" s="827"/>
      <c r="TQP78" s="827"/>
      <c r="TQQ78" s="827"/>
      <c r="TQR78" s="479"/>
      <c r="TQS78" s="827"/>
      <c r="TQT78" s="827"/>
      <c r="TQU78" s="827"/>
      <c r="TQV78" s="479"/>
      <c r="TQW78" s="827"/>
      <c r="TQX78" s="827"/>
      <c r="TQY78" s="827"/>
      <c r="TQZ78" s="479"/>
      <c r="TRA78" s="827"/>
      <c r="TRB78" s="827"/>
      <c r="TRC78" s="827"/>
      <c r="TRD78" s="479"/>
      <c r="TRE78" s="827"/>
      <c r="TRF78" s="827"/>
      <c r="TRG78" s="827"/>
      <c r="TRH78" s="479"/>
      <c r="TRI78" s="827"/>
      <c r="TRJ78" s="827"/>
      <c r="TRK78" s="827"/>
      <c r="TRL78" s="479"/>
      <c r="TRM78" s="827"/>
      <c r="TRN78" s="827"/>
      <c r="TRO78" s="827"/>
      <c r="TRP78" s="479"/>
      <c r="TRQ78" s="827"/>
      <c r="TRR78" s="827"/>
      <c r="TRS78" s="827"/>
      <c r="TRT78" s="479"/>
      <c r="TRU78" s="827"/>
      <c r="TRV78" s="827"/>
      <c r="TRW78" s="827"/>
      <c r="TRX78" s="479"/>
      <c r="TRY78" s="827"/>
      <c r="TRZ78" s="827"/>
      <c r="TSA78" s="827"/>
      <c r="TSB78" s="479"/>
      <c r="TSC78" s="827"/>
      <c r="TSD78" s="827"/>
      <c r="TSE78" s="827"/>
      <c r="TSF78" s="479"/>
      <c r="TSG78" s="827"/>
      <c r="TSH78" s="827"/>
      <c r="TSI78" s="827"/>
      <c r="TSJ78" s="479"/>
      <c r="TSK78" s="827"/>
      <c r="TSL78" s="827"/>
      <c r="TSM78" s="827"/>
      <c r="TSN78" s="479"/>
      <c r="TSO78" s="827"/>
      <c r="TSP78" s="827"/>
      <c r="TSQ78" s="827"/>
      <c r="TSR78" s="479"/>
      <c r="TSS78" s="827"/>
      <c r="TST78" s="827"/>
      <c r="TSU78" s="827"/>
      <c r="TSV78" s="479"/>
      <c r="TSW78" s="827"/>
      <c r="TSX78" s="827"/>
      <c r="TSY78" s="827"/>
      <c r="TSZ78" s="479"/>
      <c r="TTA78" s="827"/>
      <c r="TTB78" s="827"/>
      <c r="TTC78" s="827"/>
      <c r="TTD78" s="479"/>
      <c r="TTE78" s="827"/>
      <c r="TTF78" s="827"/>
      <c r="TTG78" s="827"/>
      <c r="TTH78" s="479"/>
      <c r="TTI78" s="827"/>
      <c r="TTJ78" s="827"/>
      <c r="TTK78" s="827"/>
      <c r="TTL78" s="479"/>
      <c r="TTM78" s="827"/>
      <c r="TTN78" s="827"/>
      <c r="TTO78" s="827"/>
      <c r="TTP78" s="479"/>
      <c r="TTQ78" s="827"/>
      <c r="TTR78" s="827"/>
      <c r="TTS78" s="827"/>
      <c r="TTT78" s="479"/>
      <c r="TTU78" s="827"/>
      <c r="TTV78" s="827"/>
      <c r="TTW78" s="827"/>
      <c r="TTX78" s="479"/>
      <c r="TTY78" s="827"/>
      <c r="TTZ78" s="827"/>
      <c r="TUA78" s="827"/>
      <c r="TUB78" s="479"/>
      <c r="TUC78" s="827"/>
      <c r="TUD78" s="827"/>
      <c r="TUE78" s="827"/>
      <c r="TUF78" s="479"/>
      <c r="TUG78" s="827"/>
      <c r="TUH78" s="827"/>
      <c r="TUI78" s="827"/>
      <c r="TUJ78" s="479"/>
      <c r="TUK78" s="827"/>
      <c r="TUL78" s="827"/>
      <c r="TUM78" s="827"/>
      <c r="TUN78" s="479"/>
      <c r="TUO78" s="827"/>
      <c r="TUP78" s="827"/>
      <c r="TUQ78" s="827"/>
      <c r="TUR78" s="479"/>
      <c r="TUS78" s="827"/>
      <c r="TUT78" s="827"/>
      <c r="TUU78" s="827"/>
      <c r="TUV78" s="479"/>
      <c r="TUW78" s="827"/>
      <c r="TUX78" s="827"/>
      <c r="TUY78" s="827"/>
      <c r="TUZ78" s="479"/>
      <c r="TVA78" s="827"/>
      <c r="TVB78" s="827"/>
      <c r="TVC78" s="827"/>
      <c r="TVD78" s="479"/>
      <c r="TVE78" s="827"/>
      <c r="TVF78" s="827"/>
      <c r="TVG78" s="827"/>
      <c r="TVH78" s="479"/>
      <c r="TVI78" s="827"/>
      <c r="TVJ78" s="827"/>
      <c r="TVK78" s="827"/>
      <c r="TVL78" s="479"/>
      <c r="TVM78" s="827"/>
      <c r="TVN78" s="827"/>
      <c r="TVO78" s="827"/>
      <c r="TVP78" s="479"/>
      <c r="TVQ78" s="827"/>
      <c r="TVR78" s="827"/>
      <c r="TVS78" s="827"/>
      <c r="TVT78" s="479"/>
      <c r="TVU78" s="827"/>
      <c r="TVV78" s="827"/>
      <c r="TVW78" s="827"/>
      <c r="TVX78" s="479"/>
      <c r="TVY78" s="827"/>
      <c r="TVZ78" s="827"/>
      <c r="TWA78" s="827"/>
      <c r="TWB78" s="479"/>
      <c r="TWC78" s="827"/>
      <c r="TWD78" s="827"/>
      <c r="TWE78" s="827"/>
      <c r="TWF78" s="479"/>
      <c r="TWG78" s="827"/>
      <c r="TWH78" s="827"/>
      <c r="TWI78" s="827"/>
      <c r="TWJ78" s="479"/>
      <c r="TWK78" s="827"/>
      <c r="TWL78" s="827"/>
      <c r="TWM78" s="827"/>
      <c r="TWN78" s="479"/>
      <c r="TWO78" s="827"/>
      <c r="TWP78" s="827"/>
      <c r="TWQ78" s="827"/>
      <c r="TWR78" s="479"/>
      <c r="TWS78" s="827"/>
      <c r="TWT78" s="827"/>
      <c r="TWU78" s="827"/>
      <c r="TWV78" s="479"/>
      <c r="TWW78" s="827"/>
      <c r="TWX78" s="827"/>
      <c r="TWY78" s="827"/>
      <c r="TWZ78" s="479"/>
      <c r="TXA78" s="827"/>
      <c r="TXB78" s="827"/>
      <c r="TXC78" s="827"/>
      <c r="TXD78" s="479"/>
      <c r="TXE78" s="827"/>
      <c r="TXF78" s="827"/>
      <c r="TXG78" s="827"/>
      <c r="TXH78" s="479"/>
      <c r="TXI78" s="827"/>
      <c r="TXJ78" s="827"/>
      <c r="TXK78" s="827"/>
      <c r="TXL78" s="479"/>
      <c r="TXM78" s="827"/>
      <c r="TXN78" s="827"/>
      <c r="TXO78" s="827"/>
      <c r="TXP78" s="479"/>
      <c r="TXQ78" s="827"/>
      <c r="TXR78" s="827"/>
      <c r="TXS78" s="827"/>
      <c r="TXT78" s="479"/>
      <c r="TXU78" s="827"/>
      <c r="TXV78" s="827"/>
      <c r="TXW78" s="827"/>
      <c r="TXX78" s="479"/>
      <c r="TXY78" s="827"/>
      <c r="TXZ78" s="827"/>
      <c r="TYA78" s="827"/>
      <c r="TYB78" s="479"/>
      <c r="TYC78" s="827"/>
      <c r="TYD78" s="827"/>
      <c r="TYE78" s="827"/>
      <c r="TYF78" s="479"/>
      <c r="TYG78" s="827"/>
      <c r="TYH78" s="827"/>
      <c r="TYI78" s="827"/>
      <c r="TYJ78" s="479"/>
      <c r="TYK78" s="827"/>
      <c r="TYL78" s="827"/>
      <c r="TYM78" s="827"/>
      <c r="TYN78" s="479"/>
      <c r="TYO78" s="827"/>
      <c r="TYP78" s="827"/>
      <c r="TYQ78" s="827"/>
      <c r="TYR78" s="479"/>
      <c r="TYS78" s="827"/>
      <c r="TYT78" s="827"/>
      <c r="TYU78" s="827"/>
      <c r="TYV78" s="479"/>
      <c r="TYW78" s="827"/>
      <c r="TYX78" s="827"/>
      <c r="TYY78" s="827"/>
      <c r="TYZ78" s="479"/>
      <c r="TZA78" s="827"/>
      <c r="TZB78" s="827"/>
      <c r="TZC78" s="827"/>
      <c r="TZD78" s="479"/>
      <c r="TZE78" s="827"/>
      <c r="TZF78" s="827"/>
      <c r="TZG78" s="827"/>
      <c r="TZH78" s="479"/>
      <c r="TZI78" s="827"/>
      <c r="TZJ78" s="827"/>
      <c r="TZK78" s="827"/>
      <c r="TZL78" s="479"/>
      <c r="TZM78" s="827"/>
      <c r="TZN78" s="827"/>
      <c r="TZO78" s="827"/>
      <c r="TZP78" s="479"/>
      <c r="TZQ78" s="827"/>
      <c r="TZR78" s="827"/>
      <c r="TZS78" s="827"/>
      <c r="TZT78" s="479"/>
      <c r="TZU78" s="827"/>
      <c r="TZV78" s="827"/>
      <c r="TZW78" s="827"/>
      <c r="TZX78" s="479"/>
      <c r="TZY78" s="827"/>
      <c r="TZZ78" s="827"/>
      <c r="UAA78" s="827"/>
      <c r="UAB78" s="479"/>
      <c r="UAC78" s="827"/>
      <c r="UAD78" s="827"/>
      <c r="UAE78" s="827"/>
      <c r="UAF78" s="479"/>
      <c r="UAG78" s="827"/>
      <c r="UAH78" s="827"/>
      <c r="UAI78" s="827"/>
      <c r="UAJ78" s="479"/>
      <c r="UAK78" s="827"/>
      <c r="UAL78" s="827"/>
      <c r="UAM78" s="827"/>
      <c r="UAN78" s="479"/>
      <c r="UAO78" s="827"/>
      <c r="UAP78" s="827"/>
      <c r="UAQ78" s="827"/>
      <c r="UAR78" s="479"/>
      <c r="UAS78" s="827"/>
      <c r="UAT78" s="827"/>
      <c r="UAU78" s="827"/>
      <c r="UAV78" s="479"/>
      <c r="UAW78" s="827"/>
      <c r="UAX78" s="827"/>
      <c r="UAY78" s="827"/>
      <c r="UAZ78" s="479"/>
      <c r="UBA78" s="827"/>
      <c r="UBB78" s="827"/>
      <c r="UBC78" s="827"/>
      <c r="UBD78" s="479"/>
      <c r="UBE78" s="827"/>
      <c r="UBF78" s="827"/>
      <c r="UBG78" s="827"/>
      <c r="UBH78" s="479"/>
      <c r="UBI78" s="827"/>
      <c r="UBJ78" s="827"/>
      <c r="UBK78" s="827"/>
      <c r="UBL78" s="479"/>
      <c r="UBM78" s="827"/>
      <c r="UBN78" s="827"/>
      <c r="UBO78" s="827"/>
      <c r="UBP78" s="479"/>
      <c r="UBQ78" s="827"/>
      <c r="UBR78" s="827"/>
      <c r="UBS78" s="827"/>
      <c r="UBT78" s="479"/>
      <c r="UBU78" s="827"/>
      <c r="UBV78" s="827"/>
      <c r="UBW78" s="827"/>
      <c r="UBX78" s="479"/>
      <c r="UBY78" s="827"/>
      <c r="UBZ78" s="827"/>
      <c r="UCA78" s="827"/>
      <c r="UCB78" s="479"/>
      <c r="UCC78" s="827"/>
      <c r="UCD78" s="827"/>
      <c r="UCE78" s="827"/>
      <c r="UCF78" s="479"/>
      <c r="UCG78" s="827"/>
      <c r="UCH78" s="827"/>
      <c r="UCI78" s="827"/>
      <c r="UCJ78" s="479"/>
      <c r="UCK78" s="827"/>
      <c r="UCL78" s="827"/>
      <c r="UCM78" s="827"/>
      <c r="UCN78" s="479"/>
      <c r="UCO78" s="827"/>
      <c r="UCP78" s="827"/>
      <c r="UCQ78" s="827"/>
      <c r="UCR78" s="479"/>
      <c r="UCS78" s="827"/>
      <c r="UCT78" s="827"/>
      <c r="UCU78" s="827"/>
      <c r="UCV78" s="479"/>
      <c r="UCW78" s="827"/>
      <c r="UCX78" s="827"/>
      <c r="UCY78" s="827"/>
      <c r="UCZ78" s="479"/>
      <c r="UDA78" s="827"/>
      <c r="UDB78" s="827"/>
      <c r="UDC78" s="827"/>
      <c r="UDD78" s="479"/>
      <c r="UDE78" s="827"/>
      <c r="UDF78" s="827"/>
      <c r="UDG78" s="827"/>
      <c r="UDH78" s="479"/>
      <c r="UDI78" s="827"/>
      <c r="UDJ78" s="827"/>
      <c r="UDK78" s="827"/>
      <c r="UDL78" s="479"/>
      <c r="UDM78" s="827"/>
      <c r="UDN78" s="827"/>
      <c r="UDO78" s="827"/>
      <c r="UDP78" s="479"/>
      <c r="UDQ78" s="827"/>
      <c r="UDR78" s="827"/>
      <c r="UDS78" s="827"/>
      <c r="UDT78" s="479"/>
      <c r="UDU78" s="827"/>
      <c r="UDV78" s="827"/>
      <c r="UDW78" s="827"/>
      <c r="UDX78" s="479"/>
      <c r="UDY78" s="827"/>
      <c r="UDZ78" s="827"/>
      <c r="UEA78" s="827"/>
      <c r="UEB78" s="479"/>
      <c r="UEC78" s="827"/>
      <c r="UED78" s="827"/>
      <c r="UEE78" s="827"/>
      <c r="UEF78" s="479"/>
      <c r="UEG78" s="827"/>
      <c r="UEH78" s="827"/>
      <c r="UEI78" s="827"/>
      <c r="UEK78" s="827"/>
      <c r="UEL78" s="827"/>
      <c r="UEM78" s="827"/>
      <c r="UEN78" s="479"/>
      <c r="UEO78" s="827"/>
      <c r="UEP78" s="827"/>
      <c r="UEQ78" s="827"/>
      <c r="UER78" s="479"/>
      <c r="UES78" s="827"/>
      <c r="UET78" s="827"/>
      <c r="UEU78" s="827"/>
      <c r="UEV78" s="479"/>
      <c r="UEW78" s="827"/>
      <c r="UEX78" s="827"/>
      <c r="UEY78" s="827"/>
      <c r="UEZ78" s="479"/>
      <c r="UFA78" s="827"/>
      <c r="UFB78" s="827"/>
      <c r="UFC78" s="827"/>
      <c r="UFD78" s="479"/>
      <c r="UFE78" s="827"/>
      <c r="UFF78" s="827"/>
      <c r="UFG78" s="827"/>
      <c r="UFH78" s="479"/>
      <c r="UFI78" s="827"/>
      <c r="UFJ78" s="827"/>
      <c r="UFK78" s="827"/>
      <c r="UFL78" s="479"/>
      <c r="UFM78" s="827"/>
      <c r="UFN78" s="827"/>
      <c r="UFO78" s="827"/>
      <c r="UFP78" s="479"/>
      <c r="UFQ78" s="827"/>
      <c r="UFR78" s="827"/>
      <c r="UFS78" s="827"/>
      <c r="UFT78" s="479"/>
      <c r="UFU78" s="827"/>
      <c r="UFV78" s="827"/>
      <c r="UFW78" s="827"/>
      <c r="UFX78" s="479"/>
      <c r="UFY78" s="827"/>
      <c r="UFZ78" s="827"/>
      <c r="UGA78" s="827"/>
      <c r="UGB78" s="479"/>
      <c r="UGC78" s="827"/>
      <c r="UGD78" s="827"/>
      <c r="UGE78" s="827"/>
      <c r="UGF78" s="479"/>
      <c r="UGG78" s="827"/>
      <c r="UGH78" s="827"/>
      <c r="UGI78" s="827"/>
      <c r="UGJ78" s="479"/>
      <c r="UGK78" s="827"/>
      <c r="UGL78" s="827"/>
      <c r="UGM78" s="827"/>
      <c r="UGN78" s="479"/>
      <c r="UGO78" s="827"/>
      <c r="UGP78" s="827"/>
      <c r="UGQ78" s="827"/>
      <c r="UGR78" s="479"/>
      <c r="UGS78" s="827"/>
      <c r="UGT78" s="827"/>
      <c r="UGU78" s="827"/>
      <c r="UGV78" s="479"/>
      <c r="UGW78" s="827"/>
      <c r="UGX78" s="827"/>
      <c r="UGY78" s="827"/>
      <c r="UGZ78" s="479"/>
      <c r="UHA78" s="827"/>
      <c r="UHB78" s="827"/>
      <c r="UHC78" s="827"/>
      <c r="UHD78" s="479"/>
      <c r="UHE78" s="827"/>
      <c r="UHF78" s="827"/>
      <c r="UHG78" s="827"/>
      <c r="UHH78" s="479"/>
      <c r="UHI78" s="827"/>
      <c r="UHJ78" s="827"/>
      <c r="UHK78" s="827"/>
      <c r="UHL78" s="479"/>
      <c r="UHM78" s="827"/>
      <c r="UHN78" s="827"/>
      <c r="UHO78" s="827"/>
      <c r="UHP78" s="479"/>
      <c r="UHQ78" s="827"/>
      <c r="UHR78" s="827"/>
      <c r="UHS78" s="827"/>
      <c r="UHT78" s="479"/>
      <c r="UHU78" s="827"/>
      <c r="UHV78" s="827"/>
      <c r="UHW78" s="827"/>
      <c r="UHX78" s="479"/>
      <c r="UHY78" s="827"/>
      <c r="UHZ78" s="827"/>
      <c r="UIA78" s="827"/>
      <c r="UIB78" s="479"/>
      <c r="UIC78" s="827"/>
      <c r="UID78" s="827"/>
      <c r="UIE78" s="827"/>
      <c r="UIF78" s="479"/>
      <c r="UIG78" s="827"/>
      <c r="UIH78" s="827"/>
      <c r="UII78" s="827"/>
      <c r="UIJ78" s="479"/>
      <c r="UIK78" s="827"/>
      <c r="UIL78" s="827"/>
      <c r="UIM78" s="827"/>
      <c r="UIN78" s="479"/>
      <c r="UIO78" s="827"/>
      <c r="UIP78" s="827"/>
      <c r="UIQ78" s="827"/>
      <c r="UIR78" s="479"/>
      <c r="UIS78" s="827"/>
      <c r="UIT78" s="827"/>
      <c r="UIU78" s="827"/>
      <c r="UIV78" s="479"/>
      <c r="UIW78" s="827"/>
      <c r="UIX78" s="827"/>
      <c r="UIY78" s="827"/>
      <c r="UIZ78" s="479"/>
      <c r="UJA78" s="827"/>
      <c r="UJB78" s="827"/>
      <c r="UJC78" s="827"/>
      <c r="UJD78" s="479"/>
      <c r="UJE78" s="827"/>
      <c r="UJF78" s="827"/>
      <c r="UJG78" s="827"/>
      <c r="UJH78" s="479"/>
      <c r="UJI78" s="827"/>
      <c r="UJJ78" s="827"/>
      <c r="UJK78" s="827"/>
      <c r="UJL78" s="479"/>
      <c r="UJM78" s="827"/>
      <c r="UJN78" s="827"/>
      <c r="UJO78" s="827"/>
      <c r="UJP78" s="479"/>
      <c r="UJQ78" s="827"/>
      <c r="UJR78" s="827"/>
      <c r="UJS78" s="827"/>
      <c r="UJT78" s="479"/>
      <c r="UJU78" s="827"/>
      <c r="UJV78" s="827"/>
      <c r="UJW78" s="827"/>
      <c r="UJX78" s="479"/>
      <c r="UJY78" s="827"/>
      <c r="UJZ78" s="827"/>
      <c r="UKA78" s="827"/>
      <c r="UKB78" s="479"/>
      <c r="UKC78" s="827"/>
      <c r="UKD78" s="827"/>
      <c r="UKE78" s="827"/>
      <c r="UKF78" s="479"/>
      <c r="UKG78" s="827"/>
      <c r="UKH78" s="827"/>
      <c r="UKI78" s="827"/>
      <c r="UKJ78" s="479"/>
      <c r="UKK78" s="827"/>
      <c r="UKL78" s="827"/>
      <c r="UKM78" s="827"/>
      <c r="UKN78" s="479"/>
      <c r="UKO78" s="827"/>
      <c r="UKP78" s="827"/>
      <c r="UKQ78" s="827"/>
      <c r="UKR78" s="479"/>
      <c r="UKS78" s="827"/>
      <c r="UKT78" s="827"/>
      <c r="UKU78" s="827"/>
      <c r="UKV78" s="479"/>
      <c r="UKW78" s="827"/>
      <c r="UKX78" s="827"/>
      <c r="UKY78" s="827"/>
      <c r="UKZ78" s="479"/>
      <c r="ULA78" s="827"/>
      <c r="ULB78" s="827"/>
      <c r="ULC78" s="827"/>
      <c r="ULD78" s="479"/>
      <c r="ULE78" s="827"/>
      <c r="ULF78" s="827"/>
      <c r="ULG78" s="827"/>
      <c r="ULH78" s="479"/>
      <c r="ULI78" s="827"/>
      <c r="ULJ78" s="827"/>
      <c r="ULK78" s="827"/>
      <c r="ULL78" s="479"/>
      <c r="ULM78" s="827"/>
      <c r="ULN78" s="827"/>
      <c r="ULO78" s="827"/>
      <c r="ULP78" s="479"/>
      <c r="ULQ78" s="827"/>
      <c r="ULR78" s="827"/>
      <c r="ULS78" s="827"/>
      <c r="ULT78" s="479"/>
      <c r="ULU78" s="827"/>
      <c r="ULV78" s="827"/>
      <c r="ULW78" s="827"/>
      <c r="ULX78" s="479"/>
      <c r="ULY78" s="827"/>
      <c r="ULZ78" s="827"/>
      <c r="UMA78" s="827"/>
      <c r="UMB78" s="479"/>
      <c r="UMC78" s="827"/>
      <c r="UMD78" s="827"/>
      <c r="UME78" s="827"/>
      <c r="UMF78" s="479"/>
      <c r="UMG78" s="827"/>
      <c r="UMH78" s="827"/>
      <c r="UMI78" s="827"/>
      <c r="UMJ78" s="479"/>
      <c r="UMK78" s="827"/>
      <c r="UML78" s="827"/>
      <c r="UMM78" s="827"/>
      <c r="UMN78" s="479"/>
      <c r="UMO78" s="827"/>
      <c r="UMP78" s="827"/>
      <c r="UMQ78" s="827"/>
      <c r="UMR78" s="479"/>
      <c r="UMS78" s="827"/>
      <c r="UMT78" s="827"/>
      <c r="UMU78" s="827"/>
      <c r="UMV78" s="479"/>
      <c r="UMW78" s="827"/>
      <c r="UMX78" s="827"/>
      <c r="UMY78" s="827"/>
      <c r="UMZ78" s="479"/>
      <c r="UNA78" s="827"/>
      <c r="UNB78" s="827"/>
      <c r="UNC78" s="827"/>
      <c r="UND78" s="479"/>
      <c r="UNE78" s="827"/>
      <c r="UNF78" s="827"/>
      <c r="UNG78" s="827"/>
      <c r="UNH78" s="479"/>
      <c r="UNI78" s="827"/>
      <c r="UNJ78" s="827"/>
      <c r="UNK78" s="827"/>
      <c r="UNL78" s="479"/>
      <c r="UNM78" s="827"/>
      <c r="UNN78" s="827"/>
      <c r="UNO78" s="827"/>
      <c r="UNP78" s="479"/>
      <c r="UNQ78" s="827"/>
      <c r="UNR78" s="827"/>
      <c r="UNS78" s="827"/>
      <c r="UNT78" s="479"/>
      <c r="UNU78" s="827"/>
      <c r="UNV78" s="827"/>
      <c r="UNW78" s="827"/>
      <c r="UNX78" s="479"/>
      <c r="UNY78" s="827"/>
      <c r="UNZ78" s="827"/>
      <c r="UOA78" s="827"/>
      <c r="UOB78" s="479"/>
      <c r="UOC78" s="827"/>
      <c r="UOD78" s="827"/>
      <c r="UOE78" s="827"/>
      <c r="UOF78" s="479"/>
      <c r="UOG78" s="827"/>
      <c r="UOH78" s="827"/>
      <c r="UOI78" s="827"/>
      <c r="UOJ78" s="479"/>
      <c r="UOK78" s="827"/>
      <c r="UOL78" s="827"/>
      <c r="UOM78" s="827"/>
      <c r="UON78" s="479"/>
      <c r="UOO78" s="827"/>
      <c r="UOP78" s="827"/>
      <c r="UOQ78" s="827"/>
      <c r="UOR78" s="479"/>
      <c r="UOS78" s="827"/>
      <c r="UOT78" s="827"/>
      <c r="UOU78" s="827"/>
      <c r="UOV78" s="479"/>
      <c r="UOW78" s="827"/>
      <c r="UOX78" s="827"/>
      <c r="UOY78" s="827"/>
      <c r="UOZ78" s="479"/>
      <c r="UPA78" s="827"/>
      <c r="UPB78" s="827"/>
      <c r="UPC78" s="827"/>
      <c r="UPD78" s="479"/>
      <c r="UPE78" s="827"/>
      <c r="UPF78" s="827"/>
      <c r="UPG78" s="827"/>
      <c r="UPH78" s="479"/>
      <c r="UPI78" s="827"/>
      <c r="UPJ78" s="827"/>
      <c r="UPK78" s="827"/>
      <c r="UPL78" s="479"/>
      <c r="UPM78" s="827"/>
      <c r="UPN78" s="827"/>
      <c r="UPO78" s="827"/>
      <c r="UPP78" s="479"/>
      <c r="UPQ78" s="827"/>
      <c r="UPR78" s="827"/>
      <c r="UPS78" s="827"/>
      <c r="UPT78" s="479"/>
      <c r="UPU78" s="827"/>
      <c r="UPV78" s="827"/>
      <c r="UPW78" s="827"/>
      <c r="UPX78" s="479"/>
      <c r="UPY78" s="827"/>
      <c r="UPZ78" s="827"/>
      <c r="UQA78" s="827"/>
      <c r="UQB78" s="479"/>
      <c r="UQC78" s="827"/>
      <c r="UQD78" s="827"/>
      <c r="UQE78" s="827"/>
      <c r="UQF78" s="479"/>
      <c r="UQG78" s="827"/>
      <c r="UQH78" s="827"/>
      <c r="UQI78" s="827"/>
      <c r="UQJ78" s="479"/>
      <c r="UQK78" s="827"/>
      <c r="UQL78" s="827"/>
      <c r="UQM78" s="827"/>
      <c r="UQN78" s="479"/>
      <c r="UQO78" s="827"/>
      <c r="UQP78" s="827"/>
      <c r="UQQ78" s="827"/>
      <c r="UQR78" s="479"/>
      <c r="UQS78" s="827"/>
      <c r="UQT78" s="827"/>
      <c r="UQU78" s="827"/>
      <c r="UQV78" s="479"/>
      <c r="UQW78" s="827"/>
      <c r="UQX78" s="827"/>
      <c r="UQY78" s="827"/>
      <c r="UQZ78" s="479"/>
      <c r="URA78" s="827"/>
      <c r="URB78" s="827"/>
      <c r="URC78" s="827"/>
      <c r="URD78" s="479"/>
      <c r="URE78" s="827"/>
      <c r="URF78" s="827"/>
      <c r="URG78" s="827"/>
      <c r="URH78" s="479"/>
      <c r="URI78" s="827"/>
      <c r="URJ78" s="827"/>
      <c r="URK78" s="827"/>
      <c r="URL78" s="479"/>
      <c r="URM78" s="827"/>
      <c r="URN78" s="827"/>
      <c r="URO78" s="827"/>
      <c r="URP78" s="479"/>
      <c r="URQ78" s="827"/>
      <c r="URR78" s="827"/>
      <c r="URS78" s="827"/>
      <c r="URT78" s="479"/>
      <c r="URU78" s="827"/>
      <c r="URV78" s="827"/>
      <c r="URW78" s="827"/>
      <c r="URX78" s="479"/>
      <c r="URY78" s="827"/>
      <c r="URZ78" s="827"/>
      <c r="USA78" s="827"/>
      <c r="USB78" s="479"/>
      <c r="USC78" s="827"/>
      <c r="USD78" s="827"/>
      <c r="USE78" s="827"/>
      <c r="USF78" s="479"/>
      <c r="USG78" s="827"/>
      <c r="USH78" s="827"/>
      <c r="USI78" s="827"/>
      <c r="USJ78" s="479"/>
      <c r="USK78" s="827"/>
      <c r="USL78" s="827"/>
      <c r="USM78" s="827"/>
      <c r="USN78" s="479"/>
      <c r="USO78" s="827"/>
      <c r="USP78" s="827"/>
      <c r="USQ78" s="827"/>
      <c r="USR78" s="479"/>
      <c r="USS78" s="827"/>
      <c r="UST78" s="827"/>
      <c r="USU78" s="827"/>
      <c r="USV78" s="479"/>
      <c r="USW78" s="827"/>
      <c r="USX78" s="827"/>
      <c r="USY78" s="827"/>
      <c r="USZ78" s="479"/>
      <c r="UTA78" s="827"/>
      <c r="UTB78" s="827"/>
      <c r="UTC78" s="827"/>
      <c r="UTD78" s="479"/>
      <c r="UTE78" s="827"/>
      <c r="UTF78" s="827"/>
      <c r="UTG78" s="827"/>
      <c r="UTH78" s="479"/>
      <c r="UTI78" s="827"/>
      <c r="UTJ78" s="827"/>
      <c r="UTK78" s="827"/>
      <c r="UTL78" s="479"/>
      <c r="UTM78" s="827"/>
      <c r="UTN78" s="827"/>
      <c r="UTO78" s="827"/>
      <c r="UTP78" s="479"/>
      <c r="UTQ78" s="827"/>
      <c r="UTR78" s="827"/>
      <c r="UTS78" s="827"/>
      <c r="UTT78" s="479"/>
      <c r="UTU78" s="827"/>
      <c r="UTV78" s="827"/>
      <c r="UTW78" s="827"/>
      <c r="UTX78" s="479"/>
      <c r="UTY78" s="827"/>
      <c r="UTZ78" s="827"/>
      <c r="UUA78" s="827"/>
      <c r="UUB78" s="479"/>
      <c r="UUC78" s="827"/>
      <c r="UUD78" s="827"/>
      <c r="UUE78" s="827"/>
      <c r="UUF78" s="479"/>
      <c r="UUG78" s="827"/>
      <c r="UUH78" s="827"/>
      <c r="UUI78" s="827"/>
      <c r="UUJ78" s="479"/>
      <c r="UUK78" s="827"/>
      <c r="UUL78" s="827"/>
      <c r="UUM78" s="827"/>
      <c r="UUN78" s="479"/>
      <c r="UUO78" s="827"/>
      <c r="UUP78" s="827"/>
      <c r="UUQ78" s="827"/>
      <c r="UUR78" s="479"/>
      <c r="UUS78" s="827"/>
      <c r="UUT78" s="827"/>
      <c r="UUU78" s="827"/>
      <c r="UUV78" s="479"/>
      <c r="UUW78" s="827"/>
      <c r="UUX78" s="827"/>
      <c r="UUY78" s="827"/>
      <c r="UUZ78" s="479"/>
      <c r="UVA78" s="827"/>
      <c r="UVB78" s="827"/>
      <c r="UVC78" s="827"/>
      <c r="UVD78" s="479"/>
      <c r="UVE78" s="827"/>
      <c r="UVF78" s="827"/>
      <c r="UVG78" s="827"/>
      <c r="UVH78" s="479"/>
      <c r="UVI78" s="827"/>
      <c r="UVJ78" s="827"/>
      <c r="UVK78" s="827"/>
      <c r="UVL78" s="479"/>
      <c r="UVM78" s="827"/>
      <c r="UVN78" s="827"/>
      <c r="UVO78" s="827"/>
      <c r="UVP78" s="479"/>
      <c r="UVQ78" s="827"/>
      <c r="UVR78" s="827"/>
      <c r="UVS78" s="827"/>
      <c r="UVT78" s="479"/>
      <c r="UVU78" s="827"/>
      <c r="UVV78" s="827"/>
      <c r="UVW78" s="827"/>
      <c r="UVX78" s="479"/>
      <c r="UVY78" s="827"/>
      <c r="UVZ78" s="827"/>
      <c r="UWA78" s="827"/>
      <c r="UWB78" s="479"/>
      <c r="UWC78" s="827"/>
      <c r="UWD78" s="827"/>
      <c r="UWE78" s="827"/>
      <c r="UWF78" s="479"/>
      <c r="UWG78" s="827"/>
      <c r="UWH78" s="827"/>
      <c r="UWI78" s="827"/>
      <c r="UWJ78" s="479"/>
      <c r="UWK78" s="827"/>
      <c r="UWL78" s="827"/>
      <c r="UWM78" s="827"/>
      <c r="UWN78" s="479"/>
      <c r="UWO78" s="827"/>
      <c r="UWP78" s="827"/>
      <c r="UWQ78" s="827"/>
      <c r="UWR78" s="479"/>
      <c r="UWS78" s="827"/>
      <c r="UWT78" s="827"/>
      <c r="UWU78" s="827"/>
      <c r="UWV78" s="479"/>
      <c r="UWW78" s="827"/>
      <c r="UWX78" s="827"/>
      <c r="UWY78" s="827"/>
      <c r="UWZ78" s="479"/>
      <c r="UXA78" s="827"/>
      <c r="UXB78" s="827"/>
      <c r="UXC78" s="827"/>
      <c r="UXD78" s="479"/>
      <c r="UXE78" s="827"/>
      <c r="UXF78" s="827"/>
      <c r="UXG78" s="827"/>
      <c r="UXH78" s="479"/>
      <c r="UXI78" s="827"/>
      <c r="UXJ78" s="827"/>
      <c r="UXK78" s="827"/>
      <c r="UXL78" s="479"/>
      <c r="UXM78" s="827"/>
      <c r="UXN78" s="827"/>
      <c r="UXO78" s="827"/>
      <c r="UXP78" s="479"/>
      <c r="UXQ78" s="827"/>
      <c r="UXR78" s="827"/>
      <c r="UXS78" s="827"/>
      <c r="UXT78" s="479"/>
      <c r="UXU78" s="827"/>
      <c r="UXV78" s="827"/>
      <c r="UXW78" s="827"/>
      <c r="UXX78" s="479"/>
      <c r="UXY78" s="827"/>
      <c r="UXZ78" s="827"/>
      <c r="UYA78" s="827"/>
      <c r="UYB78" s="479"/>
      <c r="UYC78" s="827"/>
      <c r="UYD78" s="827"/>
      <c r="UYE78" s="827"/>
      <c r="UYF78" s="479"/>
      <c r="UYG78" s="827"/>
      <c r="UYH78" s="827"/>
      <c r="UYI78" s="827"/>
      <c r="UYJ78" s="479"/>
      <c r="UYK78" s="827"/>
      <c r="UYL78" s="827"/>
      <c r="UYM78" s="827"/>
      <c r="UYN78" s="479"/>
      <c r="UYO78" s="827"/>
      <c r="UYP78" s="827"/>
      <c r="UYQ78" s="827"/>
      <c r="UYR78" s="479"/>
      <c r="UYS78" s="827"/>
      <c r="UYT78" s="827"/>
      <c r="UYU78" s="827"/>
      <c r="UYV78" s="479"/>
      <c r="UYW78" s="827"/>
      <c r="UYX78" s="827"/>
      <c r="UYY78" s="827"/>
      <c r="UYZ78" s="479"/>
      <c r="UZA78" s="827"/>
      <c r="UZB78" s="827"/>
      <c r="UZC78" s="827"/>
      <c r="UZD78" s="479"/>
      <c r="UZE78" s="827"/>
      <c r="UZF78" s="827"/>
      <c r="UZG78" s="827"/>
      <c r="UZH78" s="479"/>
      <c r="UZI78" s="827"/>
      <c r="UZJ78" s="827"/>
      <c r="UZK78" s="827"/>
      <c r="UZL78" s="479"/>
      <c r="UZM78" s="827"/>
      <c r="UZN78" s="827"/>
      <c r="UZO78" s="827"/>
      <c r="UZP78" s="479"/>
      <c r="UZQ78" s="827"/>
      <c r="UZR78" s="827"/>
      <c r="UZS78" s="827"/>
      <c r="UZT78" s="479"/>
      <c r="UZU78" s="827"/>
      <c r="UZV78" s="827"/>
      <c r="UZW78" s="827"/>
      <c r="UZX78" s="479"/>
      <c r="UZY78" s="827"/>
      <c r="UZZ78" s="827"/>
      <c r="VAA78" s="827"/>
      <c r="VAB78" s="479"/>
      <c r="VAC78" s="827"/>
      <c r="VAD78" s="827"/>
      <c r="VAE78" s="827"/>
      <c r="VAF78" s="479"/>
      <c r="VAG78" s="827"/>
      <c r="VAH78" s="827"/>
      <c r="VAI78" s="827"/>
      <c r="VAJ78" s="479"/>
      <c r="VAK78" s="827"/>
      <c r="VAL78" s="827"/>
      <c r="VAM78" s="827"/>
      <c r="VAN78" s="479"/>
      <c r="VAO78" s="827"/>
      <c r="VAP78" s="827"/>
      <c r="VAQ78" s="827"/>
      <c r="VAR78" s="479"/>
      <c r="VAS78" s="827"/>
      <c r="VAT78" s="827"/>
      <c r="VAU78" s="827"/>
      <c r="VAV78" s="479"/>
      <c r="VAW78" s="827"/>
      <c r="VAX78" s="827"/>
      <c r="VAY78" s="827"/>
      <c r="VAZ78" s="479"/>
      <c r="VBA78" s="827"/>
      <c r="VBB78" s="827"/>
      <c r="VBC78" s="827"/>
      <c r="VBD78" s="479"/>
      <c r="VBE78" s="827"/>
      <c r="VBF78" s="827"/>
      <c r="VBG78" s="827"/>
      <c r="VBH78" s="479"/>
      <c r="VBI78" s="827"/>
      <c r="VBJ78" s="827"/>
      <c r="VBK78" s="827"/>
      <c r="VBL78" s="479"/>
      <c r="VBM78" s="827"/>
      <c r="VBN78" s="827"/>
      <c r="VBO78" s="827"/>
      <c r="VBP78" s="479"/>
      <c r="VBQ78" s="827"/>
      <c r="VBR78" s="827"/>
      <c r="VBS78" s="827"/>
      <c r="VBT78" s="479"/>
      <c r="VBU78" s="827"/>
      <c r="VBV78" s="827"/>
      <c r="VBW78" s="827"/>
      <c r="VBX78" s="479"/>
      <c r="VBY78" s="827"/>
      <c r="VBZ78" s="827"/>
      <c r="VCA78" s="827"/>
      <c r="VCB78" s="479"/>
      <c r="VCC78" s="827"/>
      <c r="VCD78" s="827"/>
      <c r="VCE78" s="827"/>
      <c r="VCF78" s="479"/>
      <c r="VCG78" s="827"/>
      <c r="VCH78" s="827"/>
      <c r="VCI78" s="827"/>
      <c r="VCJ78" s="479"/>
      <c r="VCK78" s="827"/>
      <c r="VCL78" s="827"/>
      <c r="VCM78" s="827"/>
      <c r="VCN78" s="479"/>
      <c r="VCO78" s="827"/>
      <c r="VCP78" s="827"/>
      <c r="VCQ78" s="827"/>
      <c r="VCR78" s="479"/>
      <c r="VCS78" s="827"/>
      <c r="VCT78" s="827"/>
      <c r="VCU78" s="827"/>
      <c r="VCV78" s="479"/>
      <c r="VCW78" s="827"/>
      <c r="VCX78" s="827"/>
      <c r="VCY78" s="827"/>
      <c r="VCZ78" s="479"/>
      <c r="VDA78" s="827"/>
      <c r="VDB78" s="827"/>
      <c r="VDC78" s="827"/>
      <c r="VDD78" s="479"/>
      <c r="VDE78" s="827"/>
      <c r="VDF78" s="827"/>
      <c r="VDG78" s="827"/>
      <c r="VDH78" s="479"/>
      <c r="VDI78" s="827"/>
      <c r="VDJ78" s="827"/>
      <c r="VDK78" s="827"/>
      <c r="VDL78" s="479"/>
      <c r="VDM78" s="827"/>
      <c r="VDN78" s="827"/>
      <c r="VDO78" s="827"/>
      <c r="VDP78" s="479"/>
      <c r="VDQ78" s="827"/>
      <c r="VDR78" s="827"/>
      <c r="VDS78" s="827"/>
      <c r="VDT78" s="479"/>
      <c r="VDU78" s="827"/>
      <c r="VDV78" s="827"/>
      <c r="VDW78" s="827"/>
      <c r="VDX78" s="479"/>
      <c r="VDY78" s="827"/>
      <c r="VDZ78" s="827"/>
      <c r="VEA78" s="827"/>
      <c r="VEB78" s="479"/>
      <c r="VEC78" s="827"/>
      <c r="VED78" s="827"/>
      <c r="VEE78" s="827"/>
      <c r="VEF78" s="479"/>
      <c r="VEG78" s="827"/>
      <c r="VEH78" s="827"/>
      <c r="VEI78" s="827"/>
      <c r="VEJ78" s="479"/>
      <c r="VEK78" s="827"/>
      <c r="VEL78" s="827"/>
      <c r="VEM78" s="827"/>
      <c r="VEN78" s="479"/>
      <c r="VEO78" s="827"/>
      <c r="VEP78" s="827"/>
      <c r="VEQ78" s="827"/>
      <c r="VER78" s="479"/>
      <c r="VES78" s="827"/>
      <c r="VET78" s="827"/>
      <c r="VEU78" s="827"/>
      <c r="VEV78" s="479"/>
      <c r="VEW78" s="827"/>
      <c r="VEX78" s="827"/>
      <c r="VEY78" s="827"/>
      <c r="VEZ78" s="479"/>
      <c r="VFA78" s="827"/>
      <c r="VFB78" s="827"/>
      <c r="VFC78" s="827"/>
      <c r="VFD78" s="479"/>
      <c r="VFE78" s="827"/>
      <c r="VFF78" s="827"/>
      <c r="VFG78" s="827"/>
      <c r="VFH78" s="479"/>
      <c r="VFI78" s="827"/>
      <c r="VFJ78" s="827"/>
      <c r="VFK78" s="827"/>
      <c r="VFL78" s="479"/>
      <c r="VFM78" s="827"/>
      <c r="VFN78" s="827"/>
      <c r="VFO78" s="827"/>
      <c r="VFP78" s="479"/>
      <c r="VFQ78" s="827"/>
      <c r="VFR78" s="827"/>
      <c r="VFS78" s="827"/>
      <c r="VFT78" s="479"/>
      <c r="VFU78" s="827"/>
      <c r="VFV78" s="827"/>
      <c r="VFW78" s="827"/>
      <c r="VFX78" s="479"/>
      <c r="VFY78" s="827"/>
      <c r="VFZ78" s="827"/>
      <c r="VGA78" s="827"/>
      <c r="VGB78" s="479"/>
      <c r="VGC78" s="827"/>
      <c r="VGD78" s="827"/>
      <c r="VGE78" s="827"/>
      <c r="VGF78" s="479"/>
      <c r="VGG78" s="827"/>
      <c r="VGH78" s="827"/>
      <c r="VGI78" s="827"/>
      <c r="VGJ78" s="479"/>
      <c r="VGK78" s="827"/>
      <c r="VGL78" s="827"/>
      <c r="VGM78" s="827"/>
      <c r="VGN78" s="479"/>
      <c r="VGO78" s="827"/>
      <c r="VGP78" s="827"/>
      <c r="VGQ78" s="827"/>
      <c r="VGR78" s="479"/>
      <c r="VGS78" s="827"/>
      <c r="VGT78" s="827"/>
      <c r="VGU78" s="827"/>
      <c r="VGV78" s="479"/>
      <c r="VGW78" s="827"/>
      <c r="VGX78" s="827"/>
      <c r="VGY78" s="827"/>
      <c r="VGZ78" s="479"/>
      <c r="VHA78" s="827"/>
      <c r="VHB78" s="827"/>
      <c r="VHC78" s="827"/>
      <c r="VHD78" s="479"/>
      <c r="VHE78" s="827"/>
      <c r="VHF78" s="827"/>
      <c r="VHG78" s="827"/>
      <c r="VHH78" s="479"/>
      <c r="VHI78" s="827"/>
      <c r="VHJ78" s="827"/>
      <c r="VHK78" s="827"/>
      <c r="VHL78" s="479"/>
      <c r="VHM78" s="827"/>
      <c r="VHN78" s="827"/>
      <c r="VHO78" s="827"/>
      <c r="VHP78" s="479"/>
      <c r="VHQ78" s="827"/>
      <c r="VHR78" s="827"/>
      <c r="VHS78" s="827"/>
      <c r="VHT78" s="479"/>
      <c r="VHU78" s="827"/>
      <c r="VHV78" s="827"/>
      <c r="VHW78" s="827"/>
      <c r="VHX78" s="479"/>
      <c r="VHY78" s="827"/>
      <c r="VHZ78" s="827"/>
      <c r="VIA78" s="827"/>
      <c r="VIB78" s="479"/>
      <c r="VIC78" s="827"/>
      <c r="VID78" s="827"/>
      <c r="VIE78" s="827"/>
      <c r="VIF78" s="479"/>
      <c r="VIG78" s="827"/>
      <c r="VIH78" s="827"/>
      <c r="VII78" s="827"/>
      <c r="VIJ78" s="479"/>
      <c r="VIK78" s="827"/>
      <c r="VIL78" s="827"/>
      <c r="VIM78" s="827"/>
      <c r="VIN78" s="479"/>
      <c r="VIO78" s="827"/>
      <c r="VIP78" s="827"/>
      <c r="VIQ78" s="827"/>
      <c r="VIR78" s="479"/>
      <c r="VIS78" s="827"/>
      <c r="VIT78" s="827"/>
      <c r="VIU78" s="827"/>
      <c r="VIV78" s="479"/>
      <c r="VIW78" s="827"/>
      <c r="VIX78" s="827"/>
      <c r="VIY78" s="827"/>
      <c r="VIZ78" s="479"/>
      <c r="VJA78" s="827"/>
      <c r="VJB78" s="827"/>
      <c r="VJC78" s="827"/>
      <c r="VJD78" s="479"/>
      <c r="VJE78" s="827"/>
      <c r="VJF78" s="827"/>
      <c r="VJG78" s="827"/>
      <c r="VJH78" s="479"/>
      <c r="VJI78" s="827"/>
      <c r="VJJ78" s="827"/>
      <c r="VJK78" s="827"/>
      <c r="VJL78" s="479"/>
      <c r="VJM78" s="827"/>
      <c r="VJN78" s="827"/>
      <c r="VJO78" s="827"/>
      <c r="VJP78" s="479"/>
      <c r="VJQ78" s="827"/>
      <c r="VJR78" s="827"/>
      <c r="VJS78" s="827"/>
      <c r="VJT78" s="479"/>
      <c r="VJU78" s="827"/>
      <c r="VJV78" s="827"/>
      <c r="VJW78" s="827"/>
      <c r="VJX78" s="479"/>
      <c r="VJY78" s="827"/>
      <c r="VJZ78" s="827"/>
      <c r="VKA78" s="827"/>
      <c r="VKB78" s="479"/>
      <c r="VKC78" s="827"/>
      <c r="VKD78" s="827"/>
      <c r="VKE78" s="827"/>
      <c r="VKF78" s="479"/>
      <c r="VKG78" s="827"/>
      <c r="VKH78" s="827"/>
      <c r="VKI78" s="827"/>
      <c r="VKJ78" s="479"/>
      <c r="VKK78" s="827"/>
      <c r="VKL78" s="827"/>
      <c r="VKM78" s="827"/>
      <c r="VKN78" s="479"/>
      <c r="VKO78" s="827"/>
      <c r="VKP78" s="827"/>
      <c r="VKQ78" s="827"/>
      <c r="VKR78" s="479"/>
      <c r="VKS78" s="827"/>
      <c r="VKT78" s="827"/>
      <c r="VKU78" s="827"/>
      <c r="VKV78" s="479"/>
      <c r="VKW78" s="827"/>
      <c r="VKX78" s="827"/>
      <c r="VKY78" s="827"/>
      <c r="VKZ78" s="479"/>
      <c r="VLA78" s="827"/>
      <c r="VLB78" s="827"/>
      <c r="VLC78" s="827"/>
      <c r="VLD78" s="479"/>
      <c r="VLE78" s="827"/>
      <c r="VLF78" s="827"/>
      <c r="VLG78" s="827"/>
      <c r="VLH78" s="479"/>
      <c r="VLI78" s="827"/>
      <c r="VLJ78" s="827"/>
      <c r="VLK78" s="827"/>
      <c r="VLL78" s="479"/>
      <c r="VLM78" s="827"/>
      <c r="VLN78" s="827"/>
      <c r="VLO78" s="827"/>
      <c r="VLP78" s="479"/>
      <c r="VLQ78" s="827"/>
      <c r="VLR78" s="827"/>
      <c r="VLS78" s="827"/>
      <c r="VLT78" s="479"/>
      <c r="VLU78" s="827"/>
      <c r="VLV78" s="827"/>
      <c r="VLW78" s="827"/>
      <c r="VLX78" s="479"/>
      <c r="VLY78" s="827"/>
      <c r="VLZ78" s="827"/>
      <c r="VMA78" s="827"/>
      <c r="VMB78" s="479"/>
      <c r="VMC78" s="827"/>
      <c r="VMD78" s="827"/>
      <c r="VME78" s="827"/>
      <c r="VMF78" s="479"/>
      <c r="VMG78" s="827"/>
      <c r="VMH78" s="827"/>
      <c r="VMI78" s="827"/>
      <c r="VMJ78" s="479"/>
      <c r="VMK78" s="827"/>
      <c r="VML78" s="827"/>
      <c r="VMM78" s="827"/>
      <c r="VMN78" s="479"/>
      <c r="VMO78" s="827"/>
      <c r="VMP78" s="827"/>
      <c r="VMQ78" s="827"/>
      <c r="VMR78" s="479"/>
      <c r="VMS78" s="827"/>
      <c r="VMT78" s="827"/>
      <c r="VMU78" s="827"/>
      <c r="VMV78" s="479"/>
      <c r="VMW78" s="827"/>
      <c r="VMX78" s="827"/>
      <c r="VMY78" s="827"/>
      <c r="VMZ78" s="479"/>
      <c r="VNA78" s="827"/>
      <c r="VNB78" s="827"/>
      <c r="VNC78" s="827"/>
      <c r="VND78" s="479"/>
      <c r="VNE78" s="827"/>
      <c r="VNF78" s="827"/>
      <c r="VNG78" s="827"/>
      <c r="VNH78" s="479"/>
      <c r="VNI78" s="827"/>
      <c r="VNJ78" s="827"/>
      <c r="VNK78" s="827"/>
      <c r="VNL78" s="479"/>
      <c r="VNM78" s="827"/>
      <c r="VNN78" s="827"/>
      <c r="VNO78" s="827"/>
      <c r="VNP78" s="479"/>
      <c r="VNQ78" s="827"/>
      <c r="VNR78" s="827"/>
      <c r="VNS78" s="827"/>
      <c r="VNT78" s="479"/>
      <c r="VNU78" s="827"/>
      <c r="VNV78" s="827"/>
      <c r="VNW78" s="827"/>
      <c r="VNX78" s="479"/>
      <c r="VNY78" s="827"/>
      <c r="VNZ78" s="827"/>
      <c r="VOA78" s="827"/>
      <c r="VOB78" s="479"/>
      <c r="VOC78" s="827"/>
      <c r="VOD78" s="827"/>
      <c r="VOE78" s="827"/>
      <c r="VOF78" s="479"/>
      <c r="VOG78" s="827"/>
      <c r="VOH78" s="827"/>
      <c r="VOI78" s="827"/>
      <c r="VOJ78" s="479"/>
      <c r="VOK78" s="827"/>
      <c r="VOL78" s="827"/>
      <c r="VOM78" s="827"/>
      <c r="VON78" s="479"/>
      <c r="VOO78" s="827"/>
      <c r="VOP78" s="827"/>
      <c r="VOQ78" s="827"/>
      <c r="VOR78" s="479"/>
      <c r="VOS78" s="827"/>
      <c r="VOT78" s="827"/>
      <c r="VOU78" s="827"/>
      <c r="VOV78" s="479"/>
      <c r="VOW78" s="827"/>
      <c r="VOX78" s="827"/>
      <c r="VOY78" s="827"/>
      <c r="VOZ78" s="479"/>
      <c r="VPA78" s="827"/>
      <c r="VPB78" s="827"/>
      <c r="VPC78" s="827"/>
      <c r="VPD78" s="479"/>
      <c r="VPE78" s="827"/>
      <c r="VPF78" s="827"/>
      <c r="VPG78" s="827"/>
      <c r="VPH78" s="479"/>
      <c r="VPI78" s="827"/>
      <c r="VPJ78" s="827"/>
      <c r="VPK78" s="827"/>
      <c r="VPL78" s="479"/>
      <c r="VPM78" s="827"/>
      <c r="VPN78" s="827"/>
      <c r="VPO78" s="827"/>
      <c r="VPP78" s="479"/>
      <c r="VPQ78" s="827"/>
      <c r="VPR78" s="827"/>
      <c r="VPS78" s="827"/>
      <c r="VPT78" s="479"/>
      <c r="VPU78" s="827"/>
      <c r="VPV78" s="827"/>
      <c r="VPW78" s="827"/>
      <c r="VPX78" s="479"/>
      <c r="VPY78" s="827"/>
      <c r="VPZ78" s="827"/>
      <c r="VQA78" s="827"/>
      <c r="VQB78" s="479"/>
      <c r="VQC78" s="827"/>
      <c r="VQD78" s="827"/>
      <c r="VQE78" s="827"/>
      <c r="VQF78" s="479"/>
      <c r="VQG78" s="827"/>
      <c r="VQH78" s="827"/>
      <c r="VQI78" s="827"/>
      <c r="VQJ78" s="479"/>
      <c r="VQK78" s="827"/>
      <c r="VQL78" s="827"/>
      <c r="VQM78" s="827"/>
      <c r="VQN78" s="479"/>
      <c r="VQO78" s="827"/>
      <c r="VQP78" s="827"/>
      <c r="VQQ78" s="827"/>
      <c r="VQR78" s="479"/>
      <c r="VQS78" s="827"/>
      <c r="VQT78" s="827"/>
      <c r="VQU78" s="827"/>
      <c r="VQV78" s="479"/>
      <c r="VQW78" s="827"/>
      <c r="VQX78" s="827"/>
      <c r="VQY78" s="827"/>
      <c r="VQZ78" s="479"/>
      <c r="VRA78" s="827"/>
      <c r="VRB78" s="827"/>
      <c r="VRC78" s="827"/>
      <c r="VRD78" s="479"/>
      <c r="VRE78" s="827"/>
      <c r="VRF78" s="827"/>
      <c r="VRG78" s="827"/>
      <c r="VRH78" s="479"/>
      <c r="VRI78" s="827"/>
      <c r="VRJ78" s="827"/>
      <c r="VRK78" s="827"/>
      <c r="VRL78" s="479"/>
      <c r="VRM78" s="827"/>
      <c r="VRN78" s="827"/>
      <c r="VRO78" s="827"/>
      <c r="VRP78" s="479"/>
      <c r="VRQ78" s="827"/>
      <c r="VRR78" s="827"/>
      <c r="VRS78" s="827"/>
      <c r="VRU78" s="827"/>
      <c r="VRV78" s="827"/>
      <c r="VRW78" s="827"/>
      <c r="VRX78" s="479"/>
      <c r="VRY78" s="827"/>
      <c r="VRZ78" s="827"/>
      <c r="VSA78" s="827"/>
      <c r="VSB78" s="479"/>
      <c r="VSC78" s="827"/>
      <c r="VSD78" s="827"/>
      <c r="VSE78" s="827"/>
      <c r="VSF78" s="479"/>
      <c r="VSG78" s="827"/>
      <c r="VSH78" s="827"/>
      <c r="VSI78" s="827"/>
      <c r="VSJ78" s="479"/>
      <c r="VSK78" s="827"/>
      <c r="VSL78" s="827"/>
      <c r="VSM78" s="827"/>
      <c r="VSN78" s="479"/>
      <c r="VSO78" s="827"/>
      <c r="VSP78" s="827"/>
      <c r="VSQ78" s="827"/>
      <c r="VSR78" s="479"/>
      <c r="VSS78" s="827"/>
      <c r="VST78" s="827"/>
      <c r="VSU78" s="827"/>
      <c r="VSV78" s="479"/>
      <c r="VSW78" s="827"/>
      <c r="VSX78" s="827"/>
      <c r="VSY78" s="827"/>
      <c r="VSZ78" s="479"/>
      <c r="VTA78" s="827"/>
      <c r="VTB78" s="827"/>
      <c r="VTC78" s="827"/>
      <c r="VTD78" s="479"/>
      <c r="VTE78" s="827"/>
      <c r="VTF78" s="827"/>
      <c r="VTG78" s="827"/>
      <c r="VTH78" s="479"/>
      <c r="VTI78" s="827"/>
      <c r="VTJ78" s="827"/>
      <c r="VTK78" s="827"/>
      <c r="VTL78" s="479"/>
      <c r="VTM78" s="827"/>
      <c r="VTN78" s="827"/>
      <c r="VTO78" s="827"/>
      <c r="VTP78" s="479"/>
      <c r="VTQ78" s="827"/>
      <c r="VTR78" s="827"/>
      <c r="VTS78" s="827"/>
      <c r="VTT78" s="479"/>
      <c r="VTU78" s="827"/>
      <c r="VTV78" s="827"/>
      <c r="VTW78" s="827"/>
      <c r="VTX78" s="479"/>
      <c r="VTY78" s="827"/>
      <c r="VTZ78" s="827"/>
      <c r="VUA78" s="827"/>
      <c r="VUB78" s="479"/>
      <c r="VUC78" s="827"/>
      <c r="VUD78" s="827"/>
      <c r="VUE78" s="827"/>
      <c r="VUF78" s="479"/>
      <c r="VUG78" s="827"/>
      <c r="VUH78" s="827"/>
      <c r="VUI78" s="827"/>
      <c r="VUJ78" s="479"/>
      <c r="VUK78" s="827"/>
      <c r="VUL78" s="827"/>
      <c r="VUM78" s="827"/>
      <c r="VUN78" s="479"/>
      <c r="VUO78" s="827"/>
      <c r="VUP78" s="827"/>
      <c r="VUQ78" s="827"/>
      <c r="VUR78" s="479"/>
      <c r="VUS78" s="827"/>
      <c r="VUT78" s="827"/>
      <c r="VUU78" s="827"/>
      <c r="VUV78" s="479"/>
      <c r="VUW78" s="827"/>
      <c r="VUX78" s="827"/>
      <c r="VUY78" s="827"/>
      <c r="VUZ78" s="479"/>
      <c r="VVA78" s="827"/>
      <c r="VVB78" s="827"/>
      <c r="VVC78" s="827"/>
      <c r="VVD78" s="479"/>
      <c r="VVE78" s="827"/>
      <c r="VVF78" s="827"/>
      <c r="VVG78" s="827"/>
      <c r="VVH78" s="479"/>
      <c r="VVI78" s="827"/>
      <c r="VVJ78" s="827"/>
      <c r="VVK78" s="827"/>
      <c r="VVL78" s="479"/>
      <c r="VVM78" s="827"/>
      <c r="VVN78" s="827"/>
      <c r="VVO78" s="827"/>
      <c r="VVP78" s="479"/>
      <c r="VVQ78" s="827"/>
      <c r="VVR78" s="827"/>
      <c r="VVS78" s="827"/>
      <c r="VVT78" s="479"/>
      <c r="VVU78" s="827"/>
      <c r="VVV78" s="827"/>
      <c r="VVW78" s="827"/>
      <c r="VVX78" s="479"/>
      <c r="VVY78" s="827"/>
      <c r="VVZ78" s="827"/>
      <c r="VWA78" s="827"/>
      <c r="VWB78" s="479"/>
      <c r="VWC78" s="827"/>
      <c r="VWD78" s="827"/>
      <c r="VWE78" s="827"/>
      <c r="VWF78" s="479"/>
      <c r="VWG78" s="827"/>
      <c r="VWH78" s="827"/>
      <c r="VWI78" s="827"/>
      <c r="VWJ78" s="479"/>
      <c r="VWK78" s="827"/>
      <c r="VWL78" s="827"/>
      <c r="VWM78" s="827"/>
      <c r="VWN78" s="479"/>
      <c r="VWO78" s="827"/>
      <c r="VWP78" s="827"/>
      <c r="VWQ78" s="827"/>
      <c r="VWR78" s="479"/>
      <c r="VWS78" s="827"/>
      <c r="VWT78" s="827"/>
      <c r="VWU78" s="827"/>
      <c r="VWV78" s="479"/>
      <c r="VWW78" s="827"/>
      <c r="VWX78" s="827"/>
      <c r="VWY78" s="827"/>
      <c r="VWZ78" s="479"/>
      <c r="VXA78" s="827"/>
      <c r="VXB78" s="827"/>
      <c r="VXC78" s="827"/>
      <c r="VXD78" s="479"/>
      <c r="VXE78" s="827"/>
      <c r="VXF78" s="827"/>
      <c r="VXG78" s="827"/>
      <c r="VXH78" s="479"/>
      <c r="VXI78" s="827"/>
      <c r="VXJ78" s="827"/>
      <c r="VXK78" s="827"/>
      <c r="VXL78" s="479"/>
      <c r="VXM78" s="827"/>
      <c r="VXN78" s="827"/>
      <c r="VXO78" s="827"/>
      <c r="VXP78" s="479"/>
      <c r="VXQ78" s="827"/>
      <c r="VXR78" s="827"/>
      <c r="VXS78" s="827"/>
      <c r="VXT78" s="479"/>
      <c r="VXU78" s="827"/>
      <c r="VXV78" s="827"/>
      <c r="VXW78" s="827"/>
      <c r="VXX78" s="479"/>
      <c r="VXY78" s="827"/>
      <c r="VXZ78" s="827"/>
      <c r="VYA78" s="827"/>
      <c r="VYB78" s="479"/>
      <c r="VYC78" s="827"/>
      <c r="VYD78" s="827"/>
      <c r="VYE78" s="827"/>
      <c r="VYF78" s="479"/>
      <c r="VYG78" s="827"/>
      <c r="VYH78" s="827"/>
      <c r="VYI78" s="827"/>
      <c r="VYJ78" s="479"/>
      <c r="VYK78" s="827"/>
      <c r="VYL78" s="827"/>
      <c r="VYM78" s="827"/>
      <c r="VYN78" s="479"/>
      <c r="VYO78" s="827"/>
      <c r="VYP78" s="827"/>
      <c r="VYQ78" s="827"/>
      <c r="VYR78" s="479"/>
      <c r="VYS78" s="827"/>
      <c r="VYT78" s="827"/>
      <c r="VYU78" s="827"/>
      <c r="VYV78" s="479"/>
      <c r="VYW78" s="827"/>
      <c r="VYX78" s="827"/>
      <c r="VYY78" s="827"/>
      <c r="VYZ78" s="479"/>
      <c r="VZA78" s="827"/>
      <c r="VZB78" s="827"/>
      <c r="VZC78" s="827"/>
      <c r="VZD78" s="479"/>
      <c r="VZE78" s="827"/>
      <c r="VZF78" s="827"/>
      <c r="VZG78" s="827"/>
      <c r="VZH78" s="479"/>
      <c r="VZI78" s="827"/>
      <c r="VZJ78" s="827"/>
      <c r="VZK78" s="827"/>
      <c r="VZL78" s="479"/>
      <c r="VZM78" s="827"/>
      <c r="VZN78" s="827"/>
      <c r="VZO78" s="827"/>
      <c r="VZP78" s="479"/>
      <c r="VZQ78" s="827"/>
      <c r="VZR78" s="827"/>
      <c r="VZS78" s="827"/>
      <c r="VZT78" s="479"/>
      <c r="VZU78" s="827"/>
      <c r="VZV78" s="827"/>
      <c r="VZW78" s="827"/>
      <c r="VZX78" s="479"/>
      <c r="VZY78" s="827"/>
      <c r="VZZ78" s="827"/>
      <c r="WAA78" s="827"/>
      <c r="WAB78" s="479"/>
      <c r="WAC78" s="827"/>
      <c r="WAD78" s="827"/>
      <c r="WAE78" s="827"/>
      <c r="WAF78" s="479"/>
      <c r="WAG78" s="827"/>
      <c r="WAH78" s="827"/>
      <c r="WAI78" s="827"/>
      <c r="WAJ78" s="479"/>
      <c r="WAK78" s="827"/>
      <c r="WAL78" s="827"/>
      <c r="WAM78" s="827"/>
      <c r="WAN78" s="479"/>
      <c r="WAO78" s="827"/>
      <c r="WAP78" s="827"/>
      <c r="WAQ78" s="827"/>
      <c r="WAR78" s="479"/>
      <c r="WAS78" s="827"/>
      <c r="WAT78" s="827"/>
      <c r="WAU78" s="827"/>
      <c r="WAV78" s="479"/>
      <c r="WAW78" s="827"/>
      <c r="WAX78" s="827"/>
      <c r="WAY78" s="827"/>
      <c r="WAZ78" s="479"/>
      <c r="WBA78" s="827"/>
      <c r="WBB78" s="827"/>
      <c r="WBC78" s="827"/>
      <c r="WBD78" s="479"/>
      <c r="WBE78" s="827"/>
      <c r="WBF78" s="827"/>
      <c r="WBG78" s="827"/>
      <c r="WBH78" s="479"/>
      <c r="WBI78" s="827"/>
      <c r="WBJ78" s="827"/>
      <c r="WBK78" s="827"/>
      <c r="WBL78" s="479"/>
      <c r="WBM78" s="827"/>
      <c r="WBN78" s="827"/>
      <c r="WBO78" s="827"/>
      <c r="WBP78" s="479"/>
      <c r="WBQ78" s="827"/>
      <c r="WBR78" s="827"/>
      <c r="WBS78" s="827"/>
      <c r="WBT78" s="479"/>
      <c r="WBU78" s="827"/>
      <c r="WBV78" s="827"/>
      <c r="WBW78" s="827"/>
      <c r="WBX78" s="479"/>
      <c r="WBY78" s="827"/>
      <c r="WBZ78" s="827"/>
      <c r="WCA78" s="827"/>
      <c r="WCB78" s="479"/>
      <c r="WCC78" s="827"/>
      <c r="WCD78" s="827"/>
      <c r="WCE78" s="827"/>
      <c r="WCF78" s="479"/>
      <c r="WCG78" s="827"/>
      <c r="WCH78" s="827"/>
      <c r="WCI78" s="827"/>
      <c r="WCJ78" s="479"/>
      <c r="WCK78" s="827"/>
      <c r="WCL78" s="827"/>
      <c r="WCM78" s="827"/>
      <c r="WCN78" s="479"/>
      <c r="WCO78" s="827"/>
      <c r="WCP78" s="827"/>
      <c r="WCQ78" s="827"/>
      <c r="WCR78" s="479"/>
      <c r="WCS78" s="827"/>
      <c r="WCT78" s="827"/>
      <c r="WCU78" s="827"/>
      <c r="WCV78" s="479"/>
      <c r="WCW78" s="827"/>
      <c r="WCX78" s="827"/>
      <c r="WCY78" s="827"/>
      <c r="WCZ78" s="479"/>
      <c r="WDA78" s="827"/>
      <c r="WDB78" s="827"/>
      <c r="WDC78" s="827"/>
      <c r="WDD78" s="479"/>
      <c r="WDE78" s="827"/>
      <c r="WDF78" s="827"/>
      <c r="WDG78" s="827"/>
      <c r="WDH78" s="479"/>
      <c r="WDI78" s="827"/>
      <c r="WDJ78" s="827"/>
      <c r="WDK78" s="827"/>
      <c r="WDL78" s="479"/>
      <c r="WDM78" s="827"/>
      <c r="WDN78" s="827"/>
      <c r="WDO78" s="827"/>
      <c r="WDP78" s="479"/>
      <c r="WDQ78" s="827"/>
      <c r="WDR78" s="827"/>
      <c r="WDS78" s="827"/>
      <c r="WDT78" s="479"/>
      <c r="WDU78" s="827"/>
      <c r="WDV78" s="827"/>
      <c r="WDW78" s="827"/>
      <c r="WDX78" s="479"/>
      <c r="WDY78" s="827"/>
      <c r="WDZ78" s="827"/>
      <c r="WEA78" s="827"/>
      <c r="WEB78" s="479"/>
      <c r="WEC78" s="827"/>
      <c r="WED78" s="827"/>
      <c r="WEE78" s="827"/>
      <c r="WEF78" s="479"/>
      <c r="WEG78" s="827"/>
      <c r="WEH78" s="827"/>
      <c r="WEI78" s="827"/>
      <c r="WEJ78" s="479"/>
      <c r="WEK78" s="827"/>
      <c r="WEL78" s="827"/>
      <c r="WEM78" s="827"/>
      <c r="WEN78" s="479"/>
      <c r="WEO78" s="827"/>
      <c r="WEP78" s="827"/>
      <c r="WEQ78" s="827"/>
      <c r="WER78" s="479"/>
      <c r="WES78" s="827"/>
      <c r="WET78" s="827"/>
      <c r="WEU78" s="827"/>
      <c r="WEV78" s="479"/>
      <c r="WEW78" s="827"/>
      <c r="WEX78" s="827"/>
      <c r="WEY78" s="827"/>
      <c r="WEZ78" s="479"/>
      <c r="WFA78" s="827"/>
      <c r="WFB78" s="827"/>
      <c r="WFC78" s="827"/>
      <c r="WFD78" s="479"/>
      <c r="WFE78" s="827"/>
      <c r="WFF78" s="827"/>
      <c r="WFG78" s="827"/>
      <c r="WFH78" s="479"/>
      <c r="WFI78" s="827"/>
      <c r="WFJ78" s="827"/>
      <c r="WFK78" s="827"/>
      <c r="WFL78" s="479"/>
      <c r="WFM78" s="827"/>
      <c r="WFN78" s="827"/>
      <c r="WFO78" s="827"/>
      <c r="WFP78" s="479"/>
      <c r="WFQ78" s="827"/>
      <c r="WFR78" s="827"/>
      <c r="WFS78" s="827"/>
      <c r="WFT78" s="479"/>
      <c r="WFU78" s="827"/>
      <c r="WFV78" s="827"/>
      <c r="WFW78" s="827"/>
      <c r="WFX78" s="479"/>
      <c r="WFY78" s="827"/>
      <c r="WFZ78" s="827"/>
      <c r="WGA78" s="827"/>
      <c r="WGB78" s="479"/>
      <c r="WGC78" s="827"/>
      <c r="WGD78" s="827"/>
      <c r="WGE78" s="827"/>
      <c r="WGF78" s="479"/>
      <c r="WGG78" s="827"/>
      <c r="WGH78" s="827"/>
      <c r="WGI78" s="827"/>
      <c r="WGJ78" s="479"/>
      <c r="WGK78" s="827"/>
      <c r="WGL78" s="827"/>
      <c r="WGM78" s="827"/>
      <c r="WGN78" s="479"/>
      <c r="WGO78" s="827"/>
      <c r="WGP78" s="827"/>
      <c r="WGQ78" s="827"/>
      <c r="WGR78" s="479"/>
      <c r="WGS78" s="827"/>
      <c r="WGT78" s="827"/>
      <c r="WGU78" s="827"/>
      <c r="WGV78" s="479"/>
      <c r="WGW78" s="827"/>
      <c r="WGX78" s="827"/>
      <c r="WGY78" s="827"/>
      <c r="WGZ78" s="479"/>
      <c r="WHA78" s="827"/>
      <c r="WHB78" s="827"/>
      <c r="WHC78" s="827"/>
      <c r="WHD78" s="479"/>
      <c r="WHE78" s="827"/>
      <c r="WHF78" s="827"/>
      <c r="WHG78" s="827"/>
      <c r="WHH78" s="479"/>
      <c r="WHI78" s="827"/>
      <c r="WHJ78" s="827"/>
      <c r="WHK78" s="827"/>
      <c r="WHL78" s="479"/>
      <c r="WHM78" s="827"/>
      <c r="WHN78" s="827"/>
      <c r="WHO78" s="827"/>
      <c r="WHP78" s="479"/>
      <c r="WHQ78" s="827"/>
      <c r="WHR78" s="827"/>
      <c r="WHS78" s="827"/>
      <c r="WHT78" s="479"/>
      <c r="WHU78" s="827"/>
      <c r="WHV78" s="827"/>
      <c r="WHW78" s="827"/>
      <c r="WHX78" s="479"/>
      <c r="WHY78" s="827"/>
      <c r="WHZ78" s="827"/>
      <c r="WIA78" s="827"/>
      <c r="WIB78" s="479"/>
      <c r="WIC78" s="827"/>
      <c r="WID78" s="827"/>
      <c r="WIE78" s="827"/>
      <c r="WIF78" s="479"/>
      <c r="WIG78" s="827"/>
      <c r="WIH78" s="827"/>
      <c r="WII78" s="827"/>
      <c r="WIJ78" s="479"/>
      <c r="WIK78" s="827"/>
      <c r="WIL78" s="827"/>
      <c r="WIM78" s="827"/>
      <c r="WIN78" s="479"/>
      <c r="WIO78" s="827"/>
      <c r="WIP78" s="827"/>
      <c r="WIQ78" s="827"/>
      <c r="WIR78" s="479"/>
      <c r="WIS78" s="827"/>
      <c r="WIT78" s="827"/>
      <c r="WIU78" s="827"/>
      <c r="WIV78" s="479"/>
      <c r="WIW78" s="827"/>
      <c r="WIX78" s="827"/>
      <c r="WIY78" s="827"/>
      <c r="WIZ78" s="479"/>
      <c r="WJA78" s="827"/>
      <c r="WJB78" s="827"/>
      <c r="WJC78" s="827"/>
      <c r="WJD78" s="479"/>
      <c r="WJE78" s="827"/>
      <c r="WJF78" s="827"/>
      <c r="WJG78" s="827"/>
      <c r="WJH78" s="479"/>
      <c r="WJI78" s="827"/>
      <c r="WJJ78" s="827"/>
      <c r="WJK78" s="827"/>
      <c r="WJL78" s="479"/>
      <c r="WJM78" s="827"/>
      <c r="WJN78" s="827"/>
      <c r="WJO78" s="827"/>
      <c r="WJP78" s="479"/>
      <c r="WJQ78" s="827"/>
      <c r="WJR78" s="827"/>
      <c r="WJS78" s="827"/>
      <c r="WJT78" s="479"/>
      <c r="WJU78" s="827"/>
      <c r="WJV78" s="827"/>
      <c r="WJW78" s="827"/>
      <c r="WJX78" s="479"/>
      <c r="WJY78" s="827"/>
      <c r="WJZ78" s="827"/>
      <c r="WKA78" s="827"/>
      <c r="WKB78" s="479"/>
      <c r="WKC78" s="827"/>
      <c r="WKD78" s="827"/>
      <c r="WKE78" s="827"/>
      <c r="WKF78" s="479"/>
      <c r="WKG78" s="827"/>
      <c r="WKH78" s="827"/>
      <c r="WKI78" s="827"/>
      <c r="WKJ78" s="479"/>
      <c r="WKK78" s="827"/>
      <c r="WKL78" s="827"/>
      <c r="WKM78" s="827"/>
      <c r="WKN78" s="479"/>
      <c r="WKO78" s="827"/>
      <c r="WKP78" s="827"/>
      <c r="WKQ78" s="827"/>
      <c r="WKR78" s="479"/>
      <c r="WKS78" s="827"/>
      <c r="WKT78" s="827"/>
      <c r="WKU78" s="827"/>
      <c r="WKV78" s="479"/>
      <c r="WKW78" s="827"/>
      <c r="WKX78" s="827"/>
      <c r="WKY78" s="827"/>
      <c r="WKZ78" s="479"/>
      <c r="WLA78" s="827"/>
      <c r="WLB78" s="827"/>
      <c r="WLC78" s="827"/>
      <c r="WLD78" s="479"/>
      <c r="WLE78" s="827"/>
      <c r="WLF78" s="827"/>
      <c r="WLG78" s="827"/>
      <c r="WLH78" s="479"/>
      <c r="WLI78" s="827"/>
      <c r="WLJ78" s="827"/>
      <c r="WLK78" s="827"/>
      <c r="WLL78" s="479"/>
      <c r="WLM78" s="827"/>
      <c r="WLN78" s="827"/>
      <c r="WLO78" s="827"/>
      <c r="WLP78" s="479"/>
      <c r="WLQ78" s="827"/>
      <c r="WLR78" s="827"/>
      <c r="WLS78" s="827"/>
      <c r="WLT78" s="479"/>
      <c r="WLU78" s="827"/>
      <c r="WLV78" s="827"/>
      <c r="WLW78" s="827"/>
      <c r="WLX78" s="479"/>
      <c r="WLY78" s="827"/>
      <c r="WLZ78" s="827"/>
      <c r="WMA78" s="827"/>
      <c r="WMB78" s="479"/>
      <c r="WMC78" s="827"/>
      <c r="WMD78" s="827"/>
      <c r="WME78" s="827"/>
      <c r="WMF78" s="479"/>
      <c r="WMG78" s="827"/>
      <c r="WMH78" s="827"/>
      <c r="WMI78" s="827"/>
      <c r="WMJ78" s="479"/>
      <c r="WMK78" s="827"/>
      <c r="WML78" s="827"/>
      <c r="WMM78" s="827"/>
      <c r="WMN78" s="479"/>
      <c r="WMO78" s="827"/>
      <c r="WMP78" s="827"/>
      <c r="WMQ78" s="827"/>
      <c r="WMR78" s="479"/>
      <c r="WMS78" s="827"/>
      <c r="WMT78" s="827"/>
      <c r="WMU78" s="827"/>
      <c r="WMV78" s="479"/>
      <c r="WMW78" s="827"/>
      <c r="WMX78" s="827"/>
      <c r="WMY78" s="827"/>
      <c r="WMZ78" s="479"/>
      <c r="WNA78" s="827"/>
      <c r="WNB78" s="827"/>
      <c r="WNC78" s="827"/>
      <c r="WND78" s="479"/>
      <c r="WNE78" s="827"/>
      <c r="WNF78" s="827"/>
      <c r="WNG78" s="827"/>
      <c r="WNH78" s="479"/>
      <c r="WNI78" s="827"/>
      <c r="WNJ78" s="827"/>
      <c r="WNK78" s="827"/>
      <c r="WNL78" s="479"/>
      <c r="WNM78" s="827"/>
      <c r="WNN78" s="827"/>
      <c r="WNO78" s="827"/>
      <c r="WNP78" s="479"/>
      <c r="WNQ78" s="827"/>
      <c r="WNR78" s="827"/>
      <c r="WNS78" s="827"/>
      <c r="WNT78" s="479"/>
      <c r="WNU78" s="827"/>
      <c r="WNV78" s="827"/>
      <c r="WNW78" s="827"/>
      <c r="WNX78" s="479"/>
      <c r="WNY78" s="827"/>
      <c r="WNZ78" s="827"/>
      <c r="WOA78" s="827"/>
      <c r="WOB78" s="479"/>
      <c r="WOC78" s="827"/>
      <c r="WOD78" s="827"/>
      <c r="WOE78" s="827"/>
      <c r="WOF78" s="479"/>
      <c r="WOG78" s="827"/>
      <c r="WOH78" s="827"/>
      <c r="WOI78" s="827"/>
      <c r="WOJ78" s="479"/>
      <c r="WOK78" s="827"/>
      <c r="WOL78" s="827"/>
      <c r="WOM78" s="827"/>
      <c r="WON78" s="479"/>
      <c r="WOO78" s="827"/>
      <c r="WOP78" s="827"/>
      <c r="WOQ78" s="827"/>
      <c r="WOR78" s="479"/>
      <c r="WOS78" s="827"/>
      <c r="WOT78" s="827"/>
      <c r="WOU78" s="827"/>
      <c r="WOV78" s="479"/>
      <c r="WOW78" s="827"/>
      <c r="WOX78" s="827"/>
      <c r="WOY78" s="827"/>
      <c r="WOZ78" s="479"/>
      <c r="WPA78" s="827"/>
      <c r="WPB78" s="827"/>
      <c r="WPC78" s="827"/>
      <c r="WPD78" s="479"/>
      <c r="WPE78" s="827"/>
      <c r="WPF78" s="827"/>
      <c r="WPG78" s="827"/>
      <c r="WPH78" s="479"/>
      <c r="WPI78" s="827"/>
      <c r="WPJ78" s="827"/>
      <c r="WPK78" s="827"/>
      <c r="WPL78" s="479"/>
      <c r="WPM78" s="827"/>
      <c r="WPN78" s="827"/>
      <c r="WPO78" s="827"/>
      <c r="WPP78" s="479"/>
      <c r="WPQ78" s="827"/>
      <c r="WPR78" s="827"/>
      <c r="WPS78" s="827"/>
      <c r="WPT78" s="479"/>
      <c r="WPU78" s="827"/>
      <c r="WPV78" s="827"/>
      <c r="WPW78" s="827"/>
      <c r="WPX78" s="479"/>
      <c r="WPY78" s="827"/>
      <c r="WPZ78" s="827"/>
      <c r="WQA78" s="827"/>
      <c r="WQB78" s="479"/>
      <c r="WQC78" s="827"/>
      <c r="WQD78" s="827"/>
      <c r="WQE78" s="827"/>
      <c r="WQF78" s="479"/>
      <c r="WQG78" s="827"/>
      <c r="WQH78" s="827"/>
      <c r="WQI78" s="827"/>
      <c r="WQJ78" s="479"/>
      <c r="WQK78" s="827"/>
      <c r="WQL78" s="827"/>
      <c r="WQM78" s="827"/>
      <c r="WQN78" s="479"/>
      <c r="WQO78" s="827"/>
      <c r="WQP78" s="827"/>
      <c r="WQQ78" s="827"/>
      <c r="WQR78" s="479"/>
      <c r="WQS78" s="827"/>
      <c r="WQT78" s="827"/>
      <c r="WQU78" s="827"/>
      <c r="WQV78" s="479"/>
      <c r="WQW78" s="827"/>
      <c r="WQX78" s="827"/>
      <c r="WQY78" s="827"/>
      <c r="WQZ78" s="479"/>
      <c r="WRA78" s="827"/>
      <c r="WRB78" s="827"/>
      <c r="WRC78" s="827"/>
      <c r="WRD78" s="479"/>
      <c r="WRE78" s="827"/>
      <c r="WRF78" s="827"/>
      <c r="WRG78" s="827"/>
      <c r="WRH78" s="479"/>
      <c r="WRI78" s="827"/>
      <c r="WRJ78" s="827"/>
      <c r="WRK78" s="827"/>
      <c r="WRL78" s="479"/>
      <c r="WRM78" s="827"/>
      <c r="WRN78" s="827"/>
      <c r="WRO78" s="827"/>
      <c r="WRP78" s="479"/>
      <c r="WRQ78" s="827"/>
      <c r="WRR78" s="827"/>
      <c r="WRS78" s="827"/>
      <c r="WRT78" s="479"/>
      <c r="WRU78" s="827"/>
      <c r="WRV78" s="827"/>
      <c r="WRW78" s="827"/>
      <c r="WRX78" s="479"/>
      <c r="WRY78" s="827"/>
      <c r="WRZ78" s="827"/>
      <c r="WSA78" s="827"/>
      <c r="WSB78" s="479"/>
      <c r="WSC78" s="827"/>
      <c r="WSD78" s="827"/>
      <c r="WSE78" s="827"/>
      <c r="WSF78" s="479"/>
      <c r="WSG78" s="827"/>
      <c r="WSH78" s="827"/>
      <c r="WSI78" s="827"/>
      <c r="WSJ78" s="479"/>
      <c r="WSK78" s="827"/>
      <c r="WSL78" s="827"/>
      <c r="WSM78" s="827"/>
      <c r="WSN78" s="479"/>
      <c r="WSO78" s="827"/>
      <c r="WSP78" s="827"/>
      <c r="WSQ78" s="827"/>
      <c r="WSR78" s="479"/>
      <c r="WSS78" s="827"/>
      <c r="WST78" s="827"/>
      <c r="WSU78" s="827"/>
      <c r="WSV78" s="479"/>
      <c r="WSW78" s="827"/>
      <c r="WSX78" s="827"/>
      <c r="WSY78" s="827"/>
      <c r="WSZ78" s="479"/>
      <c r="WTA78" s="827"/>
      <c r="WTB78" s="827"/>
      <c r="WTC78" s="827"/>
      <c r="WTD78" s="479"/>
      <c r="WTE78" s="827"/>
      <c r="WTF78" s="827"/>
      <c r="WTG78" s="827"/>
      <c r="WTH78" s="479"/>
      <c r="WTI78" s="827"/>
      <c r="WTJ78" s="827"/>
      <c r="WTK78" s="827"/>
      <c r="WTL78" s="479"/>
      <c r="WTM78" s="827"/>
      <c r="WTN78" s="827"/>
      <c r="WTO78" s="827"/>
      <c r="WTP78" s="479"/>
      <c r="WTQ78" s="827"/>
      <c r="WTR78" s="827"/>
      <c r="WTS78" s="827"/>
      <c r="WTT78" s="479"/>
      <c r="WTU78" s="827"/>
      <c r="WTV78" s="827"/>
      <c r="WTW78" s="827"/>
      <c r="WTX78" s="479"/>
      <c r="WTY78" s="827"/>
      <c r="WTZ78" s="827"/>
      <c r="WUA78" s="827"/>
      <c r="WUB78" s="479"/>
      <c r="WUC78" s="827"/>
      <c r="WUD78" s="827"/>
      <c r="WUE78" s="827"/>
      <c r="WUF78" s="479"/>
      <c r="WUG78" s="827"/>
      <c r="WUH78" s="827"/>
      <c r="WUI78" s="827"/>
      <c r="WUJ78" s="479"/>
      <c r="WUK78" s="827"/>
      <c r="WUL78" s="827"/>
      <c r="WUM78" s="827"/>
      <c r="WUN78" s="479"/>
      <c r="WUO78" s="827"/>
      <c r="WUP78" s="827"/>
      <c r="WUQ78" s="827"/>
      <c r="WUR78" s="479"/>
      <c r="WUS78" s="827"/>
      <c r="WUT78" s="827"/>
      <c r="WUU78" s="827"/>
      <c r="WUV78" s="479"/>
      <c r="WUW78" s="827"/>
      <c r="WUX78" s="827"/>
      <c r="WUY78" s="827"/>
      <c r="WUZ78" s="479"/>
      <c r="WVA78" s="827"/>
      <c r="WVB78" s="827"/>
      <c r="WVC78" s="827"/>
      <c r="WVD78" s="479"/>
      <c r="WVE78" s="827"/>
      <c r="WVF78" s="827"/>
      <c r="WVG78" s="827"/>
      <c r="WVH78" s="479"/>
      <c r="WVI78" s="827"/>
      <c r="WVJ78" s="827"/>
      <c r="WVK78" s="827"/>
      <c r="WVL78" s="479"/>
      <c r="WVM78" s="827"/>
      <c r="WVN78" s="827"/>
      <c r="WVO78" s="827"/>
      <c r="WVP78" s="479"/>
      <c r="WVQ78" s="827"/>
      <c r="WVR78" s="827"/>
      <c r="WVS78" s="827"/>
      <c r="WVT78" s="479"/>
      <c r="WVU78" s="827"/>
      <c r="WVV78" s="827"/>
      <c r="WVW78" s="827"/>
      <c r="WVX78" s="479"/>
      <c r="WVY78" s="827"/>
      <c r="WVZ78" s="827"/>
      <c r="WWA78" s="827"/>
      <c r="WWB78" s="479"/>
      <c r="WWC78" s="827"/>
      <c r="WWD78" s="827"/>
      <c r="WWE78" s="827"/>
      <c r="WWF78" s="479"/>
      <c r="WWG78" s="827"/>
      <c r="WWH78" s="827"/>
      <c r="WWI78" s="827"/>
      <c r="WWJ78" s="479"/>
      <c r="WWK78" s="827"/>
      <c r="WWL78" s="827"/>
      <c r="WWM78" s="827"/>
      <c r="WWN78" s="479"/>
      <c r="WWO78" s="827"/>
      <c r="WWP78" s="827"/>
      <c r="WWQ78" s="827"/>
      <c r="WWR78" s="479"/>
      <c r="WWS78" s="827"/>
      <c r="WWT78" s="827"/>
      <c r="WWU78" s="827"/>
      <c r="WWV78" s="479"/>
      <c r="WWW78" s="827"/>
      <c r="WWX78" s="827"/>
      <c r="WWY78" s="827"/>
      <c r="WWZ78" s="479"/>
      <c r="WXA78" s="827"/>
      <c r="WXB78" s="827"/>
      <c r="WXC78" s="827"/>
      <c r="WXD78" s="479"/>
      <c r="WXE78" s="827"/>
      <c r="WXF78" s="827"/>
      <c r="WXG78" s="827"/>
      <c r="WXH78" s="479"/>
      <c r="WXI78" s="827"/>
      <c r="WXJ78" s="827"/>
      <c r="WXK78" s="827"/>
      <c r="WXL78" s="479"/>
      <c r="WXM78" s="827"/>
      <c r="WXN78" s="827"/>
      <c r="WXO78" s="827"/>
      <c r="WXP78" s="479"/>
      <c r="WXQ78" s="827"/>
      <c r="WXR78" s="827"/>
      <c r="WXS78" s="827"/>
      <c r="WXT78" s="479"/>
      <c r="WXU78" s="827"/>
      <c r="WXV78" s="827"/>
      <c r="WXW78" s="827"/>
      <c r="WXX78" s="479"/>
      <c r="WXY78" s="827"/>
      <c r="WXZ78" s="827"/>
      <c r="WYA78" s="827"/>
      <c r="WYB78" s="479"/>
      <c r="WYC78" s="827"/>
      <c r="WYD78" s="827"/>
      <c r="WYE78" s="827"/>
      <c r="WYF78" s="479"/>
      <c r="WYG78" s="827"/>
      <c r="WYH78" s="827"/>
      <c r="WYI78" s="827"/>
      <c r="WYJ78" s="479"/>
      <c r="WYK78" s="827"/>
      <c r="WYL78" s="827"/>
      <c r="WYM78" s="827"/>
      <c r="WYN78" s="479"/>
      <c r="WYO78" s="827"/>
      <c r="WYP78" s="827"/>
      <c r="WYQ78" s="827"/>
      <c r="WYR78" s="479"/>
      <c r="WYS78" s="827"/>
      <c r="WYT78" s="827"/>
      <c r="WYU78" s="827"/>
      <c r="WYV78" s="479"/>
      <c r="WYW78" s="827"/>
      <c r="WYX78" s="827"/>
      <c r="WYY78" s="827"/>
      <c r="WYZ78" s="479"/>
      <c r="WZA78" s="827"/>
      <c r="WZB78" s="827"/>
      <c r="WZC78" s="827"/>
      <c r="WZD78" s="479"/>
      <c r="WZE78" s="827"/>
      <c r="WZF78" s="827"/>
      <c r="WZG78" s="827"/>
      <c r="WZH78" s="479"/>
      <c r="WZI78" s="827"/>
      <c r="WZJ78" s="827"/>
      <c r="WZK78" s="827"/>
      <c r="WZL78" s="479"/>
      <c r="WZM78" s="827"/>
      <c r="WZN78" s="827"/>
      <c r="WZO78" s="827"/>
      <c r="WZP78" s="479"/>
      <c r="WZQ78" s="827"/>
      <c r="WZR78" s="827"/>
      <c r="WZS78" s="827"/>
      <c r="WZT78" s="479"/>
      <c r="WZU78" s="827"/>
      <c r="WZV78" s="827"/>
      <c r="WZW78" s="827"/>
      <c r="WZX78" s="479"/>
      <c r="WZY78" s="827"/>
      <c r="WZZ78" s="827"/>
      <c r="XAA78" s="827"/>
      <c r="XAB78" s="479"/>
      <c r="XAC78" s="827"/>
      <c r="XAD78" s="827"/>
      <c r="XAE78" s="827"/>
      <c r="XAF78" s="479"/>
      <c r="XAG78" s="827"/>
      <c r="XAH78" s="827"/>
      <c r="XAI78" s="827"/>
      <c r="XAJ78" s="479"/>
      <c r="XAK78" s="827"/>
      <c r="XAL78" s="827"/>
      <c r="XAM78" s="827"/>
      <c r="XAN78" s="479"/>
      <c r="XAO78" s="827"/>
      <c r="XAP78" s="827"/>
      <c r="XAQ78" s="827"/>
      <c r="XAR78" s="479"/>
      <c r="XAS78" s="827"/>
      <c r="XAT78" s="827"/>
      <c r="XAU78" s="827"/>
      <c r="XAV78" s="479"/>
      <c r="XAW78" s="827"/>
      <c r="XAX78" s="827"/>
      <c r="XAY78" s="827"/>
      <c r="XAZ78" s="479"/>
      <c r="XBA78" s="827"/>
      <c r="XBB78" s="827"/>
      <c r="XBC78" s="827"/>
      <c r="XBD78" s="479"/>
      <c r="XBE78" s="827"/>
      <c r="XBF78" s="827"/>
      <c r="XBG78" s="827"/>
      <c r="XBH78" s="479"/>
      <c r="XBI78" s="827"/>
      <c r="XBJ78" s="827"/>
      <c r="XBK78" s="827"/>
      <c r="XBL78" s="479"/>
      <c r="XBM78" s="827"/>
      <c r="XBN78" s="827"/>
      <c r="XBO78" s="827"/>
      <c r="XBP78" s="479"/>
      <c r="XBQ78" s="827"/>
      <c r="XBR78" s="827"/>
      <c r="XBS78" s="827"/>
      <c r="XBT78" s="479"/>
      <c r="XBU78" s="827"/>
      <c r="XBV78" s="827"/>
      <c r="XBW78" s="827"/>
      <c r="XBX78" s="479"/>
      <c r="XBY78" s="827"/>
      <c r="XBZ78" s="827"/>
      <c r="XCA78" s="827"/>
      <c r="XCB78" s="479"/>
      <c r="XCC78" s="827"/>
      <c r="XCD78" s="827"/>
      <c r="XCE78" s="827"/>
      <c r="XCF78" s="479"/>
      <c r="XCG78" s="827"/>
      <c r="XCH78" s="827"/>
      <c r="XCI78" s="827"/>
      <c r="XCJ78" s="479"/>
      <c r="XCK78" s="827"/>
      <c r="XCL78" s="827"/>
      <c r="XCM78" s="827"/>
      <c r="XCN78" s="479"/>
      <c r="XCO78" s="827"/>
      <c r="XCP78" s="827"/>
      <c r="XCQ78" s="827"/>
      <c r="XCR78" s="479"/>
      <c r="XCS78" s="827"/>
      <c r="XCT78" s="827"/>
      <c r="XCU78" s="827"/>
      <c r="XCV78" s="479"/>
      <c r="XCW78" s="827"/>
      <c r="XCX78" s="827"/>
      <c r="XCY78" s="827"/>
      <c r="XCZ78" s="479"/>
      <c r="XDA78" s="827"/>
      <c r="XDB78" s="827"/>
      <c r="XDC78" s="827"/>
      <c r="XDD78" s="479"/>
      <c r="XDE78" s="827"/>
      <c r="XDF78" s="827"/>
      <c r="XDG78" s="827"/>
      <c r="XDH78" s="479"/>
      <c r="XDI78" s="827"/>
      <c r="XDJ78" s="827"/>
      <c r="XDK78" s="827"/>
      <c r="XDL78" s="479"/>
      <c r="XDM78" s="827"/>
      <c r="XDN78" s="827"/>
      <c r="XDO78" s="827"/>
      <c r="XDP78" s="479"/>
      <c r="XDQ78" s="827"/>
      <c r="XDR78" s="827"/>
      <c r="XDS78" s="827"/>
      <c r="XDT78" s="479"/>
      <c r="XDU78" s="827"/>
      <c r="XDV78" s="827"/>
      <c r="XDW78" s="827"/>
      <c r="XDX78" s="479"/>
      <c r="XDY78" s="827"/>
      <c r="XDZ78" s="827"/>
      <c r="XEA78" s="827"/>
      <c r="XEB78" s="479"/>
      <c r="XEC78" s="827"/>
      <c r="XED78" s="827"/>
      <c r="XEE78" s="827"/>
      <c r="XEF78" s="479"/>
      <c r="XEG78" s="827"/>
      <c r="XEH78" s="827"/>
      <c r="XEI78" s="827"/>
      <c r="XEJ78" s="479"/>
      <c r="XEK78" s="827"/>
      <c r="XEL78" s="827"/>
      <c r="XEM78" s="827"/>
      <c r="XEN78" s="479"/>
      <c r="XEO78" s="827"/>
      <c r="XEP78" s="827"/>
      <c r="XEQ78" s="827"/>
      <c r="XER78" s="479"/>
      <c r="XES78" s="827"/>
      <c r="XET78" s="827"/>
      <c r="XEU78" s="827"/>
      <c r="XEV78" s="479"/>
      <c r="XEW78" s="827"/>
      <c r="XEX78" s="827"/>
      <c r="XEY78" s="827"/>
      <c r="XEZ78" s="479"/>
      <c r="XFA78" s="827"/>
      <c r="XFB78" s="827"/>
      <c r="XFC78" s="827"/>
    </row>
    <row r="79" spans="1:1023 1025:2047 2049:3071 3073:4095 4097:5119 5121:6143 6145:7167 7169:8191 8193:9215 9217:10239 10241:11263 11265:12287 12289:13311 13313:14335 14337:15359 15361:16383" s="4" customFormat="1" hidden="1">
      <c r="A79" s="833" t="s">
        <v>529</v>
      </c>
      <c r="B79" s="833"/>
      <c r="C79" s="833"/>
      <c r="D79" s="513"/>
      <c r="E79" s="103"/>
      <c r="F79" s="511"/>
      <c r="G79" s="511"/>
      <c r="H79" s="479"/>
      <c r="I79" s="827"/>
      <c r="J79" s="827"/>
      <c r="K79" s="827"/>
      <c r="L79" s="479"/>
      <c r="M79" s="827"/>
      <c r="N79" s="827"/>
      <c r="O79" s="827"/>
      <c r="P79" s="479"/>
      <c r="Q79" s="827"/>
      <c r="R79" s="827"/>
      <c r="S79" s="827"/>
      <c r="T79" s="479"/>
      <c r="U79" s="827"/>
      <c r="V79" s="827"/>
      <c r="W79" s="827"/>
      <c r="X79" s="479"/>
      <c r="Y79" s="827"/>
      <c r="Z79" s="827"/>
      <c r="AA79" s="827"/>
      <c r="AB79" s="479"/>
      <c r="AC79" s="827"/>
      <c r="AD79" s="827"/>
      <c r="AE79" s="827"/>
      <c r="AF79" s="479"/>
      <c r="AG79" s="827"/>
      <c r="AH79" s="827"/>
      <c r="AI79" s="827"/>
      <c r="AJ79" s="479"/>
      <c r="AK79" s="827"/>
      <c r="AL79" s="827"/>
      <c r="AM79" s="827"/>
      <c r="AN79" s="479"/>
      <c r="AO79" s="827"/>
      <c r="AP79" s="827"/>
      <c r="AQ79" s="827"/>
      <c r="AR79" s="479"/>
      <c r="AS79" s="827"/>
      <c r="AT79" s="827"/>
      <c r="AU79" s="827"/>
      <c r="AV79" s="479"/>
      <c r="AW79" s="827"/>
      <c r="AX79" s="827"/>
      <c r="AY79" s="827"/>
      <c r="AZ79" s="479"/>
      <c r="BA79" s="827"/>
      <c r="BB79" s="827"/>
      <c r="BC79" s="827"/>
      <c r="BD79" s="479"/>
      <c r="BE79" s="827"/>
      <c r="BF79" s="827"/>
      <c r="BG79" s="827"/>
      <c r="BH79" s="479"/>
      <c r="BI79" s="827"/>
      <c r="BJ79" s="827"/>
      <c r="BK79" s="827"/>
      <c r="BL79" s="479"/>
      <c r="BM79" s="827"/>
      <c r="BN79" s="827"/>
      <c r="BO79" s="827"/>
      <c r="BP79" s="479"/>
      <c r="BQ79" s="827"/>
      <c r="BR79" s="827"/>
      <c r="BS79" s="827"/>
      <c r="BT79" s="479"/>
      <c r="BU79" s="827"/>
      <c r="BV79" s="827"/>
      <c r="BW79" s="827"/>
      <c r="BX79" s="479"/>
      <c r="BY79" s="827"/>
      <c r="BZ79" s="827"/>
      <c r="CA79" s="827"/>
      <c r="CB79" s="479"/>
      <c r="CC79" s="827"/>
      <c r="CD79" s="827"/>
      <c r="CE79" s="827"/>
      <c r="CF79" s="479"/>
      <c r="CG79" s="827"/>
      <c r="CH79" s="827"/>
      <c r="CI79" s="827"/>
      <c r="CJ79" s="479"/>
      <c r="CK79" s="827"/>
      <c r="CL79" s="827"/>
      <c r="CM79" s="827"/>
      <c r="CN79" s="479"/>
      <c r="CO79" s="827"/>
      <c r="CP79" s="827"/>
      <c r="CQ79" s="827"/>
      <c r="CR79" s="479"/>
      <c r="CS79" s="827"/>
      <c r="CT79" s="827"/>
      <c r="CU79" s="827"/>
      <c r="CV79" s="479"/>
      <c r="CW79" s="827"/>
      <c r="CX79" s="827"/>
      <c r="CY79" s="827"/>
      <c r="CZ79" s="479"/>
      <c r="DA79" s="827"/>
      <c r="DB79" s="827"/>
      <c r="DC79" s="827"/>
      <c r="DD79" s="479"/>
      <c r="DE79" s="827"/>
      <c r="DF79" s="827"/>
      <c r="DG79" s="827"/>
      <c r="DH79" s="479"/>
      <c r="DI79" s="827"/>
      <c r="DJ79" s="827"/>
      <c r="DK79" s="827"/>
      <c r="DL79" s="479"/>
      <c r="DM79" s="827"/>
      <c r="DN79" s="827"/>
      <c r="DO79" s="827"/>
      <c r="DP79" s="479"/>
      <c r="DQ79" s="827"/>
      <c r="DR79" s="827"/>
      <c r="DS79" s="827"/>
      <c r="DT79" s="479"/>
      <c r="DU79" s="827"/>
      <c r="DV79" s="827"/>
      <c r="DW79" s="827"/>
      <c r="DX79" s="479"/>
      <c r="DY79" s="827"/>
      <c r="DZ79" s="827"/>
      <c r="EA79" s="827"/>
      <c r="EB79" s="479"/>
      <c r="EC79" s="827"/>
      <c r="ED79" s="827"/>
      <c r="EE79" s="827"/>
      <c r="EF79" s="479"/>
      <c r="EG79" s="827"/>
      <c r="EH79" s="827"/>
      <c r="EI79" s="827"/>
      <c r="EJ79" s="479"/>
      <c r="EK79" s="827"/>
      <c r="EL79" s="827"/>
      <c r="EM79" s="827"/>
      <c r="EN79" s="479"/>
      <c r="EO79" s="827"/>
      <c r="EP79" s="827"/>
      <c r="EQ79" s="827"/>
      <c r="ER79" s="479"/>
      <c r="ES79" s="827"/>
      <c r="ET79" s="827"/>
      <c r="EU79" s="827"/>
      <c r="EV79" s="479"/>
      <c r="EW79" s="827"/>
      <c r="EX79" s="827"/>
      <c r="EY79" s="827"/>
      <c r="EZ79" s="479"/>
      <c r="FA79" s="827"/>
      <c r="FB79" s="827"/>
      <c r="FC79" s="827"/>
      <c r="FD79" s="479"/>
      <c r="FE79" s="827"/>
      <c r="FF79" s="827"/>
      <c r="FG79" s="827"/>
      <c r="FH79" s="479"/>
      <c r="FI79" s="827"/>
      <c r="FJ79" s="827"/>
      <c r="FK79" s="827"/>
      <c r="FL79" s="479"/>
      <c r="FM79" s="827"/>
      <c r="FN79" s="827"/>
      <c r="FO79" s="827"/>
      <c r="FP79" s="479"/>
      <c r="FQ79" s="827"/>
      <c r="FR79" s="827"/>
      <c r="FS79" s="827"/>
      <c r="FT79" s="479"/>
      <c r="FU79" s="827"/>
      <c r="FV79" s="827"/>
      <c r="FW79" s="827"/>
      <c r="FX79" s="479"/>
      <c r="FY79" s="827"/>
      <c r="FZ79" s="827"/>
      <c r="GA79" s="827"/>
      <c r="GB79" s="479"/>
      <c r="GC79" s="827"/>
      <c r="GD79" s="827"/>
      <c r="GE79" s="827"/>
      <c r="GF79" s="479"/>
      <c r="GG79" s="827"/>
      <c r="GH79" s="827"/>
      <c r="GI79" s="827"/>
      <c r="GJ79" s="479"/>
      <c r="GK79" s="827"/>
      <c r="GL79" s="827"/>
      <c r="GM79" s="827"/>
      <c r="GN79" s="479"/>
      <c r="GO79" s="827"/>
      <c r="GP79" s="827"/>
      <c r="GQ79" s="827"/>
      <c r="GR79" s="479"/>
      <c r="GS79" s="827"/>
      <c r="GT79" s="827"/>
      <c r="GU79" s="827"/>
      <c r="GV79" s="479"/>
      <c r="GW79" s="827"/>
      <c r="GX79" s="827"/>
      <c r="GY79" s="827"/>
      <c r="GZ79" s="479"/>
      <c r="HA79" s="827"/>
      <c r="HB79" s="827"/>
      <c r="HC79" s="827"/>
      <c r="HD79" s="479"/>
      <c r="HE79" s="827"/>
      <c r="HF79" s="827"/>
      <c r="HG79" s="827"/>
      <c r="HH79" s="479"/>
      <c r="HI79" s="827"/>
      <c r="HJ79" s="827"/>
      <c r="HK79" s="827"/>
      <c r="HL79" s="479"/>
      <c r="HM79" s="827"/>
      <c r="HN79" s="827"/>
      <c r="HO79" s="827"/>
      <c r="HP79" s="479"/>
      <c r="HQ79" s="827"/>
      <c r="HR79" s="827"/>
      <c r="HS79" s="827"/>
      <c r="HT79" s="479"/>
      <c r="HU79" s="827"/>
      <c r="HV79" s="827"/>
      <c r="HW79" s="827"/>
      <c r="HX79" s="479"/>
      <c r="HY79" s="827"/>
      <c r="HZ79" s="827"/>
      <c r="IA79" s="827"/>
      <c r="IB79" s="479"/>
      <c r="IC79" s="827"/>
      <c r="ID79" s="827"/>
      <c r="IE79" s="827"/>
      <c r="IF79" s="479"/>
      <c r="IG79" s="827"/>
      <c r="IH79" s="827"/>
      <c r="II79" s="827"/>
      <c r="IJ79" s="479"/>
      <c r="IK79" s="827"/>
      <c r="IL79" s="827"/>
      <c r="IM79" s="827"/>
      <c r="IN79" s="479"/>
      <c r="IO79" s="827"/>
      <c r="IP79" s="827"/>
      <c r="IQ79" s="827"/>
      <c r="IR79" s="479"/>
      <c r="IS79" s="827"/>
      <c r="IT79" s="827"/>
      <c r="IU79" s="827"/>
      <c r="IV79" s="479"/>
      <c r="IW79" s="827"/>
      <c r="IX79" s="827"/>
      <c r="IY79" s="827"/>
      <c r="IZ79" s="479"/>
      <c r="JA79" s="827"/>
      <c r="JB79" s="827"/>
      <c r="JC79" s="827"/>
      <c r="JD79" s="479"/>
      <c r="JE79" s="827"/>
      <c r="JF79" s="827"/>
      <c r="JG79" s="827"/>
      <c r="JH79" s="479"/>
      <c r="JI79" s="827"/>
      <c r="JJ79" s="827"/>
      <c r="JK79" s="827"/>
      <c r="JL79" s="479"/>
      <c r="JM79" s="827"/>
      <c r="JN79" s="827"/>
      <c r="JO79" s="827"/>
      <c r="JP79" s="479"/>
      <c r="JQ79" s="827"/>
      <c r="JR79" s="827"/>
      <c r="JS79" s="827"/>
      <c r="JT79" s="479"/>
      <c r="JU79" s="827"/>
      <c r="JV79" s="827"/>
      <c r="JW79" s="827"/>
      <c r="JX79" s="479"/>
      <c r="JY79" s="827"/>
      <c r="JZ79" s="827"/>
      <c r="KA79" s="827"/>
      <c r="KB79" s="479"/>
      <c r="KC79" s="827"/>
      <c r="KD79" s="827"/>
      <c r="KE79" s="827"/>
      <c r="KF79" s="479"/>
      <c r="KG79" s="827"/>
      <c r="KH79" s="827"/>
      <c r="KI79" s="827"/>
      <c r="KJ79" s="479"/>
      <c r="KK79" s="827"/>
      <c r="KL79" s="827"/>
      <c r="KM79" s="827"/>
      <c r="KN79" s="479"/>
      <c r="KO79" s="827"/>
      <c r="KP79" s="827"/>
      <c r="KQ79" s="827"/>
      <c r="KR79" s="479"/>
      <c r="KS79" s="827"/>
      <c r="KT79" s="827"/>
      <c r="KU79" s="827"/>
      <c r="KV79" s="479"/>
      <c r="KW79" s="827"/>
      <c r="KX79" s="827"/>
      <c r="KY79" s="827"/>
      <c r="KZ79" s="479"/>
      <c r="LA79" s="827"/>
      <c r="LB79" s="827"/>
      <c r="LC79" s="827"/>
      <c r="LD79" s="479"/>
      <c r="LE79" s="827"/>
      <c r="LF79" s="827"/>
      <c r="LG79" s="827"/>
      <c r="LH79" s="479"/>
      <c r="LI79" s="827"/>
      <c r="LJ79" s="827"/>
      <c r="LK79" s="827"/>
      <c r="LL79" s="479"/>
      <c r="LM79" s="827"/>
      <c r="LN79" s="827"/>
      <c r="LO79" s="827"/>
      <c r="LP79" s="479"/>
      <c r="LQ79" s="827"/>
      <c r="LR79" s="827"/>
      <c r="LS79" s="827"/>
      <c r="LT79" s="479"/>
      <c r="LU79" s="827"/>
      <c r="LV79" s="827"/>
      <c r="LW79" s="827"/>
      <c r="LX79" s="479"/>
      <c r="LY79" s="827"/>
      <c r="LZ79" s="827"/>
      <c r="MA79" s="827"/>
      <c r="MB79" s="479"/>
      <c r="MC79" s="827"/>
      <c r="MD79" s="827"/>
      <c r="ME79" s="827"/>
      <c r="MF79" s="479"/>
      <c r="MG79" s="827"/>
      <c r="MH79" s="827"/>
      <c r="MI79" s="827"/>
      <c r="MJ79" s="479"/>
      <c r="MK79" s="827"/>
      <c r="ML79" s="827"/>
      <c r="MM79" s="827"/>
      <c r="MN79" s="479"/>
      <c r="MO79" s="827"/>
      <c r="MP79" s="827"/>
      <c r="MQ79" s="827"/>
      <c r="MR79" s="479"/>
      <c r="MS79" s="827"/>
      <c r="MT79" s="827"/>
      <c r="MU79" s="827"/>
      <c r="MV79" s="479"/>
      <c r="MW79" s="827"/>
      <c r="MX79" s="827"/>
      <c r="MY79" s="827"/>
      <c r="MZ79" s="479"/>
      <c r="NA79" s="827"/>
      <c r="NB79" s="827"/>
      <c r="NC79" s="827"/>
      <c r="ND79" s="479"/>
      <c r="NE79" s="827"/>
      <c r="NF79" s="827"/>
      <c r="NG79" s="827"/>
      <c r="NH79" s="479"/>
      <c r="NI79" s="827"/>
      <c r="NJ79" s="827"/>
      <c r="NK79" s="827"/>
      <c r="NL79" s="479"/>
      <c r="NM79" s="827"/>
      <c r="NN79" s="827"/>
      <c r="NO79" s="827"/>
      <c r="NP79" s="479"/>
      <c r="NQ79" s="827"/>
      <c r="NR79" s="827"/>
      <c r="NS79" s="827"/>
      <c r="NT79" s="479"/>
      <c r="NU79" s="827"/>
      <c r="NV79" s="827"/>
      <c r="NW79" s="827"/>
      <c r="NX79" s="479"/>
      <c r="NY79" s="827"/>
      <c r="NZ79" s="827"/>
      <c r="OA79" s="827"/>
      <c r="OB79" s="479"/>
      <c r="OC79" s="827"/>
      <c r="OD79" s="827"/>
      <c r="OE79" s="827"/>
      <c r="OF79" s="479"/>
      <c r="OG79" s="827"/>
      <c r="OH79" s="827"/>
      <c r="OI79" s="827"/>
      <c r="OJ79" s="479"/>
      <c r="OK79" s="827"/>
      <c r="OL79" s="827"/>
      <c r="OM79" s="827"/>
      <c r="ON79" s="479"/>
      <c r="OO79" s="827"/>
      <c r="OP79" s="827"/>
      <c r="OQ79" s="827"/>
      <c r="OR79" s="479"/>
      <c r="OS79" s="827"/>
      <c r="OT79" s="827"/>
      <c r="OU79" s="827"/>
      <c r="OV79" s="479"/>
      <c r="OW79" s="827"/>
      <c r="OX79" s="827"/>
      <c r="OY79" s="827"/>
      <c r="OZ79" s="479"/>
      <c r="PA79" s="827"/>
      <c r="PB79" s="827"/>
      <c r="PC79" s="827"/>
      <c r="PD79" s="479"/>
      <c r="PE79" s="827"/>
      <c r="PF79" s="827"/>
      <c r="PG79" s="827"/>
      <c r="PH79" s="479"/>
      <c r="PI79" s="827"/>
      <c r="PJ79" s="827"/>
      <c r="PK79" s="827"/>
      <c r="PL79" s="479"/>
      <c r="PM79" s="827"/>
      <c r="PN79" s="827"/>
      <c r="PO79" s="827"/>
      <c r="PP79" s="479"/>
      <c r="PQ79" s="827"/>
      <c r="PR79" s="827"/>
      <c r="PS79" s="827"/>
      <c r="PT79" s="479"/>
      <c r="PU79" s="827"/>
      <c r="PV79" s="827"/>
      <c r="PW79" s="827"/>
      <c r="PX79" s="479"/>
      <c r="PY79" s="827"/>
      <c r="PZ79" s="827"/>
      <c r="QA79" s="827"/>
      <c r="QB79" s="479"/>
      <c r="QC79" s="827"/>
      <c r="QD79" s="827"/>
      <c r="QE79" s="827"/>
      <c r="QF79" s="479"/>
      <c r="QG79" s="827"/>
      <c r="QH79" s="827"/>
      <c r="QI79" s="827"/>
      <c r="QJ79" s="479"/>
      <c r="QK79" s="827"/>
      <c r="QL79" s="827"/>
      <c r="QM79" s="827"/>
      <c r="QN79" s="479"/>
      <c r="QO79" s="827"/>
      <c r="QP79" s="827"/>
      <c r="QQ79" s="827"/>
      <c r="QR79" s="479"/>
      <c r="QS79" s="827"/>
      <c r="QT79" s="827"/>
      <c r="QU79" s="827"/>
      <c r="QV79" s="479"/>
      <c r="QW79" s="827"/>
      <c r="QX79" s="827"/>
      <c r="QY79" s="827"/>
      <c r="QZ79" s="479"/>
      <c r="RA79" s="827"/>
      <c r="RB79" s="827"/>
      <c r="RC79" s="827"/>
      <c r="RD79" s="479"/>
      <c r="RE79" s="827"/>
      <c r="RF79" s="827"/>
      <c r="RG79" s="827"/>
      <c r="RH79" s="479"/>
      <c r="RI79" s="827"/>
      <c r="RJ79" s="827"/>
      <c r="RK79" s="827"/>
      <c r="RL79" s="479"/>
      <c r="RM79" s="827"/>
      <c r="RN79" s="827"/>
      <c r="RO79" s="827"/>
      <c r="RP79" s="479"/>
      <c r="RQ79" s="827"/>
      <c r="RR79" s="827"/>
      <c r="RS79" s="827"/>
      <c r="RT79" s="479"/>
      <c r="RU79" s="827"/>
      <c r="RV79" s="827"/>
      <c r="RW79" s="827"/>
      <c r="RX79" s="479"/>
      <c r="RY79" s="827"/>
      <c r="RZ79" s="827"/>
      <c r="SA79" s="827"/>
      <c r="SB79" s="479"/>
      <c r="SC79" s="827"/>
      <c r="SD79" s="827"/>
      <c r="SE79" s="827"/>
      <c r="SF79" s="479"/>
      <c r="SG79" s="827"/>
      <c r="SH79" s="827"/>
      <c r="SI79" s="827"/>
      <c r="SJ79" s="479"/>
      <c r="SK79" s="827"/>
      <c r="SL79" s="827"/>
      <c r="SM79" s="827"/>
      <c r="SN79" s="479"/>
      <c r="SO79" s="827"/>
      <c r="SP79" s="827"/>
      <c r="SQ79" s="827"/>
      <c r="SR79" s="479"/>
      <c r="SS79" s="827"/>
      <c r="ST79" s="827"/>
      <c r="SU79" s="827"/>
      <c r="SV79" s="479"/>
      <c r="SW79" s="827"/>
      <c r="SX79" s="827"/>
      <c r="SY79" s="827"/>
      <c r="SZ79" s="479"/>
      <c r="TA79" s="827"/>
      <c r="TB79" s="827"/>
      <c r="TC79" s="827"/>
      <c r="TD79" s="479"/>
      <c r="TE79" s="827"/>
      <c r="TF79" s="827"/>
      <c r="TG79" s="827"/>
      <c r="TH79" s="479"/>
      <c r="TI79" s="827"/>
      <c r="TJ79" s="827"/>
      <c r="TK79" s="827"/>
      <c r="TL79" s="479"/>
      <c r="TM79" s="827"/>
      <c r="TN79" s="827"/>
      <c r="TO79" s="827"/>
      <c r="TP79" s="479"/>
      <c r="TQ79" s="827"/>
      <c r="TR79" s="827"/>
      <c r="TS79" s="827"/>
      <c r="TT79" s="479"/>
      <c r="TU79" s="827"/>
      <c r="TV79" s="827"/>
      <c r="TW79" s="827"/>
      <c r="TX79" s="479"/>
      <c r="TY79" s="827"/>
      <c r="TZ79" s="827"/>
      <c r="UA79" s="827"/>
      <c r="UB79" s="479"/>
      <c r="UC79" s="827"/>
      <c r="UD79" s="827"/>
      <c r="UE79" s="827"/>
      <c r="UF79" s="479"/>
      <c r="UG79" s="827"/>
      <c r="UH79" s="827"/>
      <c r="UI79" s="827"/>
      <c r="UJ79" s="479"/>
      <c r="UK79" s="827"/>
      <c r="UL79" s="827"/>
      <c r="UM79" s="827"/>
      <c r="UN79" s="479"/>
      <c r="UO79" s="827"/>
      <c r="UP79" s="827"/>
      <c r="UQ79" s="827"/>
      <c r="UR79" s="479"/>
      <c r="US79" s="827"/>
      <c r="UT79" s="827"/>
      <c r="UU79" s="827"/>
      <c r="UV79" s="479"/>
      <c r="UW79" s="827"/>
      <c r="UX79" s="827"/>
      <c r="UY79" s="827"/>
      <c r="UZ79" s="479"/>
      <c r="VA79" s="827"/>
      <c r="VB79" s="827"/>
      <c r="VC79" s="827"/>
      <c r="VD79" s="479"/>
      <c r="VE79" s="827"/>
      <c r="VF79" s="827"/>
      <c r="VG79" s="827"/>
      <c r="VH79" s="479"/>
      <c r="VI79" s="827"/>
      <c r="VJ79" s="827"/>
      <c r="VK79" s="827"/>
      <c r="VL79" s="479"/>
      <c r="VM79" s="827"/>
      <c r="VN79" s="827"/>
      <c r="VO79" s="827"/>
      <c r="VP79" s="479"/>
      <c r="VQ79" s="827"/>
      <c r="VR79" s="827"/>
      <c r="VS79" s="827"/>
      <c r="VT79" s="479"/>
      <c r="VU79" s="827"/>
      <c r="VV79" s="827"/>
      <c r="VW79" s="827"/>
      <c r="VX79" s="479"/>
      <c r="VY79" s="827"/>
      <c r="VZ79" s="827"/>
      <c r="WA79" s="827"/>
      <c r="WB79" s="479"/>
      <c r="WC79" s="827"/>
      <c r="WD79" s="827"/>
      <c r="WE79" s="827"/>
      <c r="WF79" s="479"/>
      <c r="WG79" s="827"/>
      <c r="WH79" s="827"/>
      <c r="WI79" s="827"/>
      <c r="WJ79" s="479"/>
      <c r="WK79" s="827"/>
      <c r="WL79" s="827"/>
      <c r="WM79" s="827"/>
      <c r="WN79" s="479"/>
      <c r="WO79" s="827"/>
      <c r="WP79" s="827"/>
      <c r="WQ79" s="827"/>
      <c r="WR79" s="479"/>
      <c r="WS79" s="827"/>
      <c r="WT79" s="827"/>
      <c r="WU79" s="827"/>
      <c r="WV79" s="479"/>
      <c r="WW79" s="827"/>
      <c r="WX79" s="827"/>
      <c r="WY79" s="827"/>
      <c r="WZ79" s="479"/>
      <c r="XA79" s="827"/>
      <c r="XB79" s="827"/>
      <c r="XC79" s="827"/>
      <c r="XD79" s="479"/>
      <c r="XE79" s="827"/>
      <c r="XF79" s="827"/>
      <c r="XG79" s="827"/>
      <c r="XH79" s="479"/>
      <c r="XI79" s="827"/>
      <c r="XJ79" s="827"/>
      <c r="XK79" s="827"/>
      <c r="XL79" s="479"/>
      <c r="XM79" s="827"/>
      <c r="XN79" s="827"/>
      <c r="XO79" s="827"/>
      <c r="XP79" s="479"/>
      <c r="XQ79" s="827"/>
      <c r="XR79" s="827"/>
      <c r="XS79" s="827"/>
      <c r="XT79" s="479"/>
      <c r="XU79" s="827"/>
      <c r="XV79" s="827"/>
      <c r="XW79" s="827"/>
      <c r="XX79" s="479"/>
      <c r="XY79" s="827"/>
      <c r="XZ79" s="827"/>
      <c r="YA79" s="827"/>
      <c r="YB79" s="479"/>
      <c r="YC79" s="827"/>
      <c r="YD79" s="827"/>
      <c r="YE79" s="827"/>
      <c r="YF79" s="479"/>
      <c r="YG79" s="827"/>
      <c r="YH79" s="827"/>
      <c r="YI79" s="827"/>
      <c r="YJ79" s="479"/>
      <c r="YK79" s="827"/>
      <c r="YL79" s="827"/>
      <c r="YM79" s="827"/>
      <c r="YN79" s="479"/>
      <c r="YO79" s="827"/>
      <c r="YP79" s="827"/>
      <c r="YQ79" s="827"/>
      <c r="YR79" s="479"/>
      <c r="YS79" s="827"/>
      <c r="YT79" s="827"/>
      <c r="YU79" s="827"/>
      <c r="YV79" s="479"/>
      <c r="YW79" s="827"/>
      <c r="YX79" s="827"/>
      <c r="YY79" s="827"/>
      <c r="YZ79" s="479"/>
      <c r="ZA79" s="827"/>
      <c r="ZB79" s="827"/>
      <c r="ZC79" s="827"/>
      <c r="ZD79" s="479"/>
      <c r="ZE79" s="827"/>
      <c r="ZF79" s="827"/>
      <c r="ZG79" s="827"/>
      <c r="ZH79" s="479"/>
      <c r="ZI79" s="827"/>
      <c r="ZJ79" s="827"/>
      <c r="ZK79" s="827"/>
      <c r="ZL79" s="479"/>
      <c r="ZM79" s="827"/>
      <c r="ZN79" s="827"/>
      <c r="ZO79" s="827"/>
      <c r="ZP79" s="479"/>
      <c r="ZQ79" s="827"/>
      <c r="ZR79" s="827"/>
      <c r="ZS79" s="827"/>
      <c r="ZT79" s="479"/>
      <c r="ZU79" s="827"/>
      <c r="ZV79" s="827"/>
      <c r="ZW79" s="827"/>
      <c r="ZX79" s="479"/>
      <c r="ZY79" s="827"/>
      <c r="ZZ79" s="827"/>
      <c r="AAA79" s="827"/>
      <c r="AAB79" s="479"/>
      <c r="AAC79" s="827"/>
      <c r="AAD79" s="827"/>
      <c r="AAE79" s="827"/>
      <c r="AAF79" s="479"/>
      <c r="AAG79" s="827"/>
      <c r="AAH79" s="827"/>
      <c r="AAI79" s="827"/>
      <c r="AAJ79" s="479"/>
      <c r="AAK79" s="827"/>
      <c r="AAL79" s="827"/>
      <c r="AAM79" s="827"/>
      <c r="AAN79" s="479"/>
      <c r="AAO79" s="827"/>
      <c r="AAP79" s="827"/>
      <c r="AAQ79" s="827"/>
      <c r="AAR79" s="479"/>
      <c r="AAS79" s="827"/>
      <c r="AAT79" s="827"/>
      <c r="AAU79" s="827"/>
      <c r="AAV79" s="479"/>
      <c r="AAW79" s="827"/>
      <c r="AAX79" s="827"/>
      <c r="AAY79" s="827"/>
      <c r="AAZ79" s="479"/>
      <c r="ABA79" s="827"/>
      <c r="ABB79" s="827"/>
      <c r="ABC79" s="827"/>
      <c r="ABD79" s="479"/>
      <c r="ABE79" s="827"/>
      <c r="ABF79" s="827"/>
      <c r="ABG79" s="827"/>
      <c r="ABH79" s="479"/>
      <c r="ABI79" s="827"/>
      <c r="ABJ79" s="827"/>
      <c r="ABK79" s="827"/>
      <c r="ABL79" s="479"/>
      <c r="ABM79" s="827"/>
      <c r="ABN79" s="827"/>
      <c r="ABO79" s="827"/>
      <c r="ABP79" s="479"/>
      <c r="ABQ79" s="827"/>
      <c r="ABR79" s="827"/>
      <c r="ABS79" s="827"/>
      <c r="ABT79" s="479"/>
      <c r="ABU79" s="827"/>
      <c r="ABV79" s="827"/>
      <c r="ABW79" s="827"/>
      <c r="ABX79" s="479"/>
      <c r="ABY79" s="827"/>
      <c r="ABZ79" s="827"/>
      <c r="ACA79" s="827"/>
      <c r="ACB79" s="479"/>
      <c r="ACC79" s="827"/>
      <c r="ACD79" s="827"/>
      <c r="ACE79" s="827"/>
      <c r="ACF79" s="479"/>
      <c r="ACG79" s="827"/>
      <c r="ACH79" s="827"/>
      <c r="ACI79" s="827"/>
      <c r="ACJ79" s="479"/>
      <c r="ACK79" s="827"/>
      <c r="ACL79" s="827"/>
      <c r="ACM79" s="827"/>
      <c r="ACN79" s="479"/>
      <c r="ACO79" s="827"/>
      <c r="ACP79" s="827"/>
      <c r="ACQ79" s="827"/>
      <c r="ACR79" s="479"/>
      <c r="ACS79" s="827"/>
      <c r="ACT79" s="827"/>
      <c r="ACU79" s="827"/>
      <c r="ACV79" s="479"/>
      <c r="ACW79" s="827"/>
      <c r="ACX79" s="827"/>
      <c r="ACY79" s="827"/>
      <c r="ACZ79" s="479"/>
      <c r="ADA79" s="827"/>
      <c r="ADB79" s="827"/>
      <c r="ADC79" s="827"/>
      <c r="ADD79" s="479"/>
      <c r="ADE79" s="827"/>
      <c r="ADF79" s="827"/>
      <c r="ADG79" s="827"/>
      <c r="ADH79" s="479"/>
      <c r="ADI79" s="827"/>
      <c r="ADJ79" s="827"/>
      <c r="ADK79" s="827"/>
      <c r="ADL79" s="479"/>
      <c r="ADM79" s="827"/>
      <c r="ADN79" s="827"/>
      <c r="ADO79" s="827"/>
      <c r="ADP79" s="479"/>
      <c r="ADQ79" s="827"/>
      <c r="ADR79" s="827"/>
      <c r="ADS79" s="827"/>
      <c r="ADT79" s="479"/>
      <c r="ADU79" s="827"/>
      <c r="ADV79" s="827"/>
      <c r="ADW79" s="827"/>
      <c r="ADX79" s="479"/>
      <c r="ADY79" s="827"/>
      <c r="ADZ79" s="827"/>
      <c r="AEA79" s="827"/>
      <c r="AEB79" s="479"/>
      <c r="AEC79" s="827"/>
      <c r="AED79" s="827"/>
      <c r="AEE79" s="827"/>
      <c r="AEF79" s="479"/>
      <c r="AEG79" s="827"/>
      <c r="AEH79" s="827"/>
      <c r="AEI79" s="827"/>
      <c r="AEJ79" s="479"/>
      <c r="AEK79" s="827"/>
      <c r="AEL79" s="827"/>
      <c r="AEM79" s="827"/>
      <c r="AEN79" s="479"/>
      <c r="AEO79" s="827"/>
      <c r="AEP79" s="827"/>
      <c r="AEQ79" s="827"/>
      <c r="AER79" s="479"/>
      <c r="AES79" s="827"/>
      <c r="AET79" s="827"/>
      <c r="AEU79" s="827"/>
      <c r="AEV79" s="479"/>
      <c r="AEW79" s="827"/>
      <c r="AEX79" s="827"/>
      <c r="AEY79" s="827"/>
      <c r="AEZ79" s="479"/>
      <c r="AFA79" s="827"/>
      <c r="AFB79" s="827"/>
      <c r="AFC79" s="827"/>
      <c r="AFD79" s="479"/>
      <c r="AFE79" s="827"/>
      <c r="AFF79" s="827"/>
      <c r="AFG79" s="827"/>
      <c r="AFH79" s="479"/>
      <c r="AFI79" s="827"/>
      <c r="AFJ79" s="827"/>
      <c r="AFK79" s="827"/>
      <c r="AFL79" s="479"/>
      <c r="AFM79" s="827"/>
      <c r="AFN79" s="827"/>
      <c r="AFO79" s="827"/>
      <c r="AFP79" s="479"/>
      <c r="AFQ79" s="827"/>
      <c r="AFR79" s="827"/>
      <c r="AFS79" s="827"/>
      <c r="AFT79" s="479"/>
      <c r="AFU79" s="827"/>
      <c r="AFV79" s="827"/>
      <c r="AFW79" s="827"/>
      <c r="AFX79" s="479"/>
      <c r="AFY79" s="827"/>
      <c r="AFZ79" s="827"/>
      <c r="AGA79" s="827"/>
      <c r="AGB79" s="479"/>
      <c r="AGC79" s="827"/>
      <c r="AGD79" s="827"/>
      <c r="AGE79" s="827"/>
      <c r="AGF79" s="479"/>
      <c r="AGG79" s="827"/>
      <c r="AGH79" s="827"/>
      <c r="AGI79" s="827"/>
      <c r="AGJ79" s="479"/>
      <c r="AGK79" s="827"/>
      <c r="AGL79" s="827"/>
      <c r="AGM79" s="827"/>
      <c r="AGN79" s="479"/>
      <c r="AGO79" s="827"/>
      <c r="AGP79" s="827"/>
      <c r="AGQ79" s="827"/>
      <c r="AGR79" s="479"/>
      <c r="AGS79" s="827"/>
      <c r="AGT79" s="827"/>
      <c r="AGU79" s="827"/>
      <c r="AGV79" s="479"/>
      <c r="AGW79" s="827"/>
      <c r="AGX79" s="827"/>
      <c r="AGY79" s="827"/>
      <c r="AGZ79" s="479"/>
      <c r="AHA79" s="827"/>
      <c r="AHB79" s="827"/>
      <c r="AHC79" s="827"/>
      <c r="AHD79" s="479"/>
      <c r="AHE79" s="827"/>
      <c r="AHF79" s="827"/>
      <c r="AHG79" s="827"/>
      <c r="AHH79" s="479"/>
      <c r="AHI79" s="827"/>
      <c r="AHJ79" s="827"/>
      <c r="AHK79" s="827"/>
      <c r="AHL79" s="479"/>
      <c r="AHM79" s="827"/>
      <c r="AHN79" s="827"/>
      <c r="AHO79" s="827"/>
      <c r="AHP79" s="479"/>
      <c r="AHQ79" s="827"/>
      <c r="AHR79" s="827"/>
      <c r="AHS79" s="827"/>
      <c r="AHT79" s="479"/>
      <c r="AHU79" s="827"/>
      <c r="AHV79" s="827"/>
      <c r="AHW79" s="827"/>
      <c r="AHX79" s="479"/>
      <c r="AHY79" s="827"/>
      <c r="AHZ79" s="827"/>
      <c r="AIA79" s="827"/>
      <c r="AIB79" s="479"/>
      <c r="AIC79" s="827"/>
      <c r="AID79" s="827"/>
      <c r="AIE79" s="827"/>
      <c r="AIF79" s="479"/>
      <c r="AIG79" s="827"/>
      <c r="AIH79" s="827"/>
      <c r="AII79" s="827"/>
      <c r="AIJ79" s="479"/>
      <c r="AIK79" s="827"/>
      <c r="AIL79" s="827"/>
      <c r="AIM79" s="827"/>
      <c r="AIN79" s="479"/>
      <c r="AIO79" s="827"/>
      <c r="AIP79" s="827"/>
      <c r="AIQ79" s="827"/>
      <c r="AIR79" s="479"/>
      <c r="AIS79" s="827"/>
      <c r="AIT79" s="827"/>
      <c r="AIU79" s="827"/>
      <c r="AIV79" s="479"/>
      <c r="AIW79" s="827"/>
      <c r="AIX79" s="827"/>
      <c r="AIY79" s="827"/>
      <c r="AIZ79" s="479"/>
      <c r="AJA79" s="827"/>
      <c r="AJB79" s="827"/>
      <c r="AJC79" s="827"/>
      <c r="AJD79" s="479"/>
      <c r="AJE79" s="827"/>
      <c r="AJF79" s="827"/>
      <c r="AJG79" s="827"/>
      <c r="AJH79" s="479"/>
      <c r="AJI79" s="827"/>
      <c r="AJJ79" s="827"/>
      <c r="AJK79" s="827"/>
      <c r="AJL79" s="479"/>
      <c r="AJM79" s="827"/>
      <c r="AJN79" s="827"/>
      <c r="AJO79" s="827"/>
      <c r="AJP79" s="479"/>
      <c r="AJQ79" s="827"/>
      <c r="AJR79" s="827"/>
      <c r="AJS79" s="827"/>
      <c r="AJT79" s="479"/>
      <c r="AJU79" s="827"/>
      <c r="AJV79" s="827"/>
      <c r="AJW79" s="827"/>
      <c r="AJX79" s="479"/>
      <c r="AJY79" s="827"/>
      <c r="AJZ79" s="827"/>
      <c r="AKA79" s="827"/>
      <c r="AKB79" s="479"/>
      <c r="AKC79" s="827"/>
      <c r="AKD79" s="827"/>
      <c r="AKE79" s="827"/>
      <c r="AKF79" s="479"/>
      <c r="AKG79" s="827"/>
      <c r="AKH79" s="827"/>
      <c r="AKI79" s="827"/>
      <c r="AKJ79" s="479"/>
      <c r="AKK79" s="827"/>
      <c r="AKL79" s="827"/>
      <c r="AKM79" s="827"/>
      <c r="AKN79" s="479"/>
      <c r="AKO79" s="827"/>
      <c r="AKP79" s="827"/>
      <c r="AKQ79" s="827"/>
      <c r="AKR79" s="479"/>
      <c r="AKS79" s="827"/>
      <c r="AKT79" s="827"/>
      <c r="AKU79" s="827"/>
      <c r="AKV79" s="479"/>
      <c r="AKW79" s="827"/>
      <c r="AKX79" s="827"/>
      <c r="AKY79" s="827"/>
      <c r="AKZ79" s="479"/>
      <c r="ALA79" s="827"/>
      <c r="ALB79" s="827"/>
      <c r="ALC79" s="827"/>
      <c r="ALD79" s="479"/>
      <c r="ALE79" s="827"/>
      <c r="ALF79" s="827"/>
      <c r="ALG79" s="827"/>
      <c r="ALH79" s="479"/>
      <c r="ALI79" s="827"/>
      <c r="ALJ79" s="827"/>
      <c r="ALK79" s="827"/>
      <c r="ALL79" s="479"/>
      <c r="ALM79" s="827"/>
      <c r="ALN79" s="827"/>
      <c r="ALO79" s="827"/>
      <c r="ALP79" s="479"/>
      <c r="ALQ79" s="827"/>
      <c r="ALR79" s="827"/>
      <c r="ALS79" s="827"/>
      <c r="ALT79" s="479"/>
      <c r="ALU79" s="827"/>
      <c r="ALV79" s="827"/>
      <c r="ALW79" s="827"/>
      <c r="ALX79" s="479"/>
      <c r="ALY79" s="827"/>
      <c r="ALZ79" s="827"/>
      <c r="AMA79" s="827"/>
      <c r="AMB79" s="479"/>
      <c r="AMC79" s="827"/>
      <c r="AMD79" s="827"/>
      <c r="AME79" s="827"/>
      <c r="AMF79" s="479"/>
      <c r="AMG79" s="827"/>
      <c r="AMH79" s="827"/>
      <c r="AMI79" s="827"/>
      <c r="AMK79" s="827"/>
      <c r="AML79" s="827"/>
      <c r="AMM79" s="827"/>
      <c r="AMN79" s="479"/>
      <c r="AMO79" s="827"/>
      <c r="AMP79" s="827"/>
      <c r="AMQ79" s="827"/>
      <c r="AMR79" s="479"/>
      <c r="AMS79" s="827"/>
      <c r="AMT79" s="827"/>
      <c r="AMU79" s="827"/>
      <c r="AMV79" s="479"/>
      <c r="AMW79" s="827"/>
      <c r="AMX79" s="827"/>
      <c r="AMY79" s="827"/>
      <c r="AMZ79" s="479"/>
      <c r="ANA79" s="827"/>
      <c r="ANB79" s="827"/>
      <c r="ANC79" s="827"/>
      <c r="AND79" s="479"/>
      <c r="ANE79" s="827"/>
      <c r="ANF79" s="827"/>
      <c r="ANG79" s="827"/>
      <c r="ANH79" s="479"/>
      <c r="ANI79" s="827"/>
      <c r="ANJ79" s="827"/>
      <c r="ANK79" s="827"/>
      <c r="ANL79" s="479"/>
      <c r="ANM79" s="827"/>
      <c r="ANN79" s="827"/>
      <c r="ANO79" s="827"/>
      <c r="ANP79" s="479"/>
      <c r="ANQ79" s="827"/>
      <c r="ANR79" s="827"/>
      <c r="ANS79" s="827"/>
      <c r="ANT79" s="479"/>
      <c r="ANU79" s="827"/>
      <c r="ANV79" s="827"/>
      <c r="ANW79" s="827"/>
      <c r="ANX79" s="479"/>
      <c r="ANY79" s="827"/>
      <c r="ANZ79" s="827"/>
      <c r="AOA79" s="827"/>
      <c r="AOB79" s="479"/>
      <c r="AOC79" s="827"/>
      <c r="AOD79" s="827"/>
      <c r="AOE79" s="827"/>
      <c r="AOF79" s="479"/>
      <c r="AOG79" s="827"/>
      <c r="AOH79" s="827"/>
      <c r="AOI79" s="827"/>
      <c r="AOJ79" s="479"/>
      <c r="AOK79" s="827"/>
      <c r="AOL79" s="827"/>
      <c r="AOM79" s="827"/>
      <c r="AON79" s="479"/>
      <c r="AOO79" s="827"/>
      <c r="AOP79" s="827"/>
      <c r="AOQ79" s="827"/>
      <c r="AOR79" s="479"/>
      <c r="AOS79" s="827"/>
      <c r="AOT79" s="827"/>
      <c r="AOU79" s="827"/>
      <c r="AOV79" s="479"/>
      <c r="AOW79" s="827"/>
      <c r="AOX79" s="827"/>
      <c r="AOY79" s="827"/>
      <c r="AOZ79" s="479"/>
      <c r="APA79" s="827"/>
      <c r="APB79" s="827"/>
      <c r="APC79" s="827"/>
      <c r="APD79" s="479"/>
      <c r="APE79" s="827"/>
      <c r="APF79" s="827"/>
      <c r="APG79" s="827"/>
      <c r="APH79" s="479"/>
      <c r="API79" s="827"/>
      <c r="APJ79" s="827"/>
      <c r="APK79" s="827"/>
      <c r="APL79" s="479"/>
      <c r="APM79" s="827"/>
      <c r="APN79" s="827"/>
      <c r="APO79" s="827"/>
      <c r="APP79" s="479"/>
      <c r="APQ79" s="827"/>
      <c r="APR79" s="827"/>
      <c r="APS79" s="827"/>
      <c r="APT79" s="479"/>
      <c r="APU79" s="827"/>
      <c r="APV79" s="827"/>
      <c r="APW79" s="827"/>
      <c r="APX79" s="479"/>
      <c r="APY79" s="827"/>
      <c r="APZ79" s="827"/>
      <c r="AQA79" s="827"/>
      <c r="AQB79" s="479"/>
      <c r="AQC79" s="827"/>
      <c r="AQD79" s="827"/>
      <c r="AQE79" s="827"/>
      <c r="AQF79" s="479"/>
      <c r="AQG79" s="827"/>
      <c r="AQH79" s="827"/>
      <c r="AQI79" s="827"/>
      <c r="AQJ79" s="479"/>
      <c r="AQK79" s="827"/>
      <c r="AQL79" s="827"/>
      <c r="AQM79" s="827"/>
      <c r="AQN79" s="479"/>
      <c r="AQO79" s="827"/>
      <c r="AQP79" s="827"/>
      <c r="AQQ79" s="827"/>
      <c r="AQR79" s="479"/>
      <c r="AQS79" s="827"/>
      <c r="AQT79" s="827"/>
      <c r="AQU79" s="827"/>
      <c r="AQV79" s="479"/>
      <c r="AQW79" s="827"/>
      <c r="AQX79" s="827"/>
      <c r="AQY79" s="827"/>
      <c r="AQZ79" s="479"/>
      <c r="ARA79" s="827"/>
      <c r="ARB79" s="827"/>
      <c r="ARC79" s="827"/>
      <c r="ARD79" s="479"/>
      <c r="ARE79" s="827"/>
      <c r="ARF79" s="827"/>
      <c r="ARG79" s="827"/>
      <c r="ARH79" s="479"/>
      <c r="ARI79" s="827"/>
      <c r="ARJ79" s="827"/>
      <c r="ARK79" s="827"/>
      <c r="ARL79" s="479"/>
      <c r="ARM79" s="827"/>
      <c r="ARN79" s="827"/>
      <c r="ARO79" s="827"/>
      <c r="ARP79" s="479"/>
      <c r="ARQ79" s="827"/>
      <c r="ARR79" s="827"/>
      <c r="ARS79" s="827"/>
      <c r="ART79" s="479"/>
      <c r="ARU79" s="827"/>
      <c r="ARV79" s="827"/>
      <c r="ARW79" s="827"/>
      <c r="ARX79" s="479"/>
      <c r="ARY79" s="827"/>
      <c r="ARZ79" s="827"/>
      <c r="ASA79" s="827"/>
      <c r="ASB79" s="479"/>
      <c r="ASC79" s="827"/>
      <c r="ASD79" s="827"/>
      <c r="ASE79" s="827"/>
      <c r="ASF79" s="479"/>
      <c r="ASG79" s="827"/>
      <c r="ASH79" s="827"/>
      <c r="ASI79" s="827"/>
      <c r="ASJ79" s="479"/>
      <c r="ASK79" s="827"/>
      <c r="ASL79" s="827"/>
      <c r="ASM79" s="827"/>
      <c r="ASN79" s="479"/>
      <c r="ASO79" s="827"/>
      <c r="ASP79" s="827"/>
      <c r="ASQ79" s="827"/>
      <c r="ASR79" s="479"/>
      <c r="ASS79" s="827"/>
      <c r="AST79" s="827"/>
      <c r="ASU79" s="827"/>
      <c r="ASV79" s="479"/>
      <c r="ASW79" s="827"/>
      <c r="ASX79" s="827"/>
      <c r="ASY79" s="827"/>
      <c r="ASZ79" s="479"/>
      <c r="ATA79" s="827"/>
      <c r="ATB79" s="827"/>
      <c r="ATC79" s="827"/>
      <c r="ATD79" s="479"/>
      <c r="ATE79" s="827"/>
      <c r="ATF79" s="827"/>
      <c r="ATG79" s="827"/>
      <c r="ATH79" s="479"/>
      <c r="ATI79" s="827"/>
      <c r="ATJ79" s="827"/>
      <c r="ATK79" s="827"/>
      <c r="ATL79" s="479"/>
      <c r="ATM79" s="827"/>
      <c r="ATN79" s="827"/>
      <c r="ATO79" s="827"/>
      <c r="ATP79" s="479"/>
      <c r="ATQ79" s="827"/>
      <c r="ATR79" s="827"/>
      <c r="ATS79" s="827"/>
      <c r="ATT79" s="479"/>
      <c r="ATU79" s="827"/>
      <c r="ATV79" s="827"/>
      <c r="ATW79" s="827"/>
      <c r="ATX79" s="479"/>
      <c r="ATY79" s="827"/>
      <c r="ATZ79" s="827"/>
      <c r="AUA79" s="827"/>
      <c r="AUB79" s="479"/>
      <c r="AUC79" s="827"/>
      <c r="AUD79" s="827"/>
      <c r="AUE79" s="827"/>
      <c r="AUF79" s="479"/>
      <c r="AUG79" s="827"/>
      <c r="AUH79" s="827"/>
      <c r="AUI79" s="827"/>
      <c r="AUJ79" s="479"/>
      <c r="AUK79" s="827"/>
      <c r="AUL79" s="827"/>
      <c r="AUM79" s="827"/>
      <c r="AUN79" s="479"/>
      <c r="AUO79" s="827"/>
      <c r="AUP79" s="827"/>
      <c r="AUQ79" s="827"/>
      <c r="AUR79" s="479"/>
      <c r="AUS79" s="827"/>
      <c r="AUT79" s="827"/>
      <c r="AUU79" s="827"/>
      <c r="AUV79" s="479"/>
      <c r="AUW79" s="827"/>
      <c r="AUX79" s="827"/>
      <c r="AUY79" s="827"/>
      <c r="AUZ79" s="479"/>
      <c r="AVA79" s="827"/>
      <c r="AVB79" s="827"/>
      <c r="AVC79" s="827"/>
      <c r="AVD79" s="479"/>
      <c r="AVE79" s="827"/>
      <c r="AVF79" s="827"/>
      <c r="AVG79" s="827"/>
      <c r="AVH79" s="479"/>
      <c r="AVI79" s="827"/>
      <c r="AVJ79" s="827"/>
      <c r="AVK79" s="827"/>
      <c r="AVL79" s="479"/>
      <c r="AVM79" s="827"/>
      <c r="AVN79" s="827"/>
      <c r="AVO79" s="827"/>
      <c r="AVP79" s="479"/>
      <c r="AVQ79" s="827"/>
      <c r="AVR79" s="827"/>
      <c r="AVS79" s="827"/>
      <c r="AVT79" s="479"/>
      <c r="AVU79" s="827"/>
      <c r="AVV79" s="827"/>
      <c r="AVW79" s="827"/>
      <c r="AVX79" s="479"/>
      <c r="AVY79" s="827"/>
      <c r="AVZ79" s="827"/>
      <c r="AWA79" s="827"/>
      <c r="AWB79" s="479"/>
      <c r="AWC79" s="827"/>
      <c r="AWD79" s="827"/>
      <c r="AWE79" s="827"/>
      <c r="AWF79" s="479"/>
      <c r="AWG79" s="827"/>
      <c r="AWH79" s="827"/>
      <c r="AWI79" s="827"/>
      <c r="AWJ79" s="479"/>
      <c r="AWK79" s="827"/>
      <c r="AWL79" s="827"/>
      <c r="AWM79" s="827"/>
      <c r="AWN79" s="479"/>
      <c r="AWO79" s="827"/>
      <c r="AWP79" s="827"/>
      <c r="AWQ79" s="827"/>
      <c r="AWR79" s="479"/>
      <c r="AWS79" s="827"/>
      <c r="AWT79" s="827"/>
      <c r="AWU79" s="827"/>
      <c r="AWV79" s="479"/>
      <c r="AWW79" s="827"/>
      <c r="AWX79" s="827"/>
      <c r="AWY79" s="827"/>
      <c r="AWZ79" s="479"/>
      <c r="AXA79" s="827"/>
      <c r="AXB79" s="827"/>
      <c r="AXC79" s="827"/>
      <c r="AXD79" s="479"/>
      <c r="AXE79" s="827"/>
      <c r="AXF79" s="827"/>
      <c r="AXG79" s="827"/>
      <c r="AXH79" s="479"/>
      <c r="AXI79" s="827"/>
      <c r="AXJ79" s="827"/>
      <c r="AXK79" s="827"/>
      <c r="AXL79" s="479"/>
      <c r="AXM79" s="827"/>
      <c r="AXN79" s="827"/>
      <c r="AXO79" s="827"/>
      <c r="AXP79" s="479"/>
      <c r="AXQ79" s="827"/>
      <c r="AXR79" s="827"/>
      <c r="AXS79" s="827"/>
      <c r="AXT79" s="479"/>
      <c r="AXU79" s="827"/>
      <c r="AXV79" s="827"/>
      <c r="AXW79" s="827"/>
      <c r="AXX79" s="479"/>
      <c r="AXY79" s="827"/>
      <c r="AXZ79" s="827"/>
      <c r="AYA79" s="827"/>
      <c r="AYB79" s="479"/>
      <c r="AYC79" s="827"/>
      <c r="AYD79" s="827"/>
      <c r="AYE79" s="827"/>
      <c r="AYF79" s="479"/>
      <c r="AYG79" s="827"/>
      <c r="AYH79" s="827"/>
      <c r="AYI79" s="827"/>
      <c r="AYJ79" s="479"/>
      <c r="AYK79" s="827"/>
      <c r="AYL79" s="827"/>
      <c r="AYM79" s="827"/>
      <c r="AYN79" s="479"/>
      <c r="AYO79" s="827"/>
      <c r="AYP79" s="827"/>
      <c r="AYQ79" s="827"/>
      <c r="AYR79" s="479"/>
      <c r="AYS79" s="827"/>
      <c r="AYT79" s="827"/>
      <c r="AYU79" s="827"/>
      <c r="AYV79" s="479"/>
      <c r="AYW79" s="827"/>
      <c r="AYX79" s="827"/>
      <c r="AYY79" s="827"/>
      <c r="AYZ79" s="479"/>
      <c r="AZA79" s="827"/>
      <c r="AZB79" s="827"/>
      <c r="AZC79" s="827"/>
      <c r="AZD79" s="479"/>
      <c r="AZE79" s="827"/>
      <c r="AZF79" s="827"/>
      <c r="AZG79" s="827"/>
      <c r="AZH79" s="479"/>
      <c r="AZI79" s="827"/>
      <c r="AZJ79" s="827"/>
      <c r="AZK79" s="827"/>
      <c r="AZL79" s="479"/>
      <c r="AZM79" s="827"/>
      <c r="AZN79" s="827"/>
      <c r="AZO79" s="827"/>
      <c r="AZP79" s="479"/>
      <c r="AZQ79" s="827"/>
      <c r="AZR79" s="827"/>
      <c r="AZS79" s="827"/>
      <c r="AZT79" s="479"/>
      <c r="AZU79" s="827"/>
      <c r="AZV79" s="827"/>
      <c r="AZW79" s="827"/>
      <c r="AZX79" s="479"/>
      <c r="AZY79" s="827"/>
      <c r="AZZ79" s="827"/>
      <c r="BAA79" s="827"/>
      <c r="BAB79" s="479"/>
      <c r="BAC79" s="827"/>
      <c r="BAD79" s="827"/>
      <c r="BAE79" s="827"/>
      <c r="BAF79" s="479"/>
      <c r="BAG79" s="827"/>
      <c r="BAH79" s="827"/>
      <c r="BAI79" s="827"/>
      <c r="BAJ79" s="479"/>
      <c r="BAK79" s="827"/>
      <c r="BAL79" s="827"/>
      <c r="BAM79" s="827"/>
      <c r="BAN79" s="479"/>
      <c r="BAO79" s="827"/>
      <c r="BAP79" s="827"/>
      <c r="BAQ79" s="827"/>
      <c r="BAR79" s="479"/>
      <c r="BAS79" s="827"/>
      <c r="BAT79" s="827"/>
      <c r="BAU79" s="827"/>
      <c r="BAV79" s="479"/>
      <c r="BAW79" s="827"/>
      <c r="BAX79" s="827"/>
      <c r="BAY79" s="827"/>
      <c r="BAZ79" s="479"/>
      <c r="BBA79" s="827"/>
      <c r="BBB79" s="827"/>
      <c r="BBC79" s="827"/>
      <c r="BBD79" s="479"/>
      <c r="BBE79" s="827"/>
      <c r="BBF79" s="827"/>
      <c r="BBG79" s="827"/>
      <c r="BBH79" s="479"/>
      <c r="BBI79" s="827"/>
      <c r="BBJ79" s="827"/>
      <c r="BBK79" s="827"/>
      <c r="BBL79" s="479"/>
      <c r="BBM79" s="827"/>
      <c r="BBN79" s="827"/>
      <c r="BBO79" s="827"/>
      <c r="BBP79" s="479"/>
      <c r="BBQ79" s="827"/>
      <c r="BBR79" s="827"/>
      <c r="BBS79" s="827"/>
      <c r="BBT79" s="479"/>
      <c r="BBU79" s="827"/>
      <c r="BBV79" s="827"/>
      <c r="BBW79" s="827"/>
      <c r="BBX79" s="479"/>
      <c r="BBY79" s="827"/>
      <c r="BBZ79" s="827"/>
      <c r="BCA79" s="827"/>
      <c r="BCB79" s="479"/>
      <c r="BCC79" s="827"/>
      <c r="BCD79" s="827"/>
      <c r="BCE79" s="827"/>
      <c r="BCF79" s="479"/>
      <c r="BCG79" s="827"/>
      <c r="BCH79" s="827"/>
      <c r="BCI79" s="827"/>
      <c r="BCJ79" s="479"/>
      <c r="BCK79" s="827"/>
      <c r="BCL79" s="827"/>
      <c r="BCM79" s="827"/>
      <c r="BCN79" s="479"/>
      <c r="BCO79" s="827"/>
      <c r="BCP79" s="827"/>
      <c r="BCQ79" s="827"/>
      <c r="BCR79" s="479"/>
      <c r="BCS79" s="827"/>
      <c r="BCT79" s="827"/>
      <c r="BCU79" s="827"/>
      <c r="BCV79" s="479"/>
      <c r="BCW79" s="827"/>
      <c r="BCX79" s="827"/>
      <c r="BCY79" s="827"/>
      <c r="BCZ79" s="479"/>
      <c r="BDA79" s="827"/>
      <c r="BDB79" s="827"/>
      <c r="BDC79" s="827"/>
      <c r="BDD79" s="479"/>
      <c r="BDE79" s="827"/>
      <c r="BDF79" s="827"/>
      <c r="BDG79" s="827"/>
      <c r="BDH79" s="479"/>
      <c r="BDI79" s="827"/>
      <c r="BDJ79" s="827"/>
      <c r="BDK79" s="827"/>
      <c r="BDL79" s="479"/>
      <c r="BDM79" s="827"/>
      <c r="BDN79" s="827"/>
      <c r="BDO79" s="827"/>
      <c r="BDP79" s="479"/>
      <c r="BDQ79" s="827"/>
      <c r="BDR79" s="827"/>
      <c r="BDS79" s="827"/>
      <c r="BDT79" s="479"/>
      <c r="BDU79" s="827"/>
      <c r="BDV79" s="827"/>
      <c r="BDW79" s="827"/>
      <c r="BDX79" s="479"/>
      <c r="BDY79" s="827"/>
      <c r="BDZ79" s="827"/>
      <c r="BEA79" s="827"/>
      <c r="BEB79" s="479"/>
      <c r="BEC79" s="827"/>
      <c r="BED79" s="827"/>
      <c r="BEE79" s="827"/>
      <c r="BEF79" s="479"/>
      <c r="BEG79" s="827"/>
      <c r="BEH79" s="827"/>
      <c r="BEI79" s="827"/>
      <c r="BEJ79" s="479"/>
      <c r="BEK79" s="827"/>
      <c r="BEL79" s="827"/>
      <c r="BEM79" s="827"/>
      <c r="BEN79" s="479"/>
      <c r="BEO79" s="827"/>
      <c r="BEP79" s="827"/>
      <c r="BEQ79" s="827"/>
      <c r="BER79" s="479"/>
      <c r="BES79" s="827"/>
      <c r="BET79" s="827"/>
      <c r="BEU79" s="827"/>
      <c r="BEV79" s="479"/>
      <c r="BEW79" s="827"/>
      <c r="BEX79" s="827"/>
      <c r="BEY79" s="827"/>
      <c r="BEZ79" s="479"/>
      <c r="BFA79" s="827"/>
      <c r="BFB79" s="827"/>
      <c r="BFC79" s="827"/>
      <c r="BFD79" s="479"/>
      <c r="BFE79" s="827"/>
      <c r="BFF79" s="827"/>
      <c r="BFG79" s="827"/>
      <c r="BFH79" s="479"/>
      <c r="BFI79" s="827"/>
      <c r="BFJ79" s="827"/>
      <c r="BFK79" s="827"/>
      <c r="BFL79" s="479"/>
      <c r="BFM79" s="827"/>
      <c r="BFN79" s="827"/>
      <c r="BFO79" s="827"/>
      <c r="BFP79" s="479"/>
      <c r="BFQ79" s="827"/>
      <c r="BFR79" s="827"/>
      <c r="BFS79" s="827"/>
      <c r="BFT79" s="479"/>
      <c r="BFU79" s="827"/>
      <c r="BFV79" s="827"/>
      <c r="BFW79" s="827"/>
      <c r="BFX79" s="479"/>
      <c r="BFY79" s="827"/>
      <c r="BFZ79" s="827"/>
      <c r="BGA79" s="827"/>
      <c r="BGB79" s="479"/>
      <c r="BGC79" s="827"/>
      <c r="BGD79" s="827"/>
      <c r="BGE79" s="827"/>
      <c r="BGF79" s="479"/>
      <c r="BGG79" s="827"/>
      <c r="BGH79" s="827"/>
      <c r="BGI79" s="827"/>
      <c r="BGJ79" s="479"/>
      <c r="BGK79" s="827"/>
      <c r="BGL79" s="827"/>
      <c r="BGM79" s="827"/>
      <c r="BGN79" s="479"/>
      <c r="BGO79" s="827"/>
      <c r="BGP79" s="827"/>
      <c r="BGQ79" s="827"/>
      <c r="BGR79" s="479"/>
      <c r="BGS79" s="827"/>
      <c r="BGT79" s="827"/>
      <c r="BGU79" s="827"/>
      <c r="BGV79" s="479"/>
      <c r="BGW79" s="827"/>
      <c r="BGX79" s="827"/>
      <c r="BGY79" s="827"/>
      <c r="BGZ79" s="479"/>
      <c r="BHA79" s="827"/>
      <c r="BHB79" s="827"/>
      <c r="BHC79" s="827"/>
      <c r="BHD79" s="479"/>
      <c r="BHE79" s="827"/>
      <c r="BHF79" s="827"/>
      <c r="BHG79" s="827"/>
      <c r="BHH79" s="479"/>
      <c r="BHI79" s="827"/>
      <c r="BHJ79" s="827"/>
      <c r="BHK79" s="827"/>
      <c r="BHL79" s="479"/>
      <c r="BHM79" s="827"/>
      <c r="BHN79" s="827"/>
      <c r="BHO79" s="827"/>
      <c r="BHP79" s="479"/>
      <c r="BHQ79" s="827"/>
      <c r="BHR79" s="827"/>
      <c r="BHS79" s="827"/>
      <c r="BHT79" s="479"/>
      <c r="BHU79" s="827"/>
      <c r="BHV79" s="827"/>
      <c r="BHW79" s="827"/>
      <c r="BHX79" s="479"/>
      <c r="BHY79" s="827"/>
      <c r="BHZ79" s="827"/>
      <c r="BIA79" s="827"/>
      <c r="BIB79" s="479"/>
      <c r="BIC79" s="827"/>
      <c r="BID79" s="827"/>
      <c r="BIE79" s="827"/>
      <c r="BIF79" s="479"/>
      <c r="BIG79" s="827"/>
      <c r="BIH79" s="827"/>
      <c r="BII79" s="827"/>
      <c r="BIJ79" s="479"/>
      <c r="BIK79" s="827"/>
      <c r="BIL79" s="827"/>
      <c r="BIM79" s="827"/>
      <c r="BIN79" s="479"/>
      <c r="BIO79" s="827"/>
      <c r="BIP79" s="827"/>
      <c r="BIQ79" s="827"/>
      <c r="BIR79" s="479"/>
      <c r="BIS79" s="827"/>
      <c r="BIT79" s="827"/>
      <c r="BIU79" s="827"/>
      <c r="BIV79" s="479"/>
      <c r="BIW79" s="827"/>
      <c r="BIX79" s="827"/>
      <c r="BIY79" s="827"/>
      <c r="BIZ79" s="479"/>
      <c r="BJA79" s="827"/>
      <c r="BJB79" s="827"/>
      <c r="BJC79" s="827"/>
      <c r="BJD79" s="479"/>
      <c r="BJE79" s="827"/>
      <c r="BJF79" s="827"/>
      <c r="BJG79" s="827"/>
      <c r="BJH79" s="479"/>
      <c r="BJI79" s="827"/>
      <c r="BJJ79" s="827"/>
      <c r="BJK79" s="827"/>
      <c r="BJL79" s="479"/>
      <c r="BJM79" s="827"/>
      <c r="BJN79" s="827"/>
      <c r="BJO79" s="827"/>
      <c r="BJP79" s="479"/>
      <c r="BJQ79" s="827"/>
      <c r="BJR79" s="827"/>
      <c r="BJS79" s="827"/>
      <c r="BJT79" s="479"/>
      <c r="BJU79" s="827"/>
      <c r="BJV79" s="827"/>
      <c r="BJW79" s="827"/>
      <c r="BJX79" s="479"/>
      <c r="BJY79" s="827"/>
      <c r="BJZ79" s="827"/>
      <c r="BKA79" s="827"/>
      <c r="BKB79" s="479"/>
      <c r="BKC79" s="827"/>
      <c r="BKD79" s="827"/>
      <c r="BKE79" s="827"/>
      <c r="BKF79" s="479"/>
      <c r="BKG79" s="827"/>
      <c r="BKH79" s="827"/>
      <c r="BKI79" s="827"/>
      <c r="BKJ79" s="479"/>
      <c r="BKK79" s="827"/>
      <c r="BKL79" s="827"/>
      <c r="BKM79" s="827"/>
      <c r="BKN79" s="479"/>
      <c r="BKO79" s="827"/>
      <c r="BKP79" s="827"/>
      <c r="BKQ79" s="827"/>
      <c r="BKR79" s="479"/>
      <c r="BKS79" s="827"/>
      <c r="BKT79" s="827"/>
      <c r="BKU79" s="827"/>
      <c r="BKV79" s="479"/>
      <c r="BKW79" s="827"/>
      <c r="BKX79" s="827"/>
      <c r="BKY79" s="827"/>
      <c r="BKZ79" s="479"/>
      <c r="BLA79" s="827"/>
      <c r="BLB79" s="827"/>
      <c r="BLC79" s="827"/>
      <c r="BLD79" s="479"/>
      <c r="BLE79" s="827"/>
      <c r="BLF79" s="827"/>
      <c r="BLG79" s="827"/>
      <c r="BLH79" s="479"/>
      <c r="BLI79" s="827"/>
      <c r="BLJ79" s="827"/>
      <c r="BLK79" s="827"/>
      <c r="BLL79" s="479"/>
      <c r="BLM79" s="827"/>
      <c r="BLN79" s="827"/>
      <c r="BLO79" s="827"/>
      <c r="BLP79" s="479"/>
      <c r="BLQ79" s="827"/>
      <c r="BLR79" s="827"/>
      <c r="BLS79" s="827"/>
      <c r="BLT79" s="479"/>
      <c r="BLU79" s="827"/>
      <c r="BLV79" s="827"/>
      <c r="BLW79" s="827"/>
      <c r="BLX79" s="479"/>
      <c r="BLY79" s="827"/>
      <c r="BLZ79" s="827"/>
      <c r="BMA79" s="827"/>
      <c r="BMB79" s="479"/>
      <c r="BMC79" s="827"/>
      <c r="BMD79" s="827"/>
      <c r="BME79" s="827"/>
      <c r="BMF79" s="479"/>
      <c r="BMG79" s="827"/>
      <c r="BMH79" s="827"/>
      <c r="BMI79" s="827"/>
      <c r="BMJ79" s="479"/>
      <c r="BMK79" s="827"/>
      <c r="BML79" s="827"/>
      <c r="BMM79" s="827"/>
      <c r="BMN79" s="479"/>
      <c r="BMO79" s="827"/>
      <c r="BMP79" s="827"/>
      <c r="BMQ79" s="827"/>
      <c r="BMR79" s="479"/>
      <c r="BMS79" s="827"/>
      <c r="BMT79" s="827"/>
      <c r="BMU79" s="827"/>
      <c r="BMV79" s="479"/>
      <c r="BMW79" s="827"/>
      <c r="BMX79" s="827"/>
      <c r="BMY79" s="827"/>
      <c r="BMZ79" s="479"/>
      <c r="BNA79" s="827"/>
      <c r="BNB79" s="827"/>
      <c r="BNC79" s="827"/>
      <c r="BND79" s="479"/>
      <c r="BNE79" s="827"/>
      <c r="BNF79" s="827"/>
      <c r="BNG79" s="827"/>
      <c r="BNH79" s="479"/>
      <c r="BNI79" s="827"/>
      <c r="BNJ79" s="827"/>
      <c r="BNK79" s="827"/>
      <c r="BNL79" s="479"/>
      <c r="BNM79" s="827"/>
      <c r="BNN79" s="827"/>
      <c r="BNO79" s="827"/>
      <c r="BNP79" s="479"/>
      <c r="BNQ79" s="827"/>
      <c r="BNR79" s="827"/>
      <c r="BNS79" s="827"/>
      <c r="BNT79" s="479"/>
      <c r="BNU79" s="827"/>
      <c r="BNV79" s="827"/>
      <c r="BNW79" s="827"/>
      <c r="BNX79" s="479"/>
      <c r="BNY79" s="827"/>
      <c r="BNZ79" s="827"/>
      <c r="BOA79" s="827"/>
      <c r="BOB79" s="479"/>
      <c r="BOC79" s="827"/>
      <c r="BOD79" s="827"/>
      <c r="BOE79" s="827"/>
      <c r="BOF79" s="479"/>
      <c r="BOG79" s="827"/>
      <c r="BOH79" s="827"/>
      <c r="BOI79" s="827"/>
      <c r="BOJ79" s="479"/>
      <c r="BOK79" s="827"/>
      <c r="BOL79" s="827"/>
      <c r="BOM79" s="827"/>
      <c r="BON79" s="479"/>
      <c r="BOO79" s="827"/>
      <c r="BOP79" s="827"/>
      <c r="BOQ79" s="827"/>
      <c r="BOR79" s="479"/>
      <c r="BOS79" s="827"/>
      <c r="BOT79" s="827"/>
      <c r="BOU79" s="827"/>
      <c r="BOV79" s="479"/>
      <c r="BOW79" s="827"/>
      <c r="BOX79" s="827"/>
      <c r="BOY79" s="827"/>
      <c r="BOZ79" s="479"/>
      <c r="BPA79" s="827"/>
      <c r="BPB79" s="827"/>
      <c r="BPC79" s="827"/>
      <c r="BPD79" s="479"/>
      <c r="BPE79" s="827"/>
      <c r="BPF79" s="827"/>
      <c r="BPG79" s="827"/>
      <c r="BPH79" s="479"/>
      <c r="BPI79" s="827"/>
      <c r="BPJ79" s="827"/>
      <c r="BPK79" s="827"/>
      <c r="BPL79" s="479"/>
      <c r="BPM79" s="827"/>
      <c r="BPN79" s="827"/>
      <c r="BPO79" s="827"/>
      <c r="BPP79" s="479"/>
      <c r="BPQ79" s="827"/>
      <c r="BPR79" s="827"/>
      <c r="BPS79" s="827"/>
      <c r="BPT79" s="479"/>
      <c r="BPU79" s="827"/>
      <c r="BPV79" s="827"/>
      <c r="BPW79" s="827"/>
      <c r="BPX79" s="479"/>
      <c r="BPY79" s="827"/>
      <c r="BPZ79" s="827"/>
      <c r="BQA79" s="827"/>
      <c r="BQB79" s="479"/>
      <c r="BQC79" s="827"/>
      <c r="BQD79" s="827"/>
      <c r="BQE79" s="827"/>
      <c r="BQF79" s="479"/>
      <c r="BQG79" s="827"/>
      <c r="BQH79" s="827"/>
      <c r="BQI79" s="827"/>
      <c r="BQJ79" s="479"/>
      <c r="BQK79" s="827"/>
      <c r="BQL79" s="827"/>
      <c r="BQM79" s="827"/>
      <c r="BQN79" s="479"/>
      <c r="BQO79" s="827"/>
      <c r="BQP79" s="827"/>
      <c r="BQQ79" s="827"/>
      <c r="BQR79" s="479"/>
      <c r="BQS79" s="827"/>
      <c r="BQT79" s="827"/>
      <c r="BQU79" s="827"/>
      <c r="BQV79" s="479"/>
      <c r="BQW79" s="827"/>
      <c r="BQX79" s="827"/>
      <c r="BQY79" s="827"/>
      <c r="BQZ79" s="479"/>
      <c r="BRA79" s="827"/>
      <c r="BRB79" s="827"/>
      <c r="BRC79" s="827"/>
      <c r="BRD79" s="479"/>
      <c r="BRE79" s="827"/>
      <c r="BRF79" s="827"/>
      <c r="BRG79" s="827"/>
      <c r="BRH79" s="479"/>
      <c r="BRI79" s="827"/>
      <c r="BRJ79" s="827"/>
      <c r="BRK79" s="827"/>
      <c r="BRL79" s="479"/>
      <c r="BRM79" s="827"/>
      <c r="BRN79" s="827"/>
      <c r="BRO79" s="827"/>
      <c r="BRP79" s="479"/>
      <c r="BRQ79" s="827"/>
      <c r="BRR79" s="827"/>
      <c r="BRS79" s="827"/>
      <c r="BRT79" s="479"/>
      <c r="BRU79" s="827"/>
      <c r="BRV79" s="827"/>
      <c r="BRW79" s="827"/>
      <c r="BRX79" s="479"/>
      <c r="BRY79" s="827"/>
      <c r="BRZ79" s="827"/>
      <c r="BSA79" s="827"/>
      <c r="BSB79" s="479"/>
      <c r="BSC79" s="827"/>
      <c r="BSD79" s="827"/>
      <c r="BSE79" s="827"/>
      <c r="BSF79" s="479"/>
      <c r="BSG79" s="827"/>
      <c r="BSH79" s="827"/>
      <c r="BSI79" s="827"/>
      <c r="BSJ79" s="479"/>
      <c r="BSK79" s="827"/>
      <c r="BSL79" s="827"/>
      <c r="BSM79" s="827"/>
      <c r="BSN79" s="479"/>
      <c r="BSO79" s="827"/>
      <c r="BSP79" s="827"/>
      <c r="BSQ79" s="827"/>
      <c r="BSR79" s="479"/>
      <c r="BSS79" s="827"/>
      <c r="BST79" s="827"/>
      <c r="BSU79" s="827"/>
      <c r="BSV79" s="479"/>
      <c r="BSW79" s="827"/>
      <c r="BSX79" s="827"/>
      <c r="BSY79" s="827"/>
      <c r="BSZ79" s="479"/>
      <c r="BTA79" s="827"/>
      <c r="BTB79" s="827"/>
      <c r="BTC79" s="827"/>
      <c r="BTD79" s="479"/>
      <c r="BTE79" s="827"/>
      <c r="BTF79" s="827"/>
      <c r="BTG79" s="827"/>
      <c r="BTH79" s="479"/>
      <c r="BTI79" s="827"/>
      <c r="BTJ79" s="827"/>
      <c r="BTK79" s="827"/>
      <c r="BTL79" s="479"/>
      <c r="BTM79" s="827"/>
      <c r="BTN79" s="827"/>
      <c r="BTO79" s="827"/>
      <c r="BTP79" s="479"/>
      <c r="BTQ79" s="827"/>
      <c r="BTR79" s="827"/>
      <c r="BTS79" s="827"/>
      <c r="BTT79" s="479"/>
      <c r="BTU79" s="827"/>
      <c r="BTV79" s="827"/>
      <c r="BTW79" s="827"/>
      <c r="BTX79" s="479"/>
      <c r="BTY79" s="827"/>
      <c r="BTZ79" s="827"/>
      <c r="BUA79" s="827"/>
      <c r="BUB79" s="479"/>
      <c r="BUC79" s="827"/>
      <c r="BUD79" s="827"/>
      <c r="BUE79" s="827"/>
      <c r="BUF79" s="479"/>
      <c r="BUG79" s="827"/>
      <c r="BUH79" s="827"/>
      <c r="BUI79" s="827"/>
      <c r="BUJ79" s="479"/>
      <c r="BUK79" s="827"/>
      <c r="BUL79" s="827"/>
      <c r="BUM79" s="827"/>
      <c r="BUN79" s="479"/>
      <c r="BUO79" s="827"/>
      <c r="BUP79" s="827"/>
      <c r="BUQ79" s="827"/>
      <c r="BUR79" s="479"/>
      <c r="BUS79" s="827"/>
      <c r="BUT79" s="827"/>
      <c r="BUU79" s="827"/>
      <c r="BUV79" s="479"/>
      <c r="BUW79" s="827"/>
      <c r="BUX79" s="827"/>
      <c r="BUY79" s="827"/>
      <c r="BUZ79" s="479"/>
      <c r="BVA79" s="827"/>
      <c r="BVB79" s="827"/>
      <c r="BVC79" s="827"/>
      <c r="BVD79" s="479"/>
      <c r="BVE79" s="827"/>
      <c r="BVF79" s="827"/>
      <c r="BVG79" s="827"/>
      <c r="BVH79" s="479"/>
      <c r="BVI79" s="827"/>
      <c r="BVJ79" s="827"/>
      <c r="BVK79" s="827"/>
      <c r="BVL79" s="479"/>
      <c r="BVM79" s="827"/>
      <c r="BVN79" s="827"/>
      <c r="BVO79" s="827"/>
      <c r="BVP79" s="479"/>
      <c r="BVQ79" s="827"/>
      <c r="BVR79" s="827"/>
      <c r="BVS79" s="827"/>
      <c r="BVT79" s="479"/>
      <c r="BVU79" s="827"/>
      <c r="BVV79" s="827"/>
      <c r="BVW79" s="827"/>
      <c r="BVX79" s="479"/>
      <c r="BVY79" s="827"/>
      <c r="BVZ79" s="827"/>
      <c r="BWA79" s="827"/>
      <c r="BWB79" s="479"/>
      <c r="BWC79" s="827"/>
      <c r="BWD79" s="827"/>
      <c r="BWE79" s="827"/>
      <c r="BWF79" s="479"/>
      <c r="BWG79" s="827"/>
      <c r="BWH79" s="827"/>
      <c r="BWI79" s="827"/>
      <c r="BWJ79" s="479"/>
      <c r="BWK79" s="827"/>
      <c r="BWL79" s="827"/>
      <c r="BWM79" s="827"/>
      <c r="BWN79" s="479"/>
      <c r="BWO79" s="827"/>
      <c r="BWP79" s="827"/>
      <c r="BWQ79" s="827"/>
      <c r="BWR79" s="479"/>
      <c r="BWS79" s="827"/>
      <c r="BWT79" s="827"/>
      <c r="BWU79" s="827"/>
      <c r="BWV79" s="479"/>
      <c r="BWW79" s="827"/>
      <c r="BWX79" s="827"/>
      <c r="BWY79" s="827"/>
      <c r="BWZ79" s="479"/>
      <c r="BXA79" s="827"/>
      <c r="BXB79" s="827"/>
      <c r="BXC79" s="827"/>
      <c r="BXD79" s="479"/>
      <c r="BXE79" s="827"/>
      <c r="BXF79" s="827"/>
      <c r="BXG79" s="827"/>
      <c r="BXH79" s="479"/>
      <c r="BXI79" s="827"/>
      <c r="BXJ79" s="827"/>
      <c r="BXK79" s="827"/>
      <c r="BXL79" s="479"/>
      <c r="BXM79" s="827"/>
      <c r="BXN79" s="827"/>
      <c r="BXO79" s="827"/>
      <c r="BXP79" s="479"/>
      <c r="BXQ79" s="827"/>
      <c r="BXR79" s="827"/>
      <c r="BXS79" s="827"/>
      <c r="BXT79" s="479"/>
      <c r="BXU79" s="827"/>
      <c r="BXV79" s="827"/>
      <c r="BXW79" s="827"/>
      <c r="BXX79" s="479"/>
      <c r="BXY79" s="827"/>
      <c r="BXZ79" s="827"/>
      <c r="BYA79" s="827"/>
      <c r="BYB79" s="479"/>
      <c r="BYC79" s="827"/>
      <c r="BYD79" s="827"/>
      <c r="BYE79" s="827"/>
      <c r="BYF79" s="479"/>
      <c r="BYG79" s="827"/>
      <c r="BYH79" s="827"/>
      <c r="BYI79" s="827"/>
      <c r="BYJ79" s="479"/>
      <c r="BYK79" s="827"/>
      <c r="BYL79" s="827"/>
      <c r="BYM79" s="827"/>
      <c r="BYN79" s="479"/>
      <c r="BYO79" s="827"/>
      <c r="BYP79" s="827"/>
      <c r="BYQ79" s="827"/>
      <c r="BYR79" s="479"/>
      <c r="BYS79" s="827"/>
      <c r="BYT79" s="827"/>
      <c r="BYU79" s="827"/>
      <c r="BYV79" s="479"/>
      <c r="BYW79" s="827"/>
      <c r="BYX79" s="827"/>
      <c r="BYY79" s="827"/>
      <c r="BYZ79" s="479"/>
      <c r="BZA79" s="827"/>
      <c r="BZB79" s="827"/>
      <c r="BZC79" s="827"/>
      <c r="BZD79" s="479"/>
      <c r="BZE79" s="827"/>
      <c r="BZF79" s="827"/>
      <c r="BZG79" s="827"/>
      <c r="BZH79" s="479"/>
      <c r="BZI79" s="827"/>
      <c r="BZJ79" s="827"/>
      <c r="BZK79" s="827"/>
      <c r="BZL79" s="479"/>
      <c r="BZM79" s="827"/>
      <c r="BZN79" s="827"/>
      <c r="BZO79" s="827"/>
      <c r="BZP79" s="479"/>
      <c r="BZQ79" s="827"/>
      <c r="BZR79" s="827"/>
      <c r="BZS79" s="827"/>
      <c r="BZU79" s="827"/>
      <c r="BZV79" s="827"/>
      <c r="BZW79" s="827"/>
      <c r="BZX79" s="479"/>
      <c r="BZY79" s="827"/>
      <c r="BZZ79" s="827"/>
      <c r="CAA79" s="827"/>
      <c r="CAB79" s="479"/>
      <c r="CAC79" s="827"/>
      <c r="CAD79" s="827"/>
      <c r="CAE79" s="827"/>
      <c r="CAF79" s="479"/>
      <c r="CAG79" s="827"/>
      <c r="CAH79" s="827"/>
      <c r="CAI79" s="827"/>
      <c r="CAJ79" s="479"/>
      <c r="CAK79" s="827"/>
      <c r="CAL79" s="827"/>
      <c r="CAM79" s="827"/>
      <c r="CAN79" s="479"/>
      <c r="CAO79" s="827"/>
      <c r="CAP79" s="827"/>
      <c r="CAQ79" s="827"/>
      <c r="CAR79" s="479"/>
      <c r="CAS79" s="827"/>
      <c r="CAT79" s="827"/>
      <c r="CAU79" s="827"/>
      <c r="CAV79" s="479"/>
      <c r="CAW79" s="827"/>
      <c r="CAX79" s="827"/>
      <c r="CAY79" s="827"/>
      <c r="CAZ79" s="479"/>
      <c r="CBA79" s="827"/>
      <c r="CBB79" s="827"/>
      <c r="CBC79" s="827"/>
      <c r="CBD79" s="479"/>
      <c r="CBE79" s="827"/>
      <c r="CBF79" s="827"/>
      <c r="CBG79" s="827"/>
      <c r="CBH79" s="479"/>
      <c r="CBI79" s="827"/>
      <c r="CBJ79" s="827"/>
      <c r="CBK79" s="827"/>
      <c r="CBL79" s="479"/>
      <c r="CBM79" s="827"/>
      <c r="CBN79" s="827"/>
      <c r="CBO79" s="827"/>
      <c r="CBP79" s="479"/>
      <c r="CBQ79" s="827"/>
      <c r="CBR79" s="827"/>
      <c r="CBS79" s="827"/>
      <c r="CBT79" s="479"/>
      <c r="CBU79" s="827"/>
      <c r="CBV79" s="827"/>
      <c r="CBW79" s="827"/>
      <c r="CBX79" s="479"/>
      <c r="CBY79" s="827"/>
      <c r="CBZ79" s="827"/>
      <c r="CCA79" s="827"/>
      <c r="CCB79" s="479"/>
      <c r="CCC79" s="827"/>
      <c r="CCD79" s="827"/>
      <c r="CCE79" s="827"/>
      <c r="CCF79" s="479"/>
      <c r="CCG79" s="827"/>
      <c r="CCH79" s="827"/>
      <c r="CCI79" s="827"/>
      <c r="CCJ79" s="479"/>
      <c r="CCK79" s="827"/>
      <c r="CCL79" s="827"/>
      <c r="CCM79" s="827"/>
      <c r="CCN79" s="479"/>
      <c r="CCO79" s="827"/>
      <c r="CCP79" s="827"/>
      <c r="CCQ79" s="827"/>
      <c r="CCR79" s="479"/>
      <c r="CCS79" s="827"/>
      <c r="CCT79" s="827"/>
      <c r="CCU79" s="827"/>
      <c r="CCV79" s="479"/>
      <c r="CCW79" s="827"/>
      <c r="CCX79" s="827"/>
      <c r="CCY79" s="827"/>
      <c r="CCZ79" s="479"/>
      <c r="CDA79" s="827"/>
      <c r="CDB79" s="827"/>
      <c r="CDC79" s="827"/>
      <c r="CDD79" s="479"/>
      <c r="CDE79" s="827"/>
      <c r="CDF79" s="827"/>
      <c r="CDG79" s="827"/>
      <c r="CDH79" s="479"/>
      <c r="CDI79" s="827"/>
      <c r="CDJ79" s="827"/>
      <c r="CDK79" s="827"/>
      <c r="CDL79" s="479"/>
      <c r="CDM79" s="827"/>
      <c r="CDN79" s="827"/>
      <c r="CDO79" s="827"/>
      <c r="CDP79" s="479"/>
      <c r="CDQ79" s="827"/>
      <c r="CDR79" s="827"/>
      <c r="CDS79" s="827"/>
      <c r="CDT79" s="479"/>
      <c r="CDU79" s="827"/>
      <c r="CDV79" s="827"/>
      <c r="CDW79" s="827"/>
      <c r="CDX79" s="479"/>
      <c r="CDY79" s="827"/>
      <c r="CDZ79" s="827"/>
      <c r="CEA79" s="827"/>
      <c r="CEB79" s="479"/>
      <c r="CEC79" s="827"/>
      <c r="CED79" s="827"/>
      <c r="CEE79" s="827"/>
      <c r="CEF79" s="479"/>
      <c r="CEG79" s="827"/>
      <c r="CEH79" s="827"/>
      <c r="CEI79" s="827"/>
      <c r="CEJ79" s="479"/>
      <c r="CEK79" s="827"/>
      <c r="CEL79" s="827"/>
      <c r="CEM79" s="827"/>
      <c r="CEN79" s="479"/>
      <c r="CEO79" s="827"/>
      <c r="CEP79" s="827"/>
      <c r="CEQ79" s="827"/>
      <c r="CER79" s="479"/>
      <c r="CES79" s="827"/>
      <c r="CET79" s="827"/>
      <c r="CEU79" s="827"/>
      <c r="CEV79" s="479"/>
      <c r="CEW79" s="827"/>
      <c r="CEX79" s="827"/>
      <c r="CEY79" s="827"/>
      <c r="CEZ79" s="479"/>
      <c r="CFA79" s="827"/>
      <c r="CFB79" s="827"/>
      <c r="CFC79" s="827"/>
      <c r="CFD79" s="479"/>
      <c r="CFE79" s="827"/>
      <c r="CFF79" s="827"/>
      <c r="CFG79" s="827"/>
      <c r="CFH79" s="479"/>
      <c r="CFI79" s="827"/>
      <c r="CFJ79" s="827"/>
      <c r="CFK79" s="827"/>
      <c r="CFL79" s="479"/>
      <c r="CFM79" s="827"/>
      <c r="CFN79" s="827"/>
      <c r="CFO79" s="827"/>
      <c r="CFP79" s="479"/>
      <c r="CFQ79" s="827"/>
      <c r="CFR79" s="827"/>
      <c r="CFS79" s="827"/>
      <c r="CFT79" s="479"/>
      <c r="CFU79" s="827"/>
      <c r="CFV79" s="827"/>
      <c r="CFW79" s="827"/>
      <c r="CFX79" s="479"/>
      <c r="CFY79" s="827"/>
      <c r="CFZ79" s="827"/>
      <c r="CGA79" s="827"/>
      <c r="CGB79" s="479"/>
      <c r="CGC79" s="827"/>
      <c r="CGD79" s="827"/>
      <c r="CGE79" s="827"/>
      <c r="CGF79" s="479"/>
      <c r="CGG79" s="827"/>
      <c r="CGH79" s="827"/>
      <c r="CGI79" s="827"/>
      <c r="CGJ79" s="479"/>
      <c r="CGK79" s="827"/>
      <c r="CGL79" s="827"/>
      <c r="CGM79" s="827"/>
      <c r="CGN79" s="479"/>
      <c r="CGO79" s="827"/>
      <c r="CGP79" s="827"/>
      <c r="CGQ79" s="827"/>
      <c r="CGR79" s="479"/>
      <c r="CGS79" s="827"/>
      <c r="CGT79" s="827"/>
      <c r="CGU79" s="827"/>
      <c r="CGV79" s="479"/>
      <c r="CGW79" s="827"/>
      <c r="CGX79" s="827"/>
      <c r="CGY79" s="827"/>
      <c r="CGZ79" s="479"/>
      <c r="CHA79" s="827"/>
      <c r="CHB79" s="827"/>
      <c r="CHC79" s="827"/>
      <c r="CHD79" s="479"/>
      <c r="CHE79" s="827"/>
      <c r="CHF79" s="827"/>
      <c r="CHG79" s="827"/>
      <c r="CHH79" s="479"/>
      <c r="CHI79" s="827"/>
      <c r="CHJ79" s="827"/>
      <c r="CHK79" s="827"/>
      <c r="CHL79" s="479"/>
      <c r="CHM79" s="827"/>
      <c r="CHN79" s="827"/>
      <c r="CHO79" s="827"/>
      <c r="CHP79" s="479"/>
      <c r="CHQ79" s="827"/>
      <c r="CHR79" s="827"/>
      <c r="CHS79" s="827"/>
      <c r="CHT79" s="479"/>
      <c r="CHU79" s="827"/>
      <c r="CHV79" s="827"/>
      <c r="CHW79" s="827"/>
      <c r="CHX79" s="479"/>
      <c r="CHY79" s="827"/>
      <c r="CHZ79" s="827"/>
      <c r="CIA79" s="827"/>
      <c r="CIB79" s="479"/>
      <c r="CIC79" s="827"/>
      <c r="CID79" s="827"/>
      <c r="CIE79" s="827"/>
      <c r="CIF79" s="479"/>
      <c r="CIG79" s="827"/>
      <c r="CIH79" s="827"/>
      <c r="CII79" s="827"/>
      <c r="CIJ79" s="479"/>
      <c r="CIK79" s="827"/>
      <c r="CIL79" s="827"/>
      <c r="CIM79" s="827"/>
      <c r="CIN79" s="479"/>
      <c r="CIO79" s="827"/>
      <c r="CIP79" s="827"/>
      <c r="CIQ79" s="827"/>
      <c r="CIR79" s="479"/>
      <c r="CIS79" s="827"/>
      <c r="CIT79" s="827"/>
      <c r="CIU79" s="827"/>
      <c r="CIV79" s="479"/>
      <c r="CIW79" s="827"/>
      <c r="CIX79" s="827"/>
      <c r="CIY79" s="827"/>
      <c r="CIZ79" s="479"/>
      <c r="CJA79" s="827"/>
      <c r="CJB79" s="827"/>
      <c r="CJC79" s="827"/>
      <c r="CJD79" s="479"/>
      <c r="CJE79" s="827"/>
      <c r="CJF79" s="827"/>
      <c r="CJG79" s="827"/>
      <c r="CJH79" s="479"/>
      <c r="CJI79" s="827"/>
      <c r="CJJ79" s="827"/>
      <c r="CJK79" s="827"/>
      <c r="CJL79" s="479"/>
      <c r="CJM79" s="827"/>
      <c r="CJN79" s="827"/>
      <c r="CJO79" s="827"/>
      <c r="CJP79" s="479"/>
      <c r="CJQ79" s="827"/>
      <c r="CJR79" s="827"/>
      <c r="CJS79" s="827"/>
      <c r="CJT79" s="479"/>
      <c r="CJU79" s="827"/>
      <c r="CJV79" s="827"/>
      <c r="CJW79" s="827"/>
      <c r="CJX79" s="479"/>
      <c r="CJY79" s="827"/>
      <c r="CJZ79" s="827"/>
      <c r="CKA79" s="827"/>
      <c r="CKB79" s="479"/>
      <c r="CKC79" s="827"/>
      <c r="CKD79" s="827"/>
      <c r="CKE79" s="827"/>
      <c r="CKF79" s="479"/>
      <c r="CKG79" s="827"/>
      <c r="CKH79" s="827"/>
      <c r="CKI79" s="827"/>
      <c r="CKJ79" s="479"/>
      <c r="CKK79" s="827"/>
      <c r="CKL79" s="827"/>
      <c r="CKM79" s="827"/>
      <c r="CKN79" s="479"/>
      <c r="CKO79" s="827"/>
      <c r="CKP79" s="827"/>
      <c r="CKQ79" s="827"/>
      <c r="CKR79" s="479"/>
      <c r="CKS79" s="827"/>
      <c r="CKT79" s="827"/>
      <c r="CKU79" s="827"/>
      <c r="CKV79" s="479"/>
      <c r="CKW79" s="827"/>
      <c r="CKX79" s="827"/>
      <c r="CKY79" s="827"/>
      <c r="CKZ79" s="479"/>
      <c r="CLA79" s="827"/>
      <c r="CLB79" s="827"/>
      <c r="CLC79" s="827"/>
      <c r="CLD79" s="479"/>
      <c r="CLE79" s="827"/>
      <c r="CLF79" s="827"/>
      <c r="CLG79" s="827"/>
      <c r="CLH79" s="479"/>
      <c r="CLI79" s="827"/>
      <c r="CLJ79" s="827"/>
      <c r="CLK79" s="827"/>
      <c r="CLL79" s="479"/>
      <c r="CLM79" s="827"/>
      <c r="CLN79" s="827"/>
      <c r="CLO79" s="827"/>
      <c r="CLP79" s="479"/>
      <c r="CLQ79" s="827"/>
      <c r="CLR79" s="827"/>
      <c r="CLS79" s="827"/>
      <c r="CLT79" s="479"/>
      <c r="CLU79" s="827"/>
      <c r="CLV79" s="827"/>
      <c r="CLW79" s="827"/>
      <c r="CLX79" s="479"/>
      <c r="CLY79" s="827"/>
      <c r="CLZ79" s="827"/>
      <c r="CMA79" s="827"/>
      <c r="CMB79" s="479"/>
      <c r="CMC79" s="827"/>
      <c r="CMD79" s="827"/>
      <c r="CME79" s="827"/>
      <c r="CMF79" s="479"/>
      <c r="CMG79" s="827"/>
      <c r="CMH79" s="827"/>
      <c r="CMI79" s="827"/>
      <c r="CMJ79" s="479"/>
      <c r="CMK79" s="827"/>
      <c r="CML79" s="827"/>
      <c r="CMM79" s="827"/>
      <c r="CMN79" s="479"/>
      <c r="CMO79" s="827"/>
      <c r="CMP79" s="827"/>
      <c r="CMQ79" s="827"/>
      <c r="CMR79" s="479"/>
      <c r="CMS79" s="827"/>
      <c r="CMT79" s="827"/>
      <c r="CMU79" s="827"/>
      <c r="CMV79" s="479"/>
      <c r="CMW79" s="827"/>
      <c r="CMX79" s="827"/>
      <c r="CMY79" s="827"/>
      <c r="CMZ79" s="479"/>
      <c r="CNA79" s="827"/>
      <c r="CNB79" s="827"/>
      <c r="CNC79" s="827"/>
      <c r="CND79" s="479"/>
      <c r="CNE79" s="827"/>
      <c r="CNF79" s="827"/>
      <c r="CNG79" s="827"/>
      <c r="CNH79" s="479"/>
      <c r="CNI79" s="827"/>
      <c r="CNJ79" s="827"/>
      <c r="CNK79" s="827"/>
      <c r="CNL79" s="479"/>
      <c r="CNM79" s="827"/>
      <c r="CNN79" s="827"/>
      <c r="CNO79" s="827"/>
      <c r="CNP79" s="479"/>
      <c r="CNQ79" s="827"/>
      <c r="CNR79" s="827"/>
      <c r="CNS79" s="827"/>
      <c r="CNT79" s="479"/>
      <c r="CNU79" s="827"/>
      <c r="CNV79" s="827"/>
      <c r="CNW79" s="827"/>
      <c r="CNX79" s="479"/>
      <c r="CNY79" s="827"/>
      <c r="CNZ79" s="827"/>
      <c r="COA79" s="827"/>
      <c r="COB79" s="479"/>
      <c r="COC79" s="827"/>
      <c r="COD79" s="827"/>
      <c r="COE79" s="827"/>
      <c r="COF79" s="479"/>
      <c r="COG79" s="827"/>
      <c r="COH79" s="827"/>
      <c r="COI79" s="827"/>
      <c r="COJ79" s="479"/>
      <c r="COK79" s="827"/>
      <c r="COL79" s="827"/>
      <c r="COM79" s="827"/>
      <c r="CON79" s="479"/>
      <c r="COO79" s="827"/>
      <c r="COP79" s="827"/>
      <c r="COQ79" s="827"/>
      <c r="COR79" s="479"/>
      <c r="COS79" s="827"/>
      <c r="COT79" s="827"/>
      <c r="COU79" s="827"/>
      <c r="COV79" s="479"/>
      <c r="COW79" s="827"/>
      <c r="COX79" s="827"/>
      <c r="COY79" s="827"/>
      <c r="COZ79" s="479"/>
      <c r="CPA79" s="827"/>
      <c r="CPB79" s="827"/>
      <c r="CPC79" s="827"/>
      <c r="CPD79" s="479"/>
      <c r="CPE79" s="827"/>
      <c r="CPF79" s="827"/>
      <c r="CPG79" s="827"/>
      <c r="CPH79" s="479"/>
      <c r="CPI79" s="827"/>
      <c r="CPJ79" s="827"/>
      <c r="CPK79" s="827"/>
      <c r="CPL79" s="479"/>
      <c r="CPM79" s="827"/>
      <c r="CPN79" s="827"/>
      <c r="CPO79" s="827"/>
      <c r="CPP79" s="479"/>
      <c r="CPQ79" s="827"/>
      <c r="CPR79" s="827"/>
      <c r="CPS79" s="827"/>
      <c r="CPT79" s="479"/>
      <c r="CPU79" s="827"/>
      <c r="CPV79" s="827"/>
      <c r="CPW79" s="827"/>
      <c r="CPX79" s="479"/>
      <c r="CPY79" s="827"/>
      <c r="CPZ79" s="827"/>
      <c r="CQA79" s="827"/>
      <c r="CQB79" s="479"/>
      <c r="CQC79" s="827"/>
      <c r="CQD79" s="827"/>
      <c r="CQE79" s="827"/>
      <c r="CQF79" s="479"/>
      <c r="CQG79" s="827"/>
      <c r="CQH79" s="827"/>
      <c r="CQI79" s="827"/>
      <c r="CQJ79" s="479"/>
      <c r="CQK79" s="827"/>
      <c r="CQL79" s="827"/>
      <c r="CQM79" s="827"/>
      <c r="CQN79" s="479"/>
      <c r="CQO79" s="827"/>
      <c r="CQP79" s="827"/>
      <c r="CQQ79" s="827"/>
      <c r="CQR79" s="479"/>
      <c r="CQS79" s="827"/>
      <c r="CQT79" s="827"/>
      <c r="CQU79" s="827"/>
      <c r="CQV79" s="479"/>
      <c r="CQW79" s="827"/>
      <c r="CQX79" s="827"/>
      <c r="CQY79" s="827"/>
      <c r="CQZ79" s="479"/>
      <c r="CRA79" s="827"/>
      <c r="CRB79" s="827"/>
      <c r="CRC79" s="827"/>
      <c r="CRD79" s="479"/>
      <c r="CRE79" s="827"/>
      <c r="CRF79" s="827"/>
      <c r="CRG79" s="827"/>
      <c r="CRH79" s="479"/>
      <c r="CRI79" s="827"/>
      <c r="CRJ79" s="827"/>
      <c r="CRK79" s="827"/>
      <c r="CRL79" s="479"/>
      <c r="CRM79" s="827"/>
      <c r="CRN79" s="827"/>
      <c r="CRO79" s="827"/>
      <c r="CRP79" s="479"/>
      <c r="CRQ79" s="827"/>
      <c r="CRR79" s="827"/>
      <c r="CRS79" s="827"/>
      <c r="CRT79" s="479"/>
      <c r="CRU79" s="827"/>
      <c r="CRV79" s="827"/>
      <c r="CRW79" s="827"/>
      <c r="CRX79" s="479"/>
      <c r="CRY79" s="827"/>
      <c r="CRZ79" s="827"/>
      <c r="CSA79" s="827"/>
      <c r="CSB79" s="479"/>
      <c r="CSC79" s="827"/>
      <c r="CSD79" s="827"/>
      <c r="CSE79" s="827"/>
      <c r="CSF79" s="479"/>
      <c r="CSG79" s="827"/>
      <c r="CSH79" s="827"/>
      <c r="CSI79" s="827"/>
      <c r="CSJ79" s="479"/>
      <c r="CSK79" s="827"/>
      <c r="CSL79" s="827"/>
      <c r="CSM79" s="827"/>
      <c r="CSN79" s="479"/>
      <c r="CSO79" s="827"/>
      <c r="CSP79" s="827"/>
      <c r="CSQ79" s="827"/>
      <c r="CSR79" s="479"/>
      <c r="CSS79" s="827"/>
      <c r="CST79" s="827"/>
      <c r="CSU79" s="827"/>
      <c r="CSV79" s="479"/>
      <c r="CSW79" s="827"/>
      <c r="CSX79" s="827"/>
      <c r="CSY79" s="827"/>
      <c r="CSZ79" s="479"/>
      <c r="CTA79" s="827"/>
      <c r="CTB79" s="827"/>
      <c r="CTC79" s="827"/>
      <c r="CTD79" s="479"/>
      <c r="CTE79" s="827"/>
      <c r="CTF79" s="827"/>
      <c r="CTG79" s="827"/>
      <c r="CTH79" s="479"/>
      <c r="CTI79" s="827"/>
      <c r="CTJ79" s="827"/>
      <c r="CTK79" s="827"/>
      <c r="CTL79" s="479"/>
      <c r="CTM79" s="827"/>
      <c r="CTN79" s="827"/>
      <c r="CTO79" s="827"/>
      <c r="CTP79" s="479"/>
      <c r="CTQ79" s="827"/>
      <c r="CTR79" s="827"/>
      <c r="CTS79" s="827"/>
      <c r="CTT79" s="479"/>
      <c r="CTU79" s="827"/>
      <c r="CTV79" s="827"/>
      <c r="CTW79" s="827"/>
      <c r="CTX79" s="479"/>
      <c r="CTY79" s="827"/>
      <c r="CTZ79" s="827"/>
      <c r="CUA79" s="827"/>
      <c r="CUB79" s="479"/>
      <c r="CUC79" s="827"/>
      <c r="CUD79" s="827"/>
      <c r="CUE79" s="827"/>
      <c r="CUF79" s="479"/>
      <c r="CUG79" s="827"/>
      <c r="CUH79" s="827"/>
      <c r="CUI79" s="827"/>
      <c r="CUJ79" s="479"/>
      <c r="CUK79" s="827"/>
      <c r="CUL79" s="827"/>
      <c r="CUM79" s="827"/>
      <c r="CUN79" s="479"/>
      <c r="CUO79" s="827"/>
      <c r="CUP79" s="827"/>
      <c r="CUQ79" s="827"/>
      <c r="CUR79" s="479"/>
      <c r="CUS79" s="827"/>
      <c r="CUT79" s="827"/>
      <c r="CUU79" s="827"/>
      <c r="CUV79" s="479"/>
      <c r="CUW79" s="827"/>
      <c r="CUX79" s="827"/>
      <c r="CUY79" s="827"/>
      <c r="CUZ79" s="479"/>
      <c r="CVA79" s="827"/>
      <c r="CVB79" s="827"/>
      <c r="CVC79" s="827"/>
      <c r="CVD79" s="479"/>
      <c r="CVE79" s="827"/>
      <c r="CVF79" s="827"/>
      <c r="CVG79" s="827"/>
      <c r="CVH79" s="479"/>
      <c r="CVI79" s="827"/>
      <c r="CVJ79" s="827"/>
      <c r="CVK79" s="827"/>
      <c r="CVL79" s="479"/>
      <c r="CVM79" s="827"/>
      <c r="CVN79" s="827"/>
      <c r="CVO79" s="827"/>
      <c r="CVP79" s="479"/>
      <c r="CVQ79" s="827"/>
      <c r="CVR79" s="827"/>
      <c r="CVS79" s="827"/>
      <c r="CVT79" s="479"/>
      <c r="CVU79" s="827"/>
      <c r="CVV79" s="827"/>
      <c r="CVW79" s="827"/>
      <c r="CVX79" s="479"/>
      <c r="CVY79" s="827"/>
      <c r="CVZ79" s="827"/>
      <c r="CWA79" s="827"/>
      <c r="CWB79" s="479"/>
      <c r="CWC79" s="827"/>
      <c r="CWD79" s="827"/>
      <c r="CWE79" s="827"/>
      <c r="CWF79" s="479"/>
      <c r="CWG79" s="827"/>
      <c r="CWH79" s="827"/>
      <c r="CWI79" s="827"/>
      <c r="CWJ79" s="479"/>
      <c r="CWK79" s="827"/>
      <c r="CWL79" s="827"/>
      <c r="CWM79" s="827"/>
      <c r="CWN79" s="479"/>
      <c r="CWO79" s="827"/>
      <c r="CWP79" s="827"/>
      <c r="CWQ79" s="827"/>
      <c r="CWR79" s="479"/>
      <c r="CWS79" s="827"/>
      <c r="CWT79" s="827"/>
      <c r="CWU79" s="827"/>
      <c r="CWV79" s="479"/>
      <c r="CWW79" s="827"/>
      <c r="CWX79" s="827"/>
      <c r="CWY79" s="827"/>
      <c r="CWZ79" s="479"/>
      <c r="CXA79" s="827"/>
      <c r="CXB79" s="827"/>
      <c r="CXC79" s="827"/>
      <c r="CXD79" s="479"/>
      <c r="CXE79" s="827"/>
      <c r="CXF79" s="827"/>
      <c r="CXG79" s="827"/>
      <c r="CXH79" s="479"/>
      <c r="CXI79" s="827"/>
      <c r="CXJ79" s="827"/>
      <c r="CXK79" s="827"/>
      <c r="CXL79" s="479"/>
      <c r="CXM79" s="827"/>
      <c r="CXN79" s="827"/>
      <c r="CXO79" s="827"/>
      <c r="CXP79" s="479"/>
      <c r="CXQ79" s="827"/>
      <c r="CXR79" s="827"/>
      <c r="CXS79" s="827"/>
      <c r="CXT79" s="479"/>
      <c r="CXU79" s="827"/>
      <c r="CXV79" s="827"/>
      <c r="CXW79" s="827"/>
      <c r="CXX79" s="479"/>
      <c r="CXY79" s="827"/>
      <c r="CXZ79" s="827"/>
      <c r="CYA79" s="827"/>
      <c r="CYB79" s="479"/>
      <c r="CYC79" s="827"/>
      <c r="CYD79" s="827"/>
      <c r="CYE79" s="827"/>
      <c r="CYF79" s="479"/>
      <c r="CYG79" s="827"/>
      <c r="CYH79" s="827"/>
      <c r="CYI79" s="827"/>
      <c r="CYJ79" s="479"/>
      <c r="CYK79" s="827"/>
      <c r="CYL79" s="827"/>
      <c r="CYM79" s="827"/>
      <c r="CYN79" s="479"/>
      <c r="CYO79" s="827"/>
      <c r="CYP79" s="827"/>
      <c r="CYQ79" s="827"/>
      <c r="CYR79" s="479"/>
      <c r="CYS79" s="827"/>
      <c r="CYT79" s="827"/>
      <c r="CYU79" s="827"/>
      <c r="CYV79" s="479"/>
      <c r="CYW79" s="827"/>
      <c r="CYX79" s="827"/>
      <c r="CYY79" s="827"/>
      <c r="CYZ79" s="479"/>
      <c r="CZA79" s="827"/>
      <c r="CZB79" s="827"/>
      <c r="CZC79" s="827"/>
      <c r="CZD79" s="479"/>
      <c r="CZE79" s="827"/>
      <c r="CZF79" s="827"/>
      <c r="CZG79" s="827"/>
      <c r="CZH79" s="479"/>
      <c r="CZI79" s="827"/>
      <c r="CZJ79" s="827"/>
      <c r="CZK79" s="827"/>
      <c r="CZL79" s="479"/>
      <c r="CZM79" s="827"/>
      <c r="CZN79" s="827"/>
      <c r="CZO79" s="827"/>
      <c r="CZP79" s="479"/>
      <c r="CZQ79" s="827"/>
      <c r="CZR79" s="827"/>
      <c r="CZS79" s="827"/>
      <c r="CZT79" s="479"/>
      <c r="CZU79" s="827"/>
      <c r="CZV79" s="827"/>
      <c r="CZW79" s="827"/>
      <c r="CZX79" s="479"/>
      <c r="CZY79" s="827"/>
      <c r="CZZ79" s="827"/>
      <c r="DAA79" s="827"/>
      <c r="DAB79" s="479"/>
      <c r="DAC79" s="827"/>
      <c r="DAD79" s="827"/>
      <c r="DAE79" s="827"/>
      <c r="DAF79" s="479"/>
      <c r="DAG79" s="827"/>
      <c r="DAH79" s="827"/>
      <c r="DAI79" s="827"/>
      <c r="DAJ79" s="479"/>
      <c r="DAK79" s="827"/>
      <c r="DAL79" s="827"/>
      <c r="DAM79" s="827"/>
      <c r="DAN79" s="479"/>
      <c r="DAO79" s="827"/>
      <c r="DAP79" s="827"/>
      <c r="DAQ79" s="827"/>
      <c r="DAR79" s="479"/>
      <c r="DAS79" s="827"/>
      <c r="DAT79" s="827"/>
      <c r="DAU79" s="827"/>
      <c r="DAV79" s="479"/>
      <c r="DAW79" s="827"/>
      <c r="DAX79" s="827"/>
      <c r="DAY79" s="827"/>
      <c r="DAZ79" s="479"/>
      <c r="DBA79" s="827"/>
      <c r="DBB79" s="827"/>
      <c r="DBC79" s="827"/>
      <c r="DBD79" s="479"/>
      <c r="DBE79" s="827"/>
      <c r="DBF79" s="827"/>
      <c r="DBG79" s="827"/>
      <c r="DBH79" s="479"/>
      <c r="DBI79" s="827"/>
      <c r="DBJ79" s="827"/>
      <c r="DBK79" s="827"/>
      <c r="DBL79" s="479"/>
      <c r="DBM79" s="827"/>
      <c r="DBN79" s="827"/>
      <c r="DBO79" s="827"/>
      <c r="DBP79" s="479"/>
      <c r="DBQ79" s="827"/>
      <c r="DBR79" s="827"/>
      <c r="DBS79" s="827"/>
      <c r="DBT79" s="479"/>
      <c r="DBU79" s="827"/>
      <c r="DBV79" s="827"/>
      <c r="DBW79" s="827"/>
      <c r="DBX79" s="479"/>
      <c r="DBY79" s="827"/>
      <c r="DBZ79" s="827"/>
      <c r="DCA79" s="827"/>
      <c r="DCB79" s="479"/>
      <c r="DCC79" s="827"/>
      <c r="DCD79" s="827"/>
      <c r="DCE79" s="827"/>
      <c r="DCF79" s="479"/>
      <c r="DCG79" s="827"/>
      <c r="DCH79" s="827"/>
      <c r="DCI79" s="827"/>
      <c r="DCJ79" s="479"/>
      <c r="DCK79" s="827"/>
      <c r="DCL79" s="827"/>
      <c r="DCM79" s="827"/>
      <c r="DCN79" s="479"/>
      <c r="DCO79" s="827"/>
      <c r="DCP79" s="827"/>
      <c r="DCQ79" s="827"/>
      <c r="DCR79" s="479"/>
      <c r="DCS79" s="827"/>
      <c r="DCT79" s="827"/>
      <c r="DCU79" s="827"/>
      <c r="DCV79" s="479"/>
      <c r="DCW79" s="827"/>
      <c r="DCX79" s="827"/>
      <c r="DCY79" s="827"/>
      <c r="DCZ79" s="479"/>
      <c r="DDA79" s="827"/>
      <c r="DDB79" s="827"/>
      <c r="DDC79" s="827"/>
      <c r="DDD79" s="479"/>
      <c r="DDE79" s="827"/>
      <c r="DDF79" s="827"/>
      <c r="DDG79" s="827"/>
      <c r="DDH79" s="479"/>
      <c r="DDI79" s="827"/>
      <c r="DDJ79" s="827"/>
      <c r="DDK79" s="827"/>
      <c r="DDL79" s="479"/>
      <c r="DDM79" s="827"/>
      <c r="DDN79" s="827"/>
      <c r="DDO79" s="827"/>
      <c r="DDP79" s="479"/>
      <c r="DDQ79" s="827"/>
      <c r="DDR79" s="827"/>
      <c r="DDS79" s="827"/>
      <c r="DDT79" s="479"/>
      <c r="DDU79" s="827"/>
      <c r="DDV79" s="827"/>
      <c r="DDW79" s="827"/>
      <c r="DDX79" s="479"/>
      <c r="DDY79" s="827"/>
      <c r="DDZ79" s="827"/>
      <c r="DEA79" s="827"/>
      <c r="DEB79" s="479"/>
      <c r="DEC79" s="827"/>
      <c r="DED79" s="827"/>
      <c r="DEE79" s="827"/>
      <c r="DEF79" s="479"/>
      <c r="DEG79" s="827"/>
      <c r="DEH79" s="827"/>
      <c r="DEI79" s="827"/>
      <c r="DEJ79" s="479"/>
      <c r="DEK79" s="827"/>
      <c r="DEL79" s="827"/>
      <c r="DEM79" s="827"/>
      <c r="DEN79" s="479"/>
      <c r="DEO79" s="827"/>
      <c r="DEP79" s="827"/>
      <c r="DEQ79" s="827"/>
      <c r="DER79" s="479"/>
      <c r="DES79" s="827"/>
      <c r="DET79" s="827"/>
      <c r="DEU79" s="827"/>
      <c r="DEV79" s="479"/>
      <c r="DEW79" s="827"/>
      <c r="DEX79" s="827"/>
      <c r="DEY79" s="827"/>
      <c r="DEZ79" s="479"/>
      <c r="DFA79" s="827"/>
      <c r="DFB79" s="827"/>
      <c r="DFC79" s="827"/>
      <c r="DFD79" s="479"/>
      <c r="DFE79" s="827"/>
      <c r="DFF79" s="827"/>
      <c r="DFG79" s="827"/>
      <c r="DFH79" s="479"/>
      <c r="DFI79" s="827"/>
      <c r="DFJ79" s="827"/>
      <c r="DFK79" s="827"/>
      <c r="DFL79" s="479"/>
      <c r="DFM79" s="827"/>
      <c r="DFN79" s="827"/>
      <c r="DFO79" s="827"/>
      <c r="DFP79" s="479"/>
      <c r="DFQ79" s="827"/>
      <c r="DFR79" s="827"/>
      <c r="DFS79" s="827"/>
      <c r="DFT79" s="479"/>
      <c r="DFU79" s="827"/>
      <c r="DFV79" s="827"/>
      <c r="DFW79" s="827"/>
      <c r="DFX79" s="479"/>
      <c r="DFY79" s="827"/>
      <c r="DFZ79" s="827"/>
      <c r="DGA79" s="827"/>
      <c r="DGB79" s="479"/>
      <c r="DGC79" s="827"/>
      <c r="DGD79" s="827"/>
      <c r="DGE79" s="827"/>
      <c r="DGF79" s="479"/>
      <c r="DGG79" s="827"/>
      <c r="DGH79" s="827"/>
      <c r="DGI79" s="827"/>
      <c r="DGJ79" s="479"/>
      <c r="DGK79" s="827"/>
      <c r="DGL79" s="827"/>
      <c r="DGM79" s="827"/>
      <c r="DGN79" s="479"/>
      <c r="DGO79" s="827"/>
      <c r="DGP79" s="827"/>
      <c r="DGQ79" s="827"/>
      <c r="DGR79" s="479"/>
      <c r="DGS79" s="827"/>
      <c r="DGT79" s="827"/>
      <c r="DGU79" s="827"/>
      <c r="DGV79" s="479"/>
      <c r="DGW79" s="827"/>
      <c r="DGX79" s="827"/>
      <c r="DGY79" s="827"/>
      <c r="DGZ79" s="479"/>
      <c r="DHA79" s="827"/>
      <c r="DHB79" s="827"/>
      <c r="DHC79" s="827"/>
      <c r="DHD79" s="479"/>
      <c r="DHE79" s="827"/>
      <c r="DHF79" s="827"/>
      <c r="DHG79" s="827"/>
      <c r="DHH79" s="479"/>
      <c r="DHI79" s="827"/>
      <c r="DHJ79" s="827"/>
      <c r="DHK79" s="827"/>
      <c r="DHL79" s="479"/>
      <c r="DHM79" s="827"/>
      <c r="DHN79" s="827"/>
      <c r="DHO79" s="827"/>
      <c r="DHP79" s="479"/>
      <c r="DHQ79" s="827"/>
      <c r="DHR79" s="827"/>
      <c r="DHS79" s="827"/>
      <c r="DHT79" s="479"/>
      <c r="DHU79" s="827"/>
      <c r="DHV79" s="827"/>
      <c r="DHW79" s="827"/>
      <c r="DHX79" s="479"/>
      <c r="DHY79" s="827"/>
      <c r="DHZ79" s="827"/>
      <c r="DIA79" s="827"/>
      <c r="DIB79" s="479"/>
      <c r="DIC79" s="827"/>
      <c r="DID79" s="827"/>
      <c r="DIE79" s="827"/>
      <c r="DIF79" s="479"/>
      <c r="DIG79" s="827"/>
      <c r="DIH79" s="827"/>
      <c r="DII79" s="827"/>
      <c r="DIJ79" s="479"/>
      <c r="DIK79" s="827"/>
      <c r="DIL79" s="827"/>
      <c r="DIM79" s="827"/>
      <c r="DIN79" s="479"/>
      <c r="DIO79" s="827"/>
      <c r="DIP79" s="827"/>
      <c r="DIQ79" s="827"/>
      <c r="DIR79" s="479"/>
      <c r="DIS79" s="827"/>
      <c r="DIT79" s="827"/>
      <c r="DIU79" s="827"/>
      <c r="DIV79" s="479"/>
      <c r="DIW79" s="827"/>
      <c r="DIX79" s="827"/>
      <c r="DIY79" s="827"/>
      <c r="DIZ79" s="479"/>
      <c r="DJA79" s="827"/>
      <c r="DJB79" s="827"/>
      <c r="DJC79" s="827"/>
      <c r="DJD79" s="479"/>
      <c r="DJE79" s="827"/>
      <c r="DJF79" s="827"/>
      <c r="DJG79" s="827"/>
      <c r="DJH79" s="479"/>
      <c r="DJI79" s="827"/>
      <c r="DJJ79" s="827"/>
      <c r="DJK79" s="827"/>
      <c r="DJL79" s="479"/>
      <c r="DJM79" s="827"/>
      <c r="DJN79" s="827"/>
      <c r="DJO79" s="827"/>
      <c r="DJP79" s="479"/>
      <c r="DJQ79" s="827"/>
      <c r="DJR79" s="827"/>
      <c r="DJS79" s="827"/>
      <c r="DJT79" s="479"/>
      <c r="DJU79" s="827"/>
      <c r="DJV79" s="827"/>
      <c r="DJW79" s="827"/>
      <c r="DJX79" s="479"/>
      <c r="DJY79" s="827"/>
      <c r="DJZ79" s="827"/>
      <c r="DKA79" s="827"/>
      <c r="DKB79" s="479"/>
      <c r="DKC79" s="827"/>
      <c r="DKD79" s="827"/>
      <c r="DKE79" s="827"/>
      <c r="DKF79" s="479"/>
      <c r="DKG79" s="827"/>
      <c r="DKH79" s="827"/>
      <c r="DKI79" s="827"/>
      <c r="DKJ79" s="479"/>
      <c r="DKK79" s="827"/>
      <c r="DKL79" s="827"/>
      <c r="DKM79" s="827"/>
      <c r="DKN79" s="479"/>
      <c r="DKO79" s="827"/>
      <c r="DKP79" s="827"/>
      <c r="DKQ79" s="827"/>
      <c r="DKR79" s="479"/>
      <c r="DKS79" s="827"/>
      <c r="DKT79" s="827"/>
      <c r="DKU79" s="827"/>
      <c r="DKV79" s="479"/>
      <c r="DKW79" s="827"/>
      <c r="DKX79" s="827"/>
      <c r="DKY79" s="827"/>
      <c r="DKZ79" s="479"/>
      <c r="DLA79" s="827"/>
      <c r="DLB79" s="827"/>
      <c r="DLC79" s="827"/>
      <c r="DLD79" s="479"/>
      <c r="DLE79" s="827"/>
      <c r="DLF79" s="827"/>
      <c r="DLG79" s="827"/>
      <c r="DLH79" s="479"/>
      <c r="DLI79" s="827"/>
      <c r="DLJ79" s="827"/>
      <c r="DLK79" s="827"/>
      <c r="DLL79" s="479"/>
      <c r="DLM79" s="827"/>
      <c r="DLN79" s="827"/>
      <c r="DLO79" s="827"/>
      <c r="DLP79" s="479"/>
      <c r="DLQ79" s="827"/>
      <c r="DLR79" s="827"/>
      <c r="DLS79" s="827"/>
      <c r="DLT79" s="479"/>
      <c r="DLU79" s="827"/>
      <c r="DLV79" s="827"/>
      <c r="DLW79" s="827"/>
      <c r="DLX79" s="479"/>
      <c r="DLY79" s="827"/>
      <c r="DLZ79" s="827"/>
      <c r="DMA79" s="827"/>
      <c r="DMB79" s="479"/>
      <c r="DMC79" s="827"/>
      <c r="DMD79" s="827"/>
      <c r="DME79" s="827"/>
      <c r="DMF79" s="479"/>
      <c r="DMG79" s="827"/>
      <c r="DMH79" s="827"/>
      <c r="DMI79" s="827"/>
      <c r="DMJ79" s="479"/>
      <c r="DMK79" s="827"/>
      <c r="DML79" s="827"/>
      <c r="DMM79" s="827"/>
      <c r="DMN79" s="479"/>
      <c r="DMO79" s="827"/>
      <c r="DMP79" s="827"/>
      <c r="DMQ79" s="827"/>
      <c r="DMR79" s="479"/>
      <c r="DMS79" s="827"/>
      <c r="DMT79" s="827"/>
      <c r="DMU79" s="827"/>
      <c r="DMV79" s="479"/>
      <c r="DMW79" s="827"/>
      <c r="DMX79" s="827"/>
      <c r="DMY79" s="827"/>
      <c r="DMZ79" s="479"/>
      <c r="DNA79" s="827"/>
      <c r="DNB79" s="827"/>
      <c r="DNC79" s="827"/>
      <c r="DNE79" s="827"/>
      <c r="DNF79" s="827"/>
      <c r="DNG79" s="827"/>
      <c r="DNH79" s="479"/>
      <c r="DNI79" s="827"/>
      <c r="DNJ79" s="827"/>
      <c r="DNK79" s="827"/>
      <c r="DNL79" s="479"/>
      <c r="DNM79" s="827"/>
      <c r="DNN79" s="827"/>
      <c r="DNO79" s="827"/>
      <c r="DNP79" s="479"/>
      <c r="DNQ79" s="827"/>
      <c r="DNR79" s="827"/>
      <c r="DNS79" s="827"/>
      <c r="DNT79" s="479"/>
      <c r="DNU79" s="827"/>
      <c r="DNV79" s="827"/>
      <c r="DNW79" s="827"/>
      <c r="DNX79" s="479"/>
      <c r="DNY79" s="827"/>
      <c r="DNZ79" s="827"/>
      <c r="DOA79" s="827"/>
      <c r="DOB79" s="479"/>
      <c r="DOC79" s="827"/>
      <c r="DOD79" s="827"/>
      <c r="DOE79" s="827"/>
      <c r="DOF79" s="479"/>
      <c r="DOG79" s="827"/>
      <c r="DOH79" s="827"/>
      <c r="DOI79" s="827"/>
      <c r="DOJ79" s="479"/>
      <c r="DOK79" s="827"/>
      <c r="DOL79" s="827"/>
      <c r="DOM79" s="827"/>
      <c r="DON79" s="479"/>
      <c r="DOO79" s="827"/>
      <c r="DOP79" s="827"/>
      <c r="DOQ79" s="827"/>
      <c r="DOR79" s="479"/>
      <c r="DOS79" s="827"/>
      <c r="DOT79" s="827"/>
      <c r="DOU79" s="827"/>
      <c r="DOV79" s="479"/>
      <c r="DOW79" s="827"/>
      <c r="DOX79" s="827"/>
      <c r="DOY79" s="827"/>
      <c r="DOZ79" s="479"/>
      <c r="DPA79" s="827"/>
      <c r="DPB79" s="827"/>
      <c r="DPC79" s="827"/>
      <c r="DPD79" s="479"/>
      <c r="DPE79" s="827"/>
      <c r="DPF79" s="827"/>
      <c r="DPG79" s="827"/>
      <c r="DPH79" s="479"/>
      <c r="DPI79" s="827"/>
      <c r="DPJ79" s="827"/>
      <c r="DPK79" s="827"/>
      <c r="DPL79" s="479"/>
      <c r="DPM79" s="827"/>
      <c r="DPN79" s="827"/>
      <c r="DPO79" s="827"/>
      <c r="DPP79" s="479"/>
      <c r="DPQ79" s="827"/>
      <c r="DPR79" s="827"/>
      <c r="DPS79" s="827"/>
      <c r="DPT79" s="479"/>
      <c r="DPU79" s="827"/>
      <c r="DPV79" s="827"/>
      <c r="DPW79" s="827"/>
      <c r="DPX79" s="479"/>
      <c r="DPY79" s="827"/>
      <c r="DPZ79" s="827"/>
      <c r="DQA79" s="827"/>
      <c r="DQB79" s="479"/>
      <c r="DQC79" s="827"/>
      <c r="DQD79" s="827"/>
      <c r="DQE79" s="827"/>
      <c r="DQF79" s="479"/>
      <c r="DQG79" s="827"/>
      <c r="DQH79" s="827"/>
      <c r="DQI79" s="827"/>
      <c r="DQJ79" s="479"/>
      <c r="DQK79" s="827"/>
      <c r="DQL79" s="827"/>
      <c r="DQM79" s="827"/>
      <c r="DQN79" s="479"/>
      <c r="DQO79" s="827"/>
      <c r="DQP79" s="827"/>
      <c r="DQQ79" s="827"/>
      <c r="DQR79" s="479"/>
      <c r="DQS79" s="827"/>
      <c r="DQT79" s="827"/>
      <c r="DQU79" s="827"/>
      <c r="DQV79" s="479"/>
      <c r="DQW79" s="827"/>
      <c r="DQX79" s="827"/>
      <c r="DQY79" s="827"/>
      <c r="DQZ79" s="479"/>
      <c r="DRA79" s="827"/>
      <c r="DRB79" s="827"/>
      <c r="DRC79" s="827"/>
      <c r="DRD79" s="479"/>
      <c r="DRE79" s="827"/>
      <c r="DRF79" s="827"/>
      <c r="DRG79" s="827"/>
      <c r="DRH79" s="479"/>
      <c r="DRI79" s="827"/>
      <c r="DRJ79" s="827"/>
      <c r="DRK79" s="827"/>
      <c r="DRL79" s="479"/>
      <c r="DRM79" s="827"/>
      <c r="DRN79" s="827"/>
      <c r="DRO79" s="827"/>
      <c r="DRP79" s="479"/>
      <c r="DRQ79" s="827"/>
      <c r="DRR79" s="827"/>
      <c r="DRS79" s="827"/>
      <c r="DRT79" s="479"/>
      <c r="DRU79" s="827"/>
      <c r="DRV79" s="827"/>
      <c r="DRW79" s="827"/>
      <c r="DRX79" s="479"/>
      <c r="DRY79" s="827"/>
      <c r="DRZ79" s="827"/>
      <c r="DSA79" s="827"/>
      <c r="DSB79" s="479"/>
      <c r="DSC79" s="827"/>
      <c r="DSD79" s="827"/>
      <c r="DSE79" s="827"/>
      <c r="DSF79" s="479"/>
      <c r="DSG79" s="827"/>
      <c r="DSH79" s="827"/>
      <c r="DSI79" s="827"/>
      <c r="DSJ79" s="479"/>
      <c r="DSK79" s="827"/>
      <c r="DSL79" s="827"/>
      <c r="DSM79" s="827"/>
      <c r="DSN79" s="479"/>
      <c r="DSO79" s="827"/>
      <c r="DSP79" s="827"/>
      <c r="DSQ79" s="827"/>
      <c r="DSR79" s="479"/>
      <c r="DSS79" s="827"/>
      <c r="DST79" s="827"/>
      <c r="DSU79" s="827"/>
      <c r="DSV79" s="479"/>
      <c r="DSW79" s="827"/>
      <c r="DSX79" s="827"/>
      <c r="DSY79" s="827"/>
      <c r="DSZ79" s="479"/>
      <c r="DTA79" s="827"/>
      <c r="DTB79" s="827"/>
      <c r="DTC79" s="827"/>
      <c r="DTD79" s="479"/>
      <c r="DTE79" s="827"/>
      <c r="DTF79" s="827"/>
      <c r="DTG79" s="827"/>
      <c r="DTH79" s="479"/>
      <c r="DTI79" s="827"/>
      <c r="DTJ79" s="827"/>
      <c r="DTK79" s="827"/>
      <c r="DTL79" s="479"/>
      <c r="DTM79" s="827"/>
      <c r="DTN79" s="827"/>
      <c r="DTO79" s="827"/>
      <c r="DTP79" s="479"/>
      <c r="DTQ79" s="827"/>
      <c r="DTR79" s="827"/>
      <c r="DTS79" s="827"/>
      <c r="DTT79" s="479"/>
      <c r="DTU79" s="827"/>
      <c r="DTV79" s="827"/>
      <c r="DTW79" s="827"/>
      <c r="DTX79" s="479"/>
      <c r="DTY79" s="827"/>
      <c r="DTZ79" s="827"/>
      <c r="DUA79" s="827"/>
      <c r="DUB79" s="479"/>
      <c r="DUC79" s="827"/>
      <c r="DUD79" s="827"/>
      <c r="DUE79" s="827"/>
      <c r="DUF79" s="479"/>
      <c r="DUG79" s="827"/>
      <c r="DUH79" s="827"/>
      <c r="DUI79" s="827"/>
      <c r="DUJ79" s="479"/>
      <c r="DUK79" s="827"/>
      <c r="DUL79" s="827"/>
      <c r="DUM79" s="827"/>
      <c r="DUN79" s="479"/>
      <c r="DUO79" s="827"/>
      <c r="DUP79" s="827"/>
      <c r="DUQ79" s="827"/>
      <c r="DUR79" s="479"/>
      <c r="DUS79" s="827"/>
      <c r="DUT79" s="827"/>
      <c r="DUU79" s="827"/>
      <c r="DUV79" s="479"/>
      <c r="DUW79" s="827"/>
      <c r="DUX79" s="827"/>
      <c r="DUY79" s="827"/>
      <c r="DUZ79" s="479"/>
      <c r="DVA79" s="827"/>
      <c r="DVB79" s="827"/>
      <c r="DVC79" s="827"/>
      <c r="DVD79" s="479"/>
      <c r="DVE79" s="827"/>
      <c r="DVF79" s="827"/>
      <c r="DVG79" s="827"/>
      <c r="DVH79" s="479"/>
      <c r="DVI79" s="827"/>
      <c r="DVJ79" s="827"/>
      <c r="DVK79" s="827"/>
      <c r="DVL79" s="479"/>
      <c r="DVM79" s="827"/>
      <c r="DVN79" s="827"/>
      <c r="DVO79" s="827"/>
      <c r="DVP79" s="479"/>
      <c r="DVQ79" s="827"/>
      <c r="DVR79" s="827"/>
      <c r="DVS79" s="827"/>
      <c r="DVT79" s="479"/>
      <c r="DVU79" s="827"/>
      <c r="DVV79" s="827"/>
      <c r="DVW79" s="827"/>
      <c r="DVX79" s="479"/>
      <c r="DVY79" s="827"/>
      <c r="DVZ79" s="827"/>
      <c r="DWA79" s="827"/>
      <c r="DWB79" s="479"/>
      <c r="DWC79" s="827"/>
      <c r="DWD79" s="827"/>
      <c r="DWE79" s="827"/>
      <c r="DWF79" s="479"/>
      <c r="DWG79" s="827"/>
      <c r="DWH79" s="827"/>
      <c r="DWI79" s="827"/>
      <c r="DWJ79" s="479"/>
      <c r="DWK79" s="827"/>
      <c r="DWL79" s="827"/>
      <c r="DWM79" s="827"/>
      <c r="DWN79" s="479"/>
      <c r="DWO79" s="827"/>
      <c r="DWP79" s="827"/>
      <c r="DWQ79" s="827"/>
      <c r="DWR79" s="479"/>
      <c r="DWS79" s="827"/>
      <c r="DWT79" s="827"/>
      <c r="DWU79" s="827"/>
      <c r="DWV79" s="479"/>
      <c r="DWW79" s="827"/>
      <c r="DWX79" s="827"/>
      <c r="DWY79" s="827"/>
      <c r="DWZ79" s="479"/>
      <c r="DXA79" s="827"/>
      <c r="DXB79" s="827"/>
      <c r="DXC79" s="827"/>
      <c r="DXD79" s="479"/>
      <c r="DXE79" s="827"/>
      <c r="DXF79" s="827"/>
      <c r="DXG79" s="827"/>
      <c r="DXH79" s="479"/>
      <c r="DXI79" s="827"/>
      <c r="DXJ79" s="827"/>
      <c r="DXK79" s="827"/>
      <c r="DXL79" s="479"/>
      <c r="DXM79" s="827"/>
      <c r="DXN79" s="827"/>
      <c r="DXO79" s="827"/>
      <c r="DXP79" s="479"/>
      <c r="DXQ79" s="827"/>
      <c r="DXR79" s="827"/>
      <c r="DXS79" s="827"/>
      <c r="DXT79" s="479"/>
      <c r="DXU79" s="827"/>
      <c r="DXV79" s="827"/>
      <c r="DXW79" s="827"/>
      <c r="DXX79" s="479"/>
      <c r="DXY79" s="827"/>
      <c r="DXZ79" s="827"/>
      <c r="DYA79" s="827"/>
      <c r="DYB79" s="479"/>
      <c r="DYC79" s="827"/>
      <c r="DYD79" s="827"/>
      <c r="DYE79" s="827"/>
      <c r="DYF79" s="479"/>
      <c r="DYG79" s="827"/>
      <c r="DYH79" s="827"/>
      <c r="DYI79" s="827"/>
      <c r="DYJ79" s="479"/>
      <c r="DYK79" s="827"/>
      <c r="DYL79" s="827"/>
      <c r="DYM79" s="827"/>
      <c r="DYN79" s="479"/>
      <c r="DYO79" s="827"/>
      <c r="DYP79" s="827"/>
      <c r="DYQ79" s="827"/>
      <c r="DYR79" s="479"/>
      <c r="DYS79" s="827"/>
      <c r="DYT79" s="827"/>
      <c r="DYU79" s="827"/>
      <c r="DYV79" s="479"/>
      <c r="DYW79" s="827"/>
      <c r="DYX79" s="827"/>
      <c r="DYY79" s="827"/>
      <c r="DYZ79" s="479"/>
      <c r="DZA79" s="827"/>
      <c r="DZB79" s="827"/>
      <c r="DZC79" s="827"/>
      <c r="DZD79" s="479"/>
      <c r="DZE79" s="827"/>
      <c r="DZF79" s="827"/>
      <c r="DZG79" s="827"/>
      <c r="DZH79" s="479"/>
      <c r="DZI79" s="827"/>
      <c r="DZJ79" s="827"/>
      <c r="DZK79" s="827"/>
      <c r="DZL79" s="479"/>
      <c r="DZM79" s="827"/>
      <c r="DZN79" s="827"/>
      <c r="DZO79" s="827"/>
      <c r="DZP79" s="479"/>
      <c r="DZQ79" s="827"/>
      <c r="DZR79" s="827"/>
      <c r="DZS79" s="827"/>
      <c r="DZT79" s="479"/>
      <c r="DZU79" s="827"/>
      <c r="DZV79" s="827"/>
      <c r="DZW79" s="827"/>
      <c r="DZX79" s="479"/>
      <c r="DZY79" s="827"/>
      <c r="DZZ79" s="827"/>
      <c r="EAA79" s="827"/>
      <c r="EAB79" s="479"/>
      <c r="EAC79" s="827"/>
      <c r="EAD79" s="827"/>
      <c r="EAE79" s="827"/>
      <c r="EAF79" s="479"/>
      <c r="EAG79" s="827"/>
      <c r="EAH79" s="827"/>
      <c r="EAI79" s="827"/>
      <c r="EAJ79" s="479"/>
      <c r="EAK79" s="827"/>
      <c r="EAL79" s="827"/>
      <c r="EAM79" s="827"/>
      <c r="EAN79" s="479"/>
      <c r="EAO79" s="827"/>
      <c r="EAP79" s="827"/>
      <c r="EAQ79" s="827"/>
      <c r="EAR79" s="479"/>
      <c r="EAS79" s="827"/>
      <c r="EAT79" s="827"/>
      <c r="EAU79" s="827"/>
      <c r="EAV79" s="479"/>
      <c r="EAW79" s="827"/>
      <c r="EAX79" s="827"/>
      <c r="EAY79" s="827"/>
      <c r="EAZ79" s="479"/>
      <c r="EBA79" s="827"/>
      <c r="EBB79" s="827"/>
      <c r="EBC79" s="827"/>
      <c r="EBD79" s="479"/>
      <c r="EBE79" s="827"/>
      <c r="EBF79" s="827"/>
      <c r="EBG79" s="827"/>
      <c r="EBH79" s="479"/>
      <c r="EBI79" s="827"/>
      <c r="EBJ79" s="827"/>
      <c r="EBK79" s="827"/>
      <c r="EBL79" s="479"/>
      <c r="EBM79" s="827"/>
      <c r="EBN79" s="827"/>
      <c r="EBO79" s="827"/>
      <c r="EBP79" s="479"/>
      <c r="EBQ79" s="827"/>
      <c r="EBR79" s="827"/>
      <c r="EBS79" s="827"/>
      <c r="EBT79" s="479"/>
      <c r="EBU79" s="827"/>
      <c r="EBV79" s="827"/>
      <c r="EBW79" s="827"/>
      <c r="EBX79" s="479"/>
      <c r="EBY79" s="827"/>
      <c r="EBZ79" s="827"/>
      <c r="ECA79" s="827"/>
      <c r="ECB79" s="479"/>
      <c r="ECC79" s="827"/>
      <c r="ECD79" s="827"/>
      <c r="ECE79" s="827"/>
      <c r="ECF79" s="479"/>
      <c r="ECG79" s="827"/>
      <c r="ECH79" s="827"/>
      <c r="ECI79" s="827"/>
      <c r="ECJ79" s="479"/>
      <c r="ECK79" s="827"/>
      <c r="ECL79" s="827"/>
      <c r="ECM79" s="827"/>
      <c r="ECN79" s="479"/>
      <c r="ECO79" s="827"/>
      <c r="ECP79" s="827"/>
      <c r="ECQ79" s="827"/>
      <c r="ECR79" s="479"/>
      <c r="ECS79" s="827"/>
      <c r="ECT79" s="827"/>
      <c r="ECU79" s="827"/>
      <c r="ECV79" s="479"/>
      <c r="ECW79" s="827"/>
      <c r="ECX79" s="827"/>
      <c r="ECY79" s="827"/>
      <c r="ECZ79" s="479"/>
      <c r="EDA79" s="827"/>
      <c r="EDB79" s="827"/>
      <c r="EDC79" s="827"/>
      <c r="EDD79" s="479"/>
      <c r="EDE79" s="827"/>
      <c r="EDF79" s="827"/>
      <c r="EDG79" s="827"/>
      <c r="EDH79" s="479"/>
      <c r="EDI79" s="827"/>
      <c r="EDJ79" s="827"/>
      <c r="EDK79" s="827"/>
      <c r="EDL79" s="479"/>
      <c r="EDM79" s="827"/>
      <c r="EDN79" s="827"/>
      <c r="EDO79" s="827"/>
      <c r="EDP79" s="479"/>
      <c r="EDQ79" s="827"/>
      <c r="EDR79" s="827"/>
      <c r="EDS79" s="827"/>
      <c r="EDT79" s="479"/>
      <c r="EDU79" s="827"/>
      <c r="EDV79" s="827"/>
      <c r="EDW79" s="827"/>
      <c r="EDX79" s="479"/>
      <c r="EDY79" s="827"/>
      <c r="EDZ79" s="827"/>
      <c r="EEA79" s="827"/>
      <c r="EEB79" s="479"/>
      <c r="EEC79" s="827"/>
      <c r="EED79" s="827"/>
      <c r="EEE79" s="827"/>
      <c r="EEF79" s="479"/>
      <c r="EEG79" s="827"/>
      <c r="EEH79" s="827"/>
      <c r="EEI79" s="827"/>
      <c r="EEJ79" s="479"/>
      <c r="EEK79" s="827"/>
      <c r="EEL79" s="827"/>
      <c r="EEM79" s="827"/>
      <c r="EEN79" s="479"/>
      <c r="EEO79" s="827"/>
      <c r="EEP79" s="827"/>
      <c r="EEQ79" s="827"/>
      <c r="EER79" s="479"/>
      <c r="EES79" s="827"/>
      <c r="EET79" s="827"/>
      <c r="EEU79" s="827"/>
      <c r="EEV79" s="479"/>
      <c r="EEW79" s="827"/>
      <c r="EEX79" s="827"/>
      <c r="EEY79" s="827"/>
      <c r="EEZ79" s="479"/>
      <c r="EFA79" s="827"/>
      <c r="EFB79" s="827"/>
      <c r="EFC79" s="827"/>
      <c r="EFD79" s="479"/>
      <c r="EFE79" s="827"/>
      <c r="EFF79" s="827"/>
      <c r="EFG79" s="827"/>
      <c r="EFH79" s="479"/>
      <c r="EFI79" s="827"/>
      <c r="EFJ79" s="827"/>
      <c r="EFK79" s="827"/>
      <c r="EFL79" s="479"/>
      <c r="EFM79" s="827"/>
      <c r="EFN79" s="827"/>
      <c r="EFO79" s="827"/>
      <c r="EFP79" s="479"/>
      <c r="EFQ79" s="827"/>
      <c r="EFR79" s="827"/>
      <c r="EFS79" s="827"/>
      <c r="EFT79" s="479"/>
      <c r="EFU79" s="827"/>
      <c r="EFV79" s="827"/>
      <c r="EFW79" s="827"/>
      <c r="EFX79" s="479"/>
      <c r="EFY79" s="827"/>
      <c r="EFZ79" s="827"/>
      <c r="EGA79" s="827"/>
      <c r="EGB79" s="479"/>
      <c r="EGC79" s="827"/>
      <c r="EGD79" s="827"/>
      <c r="EGE79" s="827"/>
      <c r="EGF79" s="479"/>
      <c r="EGG79" s="827"/>
      <c r="EGH79" s="827"/>
      <c r="EGI79" s="827"/>
      <c r="EGJ79" s="479"/>
      <c r="EGK79" s="827"/>
      <c r="EGL79" s="827"/>
      <c r="EGM79" s="827"/>
      <c r="EGN79" s="479"/>
      <c r="EGO79" s="827"/>
      <c r="EGP79" s="827"/>
      <c r="EGQ79" s="827"/>
      <c r="EGR79" s="479"/>
      <c r="EGS79" s="827"/>
      <c r="EGT79" s="827"/>
      <c r="EGU79" s="827"/>
      <c r="EGV79" s="479"/>
      <c r="EGW79" s="827"/>
      <c r="EGX79" s="827"/>
      <c r="EGY79" s="827"/>
      <c r="EGZ79" s="479"/>
      <c r="EHA79" s="827"/>
      <c r="EHB79" s="827"/>
      <c r="EHC79" s="827"/>
      <c r="EHD79" s="479"/>
      <c r="EHE79" s="827"/>
      <c r="EHF79" s="827"/>
      <c r="EHG79" s="827"/>
      <c r="EHH79" s="479"/>
      <c r="EHI79" s="827"/>
      <c r="EHJ79" s="827"/>
      <c r="EHK79" s="827"/>
      <c r="EHL79" s="479"/>
      <c r="EHM79" s="827"/>
      <c r="EHN79" s="827"/>
      <c r="EHO79" s="827"/>
      <c r="EHP79" s="479"/>
      <c r="EHQ79" s="827"/>
      <c r="EHR79" s="827"/>
      <c r="EHS79" s="827"/>
      <c r="EHT79" s="479"/>
      <c r="EHU79" s="827"/>
      <c r="EHV79" s="827"/>
      <c r="EHW79" s="827"/>
      <c r="EHX79" s="479"/>
      <c r="EHY79" s="827"/>
      <c r="EHZ79" s="827"/>
      <c r="EIA79" s="827"/>
      <c r="EIB79" s="479"/>
      <c r="EIC79" s="827"/>
      <c r="EID79" s="827"/>
      <c r="EIE79" s="827"/>
      <c r="EIF79" s="479"/>
      <c r="EIG79" s="827"/>
      <c r="EIH79" s="827"/>
      <c r="EII79" s="827"/>
      <c r="EIJ79" s="479"/>
      <c r="EIK79" s="827"/>
      <c r="EIL79" s="827"/>
      <c r="EIM79" s="827"/>
      <c r="EIN79" s="479"/>
      <c r="EIO79" s="827"/>
      <c r="EIP79" s="827"/>
      <c r="EIQ79" s="827"/>
      <c r="EIR79" s="479"/>
      <c r="EIS79" s="827"/>
      <c r="EIT79" s="827"/>
      <c r="EIU79" s="827"/>
      <c r="EIV79" s="479"/>
      <c r="EIW79" s="827"/>
      <c r="EIX79" s="827"/>
      <c r="EIY79" s="827"/>
      <c r="EIZ79" s="479"/>
      <c r="EJA79" s="827"/>
      <c r="EJB79" s="827"/>
      <c r="EJC79" s="827"/>
      <c r="EJD79" s="479"/>
      <c r="EJE79" s="827"/>
      <c r="EJF79" s="827"/>
      <c r="EJG79" s="827"/>
      <c r="EJH79" s="479"/>
      <c r="EJI79" s="827"/>
      <c r="EJJ79" s="827"/>
      <c r="EJK79" s="827"/>
      <c r="EJL79" s="479"/>
      <c r="EJM79" s="827"/>
      <c r="EJN79" s="827"/>
      <c r="EJO79" s="827"/>
      <c r="EJP79" s="479"/>
      <c r="EJQ79" s="827"/>
      <c r="EJR79" s="827"/>
      <c r="EJS79" s="827"/>
      <c r="EJT79" s="479"/>
      <c r="EJU79" s="827"/>
      <c r="EJV79" s="827"/>
      <c r="EJW79" s="827"/>
      <c r="EJX79" s="479"/>
      <c r="EJY79" s="827"/>
      <c r="EJZ79" s="827"/>
      <c r="EKA79" s="827"/>
      <c r="EKB79" s="479"/>
      <c r="EKC79" s="827"/>
      <c r="EKD79" s="827"/>
      <c r="EKE79" s="827"/>
      <c r="EKF79" s="479"/>
      <c r="EKG79" s="827"/>
      <c r="EKH79" s="827"/>
      <c r="EKI79" s="827"/>
      <c r="EKJ79" s="479"/>
      <c r="EKK79" s="827"/>
      <c r="EKL79" s="827"/>
      <c r="EKM79" s="827"/>
      <c r="EKN79" s="479"/>
      <c r="EKO79" s="827"/>
      <c r="EKP79" s="827"/>
      <c r="EKQ79" s="827"/>
      <c r="EKR79" s="479"/>
      <c r="EKS79" s="827"/>
      <c r="EKT79" s="827"/>
      <c r="EKU79" s="827"/>
      <c r="EKV79" s="479"/>
      <c r="EKW79" s="827"/>
      <c r="EKX79" s="827"/>
      <c r="EKY79" s="827"/>
      <c r="EKZ79" s="479"/>
      <c r="ELA79" s="827"/>
      <c r="ELB79" s="827"/>
      <c r="ELC79" s="827"/>
      <c r="ELD79" s="479"/>
      <c r="ELE79" s="827"/>
      <c r="ELF79" s="827"/>
      <c r="ELG79" s="827"/>
      <c r="ELH79" s="479"/>
      <c r="ELI79" s="827"/>
      <c r="ELJ79" s="827"/>
      <c r="ELK79" s="827"/>
      <c r="ELL79" s="479"/>
      <c r="ELM79" s="827"/>
      <c r="ELN79" s="827"/>
      <c r="ELO79" s="827"/>
      <c r="ELP79" s="479"/>
      <c r="ELQ79" s="827"/>
      <c r="ELR79" s="827"/>
      <c r="ELS79" s="827"/>
      <c r="ELT79" s="479"/>
      <c r="ELU79" s="827"/>
      <c r="ELV79" s="827"/>
      <c r="ELW79" s="827"/>
      <c r="ELX79" s="479"/>
      <c r="ELY79" s="827"/>
      <c r="ELZ79" s="827"/>
      <c r="EMA79" s="827"/>
      <c r="EMB79" s="479"/>
      <c r="EMC79" s="827"/>
      <c r="EMD79" s="827"/>
      <c r="EME79" s="827"/>
      <c r="EMF79" s="479"/>
      <c r="EMG79" s="827"/>
      <c r="EMH79" s="827"/>
      <c r="EMI79" s="827"/>
      <c r="EMJ79" s="479"/>
      <c r="EMK79" s="827"/>
      <c r="EML79" s="827"/>
      <c r="EMM79" s="827"/>
      <c r="EMN79" s="479"/>
      <c r="EMO79" s="827"/>
      <c r="EMP79" s="827"/>
      <c r="EMQ79" s="827"/>
      <c r="EMR79" s="479"/>
      <c r="EMS79" s="827"/>
      <c r="EMT79" s="827"/>
      <c r="EMU79" s="827"/>
      <c r="EMV79" s="479"/>
      <c r="EMW79" s="827"/>
      <c r="EMX79" s="827"/>
      <c r="EMY79" s="827"/>
      <c r="EMZ79" s="479"/>
      <c r="ENA79" s="827"/>
      <c r="ENB79" s="827"/>
      <c r="ENC79" s="827"/>
      <c r="END79" s="479"/>
      <c r="ENE79" s="827"/>
      <c r="ENF79" s="827"/>
      <c r="ENG79" s="827"/>
      <c r="ENH79" s="479"/>
      <c r="ENI79" s="827"/>
      <c r="ENJ79" s="827"/>
      <c r="ENK79" s="827"/>
      <c r="ENL79" s="479"/>
      <c r="ENM79" s="827"/>
      <c r="ENN79" s="827"/>
      <c r="ENO79" s="827"/>
      <c r="ENP79" s="479"/>
      <c r="ENQ79" s="827"/>
      <c r="ENR79" s="827"/>
      <c r="ENS79" s="827"/>
      <c r="ENT79" s="479"/>
      <c r="ENU79" s="827"/>
      <c r="ENV79" s="827"/>
      <c r="ENW79" s="827"/>
      <c r="ENX79" s="479"/>
      <c r="ENY79" s="827"/>
      <c r="ENZ79" s="827"/>
      <c r="EOA79" s="827"/>
      <c r="EOB79" s="479"/>
      <c r="EOC79" s="827"/>
      <c r="EOD79" s="827"/>
      <c r="EOE79" s="827"/>
      <c r="EOF79" s="479"/>
      <c r="EOG79" s="827"/>
      <c r="EOH79" s="827"/>
      <c r="EOI79" s="827"/>
      <c r="EOJ79" s="479"/>
      <c r="EOK79" s="827"/>
      <c r="EOL79" s="827"/>
      <c r="EOM79" s="827"/>
      <c r="EON79" s="479"/>
      <c r="EOO79" s="827"/>
      <c r="EOP79" s="827"/>
      <c r="EOQ79" s="827"/>
      <c r="EOR79" s="479"/>
      <c r="EOS79" s="827"/>
      <c r="EOT79" s="827"/>
      <c r="EOU79" s="827"/>
      <c r="EOV79" s="479"/>
      <c r="EOW79" s="827"/>
      <c r="EOX79" s="827"/>
      <c r="EOY79" s="827"/>
      <c r="EOZ79" s="479"/>
      <c r="EPA79" s="827"/>
      <c r="EPB79" s="827"/>
      <c r="EPC79" s="827"/>
      <c r="EPD79" s="479"/>
      <c r="EPE79" s="827"/>
      <c r="EPF79" s="827"/>
      <c r="EPG79" s="827"/>
      <c r="EPH79" s="479"/>
      <c r="EPI79" s="827"/>
      <c r="EPJ79" s="827"/>
      <c r="EPK79" s="827"/>
      <c r="EPL79" s="479"/>
      <c r="EPM79" s="827"/>
      <c r="EPN79" s="827"/>
      <c r="EPO79" s="827"/>
      <c r="EPP79" s="479"/>
      <c r="EPQ79" s="827"/>
      <c r="EPR79" s="827"/>
      <c r="EPS79" s="827"/>
      <c r="EPT79" s="479"/>
      <c r="EPU79" s="827"/>
      <c r="EPV79" s="827"/>
      <c r="EPW79" s="827"/>
      <c r="EPX79" s="479"/>
      <c r="EPY79" s="827"/>
      <c r="EPZ79" s="827"/>
      <c r="EQA79" s="827"/>
      <c r="EQB79" s="479"/>
      <c r="EQC79" s="827"/>
      <c r="EQD79" s="827"/>
      <c r="EQE79" s="827"/>
      <c r="EQF79" s="479"/>
      <c r="EQG79" s="827"/>
      <c r="EQH79" s="827"/>
      <c r="EQI79" s="827"/>
      <c r="EQJ79" s="479"/>
      <c r="EQK79" s="827"/>
      <c r="EQL79" s="827"/>
      <c r="EQM79" s="827"/>
      <c r="EQN79" s="479"/>
      <c r="EQO79" s="827"/>
      <c r="EQP79" s="827"/>
      <c r="EQQ79" s="827"/>
      <c r="EQR79" s="479"/>
      <c r="EQS79" s="827"/>
      <c r="EQT79" s="827"/>
      <c r="EQU79" s="827"/>
      <c r="EQV79" s="479"/>
      <c r="EQW79" s="827"/>
      <c r="EQX79" s="827"/>
      <c r="EQY79" s="827"/>
      <c r="EQZ79" s="479"/>
      <c r="ERA79" s="827"/>
      <c r="ERB79" s="827"/>
      <c r="ERC79" s="827"/>
      <c r="ERD79" s="479"/>
      <c r="ERE79" s="827"/>
      <c r="ERF79" s="827"/>
      <c r="ERG79" s="827"/>
      <c r="ERH79" s="479"/>
      <c r="ERI79" s="827"/>
      <c r="ERJ79" s="827"/>
      <c r="ERK79" s="827"/>
      <c r="ERL79" s="479"/>
      <c r="ERM79" s="827"/>
      <c r="ERN79" s="827"/>
      <c r="ERO79" s="827"/>
      <c r="ERP79" s="479"/>
      <c r="ERQ79" s="827"/>
      <c r="ERR79" s="827"/>
      <c r="ERS79" s="827"/>
      <c r="ERT79" s="479"/>
      <c r="ERU79" s="827"/>
      <c r="ERV79" s="827"/>
      <c r="ERW79" s="827"/>
      <c r="ERX79" s="479"/>
      <c r="ERY79" s="827"/>
      <c r="ERZ79" s="827"/>
      <c r="ESA79" s="827"/>
      <c r="ESB79" s="479"/>
      <c r="ESC79" s="827"/>
      <c r="ESD79" s="827"/>
      <c r="ESE79" s="827"/>
      <c r="ESF79" s="479"/>
      <c r="ESG79" s="827"/>
      <c r="ESH79" s="827"/>
      <c r="ESI79" s="827"/>
      <c r="ESJ79" s="479"/>
      <c r="ESK79" s="827"/>
      <c r="ESL79" s="827"/>
      <c r="ESM79" s="827"/>
      <c r="ESN79" s="479"/>
      <c r="ESO79" s="827"/>
      <c r="ESP79" s="827"/>
      <c r="ESQ79" s="827"/>
      <c r="ESR79" s="479"/>
      <c r="ESS79" s="827"/>
      <c r="EST79" s="827"/>
      <c r="ESU79" s="827"/>
      <c r="ESV79" s="479"/>
      <c r="ESW79" s="827"/>
      <c r="ESX79" s="827"/>
      <c r="ESY79" s="827"/>
      <c r="ESZ79" s="479"/>
      <c r="ETA79" s="827"/>
      <c r="ETB79" s="827"/>
      <c r="ETC79" s="827"/>
      <c r="ETD79" s="479"/>
      <c r="ETE79" s="827"/>
      <c r="ETF79" s="827"/>
      <c r="ETG79" s="827"/>
      <c r="ETH79" s="479"/>
      <c r="ETI79" s="827"/>
      <c r="ETJ79" s="827"/>
      <c r="ETK79" s="827"/>
      <c r="ETL79" s="479"/>
      <c r="ETM79" s="827"/>
      <c r="ETN79" s="827"/>
      <c r="ETO79" s="827"/>
      <c r="ETP79" s="479"/>
      <c r="ETQ79" s="827"/>
      <c r="ETR79" s="827"/>
      <c r="ETS79" s="827"/>
      <c r="ETT79" s="479"/>
      <c r="ETU79" s="827"/>
      <c r="ETV79" s="827"/>
      <c r="ETW79" s="827"/>
      <c r="ETX79" s="479"/>
      <c r="ETY79" s="827"/>
      <c r="ETZ79" s="827"/>
      <c r="EUA79" s="827"/>
      <c r="EUB79" s="479"/>
      <c r="EUC79" s="827"/>
      <c r="EUD79" s="827"/>
      <c r="EUE79" s="827"/>
      <c r="EUF79" s="479"/>
      <c r="EUG79" s="827"/>
      <c r="EUH79" s="827"/>
      <c r="EUI79" s="827"/>
      <c r="EUJ79" s="479"/>
      <c r="EUK79" s="827"/>
      <c r="EUL79" s="827"/>
      <c r="EUM79" s="827"/>
      <c r="EUN79" s="479"/>
      <c r="EUO79" s="827"/>
      <c r="EUP79" s="827"/>
      <c r="EUQ79" s="827"/>
      <c r="EUR79" s="479"/>
      <c r="EUS79" s="827"/>
      <c r="EUT79" s="827"/>
      <c r="EUU79" s="827"/>
      <c r="EUV79" s="479"/>
      <c r="EUW79" s="827"/>
      <c r="EUX79" s="827"/>
      <c r="EUY79" s="827"/>
      <c r="EUZ79" s="479"/>
      <c r="EVA79" s="827"/>
      <c r="EVB79" s="827"/>
      <c r="EVC79" s="827"/>
      <c r="EVD79" s="479"/>
      <c r="EVE79" s="827"/>
      <c r="EVF79" s="827"/>
      <c r="EVG79" s="827"/>
      <c r="EVH79" s="479"/>
      <c r="EVI79" s="827"/>
      <c r="EVJ79" s="827"/>
      <c r="EVK79" s="827"/>
      <c r="EVL79" s="479"/>
      <c r="EVM79" s="827"/>
      <c r="EVN79" s="827"/>
      <c r="EVO79" s="827"/>
      <c r="EVP79" s="479"/>
      <c r="EVQ79" s="827"/>
      <c r="EVR79" s="827"/>
      <c r="EVS79" s="827"/>
      <c r="EVT79" s="479"/>
      <c r="EVU79" s="827"/>
      <c r="EVV79" s="827"/>
      <c r="EVW79" s="827"/>
      <c r="EVX79" s="479"/>
      <c r="EVY79" s="827"/>
      <c r="EVZ79" s="827"/>
      <c r="EWA79" s="827"/>
      <c r="EWB79" s="479"/>
      <c r="EWC79" s="827"/>
      <c r="EWD79" s="827"/>
      <c r="EWE79" s="827"/>
      <c r="EWF79" s="479"/>
      <c r="EWG79" s="827"/>
      <c r="EWH79" s="827"/>
      <c r="EWI79" s="827"/>
      <c r="EWJ79" s="479"/>
      <c r="EWK79" s="827"/>
      <c r="EWL79" s="827"/>
      <c r="EWM79" s="827"/>
      <c r="EWN79" s="479"/>
      <c r="EWO79" s="827"/>
      <c r="EWP79" s="827"/>
      <c r="EWQ79" s="827"/>
      <c r="EWR79" s="479"/>
      <c r="EWS79" s="827"/>
      <c r="EWT79" s="827"/>
      <c r="EWU79" s="827"/>
      <c r="EWV79" s="479"/>
      <c r="EWW79" s="827"/>
      <c r="EWX79" s="827"/>
      <c r="EWY79" s="827"/>
      <c r="EWZ79" s="479"/>
      <c r="EXA79" s="827"/>
      <c r="EXB79" s="827"/>
      <c r="EXC79" s="827"/>
      <c r="EXD79" s="479"/>
      <c r="EXE79" s="827"/>
      <c r="EXF79" s="827"/>
      <c r="EXG79" s="827"/>
      <c r="EXH79" s="479"/>
      <c r="EXI79" s="827"/>
      <c r="EXJ79" s="827"/>
      <c r="EXK79" s="827"/>
      <c r="EXL79" s="479"/>
      <c r="EXM79" s="827"/>
      <c r="EXN79" s="827"/>
      <c r="EXO79" s="827"/>
      <c r="EXP79" s="479"/>
      <c r="EXQ79" s="827"/>
      <c r="EXR79" s="827"/>
      <c r="EXS79" s="827"/>
      <c r="EXT79" s="479"/>
      <c r="EXU79" s="827"/>
      <c r="EXV79" s="827"/>
      <c r="EXW79" s="827"/>
      <c r="EXX79" s="479"/>
      <c r="EXY79" s="827"/>
      <c r="EXZ79" s="827"/>
      <c r="EYA79" s="827"/>
      <c r="EYB79" s="479"/>
      <c r="EYC79" s="827"/>
      <c r="EYD79" s="827"/>
      <c r="EYE79" s="827"/>
      <c r="EYF79" s="479"/>
      <c r="EYG79" s="827"/>
      <c r="EYH79" s="827"/>
      <c r="EYI79" s="827"/>
      <c r="EYJ79" s="479"/>
      <c r="EYK79" s="827"/>
      <c r="EYL79" s="827"/>
      <c r="EYM79" s="827"/>
      <c r="EYN79" s="479"/>
      <c r="EYO79" s="827"/>
      <c r="EYP79" s="827"/>
      <c r="EYQ79" s="827"/>
      <c r="EYR79" s="479"/>
      <c r="EYS79" s="827"/>
      <c r="EYT79" s="827"/>
      <c r="EYU79" s="827"/>
      <c r="EYV79" s="479"/>
      <c r="EYW79" s="827"/>
      <c r="EYX79" s="827"/>
      <c r="EYY79" s="827"/>
      <c r="EYZ79" s="479"/>
      <c r="EZA79" s="827"/>
      <c r="EZB79" s="827"/>
      <c r="EZC79" s="827"/>
      <c r="EZD79" s="479"/>
      <c r="EZE79" s="827"/>
      <c r="EZF79" s="827"/>
      <c r="EZG79" s="827"/>
      <c r="EZH79" s="479"/>
      <c r="EZI79" s="827"/>
      <c r="EZJ79" s="827"/>
      <c r="EZK79" s="827"/>
      <c r="EZL79" s="479"/>
      <c r="EZM79" s="827"/>
      <c r="EZN79" s="827"/>
      <c r="EZO79" s="827"/>
      <c r="EZP79" s="479"/>
      <c r="EZQ79" s="827"/>
      <c r="EZR79" s="827"/>
      <c r="EZS79" s="827"/>
      <c r="EZT79" s="479"/>
      <c r="EZU79" s="827"/>
      <c r="EZV79" s="827"/>
      <c r="EZW79" s="827"/>
      <c r="EZX79" s="479"/>
      <c r="EZY79" s="827"/>
      <c r="EZZ79" s="827"/>
      <c r="FAA79" s="827"/>
      <c r="FAB79" s="479"/>
      <c r="FAC79" s="827"/>
      <c r="FAD79" s="827"/>
      <c r="FAE79" s="827"/>
      <c r="FAF79" s="479"/>
      <c r="FAG79" s="827"/>
      <c r="FAH79" s="827"/>
      <c r="FAI79" s="827"/>
      <c r="FAJ79" s="479"/>
      <c r="FAK79" s="827"/>
      <c r="FAL79" s="827"/>
      <c r="FAM79" s="827"/>
      <c r="FAO79" s="827"/>
      <c r="FAP79" s="827"/>
      <c r="FAQ79" s="827"/>
      <c r="FAR79" s="479"/>
      <c r="FAS79" s="827"/>
      <c r="FAT79" s="827"/>
      <c r="FAU79" s="827"/>
      <c r="FAV79" s="479"/>
      <c r="FAW79" s="827"/>
      <c r="FAX79" s="827"/>
      <c r="FAY79" s="827"/>
      <c r="FAZ79" s="479"/>
      <c r="FBA79" s="827"/>
      <c r="FBB79" s="827"/>
      <c r="FBC79" s="827"/>
      <c r="FBD79" s="479"/>
      <c r="FBE79" s="827"/>
      <c r="FBF79" s="827"/>
      <c r="FBG79" s="827"/>
      <c r="FBH79" s="479"/>
      <c r="FBI79" s="827"/>
      <c r="FBJ79" s="827"/>
      <c r="FBK79" s="827"/>
      <c r="FBL79" s="479"/>
      <c r="FBM79" s="827"/>
      <c r="FBN79" s="827"/>
      <c r="FBO79" s="827"/>
      <c r="FBP79" s="479"/>
      <c r="FBQ79" s="827"/>
      <c r="FBR79" s="827"/>
      <c r="FBS79" s="827"/>
      <c r="FBT79" s="479"/>
      <c r="FBU79" s="827"/>
      <c r="FBV79" s="827"/>
      <c r="FBW79" s="827"/>
      <c r="FBX79" s="479"/>
      <c r="FBY79" s="827"/>
      <c r="FBZ79" s="827"/>
      <c r="FCA79" s="827"/>
      <c r="FCB79" s="479"/>
      <c r="FCC79" s="827"/>
      <c r="FCD79" s="827"/>
      <c r="FCE79" s="827"/>
      <c r="FCF79" s="479"/>
      <c r="FCG79" s="827"/>
      <c r="FCH79" s="827"/>
      <c r="FCI79" s="827"/>
      <c r="FCJ79" s="479"/>
      <c r="FCK79" s="827"/>
      <c r="FCL79" s="827"/>
      <c r="FCM79" s="827"/>
      <c r="FCN79" s="479"/>
      <c r="FCO79" s="827"/>
      <c r="FCP79" s="827"/>
      <c r="FCQ79" s="827"/>
      <c r="FCR79" s="479"/>
      <c r="FCS79" s="827"/>
      <c r="FCT79" s="827"/>
      <c r="FCU79" s="827"/>
      <c r="FCV79" s="479"/>
      <c r="FCW79" s="827"/>
      <c r="FCX79" s="827"/>
      <c r="FCY79" s="827"/>
      <c r="FCZ79" s="479"/>
      <c r="FDA79" s="827"/>
      <c r="FDB79" s="827"/>
      <c r="FDC79" s="827"/>
      <c r="FDD79" s="479"/>
      <c r="FDE79" s="827"/>
      <c r="FDF79" s="827"/>
      <c r="FDG79" s="827"/>
      <c r="FDH79" s="479"/>
      <c r="FDI79" s="827"/>
      <c r="FDJ79" s="827"/>
      <c r="FDK79" s="827"/>
      <c r="FDL79" s="479"/>
      <c r="FDM79" s="827"/>
      <c r="FDN79" s="827"/>
      <c r="FDO79" s="827"/>
      <c r="FDP79" s="479"/>
      <c r="FDQ79" s="827"/>
      <c r="FDR79" s="827"/>
      <c r="FDS79" s="827"/>
      <c r="FDT79" s="479"/>
      <c r="FDU79" s="827"/>
      <c r="FDV79" s="827"/>
      <c r="FDW79" s="827"/>
      <c r="FDX79" s="479"/>
      <c r="FDY79" s="827"/>
      <c r="FDZ79" s="827"/>
      <c r="FEA79" s="827"/>
      <c r="FEB79" s="479"/>
      <c r="FEC79" s="827"/>
      <c r="FED79" s="827"/>
      <c r="FEE79" s="827"/>
      <c r="FEF79" s="479"/>
      <c r="FEG79" s="827"/>
      <c r="FEH79" s="827"/>
      <c r="FEI79" s="827"/>
      <c r="FEJ79" s="479"/>
      <c r="FEK79" s="827"/>
      <c r="FEL79" s="827"/>
      <c r="FEM79" s="827"/>
      <c r="FEN79" s="479"/>
      <c r="FEO79" s="827"/>
      <c r="FEP79" s="827"/>
      <c r="FEQ79" s="827"/>
      <c r="FER79" s="479"/>
      <c r="FES79" s="827"/>
      <c r="FET79" s="827"/>
      <c r="FEU79" s="827"/>
      <c r="FEV79" s="479"/>
      <c r="FEW79" s="827"/>
      <c r="FEX79" s="827"/>
      <c r="FEY79" s="827"/>
      <c r="FEZ79" s="479"/>
      <c r="FFA79" s="827"/>
      <c r="FFB79" s="827"/>
      <c r="FFC79" s="827"/>
      <c r="FFD79" s="479"/>
      <c r="FFE79" s="827"/>
      <c r="FFF79" s="827"/>
      <c r="FFG79" s="827"/>
      <c r="FFH79" s="479"/>
      <c r="FFI79" s="827"/>
      <c r="FFJ79" s="827"/>
      <c r="FFK79" s="827"/>
      <c r="FFL79" s="479"/>
      <c r="FFM79" s="827"/>
      <c r="FFN79" s="827"/>
      <c r="FFO79" s="827"/>
      <c r="FFP79" s="479"/>
      <c r="FFQ79" s="827"/>
      <c r="FFR79" s="827"/>
      <c r="FFS79" s="827"/>
      <c r="FFT79" s="479"/>
      <c r="FFU79" s="827"/>
      <c r="FFV79" s="827"/>
      <c r="FFW79" s="827"/>
      <c r="FFX79" s="479"/>
      <c r="FFY79" s="827"/>
      <c r="FFZ79" s="827"/>
      <c r="FGA79" s="827"/>
      <c r="FGB79" s="479"/>
      <c r="FGC79" s="827"/>
      <c r="FGD79" s="827"/>
      <c r="FGE79" s="827"/>
      <c r="FGF79" s="479"/>
      <c r="FGG79" s="827"/>
      <c r="FGH79" s="827"/>
      <c r="FGI79" s="827"/>
      <c r="FGJ79" s="479"/>
      <c r="FGK79" s="827"/>
      <c r="FGL79" s="827"/>
      <c r="FGM79" s="827"/>
      <c r="FGN79" s="479"/>
      <c r="FGO79" s="827"/>
      <c r="FGP79" s="827"/>
      <c r="FGQ79" s="827"/>
      <c r="FGR79" s="479"/>
      <c r="FGS79" s="827"/>
      <c r="FGT79" s="827"/>
      <c r="FGU79" s="827"/>
      <c r="FGV79" s="479"/>
      <c r="FGW79" s="827"/>
      <c r="FGX79" s="827"/>
      <c r="FGY79" s="827"/>
      <c r="FGZ79" s="479"/>
      <c r="FHA79" s="827"/>
      <c r="FHB79" s="827"/>
      <c r="FHC79" s="827"/>
      <c r="FHD79" s="479"/>
      <c r="FHE79" s="827"/>
      <c r="FHF79" s="827"/>
      <c r="FHG79" s="827"/>
      <c r="FHH79" s="479"/>
      <c r="FHI79" s="827"/>
      <c r="FHJ79" s="827"/>
      <c r="FHK79" s="827"/>
      <c r="FHL79" s="479"/>
      <c r="FHM79" s="827"/>
      <c r="FHN79" s="827"/>
      <c r="FHO79" s="827"/>
      <c r="FHP79" s="479"/>
      <c r="FHQ79" s="827"/>
      <c r="FHR79" s="827"/>
      <c r="FHS79" s="827"/>
      <c r="FHT79" s="479"/>
      <c r="FHU79" s="827"/>
      <c r="FHV79" s="827"/>
      <c r="FHW79" s="827"/>
      <c r="FHX79" s="479"/>
      <c r="FHY79" s="827"/>
      <c r="FHZ79" s="827"/>
      <c r="FIA79" s="827"/>
      <c r="FIB79" s="479"/>
      <c r="FIC79" s="827"/>
      <c r="FID79" s="827"/>
      <c r="FIE79" s="827"/>
      <c r="FIF79" s="479"/>
      <c r="FIG79" s="827"/>
      <c r="FIH79" s="827"/>
      <c r="FII79" s="827"/>
      <c r="FIJ79" s="479"/>
      <c r="FIK79" s="827"/>
      <c r="FIL79" s="827"/>
      <c r="FIM79" s="827"/>
      <c r="FIN79" s="479"/>
      <c r="FIO79" s="827"/>
      <c r="FIP79" s="827"/>
      <c r="FIQ79" s="827"/>
      <c r="FIR79" s="479"/>
      <c r="FIS79" s="827"/>
      <c r="FIT79" s="827"/>
      <c r="FIU79" s="827"/>
      <c r="FIV79" s="479"/>
      <c r="FIW79" s="827"/>
      <c r="FIX79" s="827"/>
      <c r="FIY79" s="827"/>
      <c r="FIZ79" s="479"/>
      <c r="FJA79" s="827"/>
      <c r="FJB79" s="827"/>
      <c r="FJC79" s="827"/>
      <c r="FJD79" s="479"/>
      <c r="FJE79" s="827"/>
      <c r="FJF79" s="827"/>
      <c r="FJG79" s="827"/>
      <c r="FJH79" s="479"/>
      <c r="FJI79" s="827"/>
      <c r="FJJ79" s="827"/>
      <c r="FJK79" s="827"/>
      <c r="FJL79" s="479"/>
      <c r="FJM79" s="827"/>
      <c r="FJN79" s="827"/>
      <c r="FJO79" s="827"/>
      <c r="FJP79" s="479"/>
      <c r="FJQ79" s="827"/>
      <c r="FJR79" s="827"/>
      <c r="FJS79" s="827"/>
      <c r="FJT79" s="479"/>
      <c r="FJU79" s="827"/>
      <c r="FJV79" s="827"/>
      <c r="FJW79" s="827"/>
      <c r="FJX79" s="479"/>
      <c r="FJY79" s="827"/>
      <c r="FJZ79" s="827"/>
      <c r="FKA79" s="827"/>
      <c r="FKB79" s="479"/>
      <c r="FKC79" s="827"/>
      <c r="FKD79" s="827"/>
      <c r="FKE79" s="827"/>
      <c r="FKF79" s="479"/>
      <c r="FKG79" s="827"/>
      <c r="FKH79" s="827"/>
      <c r="FKI79" s="827"/>
      <c r="FKJ79" s="479"/>
      <c r="FKK79" s="827"/>
      <c r="FKL79" s="827"/>
      <c r="FKM79" s="827"/>
      <c r="FKN79" s="479"/>
      <c r="FKO79" s="827"/>
      <c r="FKP79" s="827"/>
      <c r="FKQ79" s="827"/>
      <c r="FKR79" s="479"/>
      <c r="FKS79" s="827"/>
      <c r="FKT79" s="827"/>
      <c r="FKU79" s="827"/>
      <c r="FKV79" s="479"/>
      <c r="FKW79" s="827"/>
      <c r="FKX79" s="827"/>
      <c r="FKY79" s="827"/>
      <c r="FKZ79" s="479"/>
      <c r="FLA79" s="827"/>
      <c r="FLB79" s="827"/>
      <c r="FLC79" s="827"/>
      <c r="FLD79" s="479"/>
      <c r="FLE79" s="827"/>
      <c r="FLF79" s="827"/>
      <c r="FLG79" s="827"/>
      <c r="FLH79" s="479"/>
      <c r="FLI79" s="827"/>
      <c r="FLJ79" s="827"/>
      <c r="FLK79" s="827"/>
      <c r="FLL79" s="479"/>
      <c r="FLM79" s="827"/>
      <c r="FLN79" s="827"/>
      <c r="FLO79" s="827"/>
      <c r="FLP79" s="479"/>
      <c r="FLQ79" s="827"/>
      <c r="FLR79" s="827"/>
      <c r="FLS79" s="827"/>
      <c r="FLT79" s="479"/>
      <c r="FLU79" s="827"/>
      <c r="FLV79" s="827"/>
      <c r="FLW79" s="827"/>
      <c r="FLX79" s="479"/>
      <c r="FLY79" s="827"/>
      <c r="FLZ79" s="827"/>
      <c r="FMA79" s="827"/>
      <c r="FMB79" s="479"/>
      <c r="FMC79" s="827"/>
      <c r="FMD79" s="827"/>
      <c r="FME79" s="827"/>
      <c r="FMF79" s="479"/>
      <c r="FMG79" s="827"/>
      <c r="FMH79" s="827"/>
      <c r="FMI79" s="827"/>
      <c r="FMJ79" s="479"/>
      <c r="FMK79" s="827"/>
      <c r="FML79" s="827"/>
      <c r="FMM79" s="827"/>
      <c r="FMN79" s="479"/>
      <c r="FMO79" s="827"/>
      <c r="FMP79" s="827"/>
      <c r="FMQ79" s="827"/>
      <c r="FMR79" s="479"/>
      <c r="FMS79" s="827"/>
      <c r="FMT79" s="827"/>
      <c r="FMU79" s="827"/>
      <c r="FMV79" s="479"/>
      <c r="FMW79" s="827"/>
      <c r="FMX79" s="827"/>
      <c r="FMY79" s="827"/>
      <c r="FMZ79" s="479"/>
      <c r="FNA79" s="827"/>
      <c r="FNB79" s="827"/>
      <c r="FNC79" s="827"/>
      <c r="FND79" s="479"/>
      <c r="FNE79" s="827"/>
      <c r="FNF79" s="827"/>
      <c r="FNG79" s="827"/>
      <c r="FNH79" s="479"/>
      <c r="FNI79" s="827"/>
      <c r="FNJ79" s="827"/>
      <c r="FNK79" s="827"/>
      <c r="FNL79" s="479"/>
      <c r="FNM79" s="827"/>
      <c r="FNN79" s="827"/>
      <c r="FNO79" s="827"/>
      <c r="FNP79" s="479"/>
      <c r="FNQ79" s="827"/>
      <c r="FNR79" s="827"/>
      <c r="FNS79" s="827"/>
      <c r="FNT79" s="479"/>
      <c r="FNU79" s="827"/>
      <c r="FNV79" s="827"/>
      <c r="FNW79" s="827"/>
      <c r="FNX79" s="479"/>
      <c r="FNY79" s="827"/>
      <c r="FNZ79" s="827"/>
      <c r="FOA79" s="827"/>
      <c r="FOB79" s="479"/>
      <c r="FOC79" s="827"/>
      <c r="FOD79" s="827"/>
      <c r="FOE79" s="827"/>
      <c r="FOF79" s="479"/>
      <c r="FOG79" s="827"/>
      <c r="FOH79" s="827"/>
      <c r="FOI79" s="827"/>
      <c r="FOJ79" s="479"/>
      <c r="FOK79" s="827"/>
      <c r="FOL79" s="827"/>
      <c r="FOM79" s="827"/>
      <c r="FON79" s="479"/>
      <c r="FOO79" s="827"/>
      <c r="FOP79" s="827"/>
      <c r="FOQ79" s="827"/>
      <c r="FOR79" s="479"/>
      <c r="FOS79" s="827"/>
      <c r="FOT79" s="827"/>
      <c r="FOU79" s="827"/>
      <c r="FOV79" s="479"/>
      <c r="FOW79" s="827"/>
      <c r="FOX79" s="827"/>
      <c r="FOY79" s="827"/>
      <c r="FOZ79" s="479"/>
      <c r="FPA79" s="827"/>
      <c r="FPB79" s="827"/>
      <c r="FPC79" s="827"/>
      <c r="FPD79" s="479"/>
      <c r="FPE79" s="827"/>
      <c r="FPF79" s="827"/>
      <c r="FPG79" s="827"/>
      <c r="FPH79" s="479"/>
      <c r="FPI79" s="827"/>
      <c r="FPJ79" s="827"/>
      <c r="FPK79" s="827"/>
      <c r="FPL79" s="479"/>
      <c r="FPM79" s="827"/>
      <c r="FPN79" s="827"/>
      <c r="FPO79" s="827"/>
      <c r="FPP79" s="479"/>
      <c r="FPQ79" s="827"/>
      <c r="FPR79" s="827"/>
      <c r="FPS79" s="827"/>
      <c r="FPT79" s="479"/>
      <c r="FPU79" s="827"/>
      <c r="FPV79" s="827"/>
      <c r="FPW79" s="827"/>
      <c r="FPX79" s="479"/>
      <c r="FPY79" s="827"/>
      <c r="FPZ79" s="827"/>
      <c r="FQA79" s="827"/>
      <c r="FQB79" s="479"/>
      <c r="FQC79" s="827"/>
      <c r="FQD79" s="827"/>
      <c r="FQE79" s="827"/>
      <c r="FQF79" s="479"/>
      <c r="FQG79" s="827"/>
      <c r="FQH79" s="827"/>
      <c r="FQI79" s="827"/>
      <c r="FQJ79" s="479"/>
      <c r="FQK79" s="827"/>
      <c r="FQL79" s="827"/>
      <c r="FQM79" s="827"/>
      <c r="FQN79" s="479"/>
      <c r="FQO79" s="827"/>
      <c r="FQP79" s="827"/>
      <c r="FQQ79" s="827"/>
      <c r="FQR79" s="479"/>
      <c r="FQS79" s="827"/>
      <c r="FQT79" s="827"/>
      <c r="FQU79" s="827"/>
      <c r="FQV79" s="479"/>
      <c r="FQW79" s="827"/>
      <c r="FQX79" s="827"/>
      <c r="FQY79" s="827"/>
      <c r="FQZ79" s="479"/>
      <c r="FRA79" s="827"/>
      <c r="FRB79" s="827"/>
      <c r="FRC79" s="827"/>
      <c r="FRD79" s="479"/>
      <c r="FRE79" s="827"/>
      <c r="FRF79" s="827"/>
      <c r="FRG79" s="827"/>
      <c r="FRH79" s="479"/>
      <c r="FRI79" s="827"/>
      <c r="FRJ79" s="827"/>
      <c r="FRK79" s="827"/>
      <c r="FRL79" s="479"/>
      <c r="FRM79" s="827"/>
      <c r="FRN79" s="827"/>
      <c r="FRO79" s="827"/>
      <c r="FRP79" s="479"/>
      <c r="FRQ79" s="827"/>
      <c r="FRR79" s="827"/>
      <c r="FRS79" s="827"/>
      <c r="FRT79" s="479"/>
      <c r="FRU79" s="827"/>
      <c r="FRV79" s="827"/>
      <c r="FRW79" s="827"/>
      <c r="FRX79" s="479"/>
      <c r="FRY79" s="827"/>
      <c r="FRZ79" s="827"/>
      <c r="FSA79" s="827"/>
      <c r="FSB79" s="479"/>
      <c r="FSC79" s="827"/>
      <c r="FSD79" s="827"/>
      <c r="FSE79" s="827"/>
      <c r="FSF79" s="479"/>
      <c r="FSG79" s="827"/>
      <c r="FSH79" s="827"/>
      <c r="FSI79" s="827"/>
      <c r="FSJ79" s="479"/>
      <c r="FSK79" s="827"/>
      <c r="FSL79" s="827"/>
      <c r="FSM79" s="827"/>
      <c r="FSN79" s="479"/>
      <c r="FSO79" s="827"/>
      <c r="FSP79" s="827"/>
      <c r="FSQ79" s="827"/>
      <c r="FSR79" s="479"/>
      <c r="FSS79" s="827"/>
      <c r="FST79" s="827"/>
      <c r="FSU79" s="827"/>
      <c r="FSV79" s="479"/>
      <c r="FSW79" s="827"/>
      <c r="FSX79" s="827"/>
      <c r="FSY79" s="827"/>
      <c r="FSZ79" s="479"/>
      <c r="FTA79" s="827"/>
      <c r="FTB79" s="827"/>
      <c r="FTC79" s="827"/>
      <c r="FTD79" s="479"/>
      <c r="FTE79" s="827"/>
      <c r="FTF79" s="827"/>
      <c r="FTG79" s="827"/>
      <c r="FTH79" s="479"/>
      <c r="FTI79" s="827"/>
      <c r="FTJ79" s="827"/>
      <c r="FTK79" s="827"/>
      <c r="FTL79" s="479"/>
      <c r="FTM79" s="827"/>
      <c r="FTN79" s="827"/>
      <c r="FTO79" s="827"/>
      <c r="FTP79" s="479"/>
      <c r="FTQ79" s="827"/>
      <c r="FTR79" s="827"/>
      <c r="FTS79" s="827"/>
      <c r="FTT79" s="479"/>
      <c r="FTU79" s="827"/>
      <c r="FTV79" s="827"/>
      <c r="FTW79" s="827"/>
      <c r="FTX79" s="479"/>
      <c r="FTY79" s="827"/>
      <c r="FTZ79" s="827"/>
      <c r="FUA79" s="827"/>
      <c r="FUB79" s="479"/>
      <c r="FUC79" s="827"/>
      <c r="FUD79" s="827"/>
      <c r="FUE79" s="827"/>
      <c r="FUF79" s="479"/>
      <c r="FUG79" s="827"/>
      <c r="FUH79" s="827"/>
      <c r="FUI79" s="827"/>
      <c r="FUJ79" s="479"/>
      <c r="FUK79" s="827"/>
      <c r="FUL79" s="827"/>
      <c r="FUM79" s="827"/>
      <c r="FUN79" s="479"/>
      <c r="FUO79" s="827"/>
      <c r="FUP79" s="827"/>
      <c r="FUQ79" s="827"/>
      <c r="FUR79" s="479"/>
      <c r="FUS79" s="827"/>
      <c r="FUT79" s="827"/>
      <c r="FUU79" s="827"/>
      <c r="FUV79" s="479"/>
      <c r="FUW79" s="827"/>
      <c r="FUX79" s="827"/>
      <c r="FUY79" s="827"/>
      <c r="FUZ79" s="479"/>
      <c r="FVA79" s="827"/>
      <c r="FVB79" s="827"/>
      <c r="FVC79" s="827"/>
      <c r="FVD79" s="479"/>
      <c r="FVE79" s="827"/>
      <c r="FVF79" s="827"/>
      <c r="FVG79" s="827"/>
      <c r="FVH79" s="479"/>
      <c r="FVI79" s="827"/>
      <c r="FVJ79" s="827"/>
      <c r="FVK79" s="827"/>
      <c r="FVL79" s="479"/>
      <c r="FVM79" s="827"/>
      <c r="FVN79" s="827"/>
      <c r="FVO79" s="827"/>
      <c r="FVP79" s="479"/>
      <c r="FVQ79" s="827"/>
      <c r="FVR79" s="827"/>
      <c r="FVS79" s="827"/>
      <c r="FVT79" s="479"/>
      <c r="FVU79" s="827"/>
      <c r="FVV79" s="827"/>
      <c r="FVW79" s="827"/>
      <c r="FVX79" s="479"/>
      <c r="FVY79" s="827"/>
      <c r="FVZ79" s="827"/>
      <c r="FWA79" s="827"/>
      <c r="FWB79" s="479"/>
      <c r="FWC79" s="827"/>
      <c r="FWD79" s="827"/>
      <c r="FWE79" s="827"/>
      <c r="FWF79" s="479"/>
      <c r="FWG79" s="827"/>
      <c r="FWH79" s="827"/>
      <c r="FWI79" s="827"/>
      <c r="FWJ79" s="479"/>
      <c r="FWK79" s="827"/>
      <c r="FWL79" s="827"/>
      <c r="FWM79" s="827"/>
      <c r="FWN79" s="479"/>
      <c r="FWO79" s="827"/>
      <c r="FWP79" s="827"/>
      <c r="FWQ79" s="827"/>
      <c r="FWR79" s="479"/>
      <c r="FWS79" s="827"/>
      <c r="FWT79" s="827"/>
      <c r="FWU79" s="827"/>
      <c r="FWV79" s="479"/>
      <c r="FWW79" s="827"/>
      <c r="FWX79" s="827"/>
      <c r="FWY79" s="827"/>
      <c r="FWZ79" s="479"/>
      <c r="FXA79" s="827"/>
      <c r="FXB79" s="827"/>
      <c r="FXC79" s="827"/>
      <c r="FXD79" s="479"/>
      <c r="FXE79" s="827"/>
      <c r="FXF79" s="827"/>
      <c r="FXG79" s="827"/>
      <c r="FXH79" s="479"/>
      <c r="FXI79" s="827"/>
      <c r="FXJ79" s="827"/>
      <c r="FXK79" s="827"/>
      <c r="FXL79" s="479"/>
      <c r="FXM79" s="827"/>
      <c r="FXN79" s="827"/>
      <c r="FXO79" s="827"/>
      <c r="FXP79" s="479"/>
      <c r="FXQ79" s="827"/>
      <c r="FXR79" s="827"/>
      <c r="FXS79" s="827"/>
      <c r="FXT79" s="479"/>
      <c r="FXU79" s="827"/>
      <c r="FXV79" s="827"/>
      <c r="FXW79" s="827"/>
      <c r="FXX79" s="479"/>
      <c r="FXY79" s="827"/>
      <c r="FXZ79" s="827"/>
      <c r="FYA79" s="827"/>
      <c r="FYB79" s="479"/>
      <c r="FYC79" s="827"/>
      <c r="FYD79" s="827"/>
      <c r="FYE79" s="827"/>
      <c r="FYF79" s="479"/>
      <c r="FYG79" s="827"/>
      <c r="FYH79" s="827"/>
      <c r="FYI79" s="827"/>
      <c r="FYJ79" s="479"/>
      <c r="FYK79" s="827"/>
      <c r="FYL79" s="827"/>
      <c r="FYM79" s="827"/>
      <c r="FYN79" s="479"/>
      <c r="FYO79" s="827"/>
      <c r="FYP79" s="827"/>
      <c r="FYQ79" s="827"/>
      <c r="FYR79" s="479"/>
      <c r="FYS79" s="827"/>
      <c r="FYT79" s="827"/>
      <c r="FYU79" s="827"/>
      <c r="FYV79" s="479"/>
      <c r="FYW79" s="827"/>
      <c r="FYX79" s="827"/>
      <c r="FYY79" s="827"/>
      <c r="FYZ79" s="479"/>
      <c r="FZA79" s="827"/>
      <c r="FZB79" s="827"/>
      <c r="FZC79" s="827"/>
      <c r="FZD79" s="479"/>
      <c r="FZE79" s="827"/>
      <c r="FZF79" s="827"/>
      <c r="FZG79" s="827"/>
      <c r="FZH79" s="479"/>
      <c r="FZI79" s="827"/>
      <c r="FZJ79" s="827"/>
      <c r="FZK79" s="827"/>
      <c r="FZL79" s="479"/>
      <c r="FZM79" s="827"/>
      <c r="FZN79" s="827"/>
      <c r="FZO79" s="827"/>
      <c r="FZP79" s="479"/>
      <c r="FZQ79" s="827"/>
      <c r="FZR79" s="827"/>
      <c r="FZS79" s="827"/>
      <c r="FZT79" s="479"/>
      <c r="FZU79" s="827"/>
      <c r="FZV79" s="827"/>
      <c r="FZW79" s="827"/>
      <c r="FZX79" s="479"/>
      <c r="FZY79" s="827"/>
      <c r="FZZ79" s="827"/>
      <c r="GAA79" s="827"/>
      <c r="GAB79" s="479"/>
      <c r="GAC79" s="827"/>
      <c r="GAD79" s="827"/>
      <c r="GAE79" s="827"/>
      <c r="GAF79" s="479"/>
      <c r="GAG79" s="827"/>
      <c r="GAH79" s="827"/>
      <c r="GAI79" s="827"/>
      <c r="GAJ79" s="479"/>
      <c r="GAK79" s="827"/>
      <c r="GAL79" s="827"/>
      <c r="GAM79" s="827"/>
      <c r="GAN79" s="479"/>
      <c r="GAO79" s="827"/>
      <c r="GAP79" s="827"/>
      <c r="GAQ79" s="827"/>
      <c r="GAR79" s="479"/>
      <c r="GAS79" s="827"/>
      <c r="GAT79" s="827"/>
      <c r="GAU79" s="827"/>
      <c r="GAV79" s="479"/>
      <c r="GAW79" s="827"/>
      <c r="GAX79" s="827"/>
      <c r="GAY79" s="827"/>
      <c r="GAZ79" s="479"/>
      <c r="GBA79" s="827"/>
      <c r="GBB79" s="827"/>
      <c r="GBC79" s="827"/>
      <c r="GBD79" s="479"/>
      <c r="GBE79" s="827"/>
      <c r="GBF79" s="827"/>
      <c r="GBG79" s="827"/>
      <c r="GBH79" s="479"/>
      <c r="GBI79" s="827"/>
      <c r="GBJ79" s="827"/>
      <c r="GBK79" s="827"/>
      <c r="GBL79" s="479"/>
      <c r="GBM79" s="827"/>
      <c r="GBN79" s="827"/>
      <c r="GBO79" s="827"/>
      <c r="GBP79" s="479"/>
      <c r="GBQ79" s="827"/>
      <c r="GBR79" s="827"/>
      <c r="GBS79" s="827"/>
      <c r="GBT79" s="479"/>
      <c r="GBU79" s="827"/>
      <c r="GBV79" s="827"/>
      <c r="GBW79" s="827"/>
      <c r="GBX79" s="479"/>
      <c r="GBY79" s="827"/>
      <c r="GBZ79" s="827"/>
      <c r="GCA79" s="827"/>
      <c r="GCB79" s="479"/>
      <c r="GCC79" s="827"/>
      <c r="GCD79" s="827"/>
      <c r="GCE79" s="827"/>
      <c r="GCF79" s="479"/>
      <c r="GCG79" s="827"/>
      <c r="GCH79" s="827"/>
      <c r="GCI79" s="827"/>
      <c r="GCJ79" s="479"/>
      <c r="GCK79" s="827"/>
      <c r="GCL79" s="827"/>
      <c r="GCM79" s="827"/>
      <c r="GCN79" s="479"/>
      <c r="GCO79" s="827"/>
      <c r="GCP79" s="827"/>
      <c r="GCQ79" s="827"/>
      <c r="GCR79" s="479"/>
      <c r="GCS79" s="827"/>
      <c r="GCT79" s="827"/>
      <c r="GCU79" s="827"/>
      <c r="GCV79" s="479"/>
      <c r="GCW79" s="827"/>
      <c r="GCX79" s="827"/>
      <c r="GCY79" s="827"/>
      <c r="GCZ79" s="479"/>
      <c r="GDA79" s="827"/>
      <c r="GDB79" s="827"/>
      <c r="GDC79" s="827"/>
      <c r="GDD79" s="479"/>
      <c r="GDE79" s="827"/>
      <c r="GDF79" s="827"/>
      <c r="GDG79" s="827"/>
      <c r="GDH79" s="479"/>
      <c r="GDI79" s="827"/>
      <c r="GDJ79" s="827"/>
      <c r="GDK79" s="827"/>
      <c r="GDL79" s="479"/>
      <c r="GDM79" s="827"/>
      <c r="GDN79" s="827"/>
      <c r="GDO79" s="827"/>
      <c r="GDP79" s="479"/>
      <c r="GDQ79" s="827"/>
      <c r="GDR79" s="827"/>
      <c r="GDS79" s="827"/>
      <c r="GDT79" s="479"/>
      <c r="GDU79" s="827"/>
      <c r="GDV79" s="827"/>
      <c r="GDW79" s="827"/>
      <c r="GDX79" s="479"/>
      <c r="GDY79" s="827"/>
      <c r="GDZ79" s="827"/>
      <c r="GEA79" s="827"/>
      <c r="GEB79" s="479"/>
      <c r="GEC79" s="827"/>
      <c r="GED79" s="827"/>
      <c r="GEE79" s="827"/>
      <c r="GEF79" s="479"/>
      <c r="GEG79" s="827"/>
      <c r="GEH79" s="827"/>
      <c r="GEI79" s="827"/>
      <c r="GEJ79" s="479"/>
      <c r="GEK79" s="827"/>
      <c r="GEL79" s="827"/>
      <c r="GEM79" s="827"/>
      <c r="GEN79" s="479"/>
      <c r="GEO79" s="827"/>
      <c r="GEP79" s="827"/>
      <c r="GEQ79" s="827"/>
      <c r="GER79" s="479"/>
      <c r="GES79" s="827"/>
      <c r="GET79" s="827"/>
      <c r="GEU79" s="827"/>
      <c r="GEV79" s="479"/>
      <c r="GEW79" s="827"/>
      <c r="GEX79" s="827"/>
      <c r="GEY79" s="827"/>
      <c r="GEZ79" s="479"/>
      <c r="GFA79" s="827"/>
      <c r="GFB79" s="827"/>
      <c r="GFC79" s="827"/>
      <c r="GFD79" s="479"/>
      <c r="GFE79" s="827"/>
      <c r="GFF79" s="827"/>
      <c r="GFG79" s="827"/>
      <c r="GFH79" s="479"/>
      <c r="GFI79" s="827"/>
      <c r="GFJ79" s="827"/>
      <c r="GFK79" s="827"/>
      <c r="GFL79" s="479"/>
      <c r="GFM79" s="827"/>
      <c r="GFN79" s="827"/>
      <c r="GFO79" s="827"/>
      <c r="GFP79" s="479"/>
      <c r="GFQ79" s="827"/>
      <c r="GFR79" s="827"/>
      <c r="GFS79" s="827"/>
      <c r="GFT79" s="479"/>
      <c r="GFU79" s="827"/>
      <c r="GFV79" s="827"/>
      <c r="GFW79" s="827"/>
      <c r="GFX79" s="479"/>
      <c r="GFY79" s="827"/>
      <c r="GFZ79" s="827"/>
      <c r="GGA79" s="827"/>
      <c r="GGB79" s="479"/>
      <c r="GGC79" s="827"/>
      <c r="GGD79" s="827"/>
      <c r="GGE79" s="827"/>
      <c r="GGF79" s="479"/>
      <c r="GGG79" s="827"/>
      <c r="GGH79" s="827"/>
      <c r="GGI79" s="827"/>
      <c r="GGJ79" s="479"/>
      <c r="GGK79" s="827"/>
      <c r="GGL79" s="827"/>
      <c r="GGM79" s="827"/>
      <c r="GGN79" s="479"/>
      <c r="GGO79" s="827"/>
      <c r="GGP79" s="827"/>
      <c r="GGQ79" s="827"/>
      <c r="GGR79" s="479"/>
      <c r="GGS79" s="827"/>
      <c r="GGT79" s="827"/>
      <c r="GGU79" s="827"/>
      <c r="GGV79" s="479"/>
      <c r="GGW79" s="827"/>
      <c r="GGX79" s="827"/>
      <c r="GGY79" s="827"/>
      <c r="GGZ79" s="479"/>
      <c r="GHA79" s="827"/>
      <c r="GHB79" s="827"/>
      <c r="GHC79" s="827"/>
      <c r="GHD79" s="479"/>
      <c r="GHE79" s="827"/>
      <c r="GHF79" s="827"/>
      <c r="GHG79" s="827"/>
      <c r="GHH79" s="479"/>
      <c r="GHI79" s="827"/>
      <c r="GHJ79" s="827"/>
      <c r="GHK79" s="827"/>
      <c r="GHL79" s="479"/>
      <c r="GHM79" s="827"/>
      <c r="GHN79" s="827"/>
      <c r="GHO79" s="827"/>
      <c r="GHP79" s="479"/>
      <c r="GHQ79" s="827"/>
      <c r="GHR79" s="827"/>
      <c r="GHS79" s="827"/>
      <c r="GHT79" s="479"/>
      <c r="GHU79" s="827"/>
      <c r="GHV79" s="827"/>
      <c r="GHW79" s="827"/>
      <c r="GHX79" s="479"/>
      <c r="GHY79" s="827"/>
      <c r="GHZ79" s="827"/>
      <c r="GIA79" s="827"/>
      <c r="GIB79" s="479"/>
      <c r="GIC79" s="827"/>
      <c r="GID79" s="827"/>
      <c r="GIE79" s="827"/>
      <c r="GIF79" s="479"/>
      <c r="GIG79" s="827"/>
      <c r="GIH79" s="827"/>
      <c r="GII79" s="827"/>
      <c r="GIJ79" s="479"/>
      <c r="GIK79" s="827"/>
      <c r="GIL79" s="827"/>
      <c r="GIM79" s="827"/>
      <c r="GIN79" s="479"/>
      <c r="GIO79" s="827"/>
      <c r="GIP79" s="827"/>
      <c r="GIQ79" s="827"/>
      <c r="GIR79" s="479"/>
      <c r="GIS79" s="827"/>
      <c r="GIT79" s="827"/>
      <c r="GIU79" s="827"/>
      <c r="GIV79" s="479"/>
      <c r="GIW79" s="827"/>
      <c r="GIX79" s="827"/>
      <c r="GIY79" s="827"/>
      <c r="GIZ79" s="479"/>
      <c r="GJA79" s="827"/>
      <c r="GJB79" s="827"/>
      <c r="GJC79" s="827"/>
      <c r="GJD79" s="479"/>
      <c r="GJE79" s="827"/>
      <c r="GJF79" s="827"/>
      <c r="GJG79" s="827"/>
      <c r="GJH79" s="479"/>
      <c r="GJI79" s="827"/>
      <c r="GJJ79" s="827"/>
      <c r="GJK79" s="827"/>
      <c r="GJL79" s="479"/>
      <c r="GJM79" s="827"/>
      <c r="GJN79" s="827"/>
      <c r="GJO79" s="827"/>
      <c r="GJP79" s="479"/>
      <c r="GJQ79" s="827"/>
      <c r="GJR79" s="827"/>
      <c r="GJS79" s="827"/>
      <c r="GJT79" s="479"/>
      <c r="GJU79" s="827"/>
      <c r="GJV79" s="827"/>
      <c r="GJW79" s="827"/>
      <c r="GJX79" s="479"/>
      <c r="GJY79" s="827"/>
      <c r="GJZ79" s="827"/>
      <c r="GKA79" s="827"/>
      <c r="GKB79" s="479"/>
      <c r="GKC79" s="827"/>
      <c r="GKD79" s="827"/>
      <c r="GKE79" s="827"/>
      <c r="GKF79" s="479"/>
      <c r="GKG79" s="827"/>
      <c r="GKH79" s="827"/>
      <c r="GKI79" s="827"/>
      <c r="GKJ79" s="479"/>
      <c r="GKK79" s="827"/>
      <c r="GKL79" s="827"/>
      <c r="GKM79" s="827"/>
      <c r="GKN79" s="479"/>
      <c r="GKO79" s="827"/>
      <c r="GKP79" s="827"/>
      <c r="GKQ79" s="827"/>
      <c r="GKR79" s="479"/>
      <c r="GKS79" s="827"/>
      <c r="GKT79" s="827"/>
      <c r="GKU79" s="827"/>
      <c r="GKV79" s="479"/>
      <c r="GKW79" s="827"/>
      <c r="GKX79" s="827"/>
      <c r="GKY79" s="827"/>
      <c r="GKZ79" s="479"/>
      <c r="GLA79" s="827"/>
      <c r="GLB79" s="827"/>
      <c r="GLC79" s="827"/>
      <c r="GLD79" s="479"/>
      <c r="GLE79" s="827"/>
      <c r="GLF79" s="827"/>
      <c r="GLG79" s="827"/>
      <c r="GLH79" s="479"/>
      <c r="GLI79" s="827"/>
      <c r="GLJ79" s="827"/>
      <c r="GLK79" s="827"/>
      <c r="GLL79" s="479"/>
      <c r="GLM79" s="827"/>
      <c r="GLN79" s="827"/>
      <c r="GLO79" s="827"/>
      <c r="GLP79" s="479"/>
      <c r="GLQ79" s="827"/>
      <c r="GLR79" s="827"/>
      <c r="GLS79" s="827"/>
      <c r="GLT79" s="479"/>
      <c r="GLU79" s="827"/>
      <c r="GLV79" s="827"/>
      <c r="GLW79" s="827"/>
      <c r="GLX79" s="479"/>
      <c r="GLY79" s="827"/>
      <c r="GLZ79" s="827"/>
      <c r="GMA79" s="827"/>
      <c r="GMB79" s="479"/>
      <c r="GMC79" s="827"/>
      <c r="GMD79" s="827"/>
      <c r="GME79" s="827"/>
      <c r="GMF79" s="479"/>
      <c r="GMG79" s="827"/>
      <c r="GMH79" s="827"/>
      <c r="GMI79" s="827"/>
      <c r="GMJ79" s="479"/>
      <c r="GMK79" s="827"/>
      <c r="GML79" s="827"/>
      <c r="GMM79" s="827"/>
      <c r="GMN79" s="479"/>
      <c r="GMO79" s="827"/>
      <c r="GMP79" s="827"/>
      <c r="GMQ79" s="827"/>
      <c r="GMR79" s="479"/>
      <c r="GMS79" s="827"/>
      <c r="GMT79" s="827"/>
      <c r="GMU79" s="827"/>
      <c r="GMV79" s="479"/>
      <c r="GMW79" s="827"/>
      <c r="GMX79" s="827"/>
      <c r="GMY79" s="827"/>
      <c r="GMZ79" s="479"/>
      <c r="GNA79" s="827"/>
      <c r="GNB79" s="827"/>
      <c r="GNC79" s="827"/>
      <c r="GND79" s="479"/>
      <c r="GNE79" s="827"/>
      <c r="GNF79" s="827"/>
      <c r="GNG79" s="827"/>
      <c r="GNH79" s="479"/>
      <c r="GNI79" s="827"/>
      <c r="GNJ79" s="827"/>
      <c r="GNK79" s="827"/>
      <c r="GNL79" s="479"/>
      <c r="GNM79" s="827"/>
      <c r="GNN79" s="827"/>
      <c r="GNO79" s="827"/>
      <c r="GNP79" s="479"/>
      <c r="GNQ79" s="827"/>
      <c r="GNR79" s="827"/>
      <c r="GNS79" s="827"/>
      <c r="GNT79" s="479"/>
      <c r="GNU79" s="827"/>
      <c r="GNV79" s="827"/>
      <c r="GNW79" s="827"/>
      <c r="GNY79" s="827"/>
      <c r="GNZ79" s="827"/>
      <c r="GOA79" s="827"/>
      <c r="GOB79" s="479"/>
      <c r="GOC79" s="827"/>
      <c r="GOD79" s="827"/>
      <c r="GOE79" s="827"/>
      <c r="GOF79" s="479"/>
      <c r="GOG79" s="827"/>
      <c r="GOH79" s="827"/>
      <c r="GOI79" s="827"/>
      <c r="GOJ79" s="479"/>
      <c r="GOK79" s="827"/>
      <c r="GOL79" s="827"/>
      <c r="GOM79" s="827"/>
      <c r="GON79" s="479"/>
      <c r="GOO79" s="827"/>
      <c r="GOP79" s="827"/>
      <c r="GOQ79" s="827"/>
      <c r="GOR79" s="479"/>
      <c r="GOS79" s="827"/>
      <c r="GOT79" s="827"/>
      <c r="GOU79" s="827"/>
      <c r="GOV79" s="479"/>
      <c r="GOW79" s="827"/>
      <c r="GOX79" s="827"/>
      <c r="GOY79" s="827"/>
      <c r="GOZ79" s="479"/>
      <c r="GPA79" s="827"/>
      <c r="GPB79" s="827"/>
      <c r="GPC79" s="827"/>
      <c r="GPD79" s="479"/>
      <c r="GPE79" s="827"/>
      <c r="GPF79" s="827"/>
      <c r="GPG79" s="827"/>
      <c r="GPH79" s="479"/>
      <c r="GPI79" s="827"/>
      <c r="GPJ79" s="827"/>
      <c r="GPK79" s="827"/>
      <c r="GPL79" s="479"/>
      <c r="GPM79" s="827"/>
      <c r="GPN79" s="827"/>
      <c r="GPO79" s="827"/>
      <c r="GPP79" s="479"/>
      <c r="GPQ79" s="827"/>
      <c r="GPR79" s="827"/>
      <c r="GPS79" s="827"/>
      <c r="GPT79" s="479"/>
      <c r="GPU79" s="827"/>
      <c r="GPV79" s="827"/>
      <c r="GPW79" s="827"/>
      <c r="GPX79" s="479"/>
      <c r="GPY79" s="827"/>
      <c r="GPZ79" s="827"/>
      <c r="GQA79" s="827"/>
      <c r="GQB79" s="479"/>
      <c r="GQC79" s="827"/>
      <c r="GQD79" s="827"/>
      <c r="GQE79" s="827"/>
      <c r="GQF79" s="479"/>
      <c r="GQG79" s="827"/>
      <c r="GQH79" s="827"/>
      <c r="GQI79" s="827"/>
      <c r="GQJ79" s="479"/>
      <c r="GQK79" s="827"/>
      <c r="GQL79" s="827"/>
      <c r="GQM79" s="827"/>
      <c r="GQN79" s="479"/>
      <c r="GQO79" s="827"/>
      <c r="GQP79" s="827"/>
      <c r="GQQ79" s="827"/>
      <c r="GQR79" s="479"/>
      <c r="GQS79" s="827"/>
      <c r="GQT79" s="827"/>
      <c r="GQU79" s="827"/>
      <c r="GQV79" s="479"/>
      <c r="GQW79" s="827"/>
      <c r="GQX79" s="827"/>
      <c r="GQY79" s="827"/>
      <c r="GQZ79" s="479"/>
      <c r="GRA79" s="827"/>
      <c r="GRB79" s="827"/>
      <c r="GRC79" s="827"/>
      <c r="GRD79" s="479"/>
      <c r="GRE79" s="827"/>
      <c r="GRF79" s="827"/>
      <c r="GRG79" s="827"/>
      <c r="GRH79" s="479"/>
      <c r="GRI79" s="827"/>
      <c r="GRJ79" s="827"/>
      <c r="GRK79" s="827"/>
      <c r="GRL79" s="479"/>
      <c r="GRM79" s="827"/>
      <c r="GRN79" s="827"/>
      <c r="GRO79" s="827"/>
      <c r="GRP79" s="479"/>
      <c r="GRQ79" s="827"/>
      <c r="GRR79" s="827"/>
      <c r="GRS79" s="827"/>
      <c r="GRT79" s="479"/>
      <c r="GRU79" s="827"/>
      <c r="GRV79" s="827"/>
      <c r="GRW79" s="827"/>
      <c r="GRX79" s="479"/>
      <c r="GRY79" s="827"/>
      <c r="GRZ79" s="827"/>
      <c r="GSA79" s="827"/>
      <c r="GSB79" s="479"/>
      <c r="GSC79" s="827"/>
      <c r="GSD79" s="827"/>
      <c r="GSE79" s="827"/>
      <c r="GSF79" s="479"/>
      <c r="GSG79" s="827"/>
      <c r="GSH79" s="827"/>
      <c r="GSI79" s="827"/>
      <c r="GSJ79" s="479"/>
      <c r="GSK79" s="827"/>
      <c r="GSL79" s="827"/>
      <c r="GSM79" s="827"/>
      <c r="GSN79" s="479"/>
      <c r="GSO79" s="827"/>
      <c r="GSP79" s="827"/>
      <c r="GSQ79" s="827"/>
      <c r="GSR79" s="479"/>
      <c r="GSS79" s="827"/>
      <c r="GST79" s="827"/>
      <c r="GSU79" s="827"/>
      <c r="GSV79" s="479"/>
      <c r="GSW79" s="827"/>
      <c r="GSX79" s="827"/>
      <c r="GSY79" s="827"/>
      <c r="GSZ79" s="479"/>
      <c r="GTA79" s="827"/>
      <c r="GTB79" s="827"/>
      <c r="GTC79" s="827"/>
      <c r="GTD79" s="479"/>
      <c r="GTE79" s="827"/>
      <c r="GTF79" s="827"/>
      <c r="GTG79" s="827"/>
      <c r="GTH79" s="479"/>
      <c r="GTI79" s="827"/>
      <c r="GTJ79" s="827"/>
      <c r="GTK79" s="827"/>
      <c r="GTL79" s="479"/>
      <c r="GTM79" s="827"/>
      <c r="GTN79" s="827"/>
      <c r="GTO79" s="827"/>
      <c r="GTP79" s="479"/>
      <c r="GTQ79" s="827"/>
      <c r="GTR79" s="827"/>
      <c r="GTS79" s="827"/>
      <c r="GTT79" s="479"/>
      <c r="GTU79" s="827"/>
      <c r="GTV79" s="827"/>
      <c r="GTW79" s="827"/>
      <c r="GTX79" s="479"/>
      <c r="GTY79" s="827"/>
      <c r="GTZ79" s="827"/>
      <c r="GUA79" s="827"/>
      <c r="GUB79" s="479"/>
      <c r="GUC79" s="827"/>
      <c r="GUD79" s="827"/>
      <c r="GUE79" s="827"/>
      <c r="GUF79" s="479"/>
      <c r="GUG79" s="827"/>
      <c r="GUH79" s="827"/>
      <c r="GUI79" s="827"/>
      <c r="GUJ79" s="479"/>
      <c r="GUK79" s="827"/>
      <c r="GUL79" s="827"/>
      <c r="GUM79" s="827"/>
      <c r="GUN79" s="479"/>
      <c r="GUO79" s="827"/>
      <c r="GUP79" s="827"/>
      <c r="GUQ79" s="827"/>
      <c r="GUR79" s="479"/>
      <c r="GUS79" s="827"/>
      <c r="GUT79" s="827"/>
      <c r="GUU79" s="827"/>
      <c r="GUV79" s="479"/>
      <c r="GUW79" s="827"/>
      <c r="GUX79" s="827"/>
      <c r="GUY79" s="827"/>
      <c r="GUZ79" s="479"/>
      <c r="GVA79" s="827"/>
      <c r="GVB79" s="827"/>
      <c r="GVC79" s="827"/>
      <c r="GVD79" s="479"/>
      <c r="GVE79" s="827"/>
      <c r="GVF79" s="827"/>
      <c r="GVG79" s="827"/>
      <c r="GVH79" s="479"/>
      <c r="GVI79" s="827"/>
      <c r="GVJ79" s="827"/>
      <c r="GVK79" s="827"/>
      <c r="GVL79" s="479"/>
      <c r="GVM79" s="827"/>
      <c r="GVN79" s="827"/>
      <c r="GVO79" s="827"/>
      <c r="GVP79" s="479"/>
      <c r="GVQ79" s="827"/>
      <c r="GVR79" s="827"/>
      <c r="GVS79" s="827"/>
      <c r="GVT79" s="479"/>
      <c r="GVU79" s="827"/>
      <c r="GVV79" s="827"/>
      <c r="GVW79" s="827"/>
      <c r="GVX79" s="479"/>
      <c r="GVY79" s="827"/>
      <c r="GVZ79" s="827"/>
      <c r="GWA79" s="827"/>
      <c r="GWB79" s="479"/>
      <c r="GWC79" s="827"/>
      <c r="GWD79" s="827"/>
      <c r="GWE79" s="827"/>
      <c r="GWF79" s="479"/>
      <c r="GWG79" s="827"/>
      <c r="GWH79" s="827"/>
      <c r="GWI79" s="827"/>
      <c r="GWJ79" s="479"/>
      <c r="GWK79" s="827"/>
      <c r="GWL79" s="827"/>
      <c r="GWM79" s="827"/>
      <c r="GWN79" s="479"/>
      <c r="GWO79" s="827"/>
      <c r="GWP79" s="827"/>
      <c r="GWQ79" s="827"/>
      <c r="GWR79" s="479"/>
      <c r="GWS79" s="827"/>
      <c r="GWT79" s="827"/>
      <c r="GWU79" s="827"/>
      <c r="GWV79" s="479"/>
      <c r="GWW79" s="827"/>
      <c r="GWX79" s="827"/>
      <c r="GWY79" s="827"/>
      <c r="GWZ79" s="479"/>
      <c r="GXA79" s="827"/>
      <c r="GXB79" s="827"/>
      <c r="GXC79" s="827"/>
      <c r="GXD79" s="479"/>
      <c r="GXE79" s="827"/>
      <c r="GXF79" s="827"/>
      <c r="GXG79" s="827"/>
      <c r="GXH79" s="479"/>
      <c r="GXI79" s="827"/>
      <c r="GXJ79" s="827"/>
      <c r="GXK79" s="827"/>
      <c r="GXL79" s="479"/>
      <c r="GXM79" s="827"/>
      <c r="GXN79" s="827"/>
      <c r="GXO79" s="827"/>
      <c r="GXP79" s="479"/>
      <c r="GXQ79" s="827"/>
      <c r="GXR79" s="827"/>
      <c r="GXS79" s="827"/>
      <c r="GXT79" s="479"/>
      <c r="GXU79" s="827"/>
      <c r="GXV79" s="827"/>
      <c r="GXW79" s="827"/>
      <c r="GXX79" s="479"/>
      <c r="GXY79" s="827"/>
      <c r="GXZ79" s="827"/>
      <c r="GYA79" s="827"/>
      <c r="GYB79" s="479"/>
      <c r="GYC79" s="827"/>
      <c r="GYD79" s="827"/>
      <c r="GYE79" s="827"/>
      <c r="GYF79" s="479"/>
      <c r="GYG79" s="827"/>
      <c r="GYH79" s="827"/>
      <c r="GYI79" s="827"/>
      <c r="GYJ79" s="479"/>
      <c r="GYK79" s="827"/>
      <c r="GYL79" s="827"/>
      <c r="GYM79" s="827"/>
      <c r="GYN79" s="479"/>
      <c r="GYO79" s="827"/>
      <c r="GYP79" s="827"/>
      <c r="GYQ79" s="827"/>
      <c r="GYR79" s="479"/>
      <c r="GYS79" s="827"/>
      <c r="GYT79" s="827"/>
      <c r="GYU79" s="827"/>
      <c r="GYV79" s="479"/>
      <c r="GYW79" s="827"/>
      <c r="GYX79" s="827"/>
      <c r="GYY79" s="827"/>
      <c r="GYZ79" s="479"/>
      <c r="GZA79" s="827"/>
      <c r="GZB79" s="827"/>
      <c r="GZC79" s="827"/>
      <c r="GZD79" s="479"/>
      <c r="GZE79" s="827"/>
      <c r="GZF79" s="827"/>
      <c r="GZG79" s="827"/>
      <c r="GZH79" s="479"/>
      <c r="GZI79" s="827"/>
      <c r="GZJ79" s="827"/>
      <c r="GZK79" s="827"/>
      <c r="GZL79" s="479"/>
      <c r="GZM79" s="827"/>
      <c r="GZN79" s="827"/>
      <c r="GZO79" s="827"/>
      <c r="GZP79" s="479"/>
      <c r="GZQ79" s="827"/>
      <c r="GZR79" s="827"/>
      <c r="GZS79" s="827"/>
      <c r="GZT79" s="479"/>
      <c r="GZU79" s="827"/>
      <c r="GZV79" s="827"/>
      <c r="GZW79" s="827"/>
      <c r="GZX79" s="479"/>
      <c r="GZY79" s="827"/>
      <c r="GZZ79" s="827"/>
      <c r="HAA79" s="827"/>
      <c r="HAB79" s="479"/>
      <c r="HAC79" s="827"/>
      <c r="HAD79" s="827"/>
      <c r="HAE79" s="827"/>
      <c r="HAF79" s="479"/>
      <c r="HAG79" s="827"/>
      <c r="HAH79" s="827"/>
      <c r="HAI79" s="827"/>
      <c r="HAJ79" s="479"/>
      <c r="HAK79" s="827"/>
      <c r="HAL79" s="827"/>
      <c r="HAM79" s="827"/>
      <c r="HAN79" s="479"/>
      <c r="HAO79" s="827"/>
      <c r="HAP79" s="827"/>
      <c r="HAQ79" s="827"/>
      <c r="HAR79" s="479"/>
      <c r="HAS79" s="827"/>
      <c r="HAT79" s="827"/>
      <c r="HAU79" s="827"/>
      <c r="HAV79" s="479"/>
      <c r="HAW79" s="827"/>
      <c r="HAX79" s="827"/>
      <c r="HAY79" s="827"/>
      <c r="HAZ79" s="479"/>
      <c r="HBA79" s="827"/>
      <c r="HBB79" s="827"/>
      <c r="HBC79" s="827"/>
      <c r="HBD79" s="479"/>
      <c r="HBE79" s="827"/>
      <c r="HBF79" s="827"/>
      <c r="HBG79" s="827"/>
      <c r="HBH79" s="479"/>
      <c r="HBI79" s="827"/>
      <c r="HBJ79" s="827"/>
      <c r="HBK79" s="827"/>
      <c r="HBL79" s="479"/>
      <c r="HBM79" s="827"/>
      <c r="HBN79" s="827"/>
      <c r="HBO79" s="827"/>
      <c r="HBP79" s="479"/>
      <c r="HBQ79" s="827"/>
      <c r="HBR79" s="827"/>
      <c r="HBS79" s="827"/>
      <c r="HBT79" s="479"/>
      <c r="HBU79" s="827"/>
      <c r="HBV79" s="827"/>
      <c r="HBW79" s="827"/>
      <c r="HBX79" s="479"/>
      <c r="HBY79" s="827"/>
      <c r="HBZ79" s="827"/>
      <c r="HCA79" s="827"/>
      <c r="HCB79" s="479"/>
      <c r="HCC79" s="827"/>
      <c r="HCD79" s="827"/>
      <c r="HCE79" s="827"/>
      <c r="HCF79" s="479"/>
      <c r="HCG79" s="827"/>
      <c r="HCH79" s="827"/>
      <c r="HCI79" s="827"/>
      <c r="HCJ79" s="479"/>
      <c r="HCK79" s="827"/>
      <c r="HCL79" s="827"/>
      <c r="HCM79" s="827"/>
      <c r="HCN79" s="479"/>
      <c r="HCO79" s="827"/>
      <c r="HCP79" s="827"/>
      <c r="HCQ79" s="827"/>
      <c r="HCR79" s="479"/>
      <c r="HCS79" s="827"/>
      <c r="HCT79" s="827"/>
      <c r="HCU79" s="827"/>
      <c r="HCV79" s="479"/>
      <c r="HCW79" s="827"/>
      <c r="HCX79" s="827"/>
      <c r="HCY79" s="827"/>
      <c r="HCZ79" s="479"/>
      <c r="HDA79" s="827"/>
      <c r="HDB79" s="827"/>
      <c r="HDC79" s="827"/>
      <c r="HDD79" s="479"/>
      <c r="HDE79" s="827"/>
      <c r="HDF79" s="827"/>
      <c r="HDG79" s="827"/>
      <c r="HDH79" s="479"/>
      <c r="HDI79" s="827"/>
      <c r="HDJ79" s="827"/>
      <c r="HDK79" s="827"/>
      <c r="HDL79" s="479"/>
      <c r="HDM79" s="827"/>
      <c r="HDN79" s="827"/>
      <c r="HDO79" s="827"/>
      <c r="HDP79" s="479"/>
      <c r="HDQ79" s="827"/>
      <c r="HDR79" s="827"/>
      <c r="HDS79" s="827"/>
      <c r="HDT79" s="479"/>
      <c r="HDU79" s="827"/>
      <c r="HDV79" s="827"/>
      <c r="HDW79" s="827"/>
      <c r="HDX79" s="479"/>
      <c r="HDY79" s="827"/>
      <c r="HDZ79" s="827"/>
      <c r="HEA79" s="827"/>
      <c r="HEB79" s="479"/>
      <c r="HEC79" s="827"/>
      <c r="HED79" s="827"/>
      <c r="HEE79" s="827"/>
      <c r="HEF79" s="479"/>
      <c r="HEG79" s="827"/>
      <c r="HEH79" s="827"/>
      <c r="HEI79" s="827"/>
      <c r="HEJ79" s="479"/>
      <c r="HEK79" s="827"/>
      <c r="HEL79" s="827"/>
      <c r="HEM79" s="827"/>
      <c r="HEN79" s="479"/>
      <c r="HEO79" s="827"/>
      <c r="HEP79" s="827"/>
      <c r="HEQ79" s="827"/>
      <c r="HER79" s="479"/>
      <c r="HES79" s="827"/>
      <c r="HET79" s="827"/>
      <c r="HEU79" s="827"/>
      <c r="HEV79" s="479"/>
      <c r="HEW79" s="827"/>
      <c r="HEX79" s="827"/>
      <c r="HEY79" s="827"/>
      <c r="HEZ79" s="479"/>
      <c r="HFA79" s="827"/>
      <c r="HFB79" s="827"/>
      <c r="HFC79" s="827"/>
      <c r="HFD79" s="479"/>
      <c r="HFE79" s="827"/>
      <c r="HFF79" s="827"/>
      <c r="HFG79" s="827"/>
      <c r="HFH79" s="479"/>
      <c r="HFI79" s="827"/>
      <c r="HFJ79" s="827"/>
      <c r="HFK79" s="827"/>
      <c r="HFL79" s="479"/>
      <c r="HFM79" s="827"/>
      <c r="HFN79" s="827"/>
      <c r="HFO79" s="827"/>
      <c r="HFP79" s="479"/>
      <c r="HFQ79" s="827"/>
      <c r="HFR79" s="827"/>
      <c r="HFS79" s="827"/>
      <c r="HFT79" s="479"/>
      <c r="HFU79" s="827"/>
      <c r="HFV79" s="827"/>
      <c r="HFW79" s="827"/>
      <c r="HFX79" s="479"/>
      <c r="HFY79" s="827"/>
      <c r="HFZ79" s="827"/>
      <c r="HGA79" s="827"/>
      <c r="HGB79" s="479"/>
      <c r="HGC79" s="827"/>
      <c r="HGD79" s="827"/>
      <c r="HGE79" s="827"/>
      <c r="HGF79" s="479"/>
      <c r="HGG79" s="827"/>
      <c r="HGH79" s="827"/>
      <c r="HGI79" s="827"/>
      <c r="HGJ79" s="479"/>
      <c r="HGK79" s="827"/>
      <c r="HGL79" s="827"/>
      <c r="HGM79" s="827"/>
      <c r="HGN79" s="479"/>
      <c r="HGO79" s="827"/>
      <c r="HGP79" s="827"/>
      <c r="HGQ79" s="827"/>
      <c r="HGR79" s="479"/>
      <c r="HGS79" s="827"/>
      <c r="HGT79" s="827"/>
      <c r="HGU79" s="827"/>
      <c r="HGV79" s="479"/>
      <c r="HGW79" s="827"/>
      <c r="HGX79" s="827"/>
      <c r="HGY79" s="827"/>
      <c r="HGZ79" s="479"/>
      <c r="HHA79" s="827"/>
      <c r="HHB79" s="827"/>
      <c r="HHC79" s="827"/>
      <c r="HHD79" s="479"/>
      <c r="HHE79" s="827"/>
      <c r="HHF79" s="827"/>
      <c r="HHG79" s="827"/>
      <c r="HHH79" s="479"/>
      <c r="HHI79" s="827"/>
      <c r="HHJ79" s="827"/>
      <c r="HHK79" s="827"/>
      <c r="HHL79" s="479"/>
      <c r="HHM79" s="827"/>
      <c r="HHN79" s="827"/>
      <c r="HHO79" s="827"/>
      <c r="HHP79" s="479"/>
      <c r="HHQ79" s="827"/>
      <c r="HHR79" s="827"/>
      <c r="HHS79" s="827"/>
      <c r="HHT79" s="479"/>
      <c r="HHU79" s="827"/>
      <c r="HHV79" s="827"/>
      <c r="HHW79" s="827"/>
      <c r="HHX79" s="479"/>
      <c r="HHY79" s="827"/>
      <c r="HHZ79" s="827"/>
      <c r="HIA79" s="827"/>
      <c r="HIB79" s="479"/>
      <c r="HIC79" s="827"/>
      <c r="HID79" s="827"/>
      <c r="HIE79" s="827"/>
      <c r="HIF79" s="479"/>
      <c r="HIG79" s="827"/>
      <c r="HIH79" s="827"/>
      <c r="HII79" s="827"/>
      <c r="HIJ79" s="479"/>
      <c r="HIK79" s="827"/>
      <c r="HIL79" s="827"/>
      <c r="HIM79" s="827"/>
      <c r="HIN79" s="479"/>
      <c r="HIO79" s="827"/>
      <c r="HIP79" s="827"/>
      <c r="HIQ79" s="827"/>
      <c r="HIR79" s="479"/>
      <c r="HIS79" s="827"/>
      <c r="HIT79" s="827"/>
      <c r="HIU79" s="827"/>
      <c r="HIV79" s="479"/>
      <c r="HIW79" s="827"/>
      <c r="HIX79" s="827"/>
      <c r="HIY79" s="827"/>
      <c r="HIZ79" s="479"/>
      <c r="HJA79" s="827"/>
      <c r="HJB79" s="827"/>
      <c r="HJC79" s="827"/>
      <c r="HJD79" s="479"/>
      <c r="HJE79" s="827"/>
      <c r="HJF79" s="827"/>
      <c r="HJG79" s="827"/>
      <c r="HJH79" s="479"/>
      <c r="HJI79" s="827"/>
      <c r="HJJ79" s="827"/>
      <c r="HJK79" s="827"/>
      <c r="HJL79" s="479"/>
      <c r="HJM79" s="827"/>
      <c r="HJN79" s="827"/>
      <c r="HJO79" s="827"/>
      <c r="HJP79" s="479"/>
      <c r="HJQ79" s="827"/>
      <c r="HJR79" s="827"/>
      <c r="HJS79" s="827"/>
      <c r="HJT79" s="479"/>
      <c r="HJU79" s="827"/>
      <c r="HJV79" s="827"/>
      <c r="HJW79" s="827"/>
      <c r="HJX79" s="479"/>
      <c r="HJY79" s="827"/>
      <c r="HJZ79" s="827"/>
      <c r="HKA79" s="827"/>
      <c r="HKB79" s="479"/>
      <c r="HKC79" s="827"/>
      <c r="HKD79" s="827"/>
      <c r="HKE79" s="827"/>
      <c r="HKF79" s="479"/>
      <c r="HKG79" s="827"/>
      <c r="HKH79" s="827"/>
      <c r="HKI79" s="827"/>
      <c r="HKJ79" s="479"/>
      <c r="HKK79" s="827"/>
      <c r="HKL79" s="827"/>
      <c r="HKM79" s="827"/>
      <c r="HKN79" s="479"/>
      <c r="HKO79" s="827"/>
      <c r="HKP79" s="827"/>
      <c r="HKQ79" s="827"/>
      <c r="HKR79" s="479"/>
      <c r="HKS79" s="827"/>
      <c r="HKT79" s="827"/>
      <c r="HKU79" s="827"/>
      <c r="HKV79" s="479"/>
      <c r="HKW79" s="827"/>
      <c r="HKX79" s="827"/>
      <c r="HKY79" s="827"/>
      <c r="HKZ79" s="479"/>
      <c r="HLA79" s="827"/>
      <c r="HLB79" s="827"/>
      <c r="HLC79" s="827"/>
      <c r="HLD79" s="479"/>
      <c r="HLE79" s="827"/>
      <c r="HLF79" s="827"/>
      <c r="HLG79" s="827"/>
      <c r="HLH79" s="479"/>
      <c r="HLI79" s="827"/>
      <c r="HLJ79" s="827"/>
      <c r="HLK79" s="827"/>
      <c r="HLL79" s="479"/>
      <c r="HLM79" s="827"/>
      <c r="HLN79" s="827"/>
      <c r="HLO79" s="827"/>
      <c r="HLP79" s="479"/>
      <c r="HLQ79" s="827"/>
      <c r="HLR79" s="827"/>
      <c r="HLS79" s="827"/>
      <c r="HLT79" s="479"/>
      <c r="HLU79" s="827"/>
      <c r="HLV79" s="827"/>
      <c r="HLW79" s="827"/>
      <c r="HLX79" s="479"/>
      <c r="HLY79" s="827"/>
      <c r="HLZ79" s="827"/>
      <c r="HMA79" s="827"/>
      <c r="HMB79" s="479"/>
      <c r="HMC79" s="827"/>
      <c r="HMD79" s="827"/>
      <c r="HME79" s="827"/>
      <c r="HMF79" s="479"/>
      <c r="HMG79" s="827"/>
      <c r="HMH79" s="827"/>
      <c r="HMI79" s="827"/>
      <c r="HMJ79" s="479"/>
      <c r="HMK79" s="827"/>
      <c r="HML79" s="827"/>
      <c r="HMM79" s="827"/>
      <c r="HMN79" s="479"/>
      <c r="HMO79" s="827"/>
      <c r="HMP79" s="827"/>
      <c r="HMQ79" s="827"/>
      <c r="HMR79" s="479"/>
      <c r="HMS79" s="827"/>
      <c r="HMT79" s="827"/>
      <c r="HMU79" s="827"/>
      <c r="HMV79" s="479"/>
      <c r="HMW79" s="827"/>
      <c r="HMX79" s="827"/>
      <c r="HMY79" s="827"/>
      <c r="HMZ79" s="479"/>
      <c r="HNA79" s="827"/>
      <c r="HNB79" s="827"/>
      <c r="HNC79" s="827"/>
      <c r="HND79" s="479"/>
      <c r="HNE79" s="827"/>
      <c r="HNF79" s="827"/>
      <c r="HNG79" s="827"/>
      <c r="HNH79" s="479"/>
      <c r="HNI79" s="827"/>
      <c r="HNJ79" s="827"/>
      <c r="HNK79" s="827"/>
      <c r="HNL79" s="479"/>
      <c r="HNM79" s="827"/>
      <c r="HNN79" s="827"/>
      <c r="HNO79" s="827"/>
      <c r="HNP79" s="479"/>
      <c r="HNQ79" s="827"/>
      <c r="HNR79" s="827"/>
      <c r="HNS79" s="827"/>
      <c r="HNT79" s="479"/>
      <c r="HNU79" s="827"/>
      <c r="HNV79" s="827"/>
      <c r="HNW79" s="827"/>
      <c r="HNX79" s="479"/>
      <c r="HNY79" s="827"/>
      <c r="HNZ79" s="827"/>
      <c r="HOA79" s="827"/>
      <c r="HOB79" s="479"/>
      <c r="HOC79" s="827"/>
      <c r="HOD79" s="827"/>
      <c r="HOE79" s="827"/>
      <c r="HOF79" s="479"/>
      <c r="HOG79" s="827"/>
      <c r="HOH79" s="827"/>
      <c r="HOI79" s="827"/>
      <c r="HOJ79" s="479"/>
      <c r="HOK79" s="827"/>
      <c r="HOL79" s="827"/>
      <c r="HOM79" s="827"/>
      <c r="HON79" s="479"/>
      <c r="HOO79" s="827"/>
      <c r="HOP79" s="827"/>
      <c r="HOQ79" s="827"/>
      <c r="HOR79" s="479"/>
      <c r="HOS79" s="827"/>
      <c r="HOT79" s="827"/>
      <c r="HOU79" s="827"/>
      <c r="HOV79" s="479"/>
      <c r="HOW79" s="827"/>
      <c r="HOX79" s="827"/>
      <c r="HOY79" s="827"/>
      <c r="HOZ79" s="479"/>
      <c r="HPA79" s="827"/>
      <c r="HPB79" s="827"/>
      <c r="HPC79" s="827"/>
      <c r="HPD79" s="479"/>
      <c r="HPE79" s="827"/>
      <c r="HPF79" s="827"/>
      <c r="HPG79" s="827"/>
      <c r="HPH79" s="479"/>
      <c r="HPI79" s="827"/>
      <c r="HPJ79" s="827"/>
      <c r="HPK79" s="827"/>
      <c r="HPL79" s="479"/>
      <c r="HPM79" s="827"/>
      <c r="HPN79" s="827"/>
      <c r="HPO79" s="827"/>
      <c r="HPP79" s="479"/>
      <c r="HPQ79" s="827"/>
      <c r="HPR79" s="827"/>
      <c r="HPS79" s="827"/>
      <c r="HPT79" s="479"/>
      <c r="HPU79" s="827"/>
      <c r="HPV79" s="827"/>
      <c r="HPW79" s="827"/>
      <c r="HPX79" s="479"/>
      <c r="HPY79" s="827"/>
      <c r="HPZ79" s="827"/>
      <c r="HQA79" s="827"/>
      <c r="HQB79" s="479"/>
      <c r="HQC79" s="827"/>
      <c r="HQD79" s="827"/>
      <c r="HQE79" s="827"/>
      <c r="HQF79" s="479"/>
      <c r="HQG79" s="827"/>
      <c r="HQH79" s="827"/>
      <c r="HQI79" s="827"/>
      <c r="HQJ79" s="479"/>
      <c r="HQK79" s="827"/>
      <c r="HQL79" s="827"/>
      <c r="HQM79" s="827"/>
      <c r="HQN79" s="479"/>
      <c r="HQO79" s="827"/>
      <c r="HQP79" s="827"/>
      <c r="HQQ79" s="827"/>
      <c r="HQR79" s="479"/>
      <c r="HQS79" s="827"/>
      <c r="HQT79" s="827"/>
      <c r="HQU79" s="827"/>
      <c r="HQV79" s="479"/>
      <c r="HQW79" s="827"/>
      <c r="HQX79" s="827"/>
      <c r="HQY79" s="827"/>
      <c r="HQZ79" s="479"/>
      <c r="HRA79" s="827"/>
      <c r="HRB79" s="827"/>
      <c r="HRC79" s="827"/>
      <c r="HRD79" s="479"/>
      <c r="HRE79" s="827"/>
      <c r="HRF79" s="827"/>
      <c r="HRG79" s="827"/>
      <c r="HRH79" s="479"/>
      <c r="HRI79" s="827"/>
      <c r="HRJ79" s="827"/>
      <c r="HRK79" s="827"/>
      <c r="HRL79" s="479"/>
      <c r="HRM79" s="827"/>
      <c r="HRN79" s="827"/>
      <c r="HRO79" s="827"/>
      <c r="HRP79" s="479"/>
      <c r="HRQ79" s="827"/>
      <c r="HRR79" s="827"/>
      <c r="HRS79" s="827"/>
      <c r="HRT79" s="479"/>
      <c r="HRU79" s="827"/>
      <c r="HRV79" s="827"/>
      <c r="HRW79" s="827"/>
      <c r="HRX79" s="479"/>
      <c r="HRY79" s="827"/>
      <c r="HRZ79" s="827"/>
      <c r="HSA79" s="827"/>
      <c r="HSB79" s="479"/>
      <c r="HSC79" s="827"/>
      <c r="HSD79" s="827"/>
      <c r="HSE79" s="827"/>
      <c r="HSF79" s="479"/>
      <c r="HSG79" s="827"/>
      <c r="HSH79" s="827"/>
      <c r="HSI79" s="827"/>
      <c r="HSJ79" s="479"/>
      <c r="HSK79" s="827"/>
      <c r="HSL79" s="827"/>
      <c r="HSM79" s="827"/>
      <c r="HSN79" s="479"/>
      <c r="HSO79" s="827"/>
      <c r="HSP79" s="827"/>
      <c r="HSQ79" s="827"/>
      <c r="HSR79" s="479"/>
      <c r="HSS79" s="827"/>
      <c r="HST79" s="827"/>
      <c r="HSU79" s="827"/>
      <c r="HSV79" s="479"/>
      <c r="HSW79" s="827"/>
      <c r="HSX79" s="827"/>
      <c r="HSY79" s="827"/>
      <c r="HSZ79" s="479"/>
      <c r="HTA79" s="827"/>
      <c r="HTB79" s="827"/>
      <c r="HTC79" s="827"/>
      <c r="HTD79" s="479"/>
      <c r="HTE79" s="827"/>
      <c r="HTF79" s="827"/>
      <c r="HTG79" s="827"/>
      <c r="HTH79" s="479"/>
      <c r="HTI79" s="827"/>
      <c r="HTJ79" s="827"/>
      <c r="HTK79" s="827"/>
      <c r="HTL79" s="479"/>
      <c r="HTM79" s="827"/>
      <c r="HTN79" s="827"/>
      <c r="HTO79" s="827"/>
      <c r="HTP79" s="479"/>
      <c r="HTQ79" s="827"/>
      <c r="HTR79" s="827"/>
      <c r="HTS79" s="827"/>
      <c r="HTT79" s="479"/>
      <c r="HTU79" s="827"/>
      <c r="HTV79" s="827"/>
      <c r="HTW79" s="827"/>
      <c r="HTX79" s="479"/>
      <c r="HTY79" s="827"/>
      <c r="HTZ79" s="827"/>
      <c r="HUA79" s="827"/>
      <c r="HUB79" s="479"/>
      <c r="HUC79" s="827"/>
      <c r="HUD79" s="827"/>
      <c r="HUE79" s="827"/>
      <c r="HUF79" s="479"/>
      <c r="HUG79" s="827"/>
      <c r="HUH79" s="827"/>
      <c r="HUI79" s="827"/>
      <c r="HUJ79" s="479"/>
      <c r="HUK79" s="827"/>
      <c r="HUL79" s="827"/>
      <c r="HUM79" s="827"/>
      <c r="HUN79" s="479"/>
      <c r="HUO79" s="827"/>
      <c r="HUP79" s="827"/>
      <c r="HUQ79" s="827"/>
      <c r="HUR79" s="479"/>
      <c r="HUS79" s="827"/>
      <c r="HUT79" s="827"/>
      <c r="HUU79" s="827"/>
      <c r="HUV79" s="479"/>
      <c r="HUW79" s="827"/>
      <c r="HUX79" s="827"/>
      <c r="HUY79" s="827"/>
      <c r="HUZ79" s="479"/>
      <c r="HVA79" s="827"/>
      <c r="HVB79" s="827"/>
      <c r="HVC79" s="827"/>
      <c r="HVD79" s="479"/>
      <c r="HVE79" s="827"/>
      <c r="HVF79" s="827"/>
      <c r="HVG79" s="827"/>
      <c r="HVH79" s="479"/>
      <c r="HVI79" s="827"/>
      <c r="HVJ79" s="827"/>
      <c r="HVK79" s="827"/>
      <c r="HVL79" s="479"/>
      <c r="HVM79" s="827"/>
      <c r="HVN79" s="827"/>
      <c r="HVO79" s="827"/>
      <c r="HVP79" s="479"/>
      <c r="HVQ79" s="827"/>
      <c r="HVR79" s="827"/>
      <c r="HVS79" s="827"/>
      <c r="HVT79" s="479"/>
      <c r="HVU79" s="827"/>
      <c r="HVV79" s="827"/>
      <c r="HVW79" s="827"/>
      <c r="HVX79" s="479"/>
      <c r="HVY79" s="827"/>
      <c r="HVZ79" s="827"/>
      <c r="HWA79" s="827"/>
      <c r="HWB79" s="479"/>
      <c r="HWC79" s="827"/>
      <c r="HWD79" s="827"/>
      <c r="HWE79" s="827"/>
      <c r="HWF79" s="479"/>
      <c r="HWG79" s="827"/>
      <c r="HWH79" s="827"/>
      <c r="HWI79" s="827"/>
      <c r="HWJ79" s="479"/>
      <c r="HWK79" s="827"/>
      <c r="HWL79" s="827"/>
      <c r="HWM79" s="827"/>
      <c r="HWN79" s="479"/>
      <c r="HWO79" s="827"/>
      <c r="HWP79" s="827"/>
      <c r="HWQ79" s="827"/>
      <c r="HWR79" s="479"/>
      <c r="HWS79" s="827"/>
      <c r="HWT79" s="827"/>
      <c r="HWU79" s="827"/>
      <c r="HWV79" s="479"/>
      <c r="HWW79" s="827"/>
      <c r="HWX79" s="827"/>
      <c r="HWY79" s="827"/>
      <c r="HWZ79" s="479"/>
      <c r="HXA79" s="827"/>
      <c r="HXB79" s="827"/>
      <c r="HXC79" s="827"/>
      <c r="HXD79" s="479"/>
      <c r="HXE79" s="827"/>
      <c r="HXF79" s="827"/>
      <c r="HXG79" s="827"/>
      <c r="HXH79" s="479"/>
      <c r="HXI79" s="827"/>
      <c r="HXJ79" s="827"/>
      <c r="HXK79" s="827"/>
      <c r="HXL79" s="479"/>
      <c r="HXM79" s="827"/>
      <c r="HXN79" s="827"/>
      <c r="HXO79" s="827"/>
      <c r="HXP79" s="479"/>
      <c r="HXQ79" s="827"/>
      <c r="HXR79" s="827"/>
      <c r="HXS79" s="827"/>
      <c r="HXT79" s="479"/>
      <c r="HXU79" s="827"/>
      <c r="HXV79" s="827"/>
      <c r="HXW79" s="827"/>
      <c r="HXX79" s="479"/>
      <c r="HXY79" s="827"/>
      <c r="HXZ79" s="827"/>
      <c r="HYA79" s="827"/>
      <c r="HYB79" s="479"/>
      <c r="HYC79" s="827"/>
      <c r="HYD79" s="827"/>
      <c r="HYE79" s="827"/>
      <c r="HYF79" s="479"/>
      <c r="HYG79" s="827"/>
      <c r="HYH79" s="827"/>
      <c r="HYI79" s="827"/>
      <c r="HYJ79" s="479"/>
      <c r="HYK79" s="827"/>
      <c r="HYL79" s="827"/>
      <c r="HYM79" s="827"/>
      <c r="HYN79" s="479"/>
      <c r="HYO79" s="827"/>
      <c r="HYP79" s="827"/>
      <c r="HYQ79" s="827"/>
      <c r="HYR79" s="479"/>
      <c r="HYS79" s="827"/>
      <c r="HYT79" s="827"/>
      <c r="HYU79" s="827"/>
      <c r="HYV79" s="479"/>
      <c r="HYW79" s="827"/>
      <c r="HYX79" s="827"/>
      <c r="HYY79" s="827"/>
      <c r="HYZ79" s="479"/>
      <c r="HZA79" s="827"/>
      <c r="HZB79" s="827"/>
      <c r="HZC79" s="827"/>
      <c r="HZD79" s="479"/>
      <c r="HZE79" s="827"/>
      <c r="HZF79" s="827"/>
      <c r="HZG79" s="827"/>
      <c r="HZH79" s="479"/>
      <c r="HZI79" s="827"/>
      <c r="HZJ79" s="827"/>
      <c r="HZK79" s="827"/>
      <c r="HZL79" s="479"/>
      <c r="HZM79" s="827"/>
      <c r="HZN79" s="827"/>
      <c r="HZO79" s="827"/>
      <c r="HZP79" s="479"/>
      <c r="HZQ79" s="827"/>
      <c r="HZR79" s="827"/>
      <c r="HZS79" s="827"/>
      <c r="HZT79" s="479"/>
      <c r="HZU79" s="827"/>
      <c r="HZV79" s="827"/>
      <c r="HZW79" s="827"/>
      <c r="HZX79" s="479"/>
      <c r="HZY79" s="827"/>
      <c r="HZZ79" s="827"/>
      <c r="IAA79" s="827"/>
      <c r="IAB79" s="479"/>
      <c r="IAC79" s="827"/>
      <c r="IAD79" s="827"/>
      <c r="IAE79" s="827"/>
      <c r="IAF79" s="479"/>
      <c r="IAG79" s="827"/>
      <c r="IAH79" s="827"/>
      <c r="IAI79" s="827"/>
      <c r="IAJ79" s="479"/>
      <c r="IAK79" s="827"/>
      <c r="IAL79" s="827"/>
      <c r="IAM79" s="827"/>
      <c r="IAN79" s="479"/>
      <c r="IAO79" s="827"/>
      <c r="IAP79" s="827"/>
      <c r="IAQ79" s="827"/>
      <c r="IAR79" s="479"/>
      <c r="IAS79" s="827"/>
      <c r="IAT79" s="827"/>
      <c r="IAU79" s="827"/>
      <c r="IAV79" s="479"/>
      <c r="IAW79" s="827"/>
      <c r="IAX79" s="827"/>
      <c r="IAY79" s="827"/>
      <c r="IAZ79" s="479"/>
      <c r="IBA79" s="827"/>
      <c r="IBB79" s="827"/>
      <c r="IBC79" s="827"/>
      <c r="IBD79" s="479"/>
      <c r="IBE79" s="827"/>
      <c r="IBF79" s="827"/>
      <c r="IBG79" s="827"/>
      <c r="IBI79" s="827"/>
      <c r="IBJ79" s="827"/>
      <c r="IBK79" s="827"/>
      <c r="IBL79" s="479"/>
      <c r="IBM79" s="827"/>
      <c r="IBN79" s="827"/>
      <c r="IBO79" s="827"/>
      <c r="IBP79" s="479"/>
      <c r="IBQ79" s="827"/>
      <c r="IBR79" s="827"/>
      <c r="IBS79" s="827"/>
      <c r="IBT79" s="479"/>
      <c r="IBU79" s="827"/>
      <c r="IBV79" s="827"/>
      <c r="IBW79" s="827"/>
      <c r="IBX79" s="479"/>
      <c r="IBY79" s="827"/>
      <c r="IBZ79" s="827"/>
      <c r="ICA79" s="827"/>
      <c r="ICB79" s="479"/>
      <c r="ICC79" s="827"/>
      <c r="ICD79" s="827"/>
      <c r="ICE79" s="827"/>
      <c r="ICF79" s="479"/>
      <c r="ICG79" s="827"/>
      <c r="ICH79" s="827"/>
      <c r="ICI79" s="827"/>
      <c r="ICJ79" s="479"/>
      <c r="ICK79" s="827"/>
      <c r="ICL79" s="827"/>
      <c r="ICM79" s="827"/>
      <c r="ICN79" s="479"/>
      <c r="ICO79" s="827"/>
      <c r="ICP79" s="827"/>
      <c r="ICQ79" s="827"/>
      <c r="ICR79" s="479"/>
      <c r="ICS79" s="827"/>
      <c r="ICT79" s="827"/>
      <c r="ICU79" s="827"/>
      <c r="ICV79" s="479"/>
      <c r="ICW79" s="827"/>
      <c r="ICX79" s="827"/>
      <c r="ICY79" s="827"/>
      <c r="ICZ79" s="479"/>
      <c r="IDA79" s="827"/>
      <c r="IDB79" s="827"/>
      <c r="IDC79" s="827"/>
      <c r="IDD79" s="479"/>
      <c r="IDE79" s="827"/>
      <c r="IDF79" s="827"/>
      <c r="IDG79" s="827"/>
      <c r="IDH79" s="479"/>
      <c r="IDI79" s="827"/>
      <c r="IDJ79" s="827"/>
      <c r="IDK79" s="827"/>
      <c r="IDL79" s="479"/>
      <c r="IDM79" s="827"/>
      <c r="IDN79" s="827"/>
      <c r="IDO79" s="827"/>
      <c r="IDP79" s="479"/>
      <c r="IDQ79" s="827"/>
      <c r="IDR79" s="827"/>
      <c r="IDS79" s="827"/>
      <c r="IDT79" s="479"/>
      <c r="IDU79" s="827"/>
      <c r="IDV79" s="827"/>
      <c r="IDW79" s="827"/>
      <c r="IDX79" s="479"/>
      <c r="IDY79" s="827"/>
      <c r="IDZ79" s="827"/>
      <c r="IEA79" s="827"/>
      <c r="IEB79" s="479"/>
      <c r="IEC79" s="827"/>
      <c r="IED79" s="827"/>
      <c r="IEE79" s="827"/>
      <c r="IEF79" s="479"/>
      <c r="IEG79" s="827"/>
      <c r="IEH79" s="827"/>
      <c r="IEI79" s="827"/>
      <c r="IEJ79" s="479"/>
      <c r="IEK79" s="827"/>
      <c r="IEL79" s="827"/>
      <c r="IEM79" s="827"/>
      <c r="IEN79" s="479"/>
      <c r="IEO79" s="827"/>
      <c r="IEP79" s="827"/>
      <c r="IEQ79" s="827"/>
      <c r="IER79" s="479"/>
      <c r="IES79" s="827"/>
      <c r="IET79" s="827"/>
      <c r="IEU79" s="827"/>
      <c r="IEV79" s="479"/>
      <c r="IEW79" s="827"/>
      <c r="IEX79" s="827"/>
      <c r="IEY79" s="827"/>
      <c r="IEZ79" s="479"/>
      <c r="IFA79" s="827"/>
      <c r="IFB79" s="827"/>
      <c r="IFC79" s="827"/>
      <c r="IFD79" s="479"/>
      <c r="IFE79" s="827"/>
      <c r="IFF79" s="827"/>
      <c r="IFG79" s="827"/>
      <c r="IFH79" s="479"/>
      <c r="IFI79" s="827"/>
      <c r="IFJ79" s="827"/>
      <c r="IFK79" s="827"/>
      <c r="IFL79" s="479"/>
      <c r="IFM79" s="827"/>
      <c r="IFN79" s="827"/>
      <c r="IFO79" s="827"/>
      <c r="IFP79" s="479"/>
      <c r="IFQ79" s="827"/>
      <c r="IFR79" s="827"/>
      <c r="IFS79" s="827"/>
      <c r="IFT79" s="479"/>
      <c r="IFU79" s="827"/>
      <c r="IFV79" s="827"/>
      <c r="IFW79" s="827"/>
      <c r="IFX79" s="479"/>
      <c r="IFY79" s="827"/>
      <c r="IFZ79" s="827"/>
      <c r="IGA79" s="827"/>
      <c r="IGB79" s="479"/>
      <c r="IGC79" s="827"/>
      <c r="IGD79" s="827"/>
      <c r="IGE79" s="827"/>
      <c r="IGF79" s="479"/>
      <c r="IGG79" s="827"/>
      <c r="IGH79" s="827"/>
      <c r="IGI79" s="827"/>
      <c r="IGJ79" s="479"/>
      <c r="IGK79" s="827"/>
      <c r="IGL79" s="827"/>
      <c r="IGM79" s="827"/>
      <c r="IGN79" s="479"/>
      <c r="IGO79" s="827"/>
      <c r="IGP79" s="827"/>
      <c r="IGQ79" s="827"/>
      <c r="IGR79" s="479"/>
      <c r="IGS79" s="827"/>
      <c r="IGT79" s="827"/>
      <c r="IGU79" s="827"/>
      <c r="IGV79" s="479"/>
      <c r="IGW79" s="827"/>
      <c r="IGX79" s="827"/>
      <c r="IGY79" s="827"/>
      <c r="IGZ79" s="479"/>
      <c r="IHA79" s="827"/>
      <c r="IHB79" s="827"/>
      <c r="IHC79" s="827"/>
      <c r="IHD79" s="479"/>
      <c r="IHE79" s="827"/>
      <c r="IHF79" s="827"/>
      <c r="IHG79" s="827"/>
      <c r="IHH79" s="479"/>
      <c r="IHI79" s="827"/>
      <c r="IHJ79" s="827"/>
      <c r="IHK79" s="827"/>
      <c r="IHL79" s="479"/>
      <c r="IHM79" s="827"/>
      <c r="IHN79" s="827"/>
      <c r="IHO79" s="827"/>
      <c r="IHP79" s="479"/>
      <c r="IHQ79" s="827"/>
      <c r="IHR79" s="827"/>
      <c r="IHS79" s="827"/>
      <c r="IHT79" s="479"/>
      <c r="IHU79" s="827"/>
      <c r="IHV79" s="827"/>
      <c r="IHW79" s="827"/>
      <c r="IHX79" s="479"/>
      <c r="IHY79" s="827"/>
      <c r="IHZ79" s="827"/>
      <c r="IIA79" s="827"/>
      <c r="IIB79" s="479"/>
      <c r="IIC79" s="827"/>
      <c r="IID79" s="827"/>
      <c r="IIE79" s="827"/>
      <c r="IIF79" s="479"/>
      <c r="IIG79" s="827"/>
      <c r="IIH79" s="827"/>
      <c r="III79" s="827"/>
      <c r="IIJ79" s="479"/>
      <c r="IIK79" s="827"/>
      <c r="IIL79" s="827"/>
      <c r="IIM79" s="827"/>
      <c r="IIN79" s="479"/>
      <c r="IIO79" s="827"/>
      <c r="IIP79" s="827"/>
      <c r="IIQ79" s="827"/>
      <c r="IIR79" s="479"/>
      <c r="IIS79" s="827"/>
      <c r="IIT79" s="827"/>
      <c r="IIU79" s="827"/>
      <c r="IIV79" s="479"/>
      <c r="IIW79" s="827"/>
      <c r="IIX79" s="827"/>
      <c r="IIY79" s="827"/>
      <c r="IIZ79" s="479"/>
      <c r="IJA79" s="827"/>
      <c r="IJB79" s="827"/>
      <c r="IJC79" s="827"/>
      <c r="IJD79" s="479"/>
      <c r="IJE79" s="827"/>
      <c r="IJF79" s="827"/>
      <c r="IJG79" s="827"/>
      <c r="IJH79" s="479"/>
      <c r="IJI79" s="827"/>
      <c r="IJJ79" s="827"/>
      <c r="IJK79" s="827"/>
      <c r="IJL79" s="479"/>
      <c r="IJM79" s="827"/>
      <c r="IJN79" s="827"/>
      <c r="IJO79" s="827"/>
      <c r="IJP79" s="479"/>
      <c r="IJQ79" s="827"/>
      <c r="IJR79" s="827"/>
      <c r="IJS79" s="827"/>
      <c r="IJT79" s="479"/>
      <c r="IJU79" s="827"/>
      <c r="IJV79" s="827"/>
      <c r="IJW79" s="827"/>
      <c r="IJX79" s="479"/>
      <c r="IJY79" s="827"/>
      <c r="IJZ79" s="827"/>
      <c r="IKA79" s="827"/>
      <c r="IKB79" s="479"/>
      <c r="IKC79" s="827"/>
      <c r="IKD79" s="827"/>
      <c r="IKE79" s="827"/>
      <c r="IKF79" s="479"/>
      <c r="IKG79" s="827"/>
      <c r="IKH79" s="827"/>
      <c r="IKI79" s="827"/>
      <c r="IKJ79" s="479"/>
      <c r="IKK79" s="827"/>
      <c r="IKL79" s="827"/>
      <c r="IKM79" s="827"/>
      <c r="IKN79" s="479"/>
      <c r="IKO79" s="827"/>
      <c r="IKP79" s="827"/>
      <c r="IKQ79" s="827"/>
      <c r="IKR79" s="479"/>
      <c r="IKS79" s="827"/>
      <c r="IKT79" s="827"/>
      <c r="IKU79" s="827"/>
      <c r="IKV79" s="479"/>
      <c r="IKW79" s="827"/>
      <c r="IKX79" s="827"/>
      <c r="IKY79" s="827"/>
      <c r="IKZ79" s="479"/>
      <c r="ILA79" s="827"/>
      <c r="ILB79" s="827"/>
      <c r="ILC79" s="827"/>
      <c r="ILD79" s="479"/>
      <c r="ILE79" s="827"/>
      <c r="ILF79" s="827"/>
      <c r="ILG79" s="827"/>
      <c r="ILH79" s="479"/>
      <c r="ILI79" s="827"/>
      <c r="ILJ79" s="827"/>
      <c r="ILK79" s="827"/>
      <c r="ILL79" s="479"/>
      <c r="ILM79" s="827"/>
      <c r="ILN79" s="827"/>
      <c r="ILO79" s="827"/>
      <c r="ILP79" s="479"/>
      <c r="ILQ79" s="827"/>
      <c r="ILR79" s="827"/>
      <c r="ILS79" s="827"/>
      <c r="ILT79" s="479"/>
      <c r="ILU79" s="827"/>
      <c r="ILV79" s="827"/>
      <c r="ILW79" s="827"/>
      <c r="ILX79" s="479"/>
      <c r="ILY79" s="827"/>
      <c r="ILZ79" s="827"/>
      <c r="IMA79" s="827"/>
      <c r="IMB79" s="479"/>
      <c r="IMC79" s="827"/>
      <c r="IMD79" s="827"/>
      <c r="IME79" s="827"/>
      <c r="IMF79" s="479"/>
      <c r="IMG79" s="827"/>
      <c r="IMH79" s="827"/>
      <c r="IMI79" s="827"/>
      <c r="IMJ79" s="479"/>
      <c r="IMK79" s="827"/>
      <c r="IML79" s="827"/>
      <c r="IMM79" s="827"/>
      <c r="IMN79" s="479"/>
      <c r="IMO79" s="827"/>
      <c r="IMP79" s="827"/>
      <c r="IMQ79" s="827"/>
      <c r="IMR79" s="479"/>
      <c r="IMS79" s="827"/>
      <c r="IMT79" s="827"/>
      <c r="IMU79" s="827"/>
      <c r="IMV79" s="479"/>
      <c r="IMW79" s="827"/>
      <c r="IMX79" s="827"/>
      <c r="IMY79" s="827"/>
      <c r="IMZ79" s="479"/>
      <c r="INA79" s="827"/>
      <c r="INB79" s="827"/>
      <c r="INC79" s="827"/>
      <c r="IND79" s="479"/>
      <c r="INE79" s="827"/>
      <c r="INF79" s="827"/>
      <c r="ING79" s="827"/>
      <c r="INH79" s="479"/>
      <c r="INI79" s="827"/>
      <c r="INJ79" s="827"/>
      <c r="INK79" s="827"/>
      <c r="INL79" s="479"/>
      <c r="INM79" s="827"/>
      <c r="INN79" s="827"/>
      <c r="INO79" s="827"/>
      <c r="INP79" s="479"/>
      <c r="INQ79" s="827"/>
      <c r="INR79" s="827"/>
      <c r="INS79" s="827"/>
      <c r="INT79" s="479"/>
      <c r="INU79" s="827"/>
      <c r="INV79" s="827"/>
      <c r="INW79" s="827"/>
      <c r="INX79" s="479"/>
      <c r="INY79" s="827"/>
      <c r="INZ79" s="827"/>
      <c r="IOA79" s="827"/>
      <c r="IOB79" s="479"/>
      <c r="IOC79" s="827"/>
      <c r="IOD79" s="827"/>
      <c r="IOE79" s="827"/>
      <c r="IOF79" s="479"/>
      <c r="IOG79" s="827"/>
      <c r="IOH79" s="827"/>
      <c r="IOI79" s="827"/>
      <c r="IOJ79" s="479"/>
      <c r="IOK79" s="827"/>
      <c r="IOL79" s="827"/>
      <c r="IOM79" s="827"/>
      <c r="ION79" s="479"/>
      <c r="IOO79" s="827"/>
      <c r="IOP79" s="827"/>
      <c r="IOQ79" s="827"/>
      <c r="IOR79" s="479"/>
      <c r="IOS79" s="827"/>
      <c r="IOT79" s="827"/>
      <c r="IOU79" s="827"/>
      <c r="IOV79" s="479"/>
      <c r="IOW79" s="827"/>
      <c r="IOX79" s="827"/>
      <c r="IOY79" s="827"/>
      <c r="IOZ79" s="479"/>
      <c r="IPA79" s="827"/>
      <c r="IPB79" s="827"/>
      <c r="IPC79" s="827"/>
      <c r="IPD79" s="479"/>
      <c r="IPE79" s="827"/>
      <c r="IPF79" s="827"/>
      <c r="IPG79" s="827"/>
      <c r="IPH79" s="479"/>
      <c r="IPI79" s="827"/>
      <c r="IPJ79" s="827"/>
      <c r="IPK79" s="827"/>
      <c r="IPL79" s="479"/>
      <c r="IPM79" s="827"/>
      <c r="IPN79" s="827"/>
      <c r="IPO79" s="827"/>
      <c r="IPP79" s="479"/>
      <c r="IPQ79" s="827"/>
      <c r="IPR79" s="827"/>
      <c r="IPS79" s="827"/>
      <c r="IPT79" s="479"/>
      <c r="IPU79" s="827"/>
      <c r="IPV79" s="827"/>
      <c r="IPW79" s="827"/>
      <c r="IPX79" s="479"/>
      <c r="IPY79" s="827"/>
      <c r="IPZ79" s="827"/>
      <c r="IQA79" s="827"/>
      <c r="IQB79" s="479"/>
      <c r="IQC79" s="827"/>
      <c r="IQD79" s="827"/>
      <c r="IQE79" s="827"/>
      <c r="IQF79" s="479"/>
      <c r="IQG79" s="827"/>
      <c r="IQH79" s="827"/>
      <c r="IQI79" s="827"/>
      <c r="IQJ79" s="479"/>
      <c r="IQK79" s="827"/>
      <c r="IQL79" s="827"/>
      <c r="IQM79" s="827"/>
      <c r="IQN79" s="479"/>
      <c r="IQO79" s="827"/>
      <c r="IQP79" s="827"/>
      <c r="IQQ79" s="827"/>
      <c r="IQR79" s="479"/>
      <c r="IQS79" s="827"/>
      <c r="IQT79" s="827"/>
      <c r="IQU79" s="827"/>
      <c r="IQV79" s="479"/>
      <c r="IQW79" s="827"/>
      <c r="IQX79" s="827"/>
      <c r="IQY79" s="827"/>
      <c r="IQZ79" s="479"/>
      <c r="IRA79" s="827"/>
      <c r="IRB79" s="827"/>
      <c r="IRC79" s="827"/>
      <c r="IRD79" s="479"/>
      <c r="IRE79" s="827"/>
      <c r="IRF79" s="827"/>
      <c r="IRG79" s="827"/>
      <c r="IRH79" s="479"/>
      <c r="IRI79" s="827"/>
      <c r="IRJ79" s="827"/>
      <c r="IRK79" s="827"/>
      <c r="IRL79" s="479"/>
      <c r="IRM79" s="827"/>
      <c r="IRN79" s="827"/>
      <c r="IRO79" s="827"/>
      <c r="IRP79" s="479"/>
      <c r="IRQ79" s="827"/>
      <c r="IRR79" s="827"/>
      <c r="IRS79" s="827"/>
      <c r="IRT79" s="479"/>
      <c r="IRU79" s="827"/>
      <c r="IRV79" s="827"/>
      <c r="IRW79" s="827"/>
      <c r="IRX79" s="479"/>
      <c r="IRY79" s="827"/>
      <c r="IRZ79" s="827"/>
      <c r="ISA79" s="827"/>
      <c r="ISB79" s="479"/>
      <c r="ISC79" s="827"/>
      <c r="ISD79" s="827"/>
      <c r="ISE79" s="827"/>
      <c r="ISF79" s="479"/>
      <c r="ISG79" s="827"/>
      <c r="ISH79" s="827"/>
      <c r="ISI79" s="827"/>
      <c r="ISJ79" s="479"/>
      <c r="ISK79" s="827"/>
      <c r="ISL79" s="827"/>
      <c r="ISM79" s="827"/>
      <c r="ISN79" s="479"/>
      <c r="ISO79" s="827"/>
      <c r="ISP79" s="827"/>
      <c r="ISQ79" s="827"/>
      <c r="ISR79" s="479"/>
      <c r="ISS79" s="827"/>
      <c r="IST79" s="827"/>
      <c r="ISU79" s="827"/>
      <c r="ISV79" s="479"/>
      <c r="ISW79" s="827"/>
      <c r="ISX79" s="827"/>
      <c r="ISY79" s="827"/>
      <c r="ISZ79" s="479"/>
      <c r="ITA79" s="827"/>
      <c r="ITB79" s="827"/>
      <c r="ITC79" s="827"/>
      <c r="ITD79" s="479"/>
      <c r="ITE79" s="827"/>
      <c r="ITF79" s="827"/>
      <c r="ITG79" s="827"/>
      <c r="ITH79" s="479"/>
      <c r="ITI79" s="827"/>
      <c r="ITJ79" s="827"/>
      <c r="ITK79" s="827"/>
      <c r="ITL79" s="479"/>
      <c r="ITM79" s="827"/>
      <c r="ITN79" s="827"/>
      <c r="ITO79" s="827"/>
      <c r="ITP79" s="479"/>
      <c r="ITQ79" s="827"/>
      <c r="ITR79" s="827"/>
      <c r="ITS79" s="827"/>
      <c r="ITT79" s="479"/>
      <c r="ITU79" s="827"/>
      <c r="ITV79" s="827"/>
      <c r="ITW79" s="827"/>
      <c r="ITX79" s="479"/>
      <c r="ITY79" s="827"/>
      <c r="ITZ79" s="827"/>
      <c r="IUA79" s="827"/>
      <c r="IUB79" s="479"/>
      <c r="IUC79" s="827"/>
      <c r="IUD79" s="827"/>
      <c r="IUE79" s="827"/>
      <c r="IUF79" s="479"/>
      <c r="IUG79" s="827"/>
      <c r="IUH79" s="827"/>
      <c r="IUI79" s="827"/>
      <c r="IUJ79" s="479"/>
      <c r="IUK79" s="827"/>
      <c r="IUL79" s="827"/>
      <c r="IUM79" s="827"/>
      <c r="IUN79" s="479"/>
      <c r="IUO79" s="827"/>
      <c r="IUP79" s="827"/>
      <c r="IUQ79" s="827"/>
      <c r="IUR79" s="479"/>
      <c r="IUS79" s="827"/>
      <c r="IUT79" s="827"/>
      <c r="IUU79" s="827"/>
      <c r="IUV79" s="479"/>
      <c r="IUW79" s="827"/>
      <c r="IUX79" s="827"/>
      <c r="IUY79" s="827"/>
      <c r="IUZ79" s="479"/>
      <c r="IVA79" s="827"/>
      <c r="IVB79" s="827"/>
      <c r="IVC79" s="827"/>
      <c r="IVD79" s="479"/>
      <c r="IVE79" s="827"/>
      <c r="IVF79" s="827"/>
      <c r="IVG79" s="827"/>
      <c r="IVH79" s="479"/>
      <c r="IVI79" s="827"/>
      <c r="IVJ79" s="827"/>
      <c r="IVK79" s="827"/>
      <c r="IVL79" s="479"/>
      <c r="IVM79" s="827"/>
      <c r="IVN79" s="827"/>
      <c r="IVO79" s="827"/>
      <c r="IVP79" s="479"/>
      <c r="IVQ79" s="827"/>
      <c r="IVR79" s="827"/>
      <c r="IVS79" s="827"/>
      <c r="IVT79" s="479"/>
      <c r="IVU79" s="827"/>
      <c r="IVV79" s="827"/>
      <c r="IVW79" s="827"/>
      <c r="IVX79" s="479"/>
      <c r="IVY79" s="827"/>
      <c r="IVZ79" s="827"/>
      <c r="IWA79" s="827"/>
      <c r="IWB79" s="479"/>
      <c r="IWC79" s="827"/>
      <c r="IWD79" s="827"/>
      <c r="IWE79" s="827"/>
      <c r="IWF79" s="479"/>
      <c r="IWG79" s="827"/>
      <c r="IWH79" s="827"/>
      <c r="IWI79" s="827"/>
      <c r="IWJ79" s="479"/>
      <c r="IWK79" s="827"/>
      <c r="IWL79" s="827"/>
      <c r="IWM79" s="827"/>
      <c r="IWN79" s="479"/>
      <c r="IWO79" s="827"/>
      <c r="IWP79" s="827"/>
      <c r="IWQ79" s="827"/>
      <c r="IWR79" s="479"/>
      <c r="IWS79" s="827"/>
      <c r="IWT79" s="827"/>
      <c r="IWU79" s="827"/>
      <c r="IWV79" s="479"/>
      <c r="IWW79" s="827"/>
      <c r="IWX79" s="827"/>
      <c r="IWY79" s="827"/>
      <c r="IWZ79" s="479"/>
      <c r="IXA79" s="827"/>
      <c r="IXB79" s="827"/>
      <c r="IXC79" s="827"/>
      <c r="IXD79" s="479"/>
      <c r="IXE79" s="827"/>
      <c r="IXF79" s="827"/>
      <c r="IXG79" s="827"/>
      <c r="IXH79" s="479"/>
      <c r="IXI79" s="827"/>
      <c r="IXJ79" s="827"/>
      <c r="IXK79" s="827"/>
      <c r="IXL79" s="479"/>
      <c r="IXM79" s="827"/>
      <c r="IXN79" s="827"/>
      <c r="IXO79" s="827"/>
      <c r="IXP79" s="479"/>
      <c r="IXQ79" s="827"/>
      <c r="IXR79" s="827"/>
      <c r="IXS79" s="827"/>
      <c r="IXT79" s="479"/>
      <c r="IXU79" s="827"/>
      <c r="IXV79" s="827"/>
      <c r="IXW79" s="827"/>
      <c r="IXX79" s="479"/>
      <c r="IXY79" s="827"/>
      <c r="IXZ79" s="827"/>
      <c r="IYA79" s="827"/>
      <c r="IYB79" s="479"/>
      <c r="IYC79" s="827"/>
      <c r="IYD79" s="827"/>
      <c r="IYE79" s="827"/>
      <c r="IYF79" s="479"/>
      <c r="IYG79" s="827"/>
      <c r="IYH79" s="827"/>
      <c r="IYI79" s="827"/>
      <c r="IYJ79" s="479"/>
      <c r="IYK79" s="827"/>
      <c r="IYL79" s="827"/>
      <c r="IYM79" s="827"/>
      <c r="IYN79" s="479"/>
      <c r="IYO79" s="827"/>
      <c r="IYP79" s="827"/>
      <c r="IYQ79" s="827"/>
      <c r="IYR79" s="479"/>
      <c r="IYS79" s="827"/>
      <c r="IYT79" s="827"/>
      <c r="IYU79" s="827"/>
      <c r="IYV79" s="479"/>
      <c r="IYW79" s="827"/>
      <c r="IYX79" s="827"/>
      <c r="IYY79" s="827"/>
      <c r="IYZ79" s="479"/>
      <c r="IZA79" s="827"/>
      <c r="IZB79" s="827"/>
      <c r="IZC79" s="827"/>
      <c r="IZD79" s="479"/>
      <c r="IZE79" s="827"/>
      <c r="IZF79" s="827"/>
      <c r="IZG79" s="827"/>
      <c r="IZH79" s="479"/>
      <c r="IZI79" s="827"/>
      <c r="IZJ79" s="827"/>
      <c r="IZK79" s="827"/>
      <c r="IZL79" s="479"/>
      <c r="IZM79" s="827"/>
      <c r="IZN79" s="827"/>
      <c r="IZO79" s="827"/>
      <c r="IZP79" s="479"/>
      <c r="IZQ79" s="827"/>
      <c r="IZR79" s="827"/>
      <c r="IZS79" s="827"/>
      <c r="IZT79" s="479"/>
      <c r="IZU79" s="827"/>
      <c r="IZV79" s="827"/>
      <c r="IZW79" s="827"/>
      <c r="IZX79" s="479"/>
      <c r="IZY79" s="827"/>
      <c r="IZZ79" s="827"/>
      <c r="JAA79" s="827"/>
      <c r="JAB79" s="479"/>
      <c r="JAC79" s="827"/>
      <c r="JAD79" s="827"/>
      <c r="JAE79" s="827"/>
      <c r="JAF79" s="479"/>
      <c r="JAG79" s="827"/>
      <c r="JAH79" s="827"/>
      <c r="JAI79" s="827"/>
      <c r="JAJ79" s="479"/>
      <c r="JAK79" s="827"/>
      <c r="JAL79" s="827"/>
      <c r="JAM79" s="827"/>
      <c r="JAN79" s="479"/>
      <c r="JAO79" s="827"/>
      <c r="JAP79" s="827"/>
      <c r="JAQ79" s="827"/>
      <c r="JAR79" s="479"/>
      <c r="JAS79" s="827"/>
      <c r="JAT79" s="827"/>
      <c r="JAU79" s="827"/>
      <c r="JAV79" s="479"/>
      <c r="JAW79" s="827"/>
      <c r="JAX79" s="827"/>
      <c r="JAY79" s="827"/>
      <c r="JAZ79" s="479"/>
      <c r="JBA79" s="827"/>
      <c r="JBB79" s="827"/>
      <c r="JBC79" s="827"/>
      <c r="JBD79" s="479"/>
      <c r="JBE79" s="827"/>
      <c r="JBF79" s="827"/>
      <c r="JBG79" s="827"/>
      <c r="JBH79" s="479"/>
      <c r="JBI79" s="827"/>
      <c r="JBJ79" s="827"/>
      <c r="JBK79" s="827"/>
      <c r="JBL79" s="479"/>
      <c r="JBM79" s="827"/>
      <c r="JBN79" s="827"/>
      <c r="JBO79" s="827"/>
      <c r="JBP79" s="479"/>
      <c r="JBQ79" s="827"/>
      <c r="JBR79" s="827"/>
      <c r="JBS79" s="827"/>
      <c r="JBT79" s="479"/>
      <c r="JBU79" s="827"/>
      <c r="JBV79" s="827"/>
      <c r="JBW79" s="827"/>
      <c r="JBX79" s="479"/>
      <c r="JBY79" s="827"/>
      <c r="JBZ79" s="827"/>
      <c r="JCA79" s="827"/>
      <c r="JCB79" s="479"/>
      <c r="JCC79" s="827"/>
      <c r="JCD79" s="827"/>
      <c r="JCE79" s="827"/>
      <c r="JCF79" s="479"/>
      <c r="JCG79" s="827"/>
      <c r="JCH79" s="827"/>
      <c r="JCI79" s="827"/>
      <c r="JCJ79" s="479"/>
      <c r="JCK79" s="827"/>
      <c r="JCL79" s="827"/>
      <c r="JCM79" s="827"/>
      <c r="JCN79" s="479"/>
      <c r="JCO79" s="827"/>
      <c r="JCP79" s="827"/>
      <c r="JCQ79" s="827"/>
      <c r="JCR79" s="479"/>
      <c r="JCS79" s="827"/>
      <c r="JCT79" s="827"/>
      <c r="JCU79" s="827"/>
      <c r="JCV79" s="479"/>
      <c r="JCW79" s="827"/>
      <c r="JCX79" s="827"/>
      <c r="JCY79" s="827"/>
      <c r="JCZ79" s="479"/>
      <c r="JDA79" s="827"/>
      <c r="JDB79" s="827"/>
      <c r="JDC79" s="827"/>
      <c r="JDD79" s="479"/>
      <c r="JDE79" s="827"/>
      <c r="JDF79" s="827"/>
      <c r="JDG79" s="827"/>
      <c r="JDH79" s="479"/>
      <c r="JDI79" s="827"/>
      <c r="JDJ79" s="827"/>
      <c r="JDK79" s="827"/>
      <c r="JDL79" s="479"/>
      <c r="JDM79" s="827"/>
      <c r="JDN79" s="827"/>
      <c r="JDO79" s="827"/>
      <c r="JDP79" s="479"/>
      <c r="JDQ79" s="827"/>
      <c r="JDR79" s="827"/>
      <c r="JDS79" s="827"/>
      <c r="JDT79" s="479"/>
      <c r="JDU79" s="827"/>
      <c r="JDV79" s="827"/>
      <c r="JDW79" s="827"/>
      <c r="JDX79" s="479"/>
      <c r="JDY79" s="827"/>
      <c r="JDZ79" s="827"/>
      <c r="JEA79" s="827"/>
      <c r="JEB79" s="479"/>
      <c r="JEC79" s="827"/>
      <c r="JED79" s="827"/>
      <c r="JEE79" s="827"/>
      <c r="JEF79" s="479"/>
      <c r="JEG79" s="827"/>
      <c r="JEH79" s="827"/>
      <c r="JEI79" s="827"/>
      <c r="JEJ79" s="479"/>
      <c r="JEK79" s="827"/>
      <c r="JEL79" s="827"/>
      <c r="JEM79" s="827"/>
      <c r="JEN79" s="479"/>
      <c r="JEO79" s="827"/>
      <c r="JEP79" s="827"/>
      <c r="JEQ79" s="827"/>
      <c r="JER79" s="479"/>
      <c r="JES79" s="827"/>
      <c r="JET79" s="827"/>
      <c r="JEU79" s="827"/>
      <c r="JEV79" s="479"/>
      <c r="JEW79" s="827"/>
      <c r="JEX79" s="827"/>
      <c r="JEY79" s="827"/>
      <c r="JEZ79" s="479"/>
      <c r="JFA79" s="827"/>
      <c r="JFB79" s="827"/>
      <c r="JFC79" s="827"/>
      <c r="JFD79" s="479"/>
      <c r="JFE79" s="827"/>
      <c r="JFF79" s="827"/>
      <c r="JFG79" s="827"/>
      <c r="JFH79" s="479"/>
      <c r="JFI79" s="827"/>
      <c r="JFJ79" s="827"/>
      <c r="JFK79" s="827"/>
      <c r="JFL79" s="479"/>
      <c r="JFM79" s="827"/>
      <c r="JFN79" s="827"/>
      <c r="JFO79" s="827"/>
      <c r="JFP79" s="479"/>
      <c r="JFQ79" s="827"/>
      <c r="JFR79" s="827"/>
      <c r="JFS79" s="827"/>
      <c r="JFT79" s="479"/>
      <c r="JFU79" s="827"/>
      <c r="JFV79" s="827"/>
      <c r="JFW79" s="827"/>
      <c r="JFX79" s="479"/>
      <c r="JFY79" s="827"/>
      <c r="JFZ79" s="827"/>
      <c r="JGA79" s="827"/>
      <c r="JGB79" s="479"/>
      <c r="JGC79" s="827"/>
      <c r="JGD79" s="827"/>
      <c r="JGE79" s="827"/>
      <c r="JGF79" s="479"/>
      <c r="JGG79" s="827"/>
      <c r="JGH79" s="827"/>
      <c r="JGI79" s="827"/>
      <c r="JGJ79" s="479"/>
      <c r="JGK79" s="827"/>
      <c r="JGL79" s="827"/>
      <c r="JGM79" s="827"/>
      <c r="JGN79" s="479"/>
      <c r="JGO79" s="827"/>
      <c r="JGP79" s="827"/>
      <c r="JGQ79" s="827"/>
      <c r="JGR79" s="479"/>
      <c r="JGS79" s="827"/>
      <c r="JGT79" s="827"/>
      <c r="JGU79" s="827"/>
      <c r="JGV79" s="479"/>
      <c r="JGW79" s="827"/>
      <c r="JGX79" s="827"/>
      <c r="JGY79" s="827"/>
      <c r="JGZ79" s="479"/>
      <c r="JHA79" s="827"/>
      <c r="JHB79" s="827"/>
      <c r="JHC79" s="827"/>
      <c r="JHD79" s="479"/>
      <c r="JHE79" s="827"/>
      <c r="JHF79" s="827"/>
      <c r="JHG79" s="827"/>
      <c r="JHH79" s="479"/>
      <c r="JHI79" s="827"/>
      <c r="JHJ79" s="827"/>
      <c r="JHK79" s="827"/>
      <c r="JHL79" s="479"/>
      <c r="JHM79" s="827"/>
      <c r="JHN79" s="827"/>
      <c r="JHO79" s="827"/>
      <c r="JHP79" s="479"/>
      <c r="JHQ79" s="827"/>
      <c r="JHR79" s="827"/>
      <c r="JHS79" s="827"/>
      <c r="JHT79" s="479"/>
      <c r="JHU79" s="827"/>
      <c r="JHV79" s="827"/>
      <c r="JHW79" s="827"/>
      <c r="JHX79" s="479"/>
      <c r="JHY79" s="827"/>
      <c r="JHZ79" s="827"/>
      <c r="JIA79" s="827"/>
      <c r="JIB79" s="479"/>
      <c r="JIC79" s="827"/>
      <c r="JID79" s="827"/>
      <c r="JIE79" s="827"/>
      <c r="JIF79" s="479"/>
      <c r="JIG79" s="827"/>
      <c r="JIH79" s="827"/>
      <c r="JII79" s="827"/>
      <c r="JIJ79" s="479"/>
      <c r="JIK79" s="827"/>
      <c r="JIL79" s="827"/>
      <c r="JIM79" s="827"/>
      <c r="JIN79" s="479"/>
      <c r="JIO79" s="827"/>
      <c r="JIP79" s="827"/>
      <c r="JIQ79" s="827"/>
      <c r="JIR79" s="479"/>
      <c r="JIS79" s="827"/>
      <c r="JIT79" s="827"/>
      <c r="JIU79" s="827"/>
      <c r="JIV79" s="479"/>
      <c r="JIW79" s="827"/>
      <c r="JIX79" s="827"/>
      <c r="JIY79" s="827"/>
      <c r="JIZ79" s="479"/>
      <c r="JJA79" s="827"/>
      <c r="JJB79" s="827"/>
      <c r="JJC79" s="827"/>
      <c r="JJD79" s="479"/>
      <c r="JJE79" s="827"/>
      <c r="JJF79" s="827"/>
      <c r="JJG79" s="827"/>
      <c r="JJH79" s="479"/>
      <c r="JJI79" s="827"/>
      <c r="JJJ79" s="827"/>
      <c r="JJK79" s="827"/>
      <c r="JJL79" s="479"/>
      <c r="JJM79" s="827"/>
      <c r="JJN79" s="827"/>
      <c r="JJO79" s="827"/>
      <c r="JJP79" s="479"/>
      <c r="JJQ79" s="827"/>
      <c r="JJR79" s="827"/>
      <c r="JJS79" s="827"/>
      <c r="JJT79" s="479"/>
      <c r="JJU79" s="827"/>
      <c r="JJV79" s="827"/>
      <c r="JJW79" s="827"/>
      <c r="JJX79" s="479"/>
      <c r="JJY79" s="827"/>
      <c r="JJZ79" s="827"/>
      <c r="JKA79" s="827"/>
      <c r="JKB79" s="479"/>
      <c r="JKC79" s="827"/>
      <c r="JKD79" s="827"/>
      <c r="JKE79" s="827"/>
      <c r="JKF79" s="479"/>
      <c r="JKG79" s="827"/>
      <c r="JKH79" s="827"/>
      <c r="JKI79" s="827"/>
      <c r="JKJ79" s="479"/>
      <c r="JKK79" s="827"/>
      <c r="JKL79" s="827"/>
      <c r="JKM79" s="827"/>
      <c r="JKN79" s="479"/>
      <c r="JKO79" s="827"/>
      <c r="JKP79" s="827"/>
      <c r="JKQ79" s="827"/>
      <c r="JKR79" s="479"/>
      <c r="JKS79" s="827"/>
      <c r="JKT79" s="827"/>
      <c r="JKU79" s="827"/>
      <c r="JKV79" s="479"/>
      <c r="JKW79" s="827"/>
      <c r="JKX79" s="827"/>
      <c r="JKY79" s="827"/>
      <c r="JKZ79" s="479"/>
      <c r="JLA79" s="827"/>
      <c r="JLB79" s="827"/>
      <c r="JLC79" s="827"/>
      <c r="JLD79" s="479"/>
      <c r="JLE79" s="827"/>
      <c r="JLF79" s="827"/>
      <c r="JLG79" s="827"/>
      <c r="JLH79" s="479"/>
      <c r="JLI79" s="827"/>
      <c r="JLJ79" s="827"/>
      <c r="JLK79" s="827"/>
      <c r="JLL79" s="479"/>
      <c r="JLM79" s="827"/>
      <c r="JLN79" s="827"/>
      <c r="JLO79" s="827"/>
      <c r="JLP79" s="479"/>
      <c r="JLQ79" s="827"/>
      <c r="JLR79" s="827"/>
      <c r="JLS79" s="827"/>
      <c r="JLT79" s="479"/>
      <c r="JLU79" s="827"/>
      <c r="JLV79" s="827"/>
      <c r="JLW79" s="827"/>
      <c r="JLX79" s="479"/>
      <c r="JLY79" s="827"/>
      <c r="JLZ79" s="827"/>
      <c r="JMA79" s="827"/>
      <c r="JMB79" s="479"/>
      <c r="JMC79" s="827"/>
      <c r="JMD79" s="827"/>
      <c r="JME79" s="827"/>
      <c r="JMF79" s="479"/>
      <c r="JMG79" s="827"/>
      <c r="JMH79" s="827"/>
      <c r="JMI79" s="827"/>
      <c r="JMJ79" s="479"/>
      <c r="JMK79" s="827"/>
      <c r="JML79" s="827"/>
      <c r="JMM79" s="827"/>
      <c r="JMN79" s="479"/>
      <c r="JMO79" s="827"/>
      <c r="JMP79" s="827"/>
      <c r="JMQ79" s="827"/>
      <c r="JMR79" s="479"/>
      <c r="JMS79" s="827"/>
      <c r="JMT79" s="827"/>
      <c r="JMU79" s="827"/>
      <c r="JMV79" s="479"/>
      <c r="JMW79" s="827"/>
      <c r="JMX79" s="827"/>
      <c r="JMY79" s="827"/>
      <c r="JMZ79" s="479"/>
      <c r="JNA79" s="827"/>
      <c r="JNB79" s="827"/>
      <c r="JNC79" s="827"/>
      <c r="JND79" s="479"/>
      <c r="JNE79" s="827"/>
      <c r="JNF79" s="827"/>
      <c r="JNG79" s="827"/>
      <c r="JNH79" s="479"/>
      <c r="JNI79" s="827"/>
      <c r="JNJ79" s="827"/>
      <c r="JNK79" s="827"/>
      <c r="JNL79" s="479"/>
      <c r="JNM79" s="827"/>
      <c r="JNN79" s="827"/>
      <c r="JNO79" s="827"/>
      <c r="JNP79" s="479"/>
      <c r="JNQ79" s="827"/>
      <c r="JNR79" s="827"/>
      <c r="JNS79" s="827"/>
      <c r="JNT79" s="479"/>
      <c r="JNU79" s="827"/>
      <c r="JNV79" s="827"/>
      <c r="JNW79" s="827"/>
      <c r="JNX79" s="479"/>
      <c r="JNY79" s="827"/>
      <c r="JNZ79" s="827"/>
      <c r="JOA79" s="827"/>
      <c r="JOB79" s="479"/>
      <c r="JOC79" s="827"/>
      <c r="JOD79" s="827"/>
      <c r="JOE79" s="827"/>
      <c r="JOF79" s="479"/>
      <c r="JOG79" s="827"/>
      <c r="JOH79" s="827"/>
      <c r="JOI79" s="827"/>
      <c r="JOJ79" s="479"/>
      <c r="JOK79" s="827"/>
      <c r="JOL79" s="827"/>
      <c r="JOM79" s="827"/>
      <c r="JON79" s="479"/>
      <c r="JOO79" s="827"/>
      <c r="JOP79" s="827"/>
      <c r="JOQ79" s="827"/>
      <c r="JOS79" s="827"/>
      <c r="JOT79" s="827"/>
      <c r="JOU79" s="827"/>
      <c r="JOV79" s="479"/>
      <c r="JOW79" s="827"/>
      <c r="JOX79" s="827"/>
      <c r="JOY79" s="827"/>
      <c r="JOZ79" s="479"/>
      <c r="JPA79" s="827"/>
      <c r="JPB79" s="827"/>
      <c r="JPC79" s="827"/>
      <c r="JPD79" s="479"/>
      <c r="JPE79" s="827"/>
      <c r="JPF79" s="827"/>
      <c r="JPG79" s="827"/>
      <c r="JPH79" s="479"/>
      <c r="JPI79" s="827"/>
      <c r="JPJ79" s="827"/>
      <c r="JPK79" s="827"/>
      <c r="JPL79" s="479"/>
      <c r="JPM79" s="827"/>
      <c r="JPN79" s="827"/>
      <c r="JPO79" s="827"/>
      <c r="JPP79" s="479"/>
      <c r="JPQ79" s="827"/>
      <c r="JPR79" s="827"/>
      <c r="JPS79" s="827"/>
      <c r="JPT79" s="479"/>
      <c r="JPU79" s="827"/>
      <c r="JPV79" s="827"/>
      <c r="JPW79" s="827"/>
      <c r="JPX79" s="479"/>
      <c r="JPY79" s="827"/>
      <c r="JPZ79" s="827"/>
      <c r="JQA79" s="827"/>
      <c r="JQB79" s="479"/>
      <c r="JQC79" s="827"/>
      <c r="JQD79" s="827"/>
      <c r="JQE79" s="827"/>
      <c r="JQF79" s="479"/>
      <c r="JQG79" s="827"/>
      <c r="JQH79" s="827"/>
      <c r="JQI79" s="827"/>
      <c r="JQJ79" s="479"/>
      <c r="JQK79" s="827"/>
      <c r="JQL79" s="827"/>
      <c r="JQM79" s="827"/>
      <c r="JQN79" s="479"/>
      <c r="JQO79" s="827"/>
      <c r="JQP79" s="827"/>
      <c r="JQQ79" s="827"/>
      <c r="JQR79" s="479"/>
      <c r="JQS79" s="827"/>
      <c r="JQT79" s="827"/>
      <c r="JQU79" s="827"/>
      <c r="JQV79" s="479"/>
      <c r="JQW79" s="827"/>
      <c r="JQX79" s="827"/>
      <c r="JQY79" s="827"/>
      <c r="JQZ79" s="479"/>
      <c r="JRA79" s="827"/>
      <c r="JRB79" s="827"/>
      <c r="JRC79" s="827"/>
      <c r="JRD79" s="479"/>
      <c r="JRE79" s="827"/>
      <c r="JRF79" s="827"/>
      <c r="JRG79" s="827"/>
      <c r="JRH79" s="479"/>
      <c r="JRI79" s="827"/>
      <c r="JRJ79" s="827"/>
      <c r="JRK79" s="827"/>
      <c r="JRL79" s="479"/>
      <c r="JRM79" s="827"/>
      <c r="JRN79" s="827"/>
      <c r="JRO79" s="827"/>
      <c r="JRP79" s="479"/>
      <c r="JRQ79" s="827"/>
      <c r="JRR79" s="827"/>
      <c r="JRS79" s="827"/>
      <c r="JRT79" s="479"/>
      <c r="JRU79" s="827"/>
      <c r="JRV79" s="827"/>
      <c r="JRW79" s="827"/>
      <c r="JRX79" s="479"/>
      <c r="JRY79" s="827"/>
      <c r="JRZ79" s="827"/>
      <c r="JSA79" s="827"/>
      <c r="JSB79" s="479"/>
      <c r="JSC79" s="827"/>
      <c r="JSD79" s="827"/>
      <c r="JSE79" s="827"/>
      <c r="JSF79" s="479"/>
      <c r="JSG79" s="827"/>
      <c r="JSH79" s="827"/>
      <c r="JSI79" s="827"/>
      <c r="JSJ79" s="479"/>
      <c r="JSK79" s="827"/>
      <c r="JSL79" s="827"/>
      <c r="JSM79" s="827"/>
      <c r="JSN79" s="479"/>
      <c r="JSO79" s="827"/>
      <c r="JSP79" s="827"/>
      <c r="JSQ79" s="827"/>
      <c r="JSR79" s="479"/>
      <c r="JSS79" s="827"/>
      <c r="JST79" s="827"/>
      <c r="JSU79" s="827"/>
      <c r="JSV79" s="479"/>
      <c r="JSW79" s="827"/>
      <c r="JSX79" s="827"/>
      <c r="JSY79" s="827"/>
      <c r="JSZ79" s="479"/>
      <c r="JTA79" s="827"/>
      <c r="JTB79" s="827"/>
      <c r="JTC79" s="827"/>
      <c r="JTD79" s="479"/>
      <c r="JTE79" s="827"/>
      <c r="JTF79" s="827"/>
      <c r="JTG79" s="827"/>
      <c r="JTH79" s="479"/>
      <c r="JTI79" s="827"/>
      <c r="JTJ79" s="827"/>
      <c r="JTK79" s="827"/>
      <c r="JTL79" s="479"/>
      <c r="JTM79" s="827"/>
      <c r="JTN79" s="827"/>
      <c r="JTO79" s="827"/>
      <c r="JTP79" s="479"/>
      <c r="JTQ79" s="827"/>
      <c r="JTR79" s="827"/>
      <c r="JTS79" s="827"/>
      <c r="JTT79" s="479"/>
      <c r="JTU79" s="827"/>
      <c r="JTV79" s="827"/>
      <c r="JTW79" s="827"/>
      <c r="JTX79" s="479"/>
      <c r="JTY79" s="827"/>
      <c r="JTZ79" s="827"/>
      <c r="JUA79" s="827"/>
      <c r="JUB79" s="479"/>
      <c r="JUC79" s="827"/>
      <c r="JUD79" s="827"/>
      <c r="JUE79" s="827"/>
      <c r="JUF79" s="479"/>
      <c r="JUG79" s="827"/>
      <c r="JUH79" s="827"/>
      <c r="JUI79" s="827"/>
      <c r="JUJ79" s="479"/>
      <c r="JUK79" s="827"/>
      <c r="JUL79" s="827"/>
      <c r="JUM79" s="827"/>
      <c r="JUN79" s="479"/>
      <c r="JUO79" s="827"/>
      <c r="JUP79" s="827"/>
      <c r="JUQ79" s="827"/>
      <c r="JUR79" s="479"/>
      <c r="JUS79" s="827"/>
      <c r="JUT79" s="827"/>
      <c r="JUU79" s="827"/>
      <c r="JUV79" s="479"/>
      <c r="JUW79" s="827"/>
      <c r="JUX79" s="827"/>
      <c r="JUY79" s="827"/>
      <c r="JUZ79" s="479"/>
      <c r="JVA79" s="827"/>
      <c r="JVB79" s="827"/>
      <c r="JVC79" s="827"/>
      <c r="JVD79" s="479"/>
      <c r="JVE79" s="827"/>
      <c r="JVF79" s="827"/>
      <c r="JVG79" s="827"/>
      <c r="JVH79" s="479"/>
      <c r="JVI79" s="827"/>
      <c r="JVJ79" s="827"/>
      <c r="JVK79" s="827"/>
      <c r="JVL79" s="479"/>
      <c r="JVM79" s="827"/>
      <c r="JVN79" s="827"/>
      <c r="JVO79" s="827"/>
      <c r="JVP79" s="479"/>
      <c r="JVQ79" s="827"/>
      <c r="JVR79" s="827"/>
      <c r="JVS79" s="827"/>
      <c r="JVT79" s="479"/>
      <c r="JVU79" s="827"/>
      <c r="JVV79" s="827"/>
      <c r="JVW79" s="827"/>
      <c r="JVX79" s="479"/>
      <c r="JVY79" s="827"/>
      <c r="JVZ79" s="827"/>
      <c r="JWA79" s="827"/>
      <c r="JWB79" s="479"/>
      <c r="JWC79" s="827"/>
      <c r="JWD79" s="827"/>
      <c r="JWE79" s="827"/>
      <c r="JWF79" s="479"/>
      <c r="JWG79" s="827"/>
      <c r="JWH79" s="827"/>
      <c r="JWI79" s="827"/>
      <c r="JWJ79" s="479"/>
      <c r="JWK79" s="827"/>
      <c r="JWL79" s="827"/>
      <c r="JWM79" s="827"/>
      <c r="JWN79" s="479"/>
      <c r="JWO79" s="827"/>
      <c r="JWP79" s="827"/>
      <c r="JWQ79" s="827"/>
      <c r="JWR79" s="479"/>
      <c r="JWS79" s="827"/>
      <c r="JWT79" s="827"/>
      <c r="JWU79" s="827"/>
      <c r="JWV79" s="479"/>
      <c r="JWW79" s="827"/>
      <c r="JWX79" s="827"/>
      <c r="JWY79" s="827"/>
      <c r="JWZ79" s="479"/>
      <c r="JXA79" s="827"/>
      <c r="JXB79" s="827"/>
      <c r="JXC79" s="827"/>
      <c r="JXD79" s="479"/>
      <c r="JXE79" s="827"/>
      <c r="JXF79" s="827"/>
      <c r="JXG79" s="827"/>
      <c r="JXH79" s="479"/>
      <c r="JXI79" s="827"/>
      <c r="JXJ79" s="827"/>
      <c r="JXK79" s="827"/>
      <c r="JXL79" s="479"/>
      <c r="JXM79" s="827"/>
      <c r="JXN79" s="827"/>
      <c r="JXO79" s="827"/>
      <c r="JXP79" s="479"/>
      <c r="JXQ79" s="827"/>
      <c r="JXR79" s="827"/>
      <c r="JXS79" s="827"/>
      <c r="JXT79" s="479"/>
      <c r="JXU79" s="827"/>
      <c r="JXV79" s="827"/>
      <c r="JXW79" s="827"/>
      <c r="JXX79" s="479"/>
      <c r="JXY79" s="827"/>
      <c r="JXZ79" s="827"/>
      <c r="JYA79" s="827"/>
      <c r="JYB79" s="479"/>
      <c r="JYC79" s="827"/>
      <c r="JYD79" s="827"/>
      <c r="JYE79" s="827"/>
      <c r="JYF79" s="479"/>
      <c r="JYG79" s="827"/>
      <c r="JYH79" s="827"/>
      <c r="JYI79" s="827"/>
      <c r="JYJ79" s="479"/>
      <c r="JYK79" s="827"/>
      <c r="JYL79" s="827"/>
      <c r="JYM79" s="827"/>
      <c r="JYN79" s="479"/>
      <c r="JYO79" s="827"/>
      <c r="JYP79" s="827"/>
      <c r="JYQ79" s="827"/>
      <c r="JYR79" s="479"/>
      <c r="JYS79" s="827"/>
      <c r="JYT79" s="827"/>
      <c r="JYU79" s="827"/>
      <c r="JYV79" s="479"/>
      <c r="JYW79" s="827"/>
      <c r="JYX79" s="827"/>
      <c r="JYY79" s="827"/>
      <c r="JYZ79" s="479"/>
      <c r="JZA79" s="827"/>
      <c r="JZB79" s="827"/>
      <c r="JZC79" s="827"/>
      <c r="JZD79" s="479"/>
      <c r="JZE79" s="827"/>
      <c r="JZF79" s="827"/>
      <c r="JZG79" s="827"/>
      <c r="JZH79" s="479"/>
      <c r="JZI79" s="827"/>
      <c r="JZJ79" s="827"/>
      <c r="JZK79" s="827"/>
      <c r="JZL79" s="479"/>
      <c r="JZM79" s="827"/>
      <c r="JZN79" s="827"/>
      <c r="JZO79" s="827"/>
      <c r="JZP79" s="479"/>
      <c r="JZQ79" s="827"/>
      <c r="JZR79" s="827"/>
      <c r="JZS79" s="827"/>
      <c r="JZT79" s="479"/>
      <c r="JZU79" s="827"/>
      <c r="JZV79" s="827"/>
      <c r="JZW79" s="827"/>
      <c r="JZX79" s="479"/>
      <c r="JZY79" s="827"/>
      <c r="JZZ79" s="827"/>
      <c r="KAA79" s="827"/>
      <c r="KAB79" s="479"/>
      <c r="KAC79" s="827"/>
      <c r="KAD79" s="827"/>
      <c r="KAE79" s="827"/>
      <c r="KAF79" s="479"/>
      <c r="KAG79" s="827"/>
      <c r="KAH79" s="827"/>
      <c r="KAI79" s="827"/>
      <c r="KAJ79" s="479"/>
      <c r="KAK79" s="827"/>
      <c r="KAL79" s="827"/>
      <c r="KAM79" s="827"/>
      <c r="KAN79" s="479"/>
      <c r="KAO79" s="827"/>
      <c r="KAP79" s="827"/>
      <c r="KAQ79" s="827"/>
      <c r="KAR79" s="479"/>
      <c r="KAS79" s="827"/>
      <c r="KAT79" s="827"/>
      <c r="KAU79" s="827"/>
      <c r="KAV79" s="479"/>
      <c r="KAW79" s="827"/>
      <c r="KAX79" s="827"/>
      <c r="KAY79" s="827"/>
      <c r="KAZ79" s="479"/>
      <c r="KBA79" s="827"/>
      <c r="KBB79" s="827"/>
      <c r="KBC79" s="827"/>
      <c r="KBD79" s="479"/>
      <c r="KBE79" s="827"/>
      <c r="KBF79" s="827"/>
      <c r="KBG79" s="827"/>
      <c r="KBH79" s="479"/>
      <c r="KBI79" s="827"/>
      <c r="KBJ79" s="827"/>
      <c r="KBK79" s="827"/>
      <c r="KBL79" s="479"/>
      <c r="KBM79" s="827"/>
      <c r="KBN79" s="827"/>
      <c r="KBO79" s="827"/>
      <c r="KBP79" s="479"/>
      <c r="KBQ79" s="827"/>
      <c r="KBR79" s="827"/>
      <c r="KBS79" s="827"/>
      <c r="KBT79" s="479"/>
      <c r="KBU79" s="827"/>
      <c r="KBV79" s="827"/>
      <c r="KBW79" s="827"/>
      <c r="KBX79" s="479"/>
      <c r="KBY79" s="827"/>
      <c r="KBZ79" s="827"/>
      <c r="KCA79" s="827"/>
      <c r="KCB79" s="479"/>
      <c r="KCC79" s="827"/>
      <c r="KCD79" s="827"/>
      <c r="KCE79" s="827"/>
      <c r="KCF79" s="479"/>
      <c r="KCG79" s="827"/>
      <c r="KCH79" s="827"/>
      <c r="KCI79" s="827"/>
      <c r="KCJ79" s="479"/>
      <c r="KCK79" s="827"/>
      <c r="KCL79" s="827"/>
      <c r="KCM79" s="827"/>
      <c r="KCN79" s="479"/>
      <c r="KCO79" s="827"/>
      <c r="KCP79" s="827"/>
      <c r="KCQ79" s="827"/>
      <c r="KCR79" s="479"/>
      <c r="KCS79" s="827"/>
      <c r="KCT79" s="827"/>
      <c r="KCU79" s="827"/>
      <c r="KCV79" s="479"/>
      <c r="KCW79" s="827"/>
      <c r="KCX79" s="827"/>
      <c r="KCY79" s="827"/>
      <c r="KCZ79" s="479"/>
      <c r="KDA79" s="827"/>
      <c r="KDB79" s="827"/>
      <c r="KDC79" s="827"/>
      <c r="KDD79" s="479"/>
      <c r="KDE79" s="827"/>
      <c r="KDF79" s="827"/>
      <c r="KDG79" s="827"/>
      <c r="KDH79" s="479"/>
      <c r="KDI79" s="827"/>
      <c r="KDJ79" s="827"/>
      <c r="KDK79" s="827"/>
      <c r="KDL79" s="479"/>
      <c r="KDM79" s="827"/>
      <c r="KDN79" s="827"/>
      <c r="KDO79" s="827"/>
      <c r="KDP79" s="479"/>
      <c r="KDQ79" s="827"/>
      <c r="KDR79" s="827"/>
      <c r="KDS79" s="827"/>
      <c r="KDT79" s="479"/>
      <c r="KDU79" s="827"/>
      <c r="KDV79" s="827"/>
      <c r="KDW79" s="827"/>
      <c r="KDX79" s="479"/>
      <c r="KDY79" s="827"/>
      <c r="KDZ79" s="827"/>
      <c r="KEA79" s="827"/>
      <c r="KEB79" s="479"/>
      <c r="KEC79" s="827"/>
      <c r="KED79" s="827"/>
      <c r="KEE79" s="827"/>
      <c r="KEF79" s="479"/>
      <c r="KEG79" s="827"/>
      <c r="KEH79" s="827"/>
      <c r="KEI79" s="827"/>
      <c r="KEJ79" s="479"/>
      <c r="KEK79" s="827"/>
      <c r="KEL79" s="827"/>
      <c r="KEM79" s="827"/>
      <c r="KEN79" s="479"/>
      <c r="KEO79" s="827"/>
      <c r="KEP79" s="827"/>
      <c r="KEQ79" s="827"/>
      <c r="KER79" s="479"/>
      <c r="KES79" s="827"/>
      <c r="KET79" s="827"/>
      <c r="KEU79" s="827"/>
      <c r="KEV79" s="479"/>
      <c r="KEW79" s="827"/>
      <c r="KEX79" s="827"/>
      <c r="KEY79" s="827"/>
      <c r="KEZ79" s="479"/>
      <c r="KFA79" s="827"/>
      <c r="KFB79" s="827"/>
      <c r="KFC79" s="827"/>
      <c r="KFD79" s="479"/>
      <c r="KFE79" s="827"/>
      <c r="KFF79" s="827"/>
      <c r="KFG79" s="827"/>
      <c r="KFH79" s="479"/>
      <c r="KFI79" s="827"/>
      <c r="KFJ79" s="827"/>
      <c r="KFK79" s="827"/>
      <c r="KFL79" s="479"/>
      <c r="KFM79" s="827"/>
      <c r="KFN79" s="827"/>
      <c r="KFO79" s="827"/>
      <c r="KFP79" s="479"/>
      <c r="KFQ79" s="827"/>
      <c r="KFR79" s="827"/>
      <c r="KFS79" s="827"/>
      <c r="KFT79" s="479"/>
      <c r="KFU79" s="827"/>
      <c r="KFV79" s="827"/>
      <c r="KFW79" s="827"/>
      <c r="KFX79" s="479"/>
      <c r="KFY79" s="827"/>
      <c r="KFZ79" s="827"/>
      <c r="KGA79" s="827"/>
      <c r="KGB79" s="479"/>
      <c r="KGC79" s="827"/>
      <c r="KGD79" s="827"/>
      <c r="KGE79" s="827"/>
      <c r="KGF79" s="479"/>
      <c r="KGG79" s="827"/>
      <c r="KGH79" s="827"/>
      <c r="KGI79" s="827"/>
      <c r="KGJ79" s="479"/>
      <c r="KGK79" s="827"/>
      <c r="KGL79" s="827"/>
      <c r="KGM79" s="827"/>
      <c r="KGN79" s="479"/>
      <c r="KGO79" s="827"/>
      <c r="KGP79" s="827"/>
      <c r="KGQ79" s="827"/>
      <c r="KGR79" s="479"/>
      <c r="KGS79" s="827"/>
      <c r="KGT79" s="827"/>
      <c r="KGU79" s="827"/>
      <c r="KGV79" s="479"/>
      <c r="KGW79" s="827"/>
      <c r="KGX79" s="827"/>
      <c r="KGY79" s="827"/>
      <c r="KGZ79" s="479"/>
      <c r="KHA79" s="827"/>
      <c r="KHB79" s="827"/>
      <c r="KHC79" s="827"/>
      <c r="KHD79" s="479"/>
      <c r="KHE79" s="827"/>
      <c r="KHF79" s="827"/>
      <c r="KHG79" s="827"/>
      <c r="KHH79" s="479"/>
      <c r="KHI79" s="827"/>
      <c r="KHJ79" s="827"/>
      <c r="KHK79" s="827"/>
      <c r="KHL79" s="479"/>
      <c r="KHM79" s="827"/>
      <c r="KHN79" s="827"/>
      <c r="KHO79" s="827"/>
      <c r="KHP79" s="479"/>
      <c r="KHQ79" s="827"/>
      <c r="KHR79" s="827"/>
      <c r="KHS79" s="827"/>
      <c r="KHT79" s="479"/>
      <c r="KHU79" s="827"/>
      <c r="KHV79" s="827"/>
      <c r="KHW79" s="827"/>
      <c r="KHX79" s="479"/>
      <c r="KHY79" s="827"/>
      <c r="KHZ79" s="827"/>
      <c r="KIA79" s="827"/>
      <c r="KIB79" s="479"/>
      <c r="KIC79" s="827"/>
      <c r="KID79" s="827"/>
      <c r="KIE79" s="827"/>
      <c r="KIF79" s="479"/>
      <c r="KIG79" s="827"/>
      <c r="KIH79" s="827"/>
      <c r="KII79" s="827"/>
      <c r="KIJ79" s="479"/>
      <c r="KIK79" s="827"/>
      <c r="KIL79" s="827"/>
      <c r="KIM79" s="827"/>
      <c r="KIN79" s="479"/>
      <c r="KIO79" s="827"/>
      <c r="KIP79" s="827"/>
      <c r="KIQ79" s="827"/>
      <c r="KIR79" s="479"/>
      <c r="KIS79" s="827"/>
      <c r="KIT79" s="827"/>
      <c r="KIU79" s="827"/>
      <c r="KIV79" s="479"/>
      <c r="KIW79" s="827"/>
      <c r="KIX79" s="827"/>
      <c r="KIY79" s="827"/>
      <c r="KIZ79" s="479"/>
      <c r="KJA79" s="827"/>
      <c r="KJB79" s="827"/>
      <c r="KJC79" s="827"/>
      <c r="KJD79" s="479"/>
      <c r="KJE79" s="827"/>
      <c r="KJF79" s="827"/>
      <c r="KJG79" s="827"/>
      <c r="KJH79" s="479"/>
      <c r="KJI79" s="827"/>
      <c r="KJJ79" s="827"/>
      <c r="KJK79" s="827"/>
      <c r="KJL79" s="479"/>
      <c r="KJM79" s="827"/>
      <c r="KJN79" s="827"/>
      <c r="KJO79" s="827"/>
      <c r="KJP79" s="479"/>
      <c r="KJQ79" s="827"/>
      <c r="KJR79" s="827"/>
      <c r="KJS79" s="827"/>
      <c r="KJT79" s="479"/>
      <c r="KJU79" s="827"/>
      <c r="KJV79" s="827"/>
      <c r="KJW79" s="827"/>
      <c r="KJX79" s="479"/>
      <c r="KJY79" s="827"/>
      <c r="KJZ79" s="827"/>
      <c r="KKA79" s="827"/>
      <c r="KKB79" s="479"/>
      <c r="KKC79" s="827"/>
      <c r="KKD79" s="827"/>
      <c r="KKE79" s="827"/>
      <c r="KKF79" s="479"/>
      <c r="KKG79" s="827"/>
      <c r="KKH79" s="827"/>
      <c r="KKI79" s="827"/>
      <c r="KKJ79" s="479"/>
      <c r="KKK79" s="827"/>
      <c r="KKL79" s="827"/>
      <c r="KKM79" s="827"/>
      <c r="KKN79" s="479"/>
      <c r="KKO79" s="827"/>
      <c r="KKP79" s="827"/>
      <c r="KKQ79" s="827"/>
      <c r="KKR79" s="479"/>
      <c r="KKS79" s="827"/>
      <c r="KKT79" s="827"/>
      <c r="KKU79" s="827"/>
      <c r="KKV79" s="479"/>
      <c r="KKW79" s="827"/>
      <c r="KKX79" s="827"/>
      <c r="KKY79" s="827"/>
      <c r="KKZ79" s="479"/>
      <c r="KLA79" s="827"/>
      <c r="KLB79" s="827"/>
      <c r="KLC79" s="827"/>
      <c r="KLD79" s="479"/>
      <c r="KLE79" s="827"/>
      <c r="KLF79" s="827"/>
      <c r="KLG79" s="827"/>
      <c r="KLH79" s="479"/>
      <c r="KLI79" s="827"/>
      <c r="KLJ79" s="827"/>
      <c r="KLK79" s="827"/>
      <c r="KLL79" s="479"/>
      <c r="KLM79" s="827"/>
      <c r="KLN79" s="827"/>
      <c r="KLO79" s="827"/>
      <c r="KLP79" s="479"/>
      <c r="KLQ79" s="827"/>
      <c r="KLR79" s="827"/>
      <c r="KLS79" s="827"/>
      <c r="KLT79" s="479"/>
      <c r="KLU79" s="827"/>
      <c r="KLV79" s="827"/>
      <c r="KLW79" s="827"/>
      <c r="KLX79" s="479"/>
      <c r="KLY79" s="827"/>
      <c r="KLZ79" s="827"/>
      <c r="KMA79" s="827"/>
      <c r="KMB79" s="479"/>
      <c r="KMC79" s="827"/>
      <c r="KMD79" s="827"/>
      <c r="KME79" s="827"/>
      <c r="KMF79" s="479"/>
      <c r="KMG79" s="827"/>
      <c r="KMH79" s="827"/>
      <c r="KMI79" s="827"/>
      <c r="KMJ79" s="479"/>
      <c r="KMK79" s="827"/>
      <c r="KML79" s="827"/>
      <c r="KMM79" s="827"/>
      <c r="KMN79" s="479"/>
      <c r="KMO79" s="827"/>
      <c r="KMP79" s="827"/>
      <c r="KMQ79" s="827"/>
      <c r="KMR79" s="479"/>
      <c r="KMS79" s="827"/>
      <c r="KMT79" s="827"/>
      <c r="KMU79" s="827"/>
      <c r="KMV79" s="479"/>
      <c r="KMW79" s="827"/>
      <c r="KMX79" s="827"/>
      <c r="KMY79" s="827"/>
      <c r="KMZ79" s="479"/>
      <c r="KNA79" s="827"/>
      <c r="KNB79" s="827"/>
      <c r="KNC79" s="827"/>
      <c r="KND79" s="479"/>
      <c r="KNE79" s="827"/>
      <c r="KNF79" s="827"/>
      <c r="KNG79" s="827"/>
      <c r="KNH79" s="479"/>
      <c r="KNI79" s="827"/>
      <c r="KNJ79" s="827"/>
      <c r="KNK79" s="827"/>
      <c r="KNL79" s="479"/>
      <c r="KNM79" s="827"/>
      <c r="KNN79" s="827"/>
      <c r="KNO79" s="827"/>
      <c r="KNP79" s="479"/>
      <c r="KNQ79" s="827"/>
      <c r="KNR79" s="827"/>
      <c r="KNS79" s="827"/>
      <c r="KNT79" s="479"/>
      <c r="KNU79" s="827"/>
      <c r="KNV79" s="827"/>
      <c r="KNW79" s="827"/>
      <c r="KNX79" s="479"/>
      <c r="KNY79" s="827"/>
      <c r="KNZ79" s="827"/>
      <c r="KOA79" s="827"/>
      <c r="KOB79" s="479"/>
      <c r="KOC79" s="827"/>
      <c r="KOD79" s="827"/>
      <c r="KOE79" s="827"/>
      <c r="KOF79" s="479"/>
      <c r="KOG79" s="827"/>
      <c r="KOH79" s="827"/>
      <c r="KOI79" s="827"/>
      <c r="KOJ79" s="479"/>
      <c r="KOK79" s="827"/>
      <c r="KOL79" s="827"/>
      <c r="KOM79" s="827"/>
      <c r="KON79" s="479"/>
      <c r="KOO79" s="827"/>
      <c r="KOP79" s="827"/>
      <c r="KOQ79" s="827"/>
      <c r="KOR79" s="479"/>
      <c r="KOS79" s="827"/>
      <c r="KOT79" s="827"/>
      <c r="KOU79" s="827"/>
      <c r="KOV79" s="479"/>
      <c r="KOW79" s="827"/>
      <c r="KOX79" s="827"/>
      <c r="KOY79" s="827"/>
      <c r="KOZ79" s="479"/>
      <c r="KPA79" s="827"/>
      <c r="KPB79" s="827"/>
      <c r="KPC79" s="827"/>
      <c r="KPD79" s="479"/>
      <c r="KPE79" s="827"/>
      <c r="KPF79" s="827"/>
      <c r="KPG79" s="827"/>
      <c r="KPH79" s="479"/>
      <c r="KPI79" s="827"/>
      <c r="KPJ79" s="827"/>
      <c r="KPK79" s="827"/>
      <c r="KPL79" s="479"/>
      <c r="KPM79" s="827"/>
      <c r="KPN79" s="827"/>
      <c r="KPO79" s="827"/>
      <c r="KPP79" s="479"/>
      <c r="KPQ79" s="827"/>
      <c r="KPR79" s="827"/>
      <c r="KPS79" s="827"/>
      <c r="KPT79" s="479"/>
      <c r="KPU79" s="827"/>
      <c r="KPV79" s="827"/>
      <c r="KPW79" s="827"/>
      <c r="KPX79" s="479"/>
      <c r="KPY79" s="827"/>
      <c r="KPZ79" s="827"/>
      <c r="KQA79" s="827"/>
      <c r="KQB79" s="479"/>
      <c r="KQC79" s="827"/>
      <c r="KQD79" s="827"/>
      <c r="KQE79" s="827"/>
      <c r="KQF79" s="479"/>
      <c r="KQG79" s="827"/>
      <c r="KQH79" s="827"/>
      <c r="KQI79" s="827"/>
      <c r="KQJ79" s="479"/>
      <c r="KQK79" s="827"/>
      <c r="KQL79" s="827"/>
      <c r="KQM79" s="827"/>
      <c r="KQN79" s="479"/>
      <c r="KQO79" s="827"/>
      <c r="KQP79" s="827"/>
      <c r="KQQ79" s="827"/>
      <c r="KQR79" s="479"/>
      <c r="KQS79" s="827"/>
      <c r="KQT79" s="827"/>
      <c r="KQU79" s="827"/>
      <c r="KQV79" s="479"/>
      <c r="KQW79" s="827"/>
      <c r="KQX79" s="827"/>
      <c r="KQY79" s="827"/>
      <c r="KQZ79" s="479"/>
      <c r="KRA79" s="827"/>
      <c r="KRB79" s="827"/>
      <c r="KRC79" s="827"/>
      <c r="KRD79" s="479"/>
      <c r="KRE79" s="827"/>
      <c r="KRF79" s="827"/>
      <c r="KRG79" s="827"/>
      <c r="KRH79" s="479"/>
      <c r="KRI79" s="827"/>
      <c r="KRJ79" s="827"/>
      <c r="KRK79" s="827"/>
      <c r="KRL79" s="479"/>
      <c r="KRM79" s="827"/>
      <c r="KRN79" s="827"/>
      <c r="KRO79" s="827"/>
      <c r="KRP79" s="479"/>
      <c r="KRQ79" s="827"/>
      <c r="KRR79" s="827"/>
      <c r="KRS79" s="827"/>
      <c r="KRT79" s="479"/>
      <c r="KRU79" s="827"/>
      <c r="KRV79" s="827"/>
      <c r="KRW79" s="827"/>
      <c r="KRX79" s="479"/>
      <c r="KRY79" s="827"/>
      <c r="KRZ79" s="827"/>
      <c r="KSA79" s="827"/>
      <c r="KSB79" s="479"/>
      <c r="KSC79" s="827"/>
      <c r="KSD79" s="827"/>
      <c r="KSE79" s="827"/>
      <c r="KSF79" s="479"/>
      <c r="KSG79" s="827"/>
      <c r="KSH79" s="827"/>
      <c r="KSI79" s="827"/>
      <c r="KSJ79" s="479"/>
      <c r="KSK79" s="827"/>
      <c r="KSL79" s="827"/>
      <c r="KSM79" s="827"/>
      <c r="KSN79" s="479"/>
      <c r="KSO79" s="827"/>
      <c r="KSP79" s="827"/>
      <c r="KSQ79" s="827"/>
      <c r="KSR79" s="479"/>
      <c r="KSS79" s="827"/>
      <c r="KST79" s="827"/>
      <c r="KSU79" s="827"/>
      <c r="KSV79" s="479"/>
      <c r="KSW79" s="827"/>
      <c r="KSX79" s="827"/>
      <c r="KSY79" s="827"/>
      <c r="KSZ79" s="479"/>
      <c r="KTA79" s="827"/>
      <c r="KTB79" s="827"/>
      <c r="KTC79" s="827"/>
      <c r="KTD79" s="479"/>
      <c r="KTE79" s="827"/>
      <c r="KTF79" s="827"/>
      <c r="KTG79" s="827"/>
      <c r="KTH79" s="479"/>
      <c r="KTI79" s="827"/>
      <c r="KTJ79" s="827"/>
      <c r="KTK79" s="827"/>
      <c r="KTL79" s="479"/>
      <c r="KTM79" s="827"/>
      <c r="KTN79" s="827"/>
      <c r="KTO79" s="827"/>
      <c r="KTP79" s="479"/>
      <c r="KTQ79" s="827"/>
      <c r="KTR79" s="827"/>
      <c r="KTS79" s="827"/>
      <c r="KTT79" s="479"/>
      <c r="KTU79" s="827"/>
      <c r="KTV79" s="827"/>
      <c r="KTW79" s="827"/>
      <c r="KTX79" s="479"/>
      <c r="KTY79" s="827"/>
      <c r="KTZ79" s="827"/>
      <c r="KUA79" s="827"/>
      <c r="KUB79" s="479"/>
      <c r="KUC79" s="827"/>
      <c r="KUD79" s="827"/>
      <c r="KUE79" s="827"/>
      <c r="KUF79" s="479"/>
      <c r="KUG79" s="827"/>
      <c r="KUH79" s="827"/>
      <c r="KUI79" s="827"/>
      <c r="KUJ79" s="479"/>
      <c r="KUK79" s="827"/>
      <c r="KUL79" s="827"/>
      <c r="KUM79" s="827"/>
      <c r="KUN79" s="479"/>
      <c r="KUO79" s="827"/>
      <c r="KUP79" s="827"/>
      <c r="KUQ79" s="827"/>
      <c r="KUR79" s="479"/>
      <c r="KUS79" s="827"/>
      <c r="KUT79" s="827"/>
      <c r="KUU79" s="827"/>
      <c r="KUV79" s="479"/>
      <c r="KUW79" s="827"/>
      <c r="KUX79" s="827"/>
      <c r="KUY79" s="827"/>
      <c r="KUZ79" s="479"/>
      <c r="KVA79" s="827"/>
      <c r="KVB79" s="827"/>
      <c r="KVC79" s="827"/>
      <c r="KVD79" s="479"/>
      <c r="KVE79" s="827"/>
      <c r="KVF79" s="827"/>
      <c r="KVG79" s="827"/>
      <c r="KVH79" s="479"/>
      <c r="KVI79" s="827"/>
      <c r="KVJ79" s="827"/>
      <c r="KVK79" s="827"/>
      <c r="KVL79" s="479"/>
      <c r="KVM79" s="827"/>
      <c r="KVN79" s="827"/>
      <c r="KVO79" s="827"/>
      <c r="KVP79" s="479"/>
      <c r="KVQ79" s="827"/>
      <c r="KVR79" s="827"/>
      <c r="KVS79" s="827"/>
      <c r="KVT79" s="479"/>
      <c r="KVU79" s="827"/>
      <c r="KVV79" s="827"/>
      <c r="KVW79" s="827"/>
      <c r="KVX79" s="479"/>
      <c r="KVY79" s="827"/>
      <c r="KVZ79" s="827"/>
      <c r="KWA79" s="827"/>
      <c r="KWB79" s="479"/>
      <c r="KWC79" s="827"/>
      <c r="KWD79" s="827"/>
      <c r="KWE79" s="827"/>
      <c r="KWF79" s="479"/>
      <c r="KWG79" s="827"/>
      <c r="KWH79" s="827"/>
      <c r="KWI79" s="827"/>
      <c r="KWJ79" s="479"/>
      <c r="KWK79" s="827"/>
      <c r="KWL79" s="827"/>
      <c r="KWM79" s="827"/>
      <c r="KWN79" s="479"/>
      <c r="KWO79" s="827"/>
      <c r="KWP79" s="827"/>
      <c r="KWQ79" s="827"/>
      <c r="KWR79" s="479"/>
      <c r="KWS79" s="827"/>
      <c r="KWT79" s="827"/>
      <c r="KWU79" s="827"/>
      <c r="KWV79" s="479"/>
      <c r="KWW79" s="827"/>
      <c r="KWX79" s="827"/>
      <c r="KWY79" s="827"/>
      <c r="KWZ79" s="479"/>
      <c r="KXA79" s="827"/>
      <c r="KXB79" s="827"/>
      <c r="KXC79" s="827"/>
      <c r="KXD79" s="479"/>
      <c r="KXE79" s="827"/>
      <c r="KXF79" s="827"/>
      <c r="KXG79" s="827"/>
      <c r="KXH79" s="479"/>
      <c r="KXI79" s="827"/>
      <c r="KXJ79" s="827"/>
      <c r="KXK79" s="827"/>
      <c r="KXL79" s="479"/>
      <c r="KXM79" s="827"/>
      <c r="KXN79" s="827"/>
      <c r="KXO79" s="827"/>
      <c r="KXP79" s="479"/>
      <c r="KXQ79" s="827"/>
      <c r="KXR79" s="827"/>
      <c r="KXS79" s="827"/>
      <c r="KXT79" s="479"/>
      <c r="KXU79" s="827"/>
      <c r="KXV79" s="827"/>
      <c r="KXW79" s="827"/>
      <c r="KXX79" s="479"/>
      <c r="KXY79" s="827"/>
      <c r="KXZ79" s="827"/>
      <c r="KYA79" s="827"/>
      <c r="KYB79" s="479"/>
      <c r="KYC79" s="827"/>
      <c r="KYD79" s="827"/>
      <c r="KYE79" s="827"/>
      <c r="KYF79" s="479"/>
      <c r="KYG79" s="827"/>
      <c r="KYH79" s="827"/>
      <c r="KYI79" s="827"/>
      <c r="KYJ79" s="479"/>
      <c r="KYK79" s="827"/>
      <c r="KYL79" s="827"/>
      <c r="KYM79" s="827"/>
      <c r="KYN79" s="479"/>
      <c r="KYO79" s="827"/>
      <c r="KYP79" s="827"/>
      <c r="KYQ79" s="827"/>
      <c r="KYR79" s="479"/>
      <c r="KYS79" s="827"/>
      <c r="KYT79" s="827"/>
      <c r="KYU79" s="827"/>
      <c r="KYV79" s="479"/>
      <c r="KYW79" s="827"/>
      <c r="KYX79" s="827"/>
      <c r="KYY79" s="827"/>
      <c r="KYZ79" s="479"/>
      <c r="KZA79" s="827"/>
      <c r="KZB79" s="827"/>
      <c r="KZC79" s="827"/>
      <c r="KZD79" s="479"/>
      <c r="KZE79" s="827"/>
      <c r="KZF79" s="827"/>
      <c r="KZG79" s="827"/>
      <c r="KZH79" s="479"/>
      <c r="KZI79" s="827"/>
      <c r="KZJ79" s="827"/>
      <c r="KZK79" s="827"/>
      <c r="KZL79" s="479"/>
      <c r="KZM79" s="827"/>
      <c r="KZN79" s="827"/>
      <c r="KZO79" s="827"/>
      <c r="KZP79" s="479"/>
      <c r="KZQ79" s="827"/>
      <c r="KZR79" s="827"/>
      <c r="KZS79" s="827"/>
      <c r="KZT79" s="479"/>
      <c r="KZU79" s="827"/>
      <c r="KZV79" s="827"/>
      <c r="KZW79" s="827"/>
      <c r="KZX79" s="479"/>
      <c r="KZY79" s="827"/>
      <c r="KZZ79" s="827"/>
      <c r="LAA79" s="827"/>
      <c r="LAB79" s="479"/>
      <c r="LAC79" s="827"/>
      <c r="LAD79" s="827"/>
      <c r="LAE79" s="827"/>
      <c r="LAF79" s="479"/>
      <c r="LAG79" s="827"/>
      <c r="LAH79" s="827"/>
      <c r="LAI79" s="827"/>
      <c r="LAJ79" s="479"/>
      <c r="LAK79" s="827"/>
      <c r="LAL79" s="827"/>
      <c r="LAM79" s="827"/>
      <c r="LAN79" s="479"/>
      <c r="LAO79" s="827"/>
      <c r="LAP79" s="827"/>
      <c r="LAQ79" s="827"/>
      <c r="LAR79" s="479"/>
      <c r="LAS79" s="827"/>
      <c r="LAT79" s="827"/>
      <c r="LAU79" s="827"/>
      <c r="LAV79" s="479"/>
      <c r="LAW79" s="827"/>
      <c r="LAX79" s="827"/>
      <c r="LAY79" s="827"/>
      <c r="LAZ79" s="479"/>
      <c r="LBA79" s="827"/>
      <c r="LBB79" s="827"/>
      <c r="LBC79" s="827"/>
      <c r="LBD79" s="479"/>
      <c r="LBE79" s="827"/>
      <c r="LBF79" s="827"/>
      <c r="LBG79" s="827"/>
      <c r="LBH79" s="479"/>
      <c r="LBI79" s="827"/>
      <c r="LBJ79" s="827"/>
      <c r="LBK79" s="827"/>
      <c r="LBL79" s="479"/>
      <c r="LBM79" s="827"/>
      <c r="LBN79" s="827"/>
      <c r="LBO79" s="827"/>
      <c r="LBP79" s="479"/>
      <c r="LBQ79" s="827"/>
      <c r="LBR79" s="827"/>
      <c r="LBS79" s="827"/>
      <c r="LBT79" s="479"/>
      <c r="LBU79" s="827"/>
      <c r="LBV79" s="827"/>
      <c r="LBW79" s="827"/>
      <c r="LBX79" s="479"/>
      <c r="LBY79" s="827"/>
      <c r="LBZ79" s="827"/>
      <c r="LCA79" s="827"/>
      <c r="LCC79" s="827"/>
      <c r="LCD79" s="827"/>
      <c r="LCE79" s="827"/>
      <c r="LCF79" s="479"/>
      <c r="LCG79" s="827"/>
      <c r="LCH79" s="827"/>
      <c r="LCI79" s="827"/>
      <c r="LCJ79" s="479"/>
      <c r="LCK79" s="827"/>
      <c r="LCL79" s="827"/>
      <c r="LCM79" s="827"/>
      <c r="LCN79" s="479"/>
      <c r="LCO79" s="827"/>
      <c r="LCP79" s="827"/>
      <c r="LCQ79" s="827"/>
      <c r="LCR79" s="479"/>
      <c r="LCS79" s="827"/>
      <c r="LCT79" s="827"/>
      <c r="LCU79" s="827"/>
      <c r="LCV79" s="479"/>
      <c r="LCW79" s="827"/>
      <c r="LCX79" s="827"/>
      <c r="LCY79" s="827"/>
      <c r="LCZ79" s="479"/>
      <c r="LDA79" s="827"/>
      <c r="LDB79" s="827"/>
      <c r="LDC79" s="827"/>
      <c r="LDD79" s="479"/>
      <c r="LDE79" s="827"/>
      <c r="LDF79" s="827"/>
      <c r="LDG79" s="827"/>
      <c r="LDH79" s="479"/>
      <c r="LDI79" s="827"/>
      <c r="LDJ79" s="827"/>
      <c r="LDK79" s="827"/>
      <c r="LDL79" s="479"/>
      <c r="LDM79" s="827"/>
      <c r="LDN79" s="827"/>
      <c r="LDO79" s="827"/>
      <c r="LDP79" s="479"/>
      <c r="LDQ79" s="827"/>
      <c r="LDR79" s="827"/>
      <c r="LDS79" s="827"/>
      <c r="LDT79" s="479"/>
      <c r="LDU79" s="827"/>
      <c r="LDV79" s="827"/>
      <c r="LDW79" s="827"/>
      <c r="LDX79" s="479"/>
      <c r="LDY79" s="827"/>
      <c r="LDZ79" s="827"/>
      <c r="LEA79" s="827"/>
      <c r="LEB79" s="479"/>
      <c r="LEC79" s="827"/>
      <c r="LED79" s="827"/>
      <c r="LEE79" s="827"/>
      <c r="LEF79" s="479"/>
      <c r="LEG79" s="827"/>
      <c r="LEH79" s="827"/>
      <c r="LEI79" s="827"/>
      <c r="LEJ79" s="479"/>
      <c r="LEK79" s="827"/>
      <c r="LEL79" s="827"/>
      <c r="LEM79" s="827"/>
      <c r="LEN79" s="479"/>
      <c r="LEO79" s="827"/>
      <c r="LEP79" s="827"/>
      <c r="LEQ79" s="827"/>
      <c r="LER79" s="479"/>
      <c r="LES79" s="827"/>
      <c r="LET79" s="827"/>
      <c r="LEU79" s="827"/>
      <c r="LEV79" s="479"/>
      <c r="LEW79" s="827"/>
      <c r="LEX79" s="827"/>
      <c r="LEY79" s="827"/>
      <c r="LEZ79" s="479"/>
      <c r="LFA79" s="827"/>
      <c r="LFB79" s="827"/>
      <c r="LFC79" s="827"/>
      <c r="LFD79" s="479"/>
      <c r="LFE79" s="827"/>
      <c r="LFF79" s="827"/>
      <c r="LFG79" s="827"/>
      <c r="LFH79" s="479"/>
      <c r="LFI79" s="827"/>
      <c r="LFJ79" s="827"/>
      <c r="LFK79" s="827"/>
      <c r="LFL79" s="479"/>
      <c r="LFM79" s="827"/>
      <c r="LFN79" s="827"/>
      <c r="LFO79" s="827"/>
      <c r="LFP79" s="479"/>
      <c r="LFQ79" s="827"/>
      <c r="LFR79" s="827"/>
      <c r="LFS79" s="827"/>
      <c r="LFT79" s="479"/>
      <c r="LFU79" s="827"/>
      <c r="LFV79" s="827"/>
      <c r="LFW79" s="827"/>
      <c r="LFX79" s="479"/>
      <c r="LFY79" s="827"/>
      <c r="LFZ79" s="827"/>
      <c r="LGA79" s="827"/>
      <c r="LGB79" s="479"/>
      <c r="LGC79" s="827"/>
      <c r="LGD79" s="827"/>
      <c r="LGE79" s="827"/>
      <c r="LGF79" s="479"/>
      <c r="LGG79" s="827"/>
      <c r="LGH79" s="827"/>
      <c r="LGI79" s="827"/>
      <c r="LGJ79" s="479"/>
      <c r="LGK79" s="827"/>
      <c r="LGL79" s="827"/>
      <c r="LGM79" s="827"/>
      <c r="LGN79" s="479"/>
      <c r="LGO79" s="827"/>
      <c r="LGP79" s="827"/>
      <c r="LGQ79" s="827"/>
      <c r="LGR79" s="479"/>
      <c r="LGS79" s="827"/>
      <c r="LGT79" s="827"/>
      <c r="LGU79" s="827"/>
      <c r="LGV79" s="479"/>
      <c r="LGW79" s="827"/>
      <c r="LGX79" s="827"/>
      <c r="LGY79" s="827"/>
      <c r="LGZ79" s="479"/>
      <c r="LHA79" s="827"/>
      <c r="LHB79" s="827"/>
      <c r="LHC79" s="827"/>
      <c r="LHD79" s="479"/>
      <c r="LHE79" s="827"/>
      <c r="LHF79" s="827"/>
      <c r="LHG79" s="827"/>
      <c r="LHH79" s="479"/>
      <c r="LHI79" s="827"/>
      <c r="LHJ79" s="827"/>
      <c r="LHK79" s="827"/>
      <c r="LHL79" s="479"/>
      <c r="LHM79" s="827"/>
      <c r="LHN79" s="827"/>
      <c r="LHO79" s="827"/>
      <c r="LHP79" s="479"/>
      <c r="LHQ79" s="827"/>
      <c r="LHR79" s="827"/>
      <c r="LHS79" s="827"/>
      <c r="LHT79" s="479"/>
      <c r="LHU79" s="827"/>
      <c r="LHV79" s="827"/>
      <c r="LHW79" s="827"/>
      <c r="LHX79" s="479"/>
      <c r="LHY79" s="827"/>
      <c r="LHZ79" s="827"/>
      <c r="LIA79" s="827"/>
      <c r="LIB79" s="479"/>
      <c r="LIC79" s="827"/>
      <c r="LID79" s="827"/>
      <c r="LIE79" s="827"/>
      <c r="LIF79" s="479"/>
      <c r="LIG79" s="827"/>
      <c r="LIH79" s="827"/>
      <c r="LII79" s="827"/>
      <c r="LIJ79" s="479"/>
      <c r="LIK79" s="827"/>
      <c r="LIL79" s="827"/>
      <c r="LIM79" s="827"/>
      <c r="LIN79" s="479"/>
      <c r="LIO79" s="827"/>
      <c r="LIP79" s="827"/>
      <c r="LIQ79" s="827"/>
      <c r="LIR79" s="479"/>
      <c r="LIS79" s="827"/>
      <c r="LIT79" s="827"/>
      <c r="LIU79" s="827"/>
      <c r="LIV79" s="479"/>
      <c r="LIW79" s="827"/>
      <c r="LIX79" s="827"/>
      <c r="LIY79" s="827"/>
      <c r="LIZ79" s="479"/>
      <c r="LJA79" s="827"/>
      <c r="LJB79" s="827"/>
      <c r="LJC79" s="827"/>
      <c r="LJD79" s="479"/>
      <c r="LJE79" s="827"/>
      <c r="LJF79" s="827"/>
      <c r="LJG79" s="827"/>
      <c r="LJH79" s="479"/>
      <c r="LJI79" s="827"/>
      <c r="LJJ79" s="827"/>
      <c r="LJK79" s="827"/>
      <c r="LJL79" s="479"/>
      <c r="LJM79" s="827"/>
      <c r="LJN79" s="827"/>
      <c r="LJO79" s="827"/>
      <c r="LJP79" s="479"/>
      <c r="LJQ79" s="827"/>
      <c r="LJR79" s="827"/>
      <c r="LJS79" s="827"/>
      <c r="LJT79" s="479"/>
      <c r="LJU79" s="827"/>
      <c r="LJV79" s="827"/>
      <c r="LJW79" s="827"/>
      <c r="LJX79" s="479"/>
      <c r="LJY79" s="827"/>
      <c r="LJZ79" s="827"/>
      <c r="LKA79" s="827"/>
      <c r="LKB79" s="479"/>
      <c r="LKC79" s="827"/>
      <c r="LKD79" s="827"/>
      <c r="LKE79" s="827"/>
      <c r="LKF79" s="479"/>
      <c r="LKG79" s="827"/>
      <c r="LKH79" s="827"/>
      <c r="LKI79" s="827"/>
      <c r="LKJ79" s="479"/>
      <c r="LKK79" s="827"/>
      <c r="LKL79" s="827"/>
      <c r="LKM79" s="827"/>
      <c r="LKN79" s="479"/>
      <c r="LKO79" s="827"/>
      <c r="LKP79" s="827"/>
      <c r="LKQ79" s="827"/>
      <c r="LKR79" s="479"/>
      <c r="LKS79" s="827"/>
      <c r="LKT79" s="827"/>
      <c r="LKU79" s="827"/>
      <c r="LKV79" s="479"/>
      <c r="LKW79" s="827"/>
      <c r="LKX79" s="827"/>
      <c r="LKY79" s="827"/>
      <c r="LKZ79" s="479"/>
      <c r="LLA79" s="827"/>
      <c r="LLB79" s="827"/>
      <c r="LLC79" s="827"/>
      <c r="LLD79" s="479"/>
      <c r="LLE79" s="827"/>
      <c r="LLF79" s="827"/>
      <c r="LLG79" s="827"/>
      <c r="LLH79" s="479"/>
      <c r="LLI79" s="827"/>
      <c r="LLJ79" s="827"/>
      <c r="LLK79" s="827"/>
      <c r="LLL79" s="479"/>
      <c r="LLM79" s="827"/>
      <c r="LLN79" s="827"/>
      <c r="LLO79" s="827"/>
      <c r="LLP79" s="479"/>
      <c r="LLQ79" s="827"/>
      <c r="LLR79" s="827"/>
      <c r="LLS79" s="827"/>
      <c r="LLT79" s="479"/>
      <c r="LLU79" s="827"/>
      <c r="LLV79" s="827"/>
      <c r="LLW79" s="827"/>
      <c r="LLX79" s="479"/>
      <c r="LLY79" s="827"/>
      <c r="LLZ79" s="827"/>
      <c r="LMA79" s="827"/>
      <c r="LMB79" s="479"/>
      <c r="LMC79" s="827"/>
      <c r="LMD79" s="827"/>
      <c r="LME79" s="827"/>
      <c r="LMF79" s="479"/>
      <c r="LMG79" s="827"/>
      <c r="LMH79" s="827"/>
      <c r="LMI79" s="827"/>
      <c r="LMJ79" s="479"/>
      <c r="LMK79" s="827"/>
      <c r="LML79" s="827"/>
      <c r="LMM79" s="827"/>
      <c r="LMN79" s="479"/>
      <c r="LMO79" s="827"/>
      <c r="LMP79" s="827"/>
      <c r="LMQ79" s="827"/>
      <c r="LMR79" s="479"/>
      <c r="LMS79" s="827"/>
      <c r="LMT79" s="827"/>
      <c r="LMU79" s="827"/>
      <c r="LMV79" s="479"/>
      <c r="LMW79" s="827"/>
      <c r="LMX79" s="827"/>
      <c r="LMY79" s="827"/>
      <c r="LMZ79" s="479"/>
      <c r="LNA79" s="827"/>
      <c r="LNB79" s="827"/>
      <c r="LNC79" s="827"/>
      <c r="LND79" s="479"/>
      <c r="LNE79" s="827"/>
      <c r="LNF79" s="827"/>
      <c r="LNG79" s="827"/>
      <c r="LNH79" s="479"/>
      <c r="LNI79" s="827"/>
      <c r="LNJ79" s="827"/>
      <c r="LNK79" s="827"/>
      <c r="LNL79" s="479"/>
      <c r="LNM79" s="827"/>
      <c r="LNN79" s="827"/>
      <c r="LNO79" s="827"/>
      <c r="LNP79" s="479"/>
      <c r="LNQ79" s="827"/>
      <c r="LNR79" s="827"/>
      <c r="LNS79" s="827"/>
      <c r="LNT79" s="479"/>
      <c r="LNU79" s="827"/>
      <c r="LNV79" s="827"/>
      <c r="LNW79" s="827"/>
      <c r="LNX79" s="479"/>
      <c r="LNY79" s="827"/>
      <c r="LNZ79" s="827"/>
      <c r="LOA79" s="827"/>
      <c r="LOB79" s="479"/>
      <c r="LOC79" s="827"/>
      <c r="LOD79" s="827"/>
      <c r="LOE79" s="827"/>
      <c r="LOF79" s="479"/>
      <c r="LOG79" s="827"/>
      <c r="LOH79" s="827"/>
      <c r="LOI79" s="827"/>
      <c r="LOJ79" s="479"/>
      <c r="LOK79" s="827"/>
      <c r="LOL79" s="827"/>
      <c r="LOM79" s="827"/>
      <c r="LON79" s="479"/>
      <c r="LOO79" s="827"/>
      <c r="LOP79" s="827"/>
      <c r="LOQ79" s="827"/>
      <c r="LOR79" s="479"/>
      <c r="LOS79" s="827"/>
      <c r="LOT79" s="827"/>
      <c r="LOU79" s="827"/>
      <c r="LOV79" s="479"/>
      <c r="LOW79" s="827"/>
      <c r="LOX79" s="827"/>
      <c r="LOY79" s="827"/>
      <c r="LOZ79" s="479"/>
      <c r="LPA79" s="827"/>
      <c r="LPB79" s="827"/>
      <c r="LPC79" s="827"/>
      <c r="LPD79" s="479"/>
      <c r="LPE79" s="827"/>
      <c r="LPF79" s="827"/>
      <c r="LPG79" s="827"/>
      <c r="LPH79" s="479"/>
      <c r="LPI79" s="827"/>
      <c r="LPJ79" s="827"/>
      <c r="LPK79" s="827"/>
      <c r="LPL79" s="479"/>
      <c r="LPM79" s="827"/>
      <c r="LPN79" s="827"/>
      <c r="LPO79" s="827"/>
      <c r="LPP79" s="479"/>
      <c r="LPQ79" s="827"/>
      <c r="LPR79" s="827"/>
      <c r="LPS79" s="827"/>
      <c r="LPT79" s="479"/>
      <c r="LPU79" s="827"/>
      <c r="LPV79" s="827"/>
      <c r="LPW79" s="827"/>
      <c r="LPX79" s="479"/>
      <c r="LPY79" s="827"/>
      <c r="LPZ79" s="827"/>
      <c r="LQA79" s="827"/>
      <c r="LQB79" s="479"/>
      <c r="LQC79" s="827"/>
      <c r="LQD79" s="827"/>
      <c r="LQE79" s="827"/>
      <c r="LQF79" s="479"/>
      <c r="LQG79" s="827"/>
      <c r="LQH79" s="827"/>
      <c r="LQI79" s="827"/>
      <c r="LQJ79" s="479"/>
      <c r="LQK79" s="827"/>
      <c r="LQL79" s="827"/>
      <c r="LQM79" s="827"/>
      <c r="LQN79" s="479"/>
      <c r="LQO79" s="827"/>
      <c r="LQP79" s="827"/>
      <c r="LQQ79" s="827"/>
      <c r="LQR79" s="479"/>
      <c r="LQS79" s="827"/>
      <c r="LQT79" s="827"/>
      <c r="LQU79" s="827"/>
      <c r="LQV79" s="479"/>
      <c r="LQW79" s="827"/>
      <c r="LQX79" s="827"/>
      <c r="LQY79" s="827"/>
      <c r="LQZ79" s="479"/>
      <c r="LRA79" s="827"/>
      <c r="LRB79" s="827"/>
      <c r="LRC79" s="827"/>
      <c r="LRD79" s="479"/>
      <c r="LRE79" s="827"/>
      <c r="LRF79" s="827"/>
      <c r="LRG79" s="827"/>
      <c r="LRH79" s="479"/>
      <c r="LRI79" s="827"/>
      <c r="LRJ79" s="827"/>
      <c r="LRK79" s="827"/>
      <c r="LRL79" s="479"/>
      <c r="LRM79" s="827"/>
      <c r="LRN79" s="827"/>
      <c r="LRO79" s="827"/>
      <c r="LRP79" s="479"/>
      <c r="LRQ79" s="827"/>
      <c r="LRR79" s="827"/>
      <c r="LRS79" s="827"/>
      <c r="LRT79" s="479"/>
      <c r="LRU79" s="827"/>
      <c r="LRV79" s="827"/>
      <c r="LRW79" s="827"/>
      <c r="LRX79" s="479"/>
      <c r="LRY79" s="827"/>
      <c r="LRZ79" s="827"/>
      <c r="LSA79" s="827"/>
      <c r="LSB79" s="479"/>
      <c r="LSC79" s="827"/>
      <c r="LSD79" s="827"/>
      <c r="LSE79" s="827"/>
      <c r="LSF79" s="479"/>
      <c r="LSG79" s="827"/>
      <c r="LSH79" s="827"/>
      <c r="LSI79" s="827"/>
      <c r="LSJ79" s="479"/>
      <c r="LSK79" s="827"/>
      <c r="LSL79" s="827"/>
      <c r="LSM79" s="827"/>
      <c r="LSN79" s="479"/>
      <c r="LSO79" s="827"/>
      <c r="LSP79" s="827"/>
      <c r="LSQ79" s="827"/>
      <c r="LSR79" s="479"/>
      <c r="LSS79" s="827"/>
      <c r="LST79" s="827"/>
      <c r="LSU79" s="827"/>
      <c r="LSV79" s="479"/>
      <c r="LSW79" s="827"/>
      <c r="LSX79" s="827"/>
      <c r="LSY79" s="827"/>
      <c r="LSZ79" s="479"/>
      <c r="LTA79" s="827"/>
      <c r="LTB79" s="827"/>
      <c r="LTC79" s="827"/>
      <c r="LTD79" s="479"/>
      <c r="LTE79" s="827"/>
      <c r="LTF79" s="827"/>
      <c r="LTG79" s="827"/>
      <c r="LTH79" s="479"/>
      <c r="LTI79" s="827"/>
      <c r="LTJ79" s="827"/>
      <c r="LTK79" s="827"/>
      <c r="LTL79" s="479"/>
      <c r="LTM79" s="827"/>
      <c r="LTN79" s="827"/>
      <c r="LTO79" s="827"/>
      <c r="LTP79" s="479"/>
      <c r="LTQ79" s="827"/>
      <c r="LTR79" s="827"/>
      <c r="LTS79" s="827"/>
      <c r="LTT79" s="479"/>
      <c r="LTU79" s="827"/>
      <c r="LTV79" s="827"/>
      <c r="LTW79" s="827"/>
      <c r="LTX79" s="479"/>
      <c r="LTY79" s="827"/>
      <c r="LTZ79" s="827"/>
      <c r="LUA79" s="827"/>
      <c r="LUB79" s="479"/>
      <c r="LUC79" s="827"/>
      <c r="LUD79" s="827"/>
      <c r="LUE79" s="827"/>
      <c r="LUF79" s="479"/>
      <c r="LUG79" s="827"/>
      <c r="LUH79" s="827"/>
      <c r="LUI79" s="827"/>
      <c r="LUJ79" s="479"/>
      <c r="LUK79" s="827"/>
      <c r="LUL79" s="827"/>
      <c r="LUM79" s="827"/>
      <c r="LUN79" s="479"/>
      <c r="LUO79" s="827"/>
      <c r="LUP79" s="827"/>
      <c r="LUQ79" s="827"/>
      <c r="LUR79" s="479"/>
      <c r="LUS79" s="827"/>
      <c r="LUT79" s="827"/>
      <c r="LUU79" s="827"/>
      <c r="LUV79" s="479"/>
      <c r="LUW79" s="827"/>
      <c r="LUX79" s="827"/>
      <c r="LUY79" s="827"/>
      <c r="LUZ79" s="479"/>
      <c r="LVA79" s="827"/>
      <c r="LVB79" s="827"/>
      <c r="LVC79" s="827"/>
      <c r="LVD79" s="479"/>
      <c r="LVE79" s="827"/>
      <c r="LVF79" s="827"/>
      <c r="LVG79" s="827"/>
      <c r="LVH79" s="479"/>
      <c r="LVI79" s="827"/>
      <c r="LVJ79" s="827"/>
      <c r="LVK79" s="827"/>
      <c r="LVL79" s="479"/>
      <c r="LVM79" s="827"/>
      <c r="LVN79" s="827"/>
      <c r="LVO79" s="827"/>
      <c r="LVP79" s="479"/>
      <c r="LVQ79" s="827"/>
      <c r="LVR79" s="827"/>
      <c r="LVS79" s="827"/>
      <c r="LVT79" s="479"/>
      <c r="LVU79" s="827"/>
      <c r="LVV79" s="827"/>
      <c r="LVW79" s="827"/>
      <c r="LVX79" s="479"/>
      <c r="LVY79" s="827"/>
      <c r="LVZ79" s="827"/>
      <c r="LWA79" s="827"/>
      <c r="LWB79" s="479"/>
      <c r="LWC79" s="827"/>
      <c r="LWD79" s="827"/>
      <c r="LWE79" s="827"/>
      <c r="LWF79" s="479"/>
      <c r="LWG79" s="827"/>
      <c r="LWH79" s="827"/>
      <c r="LWI79" s="827"/>
      <c r="LWJ79" s="479"/>
      <c r="LWK79" s="827"/>
      <c r="LWL79" s="827"/>
      <c r="LWM79" s="827"/>
      <c r="LWN79" s="479"/>
      <c r="LWO79" s="827"/>
      <c r="LWP79" s="827"/>
      <c r="LWQ79" s="827"/>
      <c r="LWR79" s="479"/>
      <c r="LWS79" s="827"/>
      <c r="LWT79" s="827"/>
      <c r="LWU79" s="827"/>
      <c r="LWV79" s="479"/>
      <c r="LWW79" s="827"/>
      <c r="LWX79" s="827"/>
      <c r="LWY79" s="827"/>
      <c r="LWZ79" s="479"/>
      <c r="LXA79" s="827"/>
      <c r="LXB79" s="827"/>
      <c r="LXC79" s="827"/>
      <c r="LXD79" s="479"/>
      <c r="LXE79" s="827"/>
      <c r="LXF79" s="827"/>
      <c r="LXG79" s="827"/>
      <c r="LXH79" s="479"/>
      <c r="LXI79" s="827"/>
      <c r="LXJ79" s="827"/>
      <c r="LXK79" s="827"/>
      <c r="LXL79" s="479"/>
      <c r="LXM79" s="827"/>
      <c r="LXN79" s="827"/>
      <c r="LXO79" s="827"/>
      <c r="LXP79" s="479"/>
      <c r="LXQ79" s="827"/>
      <c r="LXR79" s="827"/>
      <c r="LXS79" s="827"/>
      <c r="LXT79" s="479"/>
      <c r="LXU79" s="827"/>
      <c r="LXV79" s="827"/>
      <c r="LXW79" s="827"/>
      <c r="LXX79" s="479"/>
      <c r="LXY79" s="827"/>
      <c r="LXZ79" s="827"/>
      <c r="LYA79" s="827"/>
      <c r="LYB79" s="479"/>
      <c r="LYC79" s="827"/>
      <c r="LYD79" s="827"/>
      <c r="LYE79" s="827"/>
      <c r="LYF79" s="479"/>
      <c r="LYG79" s="827"/>
      <c r="LYH79" s="827"/>
      <c r="LYI79" s="827"/>
      <c r="LYJ79" s="479"/>
      <c r="LYK79" s="827"/>
      <c r="LYL79" s="827"/>
      <c r="LYM79" s="827"/>
      <c r="LYN79" s="479"/>
      <c r="LYO79" s="827"/>
      <c r="LYP79" s="827"/>
      <c r="LYQ79" s="827"/>
      <c r="LYR79" s="479"/>
      <c r="LYS79" s="827"/>
      <c r="LYT79" s="827"/>
      <c r="LYU79" s="827"/>
      <c r="LYV79" s="479"/>
      <c r="LYW79" s="827"/>
      <c r="LYX79" s="827"/>
      <c r="LYY79" s="827"/>
      <c r="LYZ79" s="479"/>
      <c r="LZA79" s="827"/>
      <c r="LZB79" s="827"/>
      <c r="LZC79" s="827"/>
      <c r="LZD79" s="479"/>
      <c r="LZE79" s="827"/>
      <c r="LZF79" s="827"/>
      <c r="LZG79" s="827"/>
      <c r="LZH79" s="479"/>
      <c r="LZI79" s="827"/>
      <c r="LZJ79" s="827"/>
      <c r="LZK79" s="827"/>
      <c r="LZL79" s="479"/>
      <c r="LZM79" s="827"/>
      <c r="LZN79" s="827"/>
      <c r="LZO79" s="827"/>
      <c r="LZP79" s="479"/>
      <c r="LZQ79" s="827"/>
      <c r="LZR79" s="827"/>
      <c r="LZS79" s="827"/>
      <c r="LZT79" s="479"/>
      <c r="LZU79" s="827"/>
      <c r="LZV79" s="827"/>
      <c r="LZW79" s="827"/>
      <c r="LZX79" s="479"/>
      <c r="LZY79" s="827"/>
      <c r="LZZ79" s="827"/>
      <c r="MAA79" s="827"/>
      <c r="MAB79" s="479"/>
      <c r="MAC79" s="827"/>
      <c r="MAD79" s="827"/>
      <c r="MAE79" s="827"/>
      <c r="MAF79" s="479"/>
      <c r="MAG79" s="827"/>
      <c r="MAH79" s="827"/>
      <c r="MAI79" s="827"/>
      <c r="MAJ79" s="479"/>
      <c r="MAK79" s="827"/>
      <c r="MAL79" s="827"/>
      <c r="MAM79" s="827"/>
      <c r="MAN79" s="479"/>
      <c r="MAO79" s="827"/>
      <c r="MAP79" s="827"/>
      <c r="MAQ79" s="827"/>
      <c r="MAR79" s="479"/>
      <c r="MAS79" s="827"/>
      <c r="MAT79" s="827"/>
      <c r="MAU79" s="827"/>
      <c r="MAV79" s="479"/>
      <c r="MAW79" s="827"/>
      <c r="MAX79" s="827"/>
      <c r="MAY79" s="827"/>
      <c r="MAZ79" s="479"/>
      <c r="MBA79" s="827"/>
      <c r="MBB79" s="827"/>
      <c r="MBC79" s="827"/>
      <c r="MBD79" s="479"/>
      <c r="MBE79" s="827"/>
      <c r="MBF79" s="827"/>
      <c r="MBG79" s="827"/>
      <c r="MBH79" s="479"/>
      <c r="MBI79" s="827"/>
      <c r="MBJ79" s="827"/>
      <c r="MBK79" s="827"/>
      <c r="MBL79" s="479"/>
      <c r="MBM79" s="827"/>
      <c r="MBN79" s="827"/>
      <c r="MBO79" s="827"/>
      <c r="MBP79" s="479"/>
      <c r="MBQ79" s="827"/>
      <c r="MBR79" s="827"/>
      <c r="MBS79" s="827"/>
      <c r="MBT79" s="479"/>
      <c r="MBU79" s="827"/>
      <c r="MBV79" s="827"/>
      <c r="MBW79" s="827"/>
      <c r="MBX79" s="479"/>
      <c r="MBY79" s="827"/>
      <c r="MBZ79" s="827"/>
      <c r="MCA79" s="827"/>
      <c r="MCB79" s="479"/>
      <c r="MCC79" s="827"/>
      <c r="MCD79" s="827"/>
      <c r="MCE79" s="827"/>
      <c r="MCF79" s="479"/>
      <c r="MCG79" s="827"/>
      <c r="MCH79" s="827"/>
      <c r="MCI79" s="827"/>
      <c r="MCJ79" s="479"/>
      <c r="MCK79" s="827"/>
      <c r="MCL79" s="827"/>
      <c r="MCM79" s="827"/>
      <c r="MCN79" s="479"/>
      <c r="MCO79" s="827"/>
      <c r="MCP79" s="827"/>
      <c r="MCQ79" s="827"/>
      <c r="MCR79" s="479"/>
      <c r="MCS79" s="827"/>
      <c r="MCT79" s="827"/>
      <c r="MCU79" s="827"/>
      <c r="MCV79" s="479"/>
      <c r="MCW79" s="827"/>
      <c r="MCX79" s="827"/>
      <c r="MCY79" s="827"/>
      <c r="MCZ79" s="479"/>
      <c r="MDA79" s="827"/>
      <c r="MDB79" s="827"/>
      <c r="MDC79" s="827"/>
      <c r="MDD79" s="479"/>
      <c r="MDE79" s="827"/>
      <c r="MDF79" s="827"/>
      <c r="MDG79" s="827"/>
      <c r="MDH79" s="479"/>
      <c r="MDI79" s="827"/>
      <c r="MDJ79" s="827"/>
      <c r="MDK79" s="827"/>
      <c r="MDL79" s="479"/>
      <c r="MDM79" s="827"/>
      <c r="MDN79" s="827"/>
      <c r="MDO79" s="827"/>
      <c r="MDP79" s="479"/>
      <c r="MDQ79" s="827"/>
      <c r="MDR79" s="827"/>
      <c r="MDS79" s="827"/>
      <c r="MDT79" s="479"/>
      <c r="MDU79" s="827"/>
      <c r="MDV79" s="827"/>
      <c r="MDW79" s="827"/>
      <c r="MDX79" s="479"/>
      <c r="MDY79" s="827"/>
      <c r="MDZ79" s="827"/>
      <c r="MEA79" s="827"/>
      <c r="MEB79" s="479"/>
      <c r="MEC79" s="827"/>
      <c r="MED79" s="827"/>
      <c r="MEE79" s="827"/>
      <c r="MEF79" s="479"/>
      <c r="MEG79" s="827"/>
      <c r="MEH79" s="827"/>
      <c r="MEI79" s="827"/>
      <c r="MEJ79" s="479"/>
      <c r="MEK79" s="827"/>
      <c r="MEL79" s="827"/>
      <c r="MEM79" s="827"/>
      <c r="MEN79" s="479"/>
      <c r="MEO79" s="827"/>
      <c r="MEP79" s="827"/>
      <c r="MEQ79" s="827"/>
      <c r="MER79" s="479"/>
      <c r="MES79" s="827"/>
      <c r="MET79" s="827"/>
      <c r="MEU79" s="827"/>
      <c r="MEV79" s="479"/>
      <c r="MEW79" s="827"/>
      <c r="MEX79" s="827"/>
      <c r="MEY79" s="827"/>
      <c r="MEZ79" s="479"/>
      <c r="MFA79" s="827"/>
      <c r="MFB79" s="827"/>
      <c r="MFC79" s="827"/>
      <c r="MFD79" s="479"/>
      <c r="MFE79" s="827"/>
      <c r="MFF79" s="827"/>
      <c r="MFG79" s="827"/>
      <c r="MFH79" s="479"/>
      <c r="MFI79" s="827"/>
      <c r="MFJ79" s="827"/>
      <c r="MFK79" s="827"/>
      <c r="MFL79" s="479"/>
      <c r="MFM79" s="827"/>
      <c r="MFN79" s="827"/>
      <c r="MFO79" s="827"/>
      <c r="MFP79" s="479"/>
      <c r="MFQ79" s="827"/>
      <c r="MFR79" s="827"/>
      <c r="MFS79" s="827"/>
      <c r="MFT79" s="479"/>
      <c r="MFU79" s="827"/>
      <c r="MFV79" s="827"/>
      <c r="MFW79" s="827"/>
      <c r="MFX79" s="479"/>
      <c r="MFY79" s="827"/>
      <c r="MFZ79" s="827"/>
      <c r="MGA79" s="827"/>
      <c r="MGB79" s="479"/>
      <c r="MGC79" s="827"/>
      <c r="MGD79" s="827"/>
      <c r="MGE79" s="827"/>
      <c r="MGF79" s="479"/>
      <c r="MGG79" s="827"/>
      <c r="MGH79" s="827"/>
      <c r="MGI79" s="827"/>
      <c r="MGJ79" s="479"/>
      <c r="MGK79" s="827"/>
      <c r="MGL79" s="827"/>
      <c r="MGM79" s="827"/>
      <c r="MGN79" s="479"/>
      <c r="MGO79" s="827"/>
      <c r="MGP79" s="827"/>
      <c r="MGQ79" s="827"/>
      <c r="MGR79" s="479"/>
      <c r="MGS79" s="827"/>
      <c r="MGT79" s="827"/>
      <c r="MGU79" s="827"/>
      <c r="MGV79" s="479"/>
      <c r="MGW79" s="827"/>
      <c r="MGX79" s="827"/>
      <c r="MGY79" s="827"/>
      <c r="MGZ79" s="479"/>
      <c r="MHA79" s="827"/>
      <c r="MHB79" s="827"/>
      <c r="MHC79" s="827"/>
      <c r="MHD79" s="479"/>
      <c r="MHE79" s="827"/>
      <c r="MHF79" s="827"/>
      <c r="MHG79" s="827"/>
      <c r="MHH79" s="479"/>
      <c r="MHI79" s="827"/>
      <c r="MHJ79" s="827"/>
      <c r="MHK79" s="827"/>
      <c r="MHL79" s="479"/>
      <c r="MHM79" s="827"/>
      <c r="MHN79" s="827"/>
      <c r="MHO79" s="827"/>
      <c r="MHP79" s="479"/>
      <c r="MHQ79" s="827"/>
      <c r="MHR79" s="827"/>
      <c r="MHS79" s="827"/>
      <c r="MHT79" s="479"/>
      <c r="MHU79" s="827"/>
      <c r="MHV79" s="827"/>
      <c r="MHW79" s="827"/>
      <c r="MHX79" s="479"/>
      <c r="MHY79" s="827"/>
      <c r="MHZ79" s="827"/>
      <c r="MIA79" s="827"/>
      <c r="MIB79" s="479"/>
      <c r="MIC79" s="827"/>
      <c r="MID79" s="827"/>
      <c r="MIE79" s="827"/>
      <c r="MIF79" s="479"/>
      <c r="MIG79" s="827"/>
      <c r="MIH79" s="827"/>
      <c r="MII79" s="827"/>
      <c r="MIJ79" s="479"/>
      <c r="MIK79" s="827"/>
      <c r="MIL79" s="827"/>
      <c r="MIM79" s="827"/>
      <c r="MIN79" s="479"/>
      <c r="MIO79" s="827"/>
      <c r="MIP79" s="827"/>
      <c r="MIQ79" s="827"/>
      <c r="MIR79" s="479"/>
      <c r="MIS79" s="827"/>
      <c r="MIT79" s="827"/>
      <c r="MIU79" s="827"/>
      <c r="MIV79" s="479"/>
      <c r="MIW79" s="827"/>
      <c r="MIX79" s="827"/>
      <c r="MIY79" s="827"/>
      <c r="MIZ79" s="479"/>
      <c r="MJA79" s="827"/>
      <c r="MJB79" s="827"/>
      <c r="MJC79" s="827"/>
      <c r="MJD79" s="479"/>
      <c r="MJE79" s="827"/>
      <c r="MJF79" s="827"/>
      <c r="MJG79" s="827"/>
      <c r="MJH79" s="479"/>
      <c r="MJI79" s="827"/>
      <c r="MJJ79" s="827"/>
      <c r="MJK79" s="827"/>
      <c r="MJL79" s="479"/>
      <c r="MJM79" s="827"/>
      <c r="MJN79" s="827"/>
      <c r="MJO79" s="827"/>
      <c r="MJP79" s="479"/>
      <c r="MJQ79" s="827"/>
      <c r="MJR79" s="827"/>
      <c r="MJS79" s="827"/>
      <c r="MJT79" s="479"/>
      <c r="MJU79" s="827"/>
      <c r="MJV79" s="827"/>
      <c r="MJW79" s="827"/>
      <c r="MJX79" s="479"/>
      <c r="MJY79" s="827"/>
      <c r="MJZ79" s="827"/>
      <c r="MKA79" s="827"/>
      <c r="MKB79" s="479"/>
      <c r="MKC79" s="827"/>
      <c r="MKD79" s="827"/>
      <c r="MKE79" s="827"/>
      <c r="MKF79" s="479"/>
      <c r="MKG79" s="827"/>
      <c r="MKH79" s="827"/>
      <c r="MKI79" s="827"/>
      <c r="MKJ79" s="479"/>
      <c r="MKK79" s="827"/>
      <c r="MKL79" s="827"/>
      <c r="MKM79" s="827"/>
      <c r="MKN79" s="479"/>
      <c r="MKO79" s="827"/>
      <c r="MKP79" s="827"/>
      <c r="MKQ79" s="827"/>
      <c r="MKR79" s="479"/>
      <c r="MKS79" s="827"/>
      <c r="MKT79" s="827"/>
      <c r="MKU79" s="827"/>
      <c r="MKV79" s="479"/>
      <c r="MKW79" s="827"/>
      <c r="MKX79" s="827"/>
      <c r="MKY79" s="827"/>
      <c r="MKZ79" s="479"/>
      <c r="MLA79" s="827"/>
      <c r="MLB79" s="827"/>
      <c r="MLC79" s="827"/>
      <c r="MLD79" s="479"/>
      <c r="MLE79" s="827"/>
      <c r="MLF79" s="827"/>
      <c r="MLG79" s="827"/>
      <c r="MLH79" s="479"/>
      <c r="MLI79" s="827"/>
      <c r="MLJ79" s="827"/>
      <c r="MLK79" s="827"/>
      <c r="MLL79" s="479"/>
      <c r="MLM79" s="827"/>
      <c r="MLN79" s="827"/>
      <c r="MLO79" s="827"/>
      <c r="MLP79" s="479"/>
      <c r="MLQ79" s="827"/>
      <c r="MLR79" s="827"/>
      <c r="MLS79" s="827"/>
      <c r="MLT79" s="479"/>
      <c r="MLU79" s="827"/>
      <c r="MLV79" s="827"/>
      <c r="MLW79" s="827"/>
      <c r="MLX79" s="479"/>
      <c r="MLY79" s="827"/>
      <c r="MLZ79" s="827"/>
      <c r="MMA79" s="827"/>
      <c r="MMB79" s="479"/>
      <c r="MMC79" s="827"/>
      <c r="MMD79" s="827"/>
      <c r="MME79" s="827"/>
      <c r="MMF79" s="479"/>
      <c r="MMG79" s="827"/>
      <c r="MMH79" s="827"/>
      <c r="MMI79" s="827"/>
      <c r="MMJ79" s="479"/>
      <c r="MMK79" s="827"/>
      <c r="MML79" s="827"/>
      <c r="MMM79" s="827"/>
      <c r="MMN79" s="479"/>
      <c r="MMO79" s="827"/>
      <c r="MMP79" s="827"/>
      <c r="MMQ79" s="827"/>
      <c r="MMR79" s="479"/>
      <c r="MMS79" s="827"/>
      <c r="MMT79" s="827"/>
      <c r="MMU79" s="827"/>
      <c r="MMV79" s="479"/>
      <c r="MMW79" s="827"/>
      <c r="MMX79" s="827"/>
      <c r="MMY79" s="827"/>
      <c r="MMZ79" s="479"/>
      <c r="MNA79" s="827"/>
      <c r="MNB79" s="827"/>
      <c r="MNC79" s="827"/>
      <c r="MND79" s="479"/>
      <c r="MNE79" s="827"/>
      <c r="MNF79" s="827"/>
      <c r="MNG79" s="827"/>
      <c r="MNH79" s="479"/>
      <c r="MNI79" s="827"/>
      <c r="MNJ79" s="827"/>
      <c r="MNK79" s="827"/>
      <c r="MNL79" s="479"/>
      <c r="MNM79" s="827"/>
      <c r="MNN79" s="827"/>
      <c r="MNO79" s="827"/>
      <c r="MNP79" s="479"/>
      <c r="MNQ79" s="827"/>
      <c r="MNR79" s="827"/>
      <c r="MNS79" s="827"/>
      <c r="MNT79" s="479"/>
      <c r="MNU79" s="827"/>
      <c r="MNV79" s="827"/>
      <c r="MNW79" s="827"/>
      <c r="MNX79" s="479"/>
      <c r="MNY79" s="827"/>
      <c r="MNZ79" s="827"/>
      <c r="MOA79" s="827"/>
      <c r="MOB79" s="479"/>
      <c r="MOC79" s="827"/>
      <c r="MOD79" s="827"/>
      <c r="MOE79" s="827"/>
      <c r="MOF79" s="479"/>
      <c r="MOG79" s="827"/>
      <c r="MOH79" s="827"/>
      <c r="MOI79" s="827"/>
      <c r="MOJ79" s="479"/>
      <c r="MOK79" s="827"/>
      <c r="MOL79" s="827"/>
      <c r="MOM79" s="827"/>
      <c r="MON79" s="479"/>
      <c r="MOO79" s="827"/>
      <c r="MOP79" s="827"/>
      <c r="MOQ79" s="827"/>
      <c r="MOR79" s="479"/>
      <c r="MOS79" s="827"/>
      <c r="MOT79" s="827"/>
      <c r="MOU79" s="827"/>
      <c r="MOV79" s="479"/>
      <c r="MOW79" s="827"/>
      <c r="MOX79" s="827"/>
      <c r="MOY79" s="827"/>
      <c r="MOZ79" s="479"/>
      <c r="MPA79" s="827"/>
      <c r="MPB79" s="827"/>
      <c r="MPC79" s="827"/>
      <c r="MPD79" s="479"/>
      <c r="MPE79" s="827"/>
      <c r="MPF79" s="827"/>
      <c r="MPG79" s="827"/>
      <c r="MPH79" s="479"/>
      <c r="MPI79" s="827"/>
      <c r="MPJ79" s="827"/>
      <c r="MPK79" s="827"/>
      <c r="MPM79" s="827"/>
      <c r="MPN79" s="827"/>
      <c r="MPO79" s="827"/>
      <c r="MPP79" s="479"/>
      <c r="MPQ79" s="827"/>
      <c r="MPR79" s="827"/>
      <c r="MPS79" s="827"/>
      <c r="MPT79" s="479"/>
      <c r="MPU79" s="827"/>
      <c r="MPV79" s="827"/>
      <c r="MPW79" s="827"/>
      <c r="MPX79" s="479"/>
      <c r="MPY79" s="827"/>
      <c r="MPZ79" s="827"/>
      <c r="MQA79" s="827"/>
      <c r="MQB79" s="479"/>
      <c r="MQC79" s="827"/>
      <c r="MQD79" s="827"/>
      <c r="MQE79" s="827"/>
      <c r="MQF79" s="479"/>
      <c r="MQG79" s="827"/>
      <c r="MQH79" s="827"/>
      <c r="MQI79" s="827"/>
      <c r="MQJ79" s="479"/>
      <c r="MQK79" s="827"/>
      <c r="MQL79" s="827"/>
      <c r="MQM79" s="827"/>
      <c r="MQN79" s="479"/>
      <c r="MQO79" s="827"/>
      <c r="MQP79" s="827"/>
      <c r="MQQ79" s="827"/>
      <c r="MQR79" s="479"/>
      <c r="MQS79" s="827"/>
      <c r="MQT79" s="827"/>
      <c r="MQU79" s="827"/>
      <c r="MQV79" s="479"/>
      <c r="MQW79" s="827"/>
      <c r="MQX79" s="827"/>
      <c r="MQY79" s="827"/>
      <c r="MQZ79" s="479"/>
      <c r="MRA79" s="827"/>
      <c r="MRB79" s="827"/>
      <c r="MRC79" s="827"/>
      <c r="MRD79" s="479"/>
      <c r="MRE79" s="827"/>
      <c r="MRF79" s="827"/>
      <c r="MRG79" s="827"/>
      <c r="MRH79" s="479"/>
      <c r="MRI79" s="827"/>
      <c r="MRJ79" s="827"/>
      <c r="MRK79" s="827"/>
      <c r="MRL79" s="479"/>
      <c r="MRM79" s="827"/>
      <c r="MRN79" s="827"/>
      <c r="MRO79" s="827"/>
      <c r="MRP79" s="479"/>
      <c r="MRQ79" s="827"/>
      <c r="MRR79" s="827"/>
      <c r="MRS79" s="827"/>
      <c r="MRT79" s="479"/>
      <c r="MRU79" s="827"/>
      <c r="MRV79" s="827"/>
      <c r="MRW79" s="827"/>
      <c r="MRX79" s="479"/>
      <c r="MRY79" s="827"/>
      <c r="MRZ79" s="827"/>
      <c r="MSA79" s="827"/>
      <c r="MSB79" s="479"/>
      <c r="MSC79" s="827"/>
      <c r="MSD79" s="827"/>
      <c r="MSE79" s="827"/>
      <c r="MSF79" s="479"/>
      <c r="MSG79" s="827"/>
      <c r="MSH79" s="827"/>
      <c r="MSI79" s="827"/>
      <c r="MSJ79" s="479"/>
      <c r="MSK79" s="827"/>
      <c r="MSL79" s="827"/>
      <c r="MSM79" s="827"/>
      <c r="MSN79" s="479"/>
      <c r="MSO79" s="827"/>
      <c r="MSP79" s="827"/>
      <c r="MSQ79" s="827"/>
      <c r="MSR79" s="479"/>
      <c r="MSS79" s="827"/>
      <c r="MST79" s="827"/>
      <c r="MSU79" s="827"/>
      <c r="MSV79" s="479"/>
      <c r="MSW79" s="827"/>
      <c r="MSX79" s="827"/>
      <c r="MSY79" s="827"/>
      <c r="MSZ79" s="479"/>
      <c r="MTA79" s="827"/>
      <c r="MTB79" s="827"/>
      <c r="MTC79" s="827"/>
      <c r="MTD79" s="479"/>
      <c r="MTE79" s="827"/>
      <c r="MTF79" s="827"/>
      <c r="MTG79" s="827"/>
      <c r="MTH79" s="479"/>
      <c r="MTI79" s="827"/>
      <c r="MTJ79" s="827"/>
      <c r="MTK79" s="827"/>
      <c r="MTL79" s="479"/>
      <c r="MTM79" s="827"/>
      <c r="MTN79" s="827"/>
      <c r="MTO79" s="827"/>
      <c r="MTP79" s="479"/>
      <c r="MTQ79" s="827"/>
      <c r="MTR79" s="827"/>
      <c r="MTS79" s="827"/>
      <c r="MTT79" s="479"/>
      <c r="MTU79" s="827"/>
      <c r="MTV79" s="827"/>
      <c r="MTW79" s="827"/>
      <c r="MTX79" s="479"/>
      <c r="MTY79" s="827"/>
      <c r="MTZ79" s="827"/>
      <c r="MUA79" s="827"/>
      <c r="MUB79" s="479"/>
      <c r="MUC79" s="827"/>
      <c r="MUD79" s="827"/>
      <c r="MUE79" s="827"/>
      <c r="MUF79" s="479"/>
      <c r="MUG79" s="827"/>
      <c r="MUH79" s="827"/>
      <c r="MUI79" s="827"/>
      <c r="MUJ79" s="479"/>
      <c r="MUK79" s="827"/>
      <c r="MUL79" s="827"/>
      <c r="MUM79" s="827"/>
      <c r="MUN79" s="479"/>
      <c r="MUO79" s="827"/>
      <c r="MUP79" s="827"/>
      <c r="MUQ79" s="827"/>
      <c r="MUR79" s="479"/>
      <c r="MUS79" s="827"/>
      <c r="MUT79" s="827"/>
      <c r="MUU79" s="827"/>
      <c r="MUV79" s="479"/>
      <c r="MUW79" s="827"/>
      <c r="MUX79" s="827"/>
      <c r="MUY79" s="827"/>
      <c r="MUZ79" s="479"/>
      <c r="MVA79" s="827"/>
      <c r="MVB79" s="827"/>
      <c r="MVC79" s="827"/>
      <c r="MVD79" s="479"/>
      <c r="MVE79" s="827"/>
      <c r="MVF79" s="827"/>
      <c r="MVG79" s="827"/>
      <c r="MVH79" s="479"/>
      <c r="MVI79" s="827"/>
      <c r="MVJ79" s="827"/>
      <c r="MVK79" s="827"/>
      <c r="MVL79" s="479"/>
      <c r="MVM79" s="827"/>
      <c r="MVN79" s="827"/>
      <c r="MVO79" s="827"/>
      <c r="MVP79" s="479"/>
      <c r="MVQ79" s="827"/>
      <c r="MVR79" s="827"/>
      <c r="MVS79" s="827"/>
      <c r="MVT79" s="479"/>
      <c r="MVU79" s="827"/>
      <c r="MVV79" s="827"/>
      <c r="MVW79" s="827"/>
      <c r="MVX79" s="479"/>
      <c r="MVY79" s="827"/>
      <c r="MVZ79" s="827"/>
      <c r="MWA79" s="827"/>
      <c r="MWB79" s="479"/>
      <c r="MWC79" s="827"/>
      <c r="MWD79" s="827"/>
      <c r="MWE79" s="827"/>
      <c r="MWF79" s="479"/>
      <c r="MWG79" s="827"/>
      <c r="MWH79" s="827"/>
      <c r="MWI79" s="827"/>
      <c r="MWJ79" s="479"/>
      <c r="MWK79" s="827"/>
      <c r="MWL79" s="827"/>
      <c r="MWM79" s="827"/>
      <c r="MWN79" s="479"/>
      <c r="MWO79" s="827"/>
      <c r="MWP79" s="827"/>
      <c r="MWQ79" s="827"/>
      <c r="MWR79" s="479"/>
      <c r="MWS79" s="827"/>
      <c r="MWT79" s="827"/>
      <c r="MWU79" s="827"/>
      <c r="MWV79" s="479"/>
      <c r="MWW79" s="827"/>
      <c r="MWX79" s="827"/>
      <c r="MWY79" s="827"/>
      <c r="MWZ79" s="479"/>
      <c r="MXA79" s="827"/>
      <c r="MXB79" s="827"/>
      <c r="MXC79" s="827"/>
      <c r="MXD79" s="479"/>
      <c r="MXE79" s="827"/>
      <c r="MXF79" s="827"/>
      <c r="MXG79" s="827"/>
      <c r="MXH79" s="479"/>
      <c r="MXI79" s="827"/>
      <c r="MXJ79" s="827"/>
      <c r="MXK79" s="827"/>
      <c r="MXL79" s="479"/>
      <c r="MXM79" s="827"/>
      <c r="MXN79" s="827"/>
      <c r="MXO79" s="827"/>
      <c r="MXP79" s="479"/>
      <c r="MXQ79" s="827"/>
      <c r="MXR79" s="827"/>
      <c r="MXS79" s="827"/>
      <c r="MXT79" s="479"/>
      <c r="MXU79" s="827"/>
      <c r="MXV79" s="827"/>
      <c r="MXW79" s="827"/>
      <c r="MXX79" s="479"/>
      <c r="MXY79" s="827"/>
      <c r="MXZ79" s="827"/>
      <c r="MYA79" s="827"/>
      <c r="MYB79" s="479"/>
      <c r="MYC79" s="827"/>
      <c r="MYD79" s="827"/>
      <c r="MYE79" s="827"/>
      <c r="MYF79" s="479"/>
      <c r="MYG79" s="827"/>
      <c r="MYH79" s="827"/>
      <c r="MYI79" s="827"/>
      <c r="MYJ79" s="479"/>
      <c r="MYK79" s="827"/>
      <c r="MYL79" s="827"/>
      <c r="MYM79" s="827"/>
      <c r="MYN79" s="479"/>
      <c r="MYO79" s="827"/>
      <c r="MYP79" s="827"/>
      <c r="MYQ79" s="827"/>
      <c r="MYR79" s="479"/>
      <c r="MYS79" s="827"/>
      <c r="MYT79" s="827"/>
      <c r="MYU79" s="827"/>
      <c r="MYV79" s="479"/>
      <c r="MYW79" s="827"/>
      <c r="MYX79" s="827"/>
      <c r="MYY79" s="827"/>
      <c r="MYZ79" s="479"/>
      <c r="MZA79" s="827"/>
      <c r="MZB79" s="827"/>
      <c r="MZC79" s="827"/>
      <c r="MZD79" s="479"/>
      <c r="MZE79" s="827"/>
      <c r="MZF79" s="827"/>
      <c r="MZG79" s="827"/>
      <c r="MZH79" s="479"/>
      <c r="MZI79" s="827"/>
      <c r="MZJ79" s="827"/>
      <c r="MZK79" s="827"/>
      <c r="MZL79" s="479"/>
      <c r="MZM79" s="827"/>
      <c r="MZN79" s="827"/>
      <c r="MZO79" s="827"/>
      <c r="MZP79" s="479"/>
      <c r="MZQ79" s="827"/>
      <c r="MZR79" s="827"/>
      <c r="MZS79" s="827"/>
      <c r="MZT79" s="479"/>
      <c r="MZU79" s="827"/>
      <c r="MZV79" s="827"/>
      <c r="MZW79" s="827"/>
      <c r="MZX79" s="479"/>
      <c r="MZY79" s="827"/>
      <c r="MZZ79" s="827"/>
      <c r="NAA79" s="827"/>
      <c r="NAB79" s="479"/>
      <c r="NAC79" s="827"/>
      <c r="NAD79" s="827"/>
      <c r="NAE79" s="827"/>
      <c r="NAF79" s="479"/>
      <c r="NAG79" s="827"/>
      <c r="NAH79" s="827"/>
      <c r="NAI79" s="827"/>
      <c r="NAJ79" s="479"/>
      <c r="NAK79" s="827"/>
      <c r="NAL79" s="827"/>
      <c r="NAM79" s="827"/>
      <c r="NAN79" s="479"/>
      <c r="NAO79" s="827"/>
      <c r="NAP79" s="827"/>
      <c r="NAQ79" s="827"/>
      <c r="NAR79" s="479"/>
      <c r="NAS79" s="827"/>
      <c r="NAT79" s="827"/>
      <c r="NAU79" s="827"/>
      <c r="NAV79" s="479"/>
      <c r="NAW79" s="827"/>
      <c r="NAX79" s="827"/>
      <c r="NAY79" s="827"/>
      <c r="NAZ79" s="479"/>
      <c r="NBA79" s="827"/>
      <c r="NBB79" s="827"/>
      <c r="NBC79" s="827"/>
      <c r="NBD79" s="479"/>
      <c r="NBE79" s="827"/>
      <c r="NBF79" s="827"/>
      <c r="NBG79" s="827"/>
      <c r="NBH79" s="479"/>
      <c r="NBI79" s="827"/>
      <c r="NBJ79" s="827"/>
      <c r="NBK79" s="827"/>
      <c r="NBL79" s="479"/>
      <c r="NBM79" s="827"/>
      <c r="NBN79" s="827"/>
      <c r="NBO79" s="827"/>
      <c r="NBP79" s="479"/>
      <c r="NBQ79" s="827"/>
      <c r="NBR79" s="827"/>
      <c r="NBS79" s="827"/>
      <c r="NBT79" s="479"/>
      <c r="NBU79" s="827"/>
      <c r="NBV79" s="827"/>
      <c r="NBW79" s="827"/>
      <c r="NBX79" s="479"/>
      <c r="NBY79" s="827"/>
      <c r="NBZ79" s="827"/>
      <c r="NCA79" s="827"/>
      <c r="NCB79" s="479"/>
      <c r="NCC79" s="827"/>
      <c r="NCD79" s="827"/>
      <c r="NCE79" s="827"/>
      <c r="NCF79" s="479"/>
      <c r="NCG79" s="827"/>
      <c r="NCH79" s="827"/>
      <c r="NCI79" s="827"/>
      <c r="NCJ79" s="479"/>
      <c r="NCK79" s="827"/>
      <c r="NCL79" s="827"/>
      <c r="NCM79" s="827"/>
      <c r="NCN79" s="479"/>
      <c r="NCO79" s="827"/>
      <c r="NCP79" s="827"/>
      <c r="NCQ79" s="827"/>
      <c r="NCR79" s="479"/>
      <c r="NCS79" s="827"/>
      <c r="NCT79" s="827"/>
      <c r="NCU79" s="827"/>
      <c r="NCV79" s="479"/>
      <c r="NCW79" s="827"/>
      <c r="NCX79" s="827"/>
      <c r="NCY79" s="827"/>
      <c r="NCZ79" s="479"/>
      <c r="NDA79" s="827"/>
      <c r="NDB79" s="827"/>
      <c r="NDC79" s="827"/>
      <c r="NDD79" s="479"/>
      <c r="NDE79" s="827"/>
      <c r="NDF79" s="827"/>
      <c r="NDG79" s="827"/>
      <c r="NDH79" s="479"/>
      <c r="NDI79" s="827"/>
      <c r="NDJ79" s="827"/>
      <c r="NDK79" s="827"/>
      <c r="NDL79" s="479"/>
      <c r="NDM79" s="827"/>
      <c r="NDN79" s="827"/>
      <c r="NDO79" s="827"/>
      <c r="NDP79" s="479"/>
      <c r="NDQ79" s="827"/>
      <c r="NDR79" s="827"/>
      <c r="NDS79" s="827"/>
      <c r="NDT79" s="479"/>
      <c r="NDU79" s="827"/>
      <c r="NDV79" s="827"/>
      <c r="NDW79" s="827"/>
      <c r="NDX79" s="479"/>
      <c r="NDY79" s="827"/>
      <c r="NDZ79" s="827"/>
      <c r="NEA79" s="827"/>
      <c r="NEB79" s="479"/>
      <c r="NEC79" s="827"/>
      <c r="NED79" s="827"/>
      <c r="NEE79" s="827"/>
      <c r="NEF79" s="479"/>
      <c r="NEG79" s="827"/>
      <c r="NEH79" s="827"/>
      <c r="NEI79" s="827"/>
      <c r="NEJ79" s="479"/>
      <c r="NEK79" s="827"/>
      <c r="NEL79" s="827"/>
      <c r="NEM79" s="827"/>
      <c r="NEN79" s="479"/>
      <c r="NEO79" s="827"/>
      <c r="NEP79" s="827"/>
      <c r="NEQ79" s="827"/>
      <c r="NER79" s="479"/>
      <c r="NES79" s="827"/>
      <c r="NET79" s="827"/>
      <c r="NEU79" s="827"/>
      <c r="NEV79" s="479"/>
      <c r="NEW79" s="827"/>
      <c r="NEX79" s="827"/>
      <c r="NEY79" s="827"/>
      <c r="NEZ79" s="479"/>
      <c r="NFA79" s="827"/>
      <c r="NFB79" s="827"/>
      <c r="NFC79" s="827"/>
      <c r="NFD79" s="479"/>
      <c r="NFE79" s="827"/>
      <c r="NFF79" s="827"/>
      <c r="NFG79" s="827"/>
      <c r="NFH79" s="479"/>
      <c r="NFI79" s="827"/>
      <c r="NFJ79" s="827"/>
      <c r="NFK79" s="827"/>
      <c r="NFL79" s="479"/>
      <c r="NFM79" s="827"/>
      <c r="NFN79" s="827"/>
      <c r="NFO79" s="827"/>
      <c r="NFP79" s="479"/>
      <c r="NFQ79" s="827"/>
      <c r="NFR79" s="827"/>
      <c r="NFS79" s="827"/>
      <c r="NFT79" s="479"/>
      <c r="NFU79" s="827"/>
      <c r="NFV79" s="827"/>
      <c r="NFW79" s="827"/>
      <c r="NFX79" s="479"/>
      <c r="NFY79" s="827"/>
      <c r="NFZ79" s="827"/>
      <c r="NGA79" s="827"/>
      <c r="NGB79" s="479"/>
      <c r="NGC79" s="827"/>
      <c r="NGD79" s="827"/>
      <c r="NGE79" s="827"/>
      <c r="NGF79" s="479"/>
      <c r="NGG79" s="827"/>
      <c r="NGH79" s="827"/>
      <c r="NGI79" s="827"/>
      <c r="NGJ79" s="479"/>
      <c r="NGK79" s="827"/>
      <c r="NGL79" s="827"/>
      <c r="NGM79" s="827"/>
      <c r="NGN79" s="479"/>
      <c r="NGO79" s="827"/>
      <c r="NGP79" s="827"/>
      <c r="NGQ79" s="827"/>
      <c r="NGR79" s="479"/>
      <c r="NGS79" s="827"/>
      <c r="NGT79" s="827"/>
      <c r="NGU79" s="827"/>
      <c r="NGV79" s="479"/>
      <c r="NGW79" s="827"/>
      <c r="NGX79" s="827"/>
      <c r="NGY79" s="827"/>
      <c r="NGZ79" s="479"/>
      <c r="NHA79" s="827"/>
      <c r="NHB79" s="827"/>
      <c r="NHC79" s="827"/>
      <c r="NHD79" s="479"/>
      <c r="NHE79" s="827"/>
      <c r="NHF79" s="827"/>
      <c r="NHG79" s="827"/>
      <c r="NHH79" s="479"/>
      <c r="NHI79" s="827"/>
      <c r="NHJ79" s="827"/>
      <c r="NHK79" s="827"/>
      <c r="NHL79" s="479"/>
      <c r="NHM79" s="827"/>
      <c r="NHN79" s="827"/>
      <c r="NHO79" s="827"/>
      <c r="NHP79" s="479"/>
      <c r="NHQ79" s="827"/>
      <c r="NHR79" s="827"/>
      <c r="NHS79" s="827"/>
      <c r="NHT79" s="479"/>
      <c r="NHU79" s="827"/>
      <c r="NHV79" s="827"/>
      <c r="NHW79" s="827"/>
      <c r="NHX79" s="479"/>
      <c r="NHY79" s="827"/>
      <c r="NHZ79" s="827"/>
      <c r="NIA79" s="827"/>
      <c r="NIB79" s="479"/>
      <c r="NIC79" s="827"/>
      <c r="NID79" s="827"/>
      <c r="NIE79" s="827"/>
      <c r="NIF79" s="479"/>
      <c r="NIG79" s="827"/>
      <c r="NIH79" s="827"/>
      <c r="NII79" s="827"/>
      <c r="NIJ79" s="479"/>
      <c r="NIK79" s="827"/>
      <c r="NIL79" s="827"/>
      <c r="NIM79" s="827"/>
      <c r="NIN79" s="479"/>
      <c r="NIO79" s="827"/>
      <c r="NIP79" s="827"/>
      <c r="NIQ79" s="827"/>
      <c r="NIR79" s="479"/>
      <c r="NIS79" s="827"/>
      <c r="NIT79" s="827"/>
      <c r="NIU79" s="827"/>
      <c r="NIV79" s="479"/>
      <c r="NIW79" s="827"/>
      <c r="NIX79" s="827"/>
      <c r="NIY79" s="827"/>
      <c r="NIZ79" s="479"/>
      <c r="NJA79" s="827"/>
      <c r="NJB79" s="827"/>
      <c r="NJC79" s="827"/>
      <c r="NJD79" s="479"/>
      <c r="NJE79" s="827"/>
      <c r="NJF79" s="827"/>
      <c r="NJG79" s="827"/>
      <c r="NJH79" s="479"/>
      <c r="NJI79" s="827"/>
      <c r="NJJ79" s="827"/>
      <c r="NJK79" s="827"/>
      <c r="NJL79" s="479"/>
      <c r="NJM79" s="827"/>
      <c r="NJN79" s="827"/>
      <c r="NJO79" s="827"/>
      <c r="NJP79" s="479"/>
      <c r="NJQ79" s="827"/>
      <c r="NJR79" s="827"/>
      <c r="NJS79" s="827"/>
      <c r="NJT79" s="479"/>
      <c r="NJU79" s="827"/>
      <c r="NJV79" s="827"/>
      <c r="NJW79" s="827"/>
      <c r="NJX79" s="479"/>
      <c r="NJY79" s="827"/>
      <c r="NJZ79" s="827"/>
      <c r="NKA79" s="827"/>
      <c r="NKB79" s="479"/>
      <c r="NKC79" s="827"/>
      <c r="NKD79" s="827"/>
      <c r="NKE79" s="827"/>
      <c r="NKF79" s="479"/>
      <c r="NKG79" s="827"/>
      <c r="NKH79" s="827"/>
      <c r="NKI79" s="827"/>
      <c r="NKJ79" s="479"/>
      <c r="NKK79" s="827"/>
      <c r="NKL79" s="827"/>
      <c r="NKM79" s="827"/>
      <c r="NKN79" s="479"/>
      <c r="NKO79" s="827"/>
      <c r="NKP79" s="827"/>
      <c r="NKQ79" s="827"/>
      <c r="NKR79" s="479"/>
      <c r="NKS79" s="827"/>
      <c r="NKT79" s="827"/>
      <c r="NKU79" s="827"/>
      <c r="NKV79" s="479"/>
      <c r="NKW79" s="827"/>
      <c r="NKX79" s="827"/>
      <c r="NKY79" s="827"/>
      <c r="NKZ79" s="479"/>
      <c r="NLA79" s="827"/>
      <c r="NLB79" s="827"/>
      <c r="NLC79" s="827"/>
      <c r="NLD79" s="479"/>
      <c r="NLE79" s="827"/>
      <c r="NLF79" s="827"/>
      <c r="NLG79" s="827"/>
      <c r="NLH79" s="479"/>
      <c r="NLI79" s="827"/>
      <c r="NLJ79" s="827"/>
      <c r="NLK79" s="827"/>
      <c r="NLL79" s="479"/>
      <c r="NLM79" s="827"/>
      <c r="NLN79" s="827"/>
      <c r="NLO79" s="827"/>
      <c r="NLP79" s="479"/>
      <c r="NLQ79" s="827"/>
      <c r="NLR79" s="827"/>
      <c r="NLS79" s="827"/>
      <c r="NLT79" s="479"/>
      <c r="NLU79" s="827"/>
      <c r="NLV79" s="827"/>
      <c r="NLW79" s="827"/>
      <c r="NLX79" s="479"/>
      <c r="NLY79" s="827"/>
      <c r="NLZ79" s="827"/>
      <c r="NMA79" s="827"/>
      <c r="NMB79" s="479"/>
      <c r="NMC79" s="827"/>
      <c r="NMD79" s="827"/>
      <c r="NME79" s="827"/>
      <c r="NMF79" s="479"/>
      <c r="NMG79" s="827"/>
      <c r="NMH79" s="827"/>
      <c r="NMI79" s="827"/>
      <c r="NMJ79" s="479"/>
      <c r="NMK79" s="827"/>
      <c r="NML79" s="827"/>
      <c r="NMM79" s="827"/>
      <c r="NMN79" s="479"/>
      <c r="NMO79" s="827"/>
      <c r="NMP79" s="827"/>
      <c r="NMQ79" s="827"/>
      <c r="NMR79" s="479"/>
      <c r="NMS79" s="827"/>
      <c r="NMT79" s="827"/>
      <c r="NMU79" s="827"/>
      <c r="NMV79" s="479"/>
      <c r="NMW79" s="827"/>
      <c r="NMX79" s="827"/>
      <c r="NMY79" s="827"/>
      <c r="NMZ79" s="479"/>
      <c r="NNA79" s="827"/>
      <c r="NNB79" s="827"/>
      <c r="NNC79" s="827"/>
      <c r="NND79" s="479"/>
      <c r="NNE79" s="827"/>
      <c r="NNF79" s="827"/>
      <c r="NNG79" s="827"/>
      <c r="NNH79" s="479"/>
      <c r="NNI79" s="827"/>
      <c r="NNJ79" s="827"/>
      <c r="NNK79" s="827"/>
      <c r="NNL79" s="479"/>
      <c r="NNM79" s="827"/>
      <c r="NNN79" s="827"/>
      <c r="NNO79" s="827"/>
      <c r="NNP79" s="479"/>
      <c r="NNQ79" s="827"/>
      <c r="NNR79" s="827"/>
      <c r="NNS79" s="827"/>
      <c r="NNT79" s="479"/>
      <c r="NNU79" s="827"/>
      <c r="NNV79" s="827"/>
      <c r="NNW79" s="827"/>
      <c r="NNX79" s="479"/>
      <c r="NNY79" s="827"/>
      <c r="NNZ79" s="827"/>
      <c r="NOA79" s="827"/>
      <c r="NOB79" s="479"/>
      <c r="NOC79" s="827"/>
      <c r="NOD79" s="827"/>
      <c r="NOE79" s="827"/>
      <c r="NOF79" s="479"/>
      <c r="NOG79" s="827"/>
      <c r="NOH79" s="827"/>
      <c r="NOI79" s="827"/>
      <c r="NOJ79" s="479"/>
      <c r="NOK79" s="827"/>
      <c r="NOL79" s="827"/>
      <c r="NOM79" s="827"/>
      <c r="NON79" s="479"/>
      <c r="NOO79" s="827"/>
      <c r="NOP79" s="827"/>
      <c r="NOQ79" s="827"/>
      <c r="NOR79" s="479"/>
      <c r="NOS79" s="827"/>
      <c r="NOT79" s="827"/>
      <c r="NOU79" s="827"/>
      <c r="NOV79" s="479"/>
      <c r="NOW79" s="827"/>
      <c r="NOX79" s="827"/>
      <c r="NOY79" s="827"/>
      <c r="NOZ79" s="479"/>
      <c r="NPA79" s="827"/>
      <c r="NPB79" s="827"/>
      <c r="NPC79" s="827"/>
      <c r="NPD79" s="479"/>
      <c r="NPE79" s="827"/>
      <c r="NPF79" s="827"/>
      <c r="NPG79" s="827"/>
      <c r="NPH79" s="479"/>
      <c r="NPI79" s="827"/>
      <c r="NPJ79" s="827"/>
      <c r="NPK79" s="827"/>
      <c r="NPL79" s="479"/>
      <c r="NPM79" s="827"/>
      <c r="NPN79" s="827"/>
      <c r="NPO79" s="827"/>
      <c r="NPP79" s="479"/>
      <c r="NPQ79" s="827"/>
      <c r="NPR79" s="827"/>
      <c r="NPS79" s="827"/>
      <c r="NPT79" s="479"/>
      <c r="NPU79" s="827"/>
      <c r="NPV79" s="827"/>
      <c r="NPW79" s="827"/>
      <c r="NPX79" s="479"/>
      <c r="NPY79" s="827"/>
      <c r="NPZ79" s="827"/>
      <c r="NQA79" s="827"/>
      <c r="NQB79" s="479"/>
      <c r="NQC79" s="827"/>
      <c r="NQD79" s="827"/>
      <c r="NQE79" s="827"/>
      <c r="NQF79" s="479"/>
      <c r="NQG79" s="827"/>
      <c r="NQH79" s="827"/>
      <c r="NQI79" s="827"/>
      <c r="NQJ79" s="479"/>
      <c r="NQK79" s="827"/>
      <c r="NQL79" s="827"/>
      <c r="NQM79" s="827"/>
      <c r="NQN79" s="479"/>
      <c r="NQO79" s="827"/>
      <c r="NQP79" s="827"/>
      <c r="NQQ79" s="827"/>
      <c r="NQR79" s="479"/>
      <c r="NQS79" s="827"/>
      <c r="NQT79" s="827"/>
      <c r="NQU79" s="827"/>
      <c r="NQV79" s="479"/>
      <c r="NQW79" s="827"/>
      <c r="NQX79" s="827"/>
      <c r="NQY79" s="827"/>
      <c r="NQZ79" s="479"/>
      <c r="NRA79" s="827"/>
      <c r="NRB79" s="827"/>
      <c r="NRC79" s="827"/>
      <c r="NRD79" s="479"/>
      <c r="NRE79" s="827"/>
      <c r="NRF79" s="827"/>
      <c r="NRG79" s="827"/>
      <c r="NRH79" s="479"/>
      <c r="NRI79" s="827"/>
      <c r="NRJ79" s="827"/>
      <c r="NRK79" s="827"/>
      <c r="NRL79" s="479"/>
      <c r="NRM79" s="827"/>
      <c r="NRN79" s="827"/>
      <c r="NRO79" s="827"/>
      <c r="NRP79" s="479"/>
      <c r="NRQ79" s="827"/>
      <c r="NRR79" s="827"/>
      <c r="NRS79" s="827"/>
      <c r="NRT79" s="479"/>
      <c r="NRU79" s="827"/>
      <c r="NRV79" s="827"/>
      <c r="NRW79" s="827"/>
      <c r="NRX79" s="479"/>
      <c r="NRY79" s="827"/>
      <c r="NRZ79" s="827"/>
      <c r="NSA79" s="827"/>
      <c r="NSB79" s="479"/>
      <c r="NSC79" s="827"/>
      <c r="NSD79" s="827"/>
      <c r="NSE79" s="827"/>
      <c r="NSF79" s="479"/>
      <c r="NSG79" s="827"/>
      <c r="NSH79" s="827"/>
      <c r="NSI79" s="827"/>
      <c r="NSJ79" s="479"/>
      <c r="NSK79" s="827"/>
      <c r="NSL79" s="827"/>
      <c r="NSM79" s="827"/>
      <c r="NSN79" s="479"/>
      <c r="NSO79" s="827"/>
      <c r="NSP79" s="827"/>
      <c r="NSQ79" s="827"/>
      <c r="NSR79" s="479"/>
      <c r="NSS79" s="827"/>
      <c r="NST79" s="827"/>
      <c r="NSU79" s="827"/>
      <c r="NSV79" s="479"/>
      <c r="NSW79" s="827"/>
      <c r="NSX79" s="827"/>
      <c r="NSY79" s="827"/>
      <c r="NSZ79" s="479"/>
      <c r="NTA79" s="827"/>
      <c r="NTB79" s="827"/>
      <c r="NTC79" s="827"/>
      <c r="NTD79" s="479"/>
      <c r="NTE79" s="827"/>
      <c r="NTF79" s="827"/>
      <c r="NTG79" s="827"/>
      <c r="NTH79" s="479"/>
      <c r="NTI79" s="827"/>
      <c r="NTJ79" s="827"/>
      <c r="NTK79" s="827"/>
      <c r="NTL79" s="479"/>
      <c r="NTM79" s="827"/>
      <c r="NTN79" s="827"/>
      <c r="NTO79" s="827"/>
      <c r="NTP79" s="479"/>
      <c r="NTQ79" s="827"/>
      <c r="NTR79" s="827"/>
      <c r="NTS79" s="827"/>
      <c r="NTT79" s="479"/>
      <c r="NTU79" s="827"/>
      <c r="NTV79" s="827"/>
      <c r="NTW79" s="827"/>
      <c r="NTX79" s="479"/>
      <c r="NTY79" s="827"/>
      <c r="NTZ79" s="827"/>
      <c r="NUA79" s="827"/>
      <c r="NUB79" s="479"/>
      <c r="NUC79" s="827"/>
      <c r="NUD79" s="827"/>
      <c r="NUE79" s="827"/>
      <c r="NUF79" s="479"/>
      <c r="NUG79" s="827"/>
      <c r="NUH79" s="827"/>
      <c r="NUI79" s="827"/>
      <c r="NUJ79" s="479"/>
      <c r="NUK79" s="827"/>
      <c r="NUL79" s="827"/>
      <c r="NUM79" s="827"/>
      <c r="NUN79" s="479"/>
      <c r="NUO79" s="827"/>
      <c r="NUP79" s="827"/>
      <c r="NUQ79" s="827"/>
      <c r="NUR79" s="479"/>
      <c r="NUS79" s="827"/>
      <c r="NUT79" s="827"/>
      <c r="NUU79" s="827"/>
      <c r="NUV79" s="479"/>
      <c r="NUW79" s="827"/>
      <c r="NUX79" s="827"/>
      <c r="NUY79" s="827"/>
      <c r="NUZ79" s="479"/>
      <c r="NVA79" s="827"/>
      <c r="NVB79" s="827"/>
      <c r="NVC79" s="827"/>
      <c r="NVD79" s="479"/>
      <c r="NVE79" s="827"/>
      <c r="NVF79" s="827"/>
      <c r="NVG79" s="827"/>
      <c r="NVH79" s="479"/>
      <c r="NVI79" s="827"/>
      <c r="NVJ79" s="827"/>
      <c r="NVK79" s="827"/>
      <c r="NVL79" s="479"/>
      <c r="NVM79" s="827"/>
      <c r="NVN79" s="827"/>
      <c r="NVO79" s="827"/>
      <c r="NVP79" s="479"/>
      <c r="NVQ79" s="827"/>
      <c r="NVR79" s="827"/>
      <c r="NVS79" s="827"/>
      <c r="NVT79" s="479"/>
      <c r="NVU79" s="827"/>
      <c r="NVV79" s="827"/>
      <c r="NVW79" s="827"/>
      <c r="NVX79" s="479"/>
      <c r="NVY79" s="827"/>
      <c r="NVZ79" s="827"/>
      <c r="NWA79" s="827"/>
      <c r="NWB79" s="479"/>
      <c r="NWC79" s="827"/>
      <c r="NWD79" s="827"/>
      <c r="NWE79" s="827"/>
      <c r="NWF79" s="479"/>
      <c r="NWG79" s="827"/>
      <c r="NWH79" s="827"/>
      <c r="NWI79" s="827"/>
      <c r="NWJ79" s="479"/>
      <c r="NWK79" s="827"/>
      <c r="NWL79" s="827"/>
      <c r="NWM79" s="827"/>
      <c r="NWN79" s="479"/>
      <c r="NWO79" s="827"/>
      <c r="NWP79" s="827"/>
      <c r="NWQ79" s="827"/>
      <c r="NWR79" s="479"/>
      <c r="NWS79" s="827"/>
      <c r="NWT79" s="827"/>
      <c r="NWU79" s="827"/>
      <c r="NWV79" s="479"/>
      <c r="NWW79" s="827"/>
      <c r="NWX79" s="827"/>
      <c r="NWY79" s="827"/>
      <c r="NWZ79" s="479"/>
      <c r="NXA79" s="827"/>
      <c r="NXB79" s="827"/>
      <c r="NXC79" s="827"/>
      <c r="NXD79" s="479"/>
      <c r="NXE79" s="827"/>
      <c r="NXF79" s="827"/>
      <c r="NXG79" s="827"/>
      <c r="NXH79" s="479"/>
      <c r="NXI79" s="827"/>
      <c r="NXJ79" s="827"/>
      <c r="NXK79" s="827"/>
      <c r="NXL79" s="479"/>
      <c r="NXM79" s="827"/>
      <c r="NXN79" s="827"/>
      <c r="NXO79" s="827"/>
      <c r="NXP79" s="479"/>
      <c r="NXQ79" s="827"/>
      <c r="NXR79" s="827"/>
      <c r="NXS79" s="827"/>
      <c r="NXT79" s="479"/>
      <c r="NXU79" s="827"/>
      <c r="NXV79" s="827"/>
      <c r="NXW79" s="827"/>
      <c r="NXX79" s="479"/>
      <c r="NXY79" s="827"/>
      <c r="NXZ79" s="827"/>
      <c r="NYA79" s="827"/>
      <c r="NYB79" s="479"/>
      <c r="NYC79" s="827"/>
      <c r="NYD79" s="827"/>
      <c r="NYE79" s="827"/>
      <c r="NYF79" s="479"/>
      <c r="NYG79" s="827"/>
      <c r="NYH79" s="827"/>
      <c r="NYI79" s="827"/>
      <c r="NYJ79" s="479"/>
      <c r="NYK79" s="827"/>
      <c r="NYL79" s="827"/>
      <c r="NYM79" s="827"/>
      <c r="NYN79" s="479"/>
      <c r="NYO79" s="827"/>
      <c r="NYP79" s="827"/>
      <c r="NYQ79" s="827"/>
      <c r="NYR79" s="479"/>
      <c r="NYS79" s="827"/>
      <c r="NYT79" s="827"/>
      <c r="NYU79" s="827"/>
      <c r="NYV79" s="479"/>
      <c r="NYW79" s="827"/>
      <c r="NYX79" s="827"/>
      <c r="NYY79" s="827"/>
      <c r="NYZ79" s="479"/>
      <c r="NZA79" s="827"/>
      <c r="NZB79" s="827"/>
      <c r="NZC79" s="827"/>
      <c r="NZD79" s="479"/>
      <c r="NZE79" s="827"/>
      <c r="NZF79" s="827"/>
      <c r="NZG79" s="827"/>
      <c r="NZH79" s="479"/>
      <c r="NZI79" s="827"/>
      <c r="NZJ79" s="827"/>
      <c r="NZK79" s="827"/>
      <c r="NZL79" s="479"/>
      <c r="NZM79" s="827"/>
      <c r="NZN79" s="827"/>
      <c r="NZO79" s="827"/>
      <c r="NZP79" s="479"/>
      <c r="NZQ79" s="827"/>
      <c r="NZR79" s="827"/>
      <c r="NZS79" s="827"/>
      <c r="NZT79" s="479"/>
      <c r="NZU79" s="827"/>
      <c r="NZV79" s="827"/>
      <c r="NZW79" s="827"/>
      <c r="NZX79" s="479"/>
      <c r="NZY79" s="827"/>
      <c r="NZZ79" s="827"/>
      <c r="OAA79" s="827"/>
      <c r="OAB79" s="479"/>
      <c r="OAC79" s="827"/>
      <c r="OAD79" s="827"/>
      <c r="OAE79" s="827"/>
      <c r="OAF79" s="479"/>
      <c r="OAG79" s="827"/>
      <c r="OAH79" s="827"/>
      <c r="OAI79" s="827"/>
      <c r="OAJ79" s="479"/>
      <c r="OAK79" s="827"/>
      <c r="OAL79" s="827"/>
      <c r="OAM79" s="827"/>
      <c r="OAN79" s="479"/>
      <c r="OAO79" s="827"/>
      <c r="OAP79" s="827"/>
      <c r="OAQ79" s="827"/>
      <c r="OAR79" s="479"/>
      <c r="OAS79" s="827"/>
      <c r="OAT79" s="827"/>
      <c r="OAU79" s="827"/>
      <c r="OAV79" s="479"/>
      <c r="OAW79" s="827"/>
      <c r="OAX79" s="827"/>
      <c r="OAY79" s="827"/>
      <c r="OAZ79" s="479"/>
      <c r="OBA79" s="827"/>
      <c r="OBB79" s="827"/>
      <c r="OBC79" s="827"/>
      <c r="OBD79" s="479"/>
      <c r="OBE79" s="827"/>
      <c r="OBF79" s="827"/>
      <c r="OBG79" s="827"/>
      <c r="OBH79" s="479"/>
      <c r="OBI79" s="827"/>
      <c r="OBJ79" s="827"/>
      <c r="OBK79" s="827"/>
      <c r="OBL79" s="479"/>
      <c r="OBM79" s="827"/>
      <c r="OBN79" s="827"/>
      <c r="OBO79" s="827"/>
      <c r="OBP79" s="479"/>
      <c r="OBQ79" s="827"/>
      <c r="OBR79" s="827"/>
      <c r="OBS79" s="827"/>
      <c r="OBT79" s="479"/>
      <c r="OBU79" s="827"/>
      <c r="OBV79" s="827"/>
      <c r="OBW79" s="827"/>
      <c r="OBX79" s="479"/>
      <c r="OBY79" s="827"/>
      <c r="OBZ79" s="827"/>
      <c r="OCA79" s="827"/>
      <c r="OCB79" s="479"/>
      <c r="OCC79" s="827"/>
      <c r="OCD79" s="827"/>
      <c r="OCE79" s="827"/>
      <c r="OCF79" s="479"/>
      <c r="OCG79" s="827"/>
      <c r="OCH79" s="827"/>
      <c r="OCI79" s="827"/>
      <c r="OCJ79" s="479"/>
      <c r="OCK79" s="827"/>
      <c r="OCL79" s="827"/>
      <c r="OCM79" s="827"/>
      <c r="OCN79" s="479"/>
      <c r="OCO79" s="827"/>
      <c r="OCP79" s="827"/>
      <c r="OCQ79" s="827"/>
      <c r="OCR79" s="479"/>
      <c r="OCS79" s="827"/>
      <c r="OCT79" s="827"/>
      <c r="OCU79" s="827"/>
      <c r="OCW79" s="827"/>
      <c r="OCX79" s="827"/>
      <c r="OCY79" s="827"/>
      <c r="OCZ79" s="479"/>
      <c r="ODA79" s="827"/>
      <c r="ODB79" s="827"/>
      <c r="ODC79" s="827"/>
      <c r="ODD79" s="479"/>
      <c r="ODE79" s="827"/>
      <c r="ODF79" s="827"/>
      <c r="ODG79" s="827"/>
      <c r="ODH79" s="479"/>
      <c r="ODI79" s="827"/>
      <c r="ODJ79" s="827"/>
      <c r="ODK79" s="827"/>
      <c r="ODL79" s="479"/>
      <c r="ODM79" s="827"/>
      <c r="ODN79" s="827"/>
      <c r="ODO79" s="827"/>
      <c r="ODP79" s="479"/>
      <c r="ODQ79" s="827"/>
      <c r="ODR79" s="827"/>
      <c r="ODS79" s="827"/>
      <c r="ODT79" s="479"/>
      <c r="ODU79" s="827"/>
      <c r="ODV79" s="827"/>
      <c r="ODW79" s="827"/>
      <c r="ODX79" s="479"/>
      <c r="ODY79" s="827"/>
      <c r="ODZ79" s="827"/>
      <c r="OEA79" s="827"/>
      <c r="OEB79" s="479"/>
      <c r="OEC79" s="827"/>
      <c r="OED79" s="827"/>
      <c r="OEE79" s="827"/>
      <c r="OEF79" s="479"/>
      <c r="OEG79" s="827"/>
      <c r="OEH79" s="827"/>
      <c r="OEI79" s="827"/>
      <c r="OEJ79" s="479"/>
      <c r="OEK79" s="827"/>
      <c r="OEL79" s="827"/>
      <c r="OEM79" s="827"/>
      <c r="OEN79" s="479"/>
      <c r="OEO79" s="827"/>
      <c r="OEP79" s="827"/>
      <c r="OEQ79" s="827"/>
      <c r="OER79" s="479"/>
      <c r="OES79" s="827"/>
      <c r="OET79" s="827"/>
      <c r="OEU79" s="827"/>
      <c r="OEV79" s="479"/>
      <c r="OEW79" s="827"/>
      <c r="OEX79" s="827"/>
      <c r="OEY79" s="827"/>
      <c r="OEZ79" s="479"/>
      <c r="OFA79" s="827"/>
      <c r="OFB79" s="827"/>
      <c r="OFC79" s="827"/>
      <c r="OFD79" s="479"/>
      <c r="OFE79" s="827"/>
      <c r="OFF79" s="827"/>
      <c r="OFG79" s="827"/>
      <c r="OFH79" s="479"/>
      <c r="OFI79" s="827"/>
      <c r="OFJ79" s="827"/>
      <c r="OFK79" s="827"/>
      <c r="OFL79" s="479"/>
      <c r="OFM79" s="827"/>
      <c r="OFN79" s="827"/>
      <c r="OFO79" s="827"/>
      <c r="OFP79" s="479"/>
      <c r="OFQ79" s="827"/>
      <c r="OFR79" s="827"/>
      <c r="OFS79" s="827"/>
      <c r="OFT79" s="479"/>
      <c r="OFU79" s="827"/>
      <c r="OFV79" s="827"/>
      <c r="OFW79" s="827"/>
      <c r="OFX79" s="479"/>
      <c r="OFY79" s="827"/>
      <c r="OFZ79" s="827"/>
      <c r="OGA79" s="827"/>
      <c r="OGB79" s="479"/>
      <c r="OGC79" s="827"/>
      <c r="OGD79" s="827"/>
      <c r="OGE79" s="827"/>
      <c r="OGF79" s="479"/>
      <c r="OGG79" s="827"/>
      <c r="OGH79" s="827"/>
      <c r="OGI79" s="827"/>
      <c r="OGJ79" s="479"/>
      <c r="OGK79" s="827"/>
      <c r="OGL79" s="827"/>
      <c r="OGM79" s="827"/>
      <c r="OGN79" s="479"/>
      <c r="OGO79" s="827"/>
      <c r="OGP79" s="827"/>
      <c r="OGQ79" s="827"/>
      <c r="OGR79" s="479"/>
      <c r="OGS79" s="827"/>
      <c r="OGT79" s="827"/>
      <c r="OGU79" s="827"/>
      <c r="OGV79" s="479"/>
      <c r="OGW79" s="827"/>
      <c r="OGX79" s="827"/>
      <c r="OGY79" s="827"/>
      <c r="OGZ79" s="479"/>
      <c r="OHA79" s="827"/>
      <c r="OHB79" s="827"/>
      <c r="OHC79" s="827"/>
      <c r="OHD79" s="479"/>
      <c r="OHE79" s="827"/>
      <c r="OHF79" s="827"/>
      <c r="OHG79" s="827"/>
      <c r="OHH79" s="479"/>
      <c r="OHI79" s="827"/>
      <c r="OHJ79" s="827"/>
      <c r="OHK79" s="827"/>
      <c r="OHL79" s="479"/>
      <c r="OHM79" s="827"/>
      <c r="OHN79" s="827"/>
      <c r="OHO79" s="827"/>
      <c r="OHP79" s="479"/>
      <c r="OHQ79" s="827"/>
      <c r="OHR79" s="827"/>
      <c r="OHS79" s="827"/>
      <c r="OHT79" s="479"/>
      <c r="OHU79" s="827"/>
      <c r="OHV79" s="827"/>
      <c r="OHW79" s="827"/>
      <c r="OHX79" s="479"/>
      <c r="OHY79" s="827"/>
      <c r="OHZ79" s="827"/>
      <c r="OIA79" s="827"/>
      <c r="OIB79" s="479"/>
      <c r="OIC79" s="827"/>
      <c r="OID79" s="827"/>
      <c r="OIE79" s="827"/>
      <c r="OIF79" s="479"/>
      <c r="OIG79" s="827"/>
      <c r="OIH79" s="827"/>
      <c r="OII79" s="827"/>
      <c r="OIJ79" s="479"/>
      <c r="OIK79" s="827"/>
      <c r="OIL79" s="827"/>
      <c r="OIM79" s="827"/>
      <c r="OIN79" s="479"/>
      <c r="OIO79" s="827"/>
      <c r="OIP79" s="827"/>
      <c r="OIQ79" s="827"/>
      <c r="OIR79" s="479"/>
      <c r="OIS79" s="827"/>
      <c r="OIT79" s="827"/>
      <c r="OIU79" s="827"/>
      <c r="OIV79" s="479"/>
      <c r="OIW79" s="827"/>
      <c r="OIX79" s="827"/>
      <c r="OIY79" s="827"/>
      <c r="OIZ79" s="479"/>
      <c r="OJA79" s="827"/>
      <c r="OJB79" s="827"/>
      <c r="OJC79" s="827"/>
      <c r="OJD79" s="479"/>
      <c r="OJE79" s="827"/>
      <c r="OJF79" s="827"/>
      <c r="OJG79" s="827"/>
      <c r="OJH79" s="479"/>
      <c r="OJI79" s="827"/>
      <c r="OJJ79" s="827"/>
      <c r="OJK79" s="827"/>
      <c r="OJL79" s="479"/>
      <c r="OJM79" s="827"/>
      <c r="OJN79" s="827"/>
      <c r="OJO79" s="827"/>
      <c r="OJP79" s="479"/>
      <c r="OJQ79" s="827"/>
      <c r="OJR79" s="827"/>
      <c r="OJS79" s="827"/>
      <c r="OJT79" s="479"/>
      <c r="OJU79" s="827"/>
      <c r="OJV79" s="827"/>
      <c r="OJW79" s="827"/>
      <c r="OJX79" s="479"/>
      <c r="OJY79" s="827"/>
      <c r="OJZ79" s="827"/>
      <c r="OKA79" s="827"/>
      <c r="OKB79" s="479"/>
      <c r="OKC79" s="827"/>
      <c r="OKD79" s="827"/>
      <c r="OKE79" s="827"/>
      <c r="OKF79" s="479"/>
      <c r="OKG79" s="827"/>
      <c r="OKH79" s="827"/>
      <c r="OKI79" s="827"/>
      <c r="OKJ79" s="479"/>
      <c r="OKK79" s="827"/>
      <c r="OKL79" s="827"/>
      <c r="OKM79" s="827"/>
      <c r="OKN79" s="479"/>
      <c r="OKO79" s="827"/>
      <c r="OKP79" s="827"/>
      <c r="OKQ79" s="827"/>
      <c r="OKR79" s="479"/>
      <c r="OKS79" s="827"/>
      <c r="OKT79" s="827"/>
      <c r="OKU79" s="827"/>
      <c r="OKV79" s="479"/>
      <c r="OKW79" s="827"/>
      <c r="OKX79" s="827"/>
      <c r="OKY79" s="827"/>
      <c r="OKZ79" s="479"/>
      <c r="OLA79" s="827"/>
      <c r="OLB79" s="827"/>
      <c r="OLC79" s="827"/>
      <c r="OLD79" s="479"/>
      <c r="OLE79" s="827"/>
      <c r="OLF79" s="827"/>
      <c r="OLG79" s="827"/>
      <c r="OLH79" s="479"/>
      <c r="OLI79" s="827"/>
      <c r="OLJ79" s="827"/>
      <c r="OLK79" s="827"/>
      <c r="OLL79" s="479"/>
      <c r="OLM79" s="827"/>
      <c r="OLN79" s="827"/>
      <c r="OLO79" s="827"/>
      <c r="OLP79" s="479"/>
      <c r="OLQ79" s="827"/>
      <c r="OLR79" s="827"/>
      <c r="OLS79" s="827"/>
      <c r="OLT79" s="479"/>
      <c r="OLU79" s="827"/>
      <c r="OLV79" s="827"/>
      <c r="OLW79" s="827"/>
      <c r="OLX79" s="479"/>
      <c r="OLY79" s="827"/>
      <c r="OLZ79" s="827"/>
      <c r="OMA79" s="827"/>
      <c r="OMB79" s="479"/>
      <c r="OMC79" s="827"/>
      <c r="OMD79" s="827"/>
      <c r="OME79" s="827"/>
      <c r="OMF79" s="479"/>
      <c r="OMG79" s="827"/>
      <c r="OMH79" s="827"/>
      <c r="OMI79" s="827"/>
      <c r="OMJ79" s="479"/>
      <c r="OMK79" s="827"/>
      <c r="OML79" s="827"/>
      <c r="OMM79" s="827"/>
      <c r="OMN79" s="479"/>
      <c r="OMO79" s="827"/>
      <c r="OMP79" s="827"/>
      <c r="OMQ79" s="827"/>
      <c r="OMR79" s="479"/>
      <c r="OMS79" s="827"/>
      <c r="OMT79" s="827"/>
      <c r="OMU79" s="827"/>
      <c r="OMV79" s="479"/>
      <c r="OMW79" s="827"/>
      <c r="OMX79" s="827"/>
      <c r="OMY79" s="827"/>
      <c r="OMZ79" s="479"/>
      <c r="ONA79" s="827"/>
      <c r="ONB79" s="827"/>
      <c r="ONC79" s="827"/>
      <c r="OND79" s="479"/>
      <c r="ONE79" s="827"/>
      <c r="ONF79" s="827"/>
      <c r="ONG79" s="827"/>
      <c r="ONH79" s="479"/>
      <c r="ONI79" s="827"/>
      <c r="ONJ79" s="827"/>
      <c r="ONK79" s="827"/>
      <c r="ONL79" s="479"/>
      <c r="ONM79" s="827"/>
      <c r="ONN79" s="827"/>
      <c r="ONO79" s="827"/>
      <c r="ONP79" s="479"/>
      <c r="ONQ79" s="827"/>
      <c r="ONR79" s="827"/>
      <c r="ONS79" s="827"/>
      <c r="ONT79" s="479"/>
      <c r="ONU79" s="827"/>
      <c r="ONV79" s="827"/>
      <c r="ONW79" s="827"/>
      <c r="ONX79" s="479"/>
      <c r="ONY79" s="827"/>
      <c r="ONZ79" s="827"/>
      <c r="OOA79" s="827"/>
      <c r="OOB79" s="479"/>
      <c r="OOC79" s="827"/>
      <c r="OOD79" s="827"/>
      <c r="OOE79" s="827"/>
      <c r="OOF79" s="479"/>
      <c r="OOG79" s="827"/>
      <c r="OOH79" s="827"/>
      <c r="OOI79" s="827"/>
      <c r="OOJ79" s="479"/>
      <c r="OOK79" s="827"/>
      <c r="OOL79" s="827"/>
      <c r="OOM79" s="827"/>
      <c r="OON79" s="479"/>
      <c r="OOO79" s="827"/>
      <c r="OOP79" s="827"/>
      <c r="OOQ79" s="827"/>
      <c r="OOR79" s="479"/>
      <c r="OOS79" s="827"/>
      <c r="OOT79" s="827"/>
      <c r="OOU79" s="827"/>
      <c r="OOV79" s="479"/>
      <c r="OOW79" s="827"/>
      <c r="OOX79" s="827"/>
      <c r="OOY79" s="827"/>
      <c r="OOZ79" s="479"/>
      <c r="OPA79" s="827"/>
      <c r="OPB79" s="827"/>
      <c r="OPC79" s="827"/>
      <c r="OPD79" s="479"/>
      <c r="OPE79" s="827"/>
      <c r="OPF79" s="827"/>
      <c r="OPG79" s="827"/>
      <c r="OPH79" s="479"/>
      <c r="OPI79" s="827"/>
      <c r="OPJ79" s="827"/>
      <c r="OPK79" s="827"/>
      <c r="OPL79" s="479"/>
      <c r="OPM79" s="827"/>
      <c r="OPN79" s="827"/>
      <c r="OPO79" s="827"/>
      <c r="OPP79" s="479"/>
      <c r="OPQ79" s="827"/>
      <c r="OPR79" s="827"/>
      <c r="OPS79" s="827"/>
      <c r="OPT79" s="479"/>
      <c r="OPU79" s="827"/>
      <c r="OPV79" s="827"/>
      <c r="OPW79" s="827"/>
      <c r="OPX79" s="479"/>
      <c r="OPY79" s="827"/>
      <c r="OPZ79" s="827"/>
      <c r="OQA79" s="827"/>
      <c r="OQB79" s="479"/>
      <c r="OQC79" s="827"/>
      <c r="OQD79" s="827"/>
      <c r="OQE79" s="827"/>
      <c r="OQF79" s="479"/>
      <c r="OQG79" s="827"/>
      <c r="OQH79" s="827"/>
      <c r="OQI79" s="827"/>
      <c r="OQJ79" s="479"/>
      <c r="OQK79" s="827"/>
      <c r="OQL79" s="827"/>
      <c r="OQM79" s="827"/>
      <c r="OQN79" s="479"/>
      <c r="OQO79" s="827"/>
      <c r="OQP79" s="827"/>
      <c r="OQQ79" s="827"/>
      <c r="OQR79" s="479"/>
      <c r="OQS79" s="827"/>
      <c r="OQT79" s="827"/>
      <c r="OQU79" s="827"/>
      <c r="OQV79" s="479"/>
      <c r="OQW79" s="827"/>
      <c r="OQX79" s="827"/>
      <c r="OQY79" s="827"/>
      <c r="OQZ79" s="479"/>
      <c r="ORA79" s="827"/>
      <c r="ORB79" s="827"/>
      <c r="ORC79" s="827"/>
      <c r="ORD79" s="479"/>
      <c r="ORE79" s="827"/>
      <c r="ORF79" s="827"/>
      <c r="ORG79" s="827"/>
      <c r="ORH79" s="479"/>
      <c r="ORI79" s="827"/>
      <c r="ORJ79" s="827"/>
      <c r="ORK79" s="827"/>
      <c r="ORL79" s="479"/>
      <c r="ORM79" s="827"/>
      <c r="ORN79" s="827"/>
      <c r="ORO79" s="827"/>
      <c r="ORP79" s="479"/>
      <c r="ORQ79" s="827"/>
      <c r="ORR79" s="827"/>
      <c r="ORS79" s="827"/>
      <c r="ORT79" s="479"/>
      <c r="ORU79" s="827"/>
      <c r="ORV79" s="827"/>
      <c r="ORW79" s="827"/>
      <c r="ORX79" s="479"/>
      <c r="ORY79" s="827"/>
      <c r="ORZ79" s="827"/>
      <c r="OSA79" s="827"/>
      <c r="OSB79" s="479"/>
      <c r="OSC79" s="827"/>
      <c r="OSD79" s="827"/>
      <c r="OSE79" s="827"/>
      <c r="OSF79" s="479"/>
      <c r="OSG79" s="827"/>
      <c r="OSH79" s="827"/>
      <c r="OSI79" s="827"/>
      <c r="OSJ79" s="479"/>
      <c r="OSK79" s="827"/>
      <c r="OSL79" s="827"/>
      <c r="OSM79" s="827"/>
      <c r="OSN79" s="479"/>
      <c r="OSO79" s="827"/>
      <c r="OSP79" s="827"/>
      <c r="OSQ79" s="827"/>
      <c r="OSR79" s="479"/>
      <c r="OSS79" s="827"/>
      <c r="OST79" s="827"/>
      <c r="OSU79" s="827"/>
      <c r="OSV79" s="479"/>
      <c r="OSW79" s="827"/>
      <c r="OSX79" s="827"/>
      <c r="OSY79" s="827"/>
      <c r="OSZ79" s="479"/>
      <c r="OTA79" s="827"/>
      <c r="OTB79" s="827"/>
      <c r="OTC79" s="827"/>
      <c r="OTD79" s="479"/>
      <c r="OTE79" s="827"/>
      <c r="OTF79" s="827"/>
      <c r="OTG79" s="827"/>
      <c r="OTH79" s="479"/>
      <c r="OTI79" s="827"/>
      <c r="OTJ79" s="827"/>
      <c r="OTK79" s="827"/>
      <c r="OTL79" s="479"/>
      <c r="OTM79" s="827"/>
      <c r="OTN79" s="827"/>
      <c r="OTO79" s="827"/>
      <c r="OTP79" s="479"/>
      <c r="OTQ79" s="827"/>
      <c r="OTR79" s="827"/>
      <c r="OTS79" s="827"/>
      <c r="OTT79" s="479"/>
      <c r="OTU79" s="827"/>
      <c r="OTV79" s="827"/>
      <c r="OTW79" s="827"/>
      <c r="OTX79" s="479"/>
      <c r="OTY79" s="827"/>
      <c r="OTZ79" s="827"/>
      <c r="OUA79" s="827"/>
      <c r="OUB79" s="479"/>
      <c r="OUC79" s="827"/>
      <c r="OUD79" s="827"/>
      <c r="OUE79" s="827"/>
      <c r="OUF79" s="479"/>
      <c r="OUG79" s="827"/>
      <c r="OUH79" s="827"/>
      <c r="OUI79" s="827"/>
      <c r="OUJ79" s="479"/>
      <c r="OUK79" s="827"/>
      <c r="OUL79" s="827"/>
      <c r="OUM79" s="827"/>
      <c r="OUN79" s="479"/>
      <c r="OUO79" s="827"/>
      <c r="OUP79" s="827"/>
      <c r="OUQ79" s="827"/>
      <c r="OUR79" s="479"/>
      <c r="OUS79" s="827"/>
      <c r="OUT79" s="827"/>
      <c r="OUU79" s="827"/>
      <c r="OUV79" s="479"/>
      <c r="OUW79" s="827"/>
      <c r="OUX79" s="827"/>
      <c r="OUY79" s="827"/>
      <c r="OUZ79" s="479"/>
      <c r="OVA79" s="827"/>
      <c r="OVB79" s="827"/>
      <c r="OVC79" s="827"/>
      <c r="OVD79" s="479"/>
      <c r="OVE79" s="827"/>
      <c r="OVF79" s="827"/>
      <c r="OVG79" s="827"/>
      <c r="OVH79" s="479"/>
      <c r="OVI79" s="827"/>
      <c r="OVJ79" s="827"/>
      <c r="OVK79" s="827"/>
      <c r="OVL79" s="479"/>
      <c r="OVM79" s="827"/>
      <c r="OVN79" s="827"/>
      <c r="OVO79" s="827"/>
      <c r="OVP79" s="479"/>
      <c r="OVQ79" s="827"/>
      <c r="OVR79" s="827"/>
      <c r="OVS79" s="827"/>
      <c r="OVT79" s="479"/>
      <c r="OVU79" s="827"/>
      <c r="OVV79" s="827"/>
      <c r="OVW79" s="827"/>
      <c r="OVX79" s="479"/>
      <c r="OVY79" s="827"/>
      <c r="OVZ79" s="827"/>
      <c r="OWA79" s="827"/>
      <c r="OWB79" s="479"/>
      <c r="OWC79" s="827"/>
      <c r="OWD79" s="827"/>
      <c r="OWE79" s="827"/>
      <c r="OWF79" s="479"/>
      <c r="OWG79" s="827"/>
      <c r="OWH79" s="827"/>
      <c r="OWI79" s="827"/>
      <c r="OWJ79" s="479"/>
      <c r="OWK79" s="827"/>
      <c r="OWL79" s="827"/>
      <c r="OWM79" s="827"/>
      <c r="OWN79" s="479"/>
      <c r="OWO79" s="827"/>
      <c r="OWP79" s="827"/>
      <c r="OWQ79" s="827"/>
      <c r="OWR79" s="479"/>
      <c r="OWS79" s="827"/>
      <c r="OWT79" s="827"/>
      <c r="OWU79" s="827"/>
      <c r="OWV79" s="479"/>
      <c r="OWW79" s="827"/>
      <c r="OWX79" s="827"/>
      <c r="OWY79" s="827"/>
      <c r="OWZ79" s="479"/>
      <c r="OXA79" s="827"/>
      <c r="OXB79" s="827"/>
      <c r="OXC79" s="827"/>
      <c r="OXD79" s="479"/>
      <c r="OXE79" s="827"/>
      <c r="OXF79" s="827"/>
      <c r="OXG79" s="827"/>
      <c r="OXH79" s="479"/>
      <c r="OXI79" s="827"/>
      <c r="OXJ79" s="827"/>
      <c r="OXK79" s="827"/>
      <c r="OXL79" s="479"/>
      <c r="OXM79" s="827"/>
      <c r="OXN79" s="827"/>
      <c r="OXO79" s="827"/>
      <c r="OXP79" s="479"/>
      <c r="OXQ79" s="827"/>
      <c r="OXR79" s="827"/>
      <c r="OXS79" s="827"/>
      <c r="OXT79" s="479"/>
      <c r="OXU79" s="827"/>
      <c r="OXV79" s="827"/>
      <c r="OXW79" s="827"/>
      <c r="OXX79" s="479"/>
      <c r="OXY79" s="827"/>
      <c r="OXZ79" s="827"/>
      <c r="OYA79" s="827"/>
      <c r="OYB79" s="479"/>
      <c r="OYC79" s="827"/>
      <c r="OYD79" s="827"/>
      <c r="OYE79" s="827"/>
      <c r="OYF79" s="479"/>
      <c r="OYG79" s="827"/>
      <c r="OYH79" s="827"/>
      <c r="OYI79" s="827"/>
      <c r="OYJ79" s="479"/>
      <c r="OYK79" s="827"/>
      <c r="OYL79" s="827"/>
      <c r="OYM79" s="827"/>
      <c r="OYN79" s="479"/>
      <c r="OYO79" s="827"/>
      <c r="OYP79" s="827"/>
      <c r="OYQ79" s="827"/>
      <c r="OYR79" s="479"/>
      <c r="OYS79" s="827"/>
      <c r="OYT79" s="827"/>
      <c r="OYU79" s="827"/>
      <c r="OYV79" s="479"/>
      <c r="OYW79" s="827"/>
      <c r="OYX79" s="827"/>
      <c r="OYY79" s="827"/>
      <c r="OYZ79" s="479"/>
      <c r="OZA79" s="827"/>
      <c r="OZB79" s="827"/>
      <c r="OZC79" s="827"/>
      <c r="OZD79" s="479"/>
      <c r="OZE79" s="827"/>
      <c r="OZF79" s="827"/>
      <c r="OZG79" s="827"/>
      <c r="OZH79" s="479"/>
      <c r="OZI79" s="827"/>
      <c r="OZJ79" s="827"/>
      <c r="OZK79" s="827"/>
      <c r="OZL79" s="479"/>
      <c r="OZM79" s="827"/>
      <c r="OZN79" s="827"/>
      <c r="OZO79" s="827"/>
      <c r="OZP79" s="479"/>
      <c r="OZQ79" s="827"/>
      <c r="OZR79" s="827"/>
      <c r="OZS79" s="827"/>
      <c r="OZT79" s="479"/>
      <c r="OZU79" s="827"/>
      <c r="OZV79" s="827"/>
      <c r="OZW79" s="827"/>
      <c r="OZX79" s="479"/>
      <c r="OZY79" s="827"/>
      <c r="OZZ79" s="827"/>
      <c r="PAA79" s="827"/>
      <c r="PAB79" s="479"/>
      <c r="PAC79" s="827"/>
      <c r="PAD79" s="827"/>
      <c r="PAE79" s="827"/>
      <c r="PAF79" s="479"/>
      <c r="PAG79" s="827"/>
      <c r="PAH79" s="827"/>
      <c r="PAI79" s="827"/>
      <c r="PAJ79" s="479"/>
      <c r="PAK79" s="827"/>
      <c r="PAL79" s="827"/>
      <c r="PAM79" s="827"/>
      <c r="PAN79" s="479"/>
      <c r="PAO79" s="827"/>
      <c r="PAP79" s="827"/>
      <c r="PAQ79" s="827"/>
      <c r="PAR79" s="479"/>
      <c r="PAS79" s="827"/>
      <c r="PAT79" s="827"/>
      <c r="PAU79" s="827"/>
      <c r="PAV79" s="479"/>
      <c r="PAW79" s="827"/>
      <c r="PAX79" s="827"/>
      <c r="PAY79" s="827"/>
      <c r="PAZ79" s="479"/>
      <c r="PBA79" s="827"/>
      <c r="PBB79" s="827"/>
      <c r="PBC79" s="827"/>
      <c r="PBD79" s="479"/>
      <c r="PBE79" s="827"/>
      <c r="PBF79" s="827"/>
      <c r="PBG79" s="827"/>
      <c r="PBH79" s="479"/>
      <c r="PBI79" s="827"/>
      <c r="PBJ79" s="827"/>
      <c r="PBK79" s="827"/>
      <c r="PBL79" s="479"/>
      <c r="PBM79" s="827"/>
      <c r="PBN79" s="827"/>
      <c r="PBO79" s="827"/>
      <c r="PBP79" s="479"/>
      <c r="PBQ79" s="827"/>
      <c r="PBR79" s="827"/>
      <c r="PBS79" s="827"/>
      <c r="PBT79" s="479"/>
      <c r="PBU79" s="827"/>
      <c r="PBV79" s="827"/>
      <c r="PBW79" s="827"/>
      <c r="PBX79" s="479"/>
      <c r="PBY79" s="827"/>
      <c r="PBZ79" s="827"/>
      <c r="PCA79" s="827"/>
      <c r="PCB79" s="479"/>
      <c r="PCC79" s="827"/>
      <c r="PCD79" s="827"/>
      <c r="PCE79" s="827"/>
      <c r="PCF79" s="479"/>
      <c r="PCG79" s="827"/>
      <c r="PCH79" s="827"/>
      <c r="PCI79" s="827"/>
      <c r="PCJ79" s="479"/>
      <c r="PCK79" s="827"/>
      <c r="PCL79" s="827"/>
      <c r="PCM79" s="827"/>
      <c r="PCN79" s="479"/>
      <c r="PCO79" s="827"/>
      <c r="PCP79" s="827"/>
      <c r="PCQ79" s="827"/>
      <c r="PCR79" s="479"/>
      <c r="PCS79" s="827"/>
      <c r="PCT79" s="827"/>
      <c r="PCU79" s="827"/>
      <c r="PCV79" s="479"/>
      <c r="PCW79" s="827"/>
      <c r="PCX79" s="827"/>
      <c r="PCY79" s="827"/>
      <c r="PCZ79" s="479"/>
      <c r="PDA79" s="827"/>
      <c r="PDB79" s="827"/>
      <c r="PDC79" s="827"/>
      <c r="PDD79" s="479"/>
      <c r="PDE79" s="827"/>
      <c r="PDF79" s="827"/>
      <c r="PDG79" s="827"/>
      <c r="PDH79" s="479"/>
      <c r="PDI79" s="827"/>
      <c r="PDJ79" s="827"/>
      <c r="PDK79" s="827"/>
      <c r="PDL79" s="479"/>
      <c r="PDM79" s="827"/>
      <c r="PDN79" s="827"/>
      <c r="PDO79" s="827"/>
      <c r="PDP79" s="479"/>
      <c r="PDQ79" s="827"/>
      <c r="PDR79" s="827"/>
      <c r="PDS79" s="827"/>
      <c r="PDT79" s="479"/>
      <c r="PDU79" s="827"/>
      <c r="PDV79" s="827"/>
      <c r="PDW79" s="827"/>
      <c r="PDX79" s="479"/>
      <c r="PDY79" s="827"/>
      <c r="PDZ79" s="827"/>
      <c r="PEA79" s="827"/>
      <c r="PEB79" s="479"/>
      <c r="PEC79" s="827"/>
      <c r="PED79" s="827"/>
      <c r="PEE79" s="827"/>
      <c r="PEF79" s="479"/>
      <c r="PEG79" s="827"/>
      <c r="PEH79" s="827"/>
      <c r="PEI79" s="827"/>
      <c r="PEJ79" s="479"/>
      <c r="PEK79" s="827"/>
      <c r="PEL79" s="827"/>
      <c r="PEM79" s="827"/>
      <c r="PEN79" s="479"/>
      <c r="PEO79" s="827"/>
      <c r="PEP79" s="827"/>
      <c r="PEQ79" s="827"/>
      <c r="PER79" s="479"/>
      <c r="PES79" s="827"/>
      <c r="PET79" s="827"/>
      <c r="PEU79" s="827"/>
      <c r="PEV79" s="479"/>
      <c r="PEW79" s="827"/>
      <c r="PEX79" s="827"/>
      <c r="PEY79" s="827"/>
      <c r="PEZ79" s="479"/>
      <c r="PFA79" s="827"/>
      <c r="PFB79" s="827"/>
      <c r="PFC79" s="827"/>
      <c r="PFD79" s="479"/>
      <c r="PFE79" s="827"/>
      <c r="PFF79" s="827"/>
      <c r="PFG79" s="827"/>
      <c r="PFH79" s="479"/>
      <c r="PFI79" s="827"/>
      <c r="PFJ79" s="827"/>
      <c r="PFK79" s="827"/>
      <c r="PFL79" s="479"/>
      <c r="PFM79" s="827"/>
      <c r="PFN79" s="827"/>
      <c r="PFO79" s="827"/>
      <c r="PFP79" s="479"/>
      <c r="PFQ79" s="827"/>
      <c r="PFR79" s="827"/>
      <c r="PFS79" s="827"/>
      <c r="PFT79" s="479"/>
      <c r="PFU79" s="827"/>
      <c r="PFV79" s="827"/>
      <c r="PFW79" s="827"/>
      <c r="PFX79" s="479"/>
      <c r="PFY79" s="827"/>
      <c r="PFZ79" s="827"/>
      <c r="PGA79" s="827"/>
      <c r="PGB79" s="479"/>
      <c r="PGC79" s="827"/>
      <c r="PGD79" s="827"/>
      <c r="PGE79" s="827"/>
      <c r="PGF79" s="479"/>
      <c r="PGG79" s="827"/>
      <c r="PGH79" s="827"/>
      <c r="PGI79" s="827"/>
      <c r="PGJ79" s="479"/>
      <c r="PGK79" s="827"/>
      <c r="PGL79" s="827"/>
      <c r="PGM79" s="827"/>
      <c r="PGN79" s="479"/>
      <c r="PGO79" s="827"/>
      <c r="PGP79" s="827"/>
      <c r="PGQ79" s="827"/>
      <c r="PGR79" s="479"/>
      <c r="PGS79" s="827"/>
      <c r="PGT79" s="827"/>
      <c r="PGU79" s="827"/>
      <c r="PGV79" s="479"/>
      <c r="PGW79" s="827"/>
      <c r="PGX79" s="827"/>
      <c r="PGY79" s="827"/>
      <c r="PGZ79" s="479"/>
      <c r="PHA79" s="827"/>
      <c r="PHB79" s="827"/>
      <c r="PHC79" s="827"/>
      <c r="PHD79" s="479"/>
      <c r="PHE79" s="827"/>
      <c r="PHF79" s="827"/>
      <c r="PHG79" s="827"/>
      <c r="PHH79" s="479"/>
      <c r="PHI79" s="827"/>
      <c r="PHJ79" s="827"/>
      <c r="PHK79" s="827"/>
      <c r="PHL79" s="479"/>
      <c r="PHM79" s="827"/>
      <c r="PHN79" s="827"/>
      <c r="PHO79" s="827"/>
      <c r="PHP79" s="479"/>
      <c r="PHQ79" s="827"/>
      <c r="PHR79" s="827"/>
      <c r="PHS79" s="827"/>
      <c r="PHT79" s="479"/>
      <c r="PHU79" s="827"/>
      <c r="PHV79" s="827"/>
      <c r="PHW79" s="827"/>
      <c r="PHX79" s="479"/>
      <c r="PHY79" s="827"/>
      <c r="PHZ79" s="827"/>
      <c r="PIA79" s="827"/>
      <c r="PIB79" s="479"/>
      <c r="PIC79" s="827"/>
      <c r="PID79" s="827"/>
      <c r="PIE79" s="827"/>
      <c r="PIF79" s="479"/>
      <c r="PIG79" s="827"/>
      <c r="PIH79" s="827"/>
      <c r="PII79" s="827"/>
      <c r="PIJ79" s="479"/>
      <c r="PIK79" s="827"/>
      <c r="PIL79" s="827"/>
      <c r="PIM79" s="827"/>
      <c r="PIN79" s="479"/>
      <c r="PIO79" s="827"/>
      <c r="PIP79" s="827"/>
      <c r="PIQ79" s="827"/>
      <c r="PIR79" s="479"/>
      <c r="PIS79" s="827"/>
      <c r="PIT79" s="827"/>
      <c r="PIU79" s="827"/>
      <c r="PIV79" s="479"/>
      <c r="PIW79" s="827"/>
      <c r="PIX79" s="827"/>
      <c r="PIY79" s="827"/>
      <c r="PIZ79" s="479"/>
      <c r="PJA79" s="827"/>
      <c r="PJB79" s="827"/>
      <c r="PJC79" s="827"/>
      <c r="PJD79" s="479"/>
      <c r="PJE79" s="827"/>
      <c r="PJF79" s="827"/>
      <c r="PJG79" s="827"/>
      <c r="PJH79" s="479"/>
      <c r="PJI79" s="827"/>
      <c r="PJJ79" s="827"/>
      <c r="PJK79" s="827"/>
      <c r="PJL79" s="479"/>
      <c r="PJM79" s="827"/>
      <c r="PJN79" s="827"/>
      <c r="PJO79" s="827"/>
      <c r="PJP79" s="479"/>
      <c r="PJQ79" s="827"/>
      <c r="PJR79" s="827"/>
      <c r="PJS79" s="827"/>
      <c r="PJT79" s="479"/>
      <c r="PJU79" s="827"/>
      <c r="PJV79" s="827"/>
      <c r="PJW79" s="827"/>
      <c r="PJX79" s="479"/>
      <c r="PJY79" s="827"/>
      <c r="PJZ79" s="827"/>
      <c r="PKA79" s="827"/>
      <c r="PKB79" s="479"/>
      <c r="PKC79" s="827"/>
      <c r="PKD79" s="827"/>
      <c r="PKE79" s="827"/>
      <c r="PKF79" s="479"/>
      <c r="PKG79" s="827"/>
      <c r="PKH79" s="827"/>
      <c r="PKI79" s="827"/>
      <c r="PKJ79" s="479"/>
      <c r="PKK79" s="827"/>
      <c r="PKL79" s="827"/>
      <c r="PKM79" s="827"/>
      <c r="PKN79" s="479"/>
      <c r="PKO79" s="827"/>
      <c r="PKP79" s="827"/>
      <c r="PKQ79" s="827"/>
      <c r="PKR79" s="479"/>
      <c r="PKS79" s="827"/>
      <c r="PKT79" s="827"/>
      <c r="PKU79" s="827"/>
      <c r="PKV79" s="479"/>
      <c r="PKW79" s="827"/>
      <c r="PKX79" s="827"/>
      <c r="PKY79" s="827"/>
      <c r="PKZ79" s="479"/>
      <c r="PLA79" s="827"/>
      <c r="PLB79" s="827"/>
      <c r="PLC79" s="827"/>
      <c r="PLD79" s="479"/>
      <c r="PLE79" s="827"/>
      <c r="PLF79" s="827"/>
      <c r="PLG79" s="827"/>
      <c r="PLH79" s="479"/>
      <c r="PLI79" s="827"/>
      <c r="PLJ79" s="827"/>
      <c r="PLK79" s="827"/>
      <c r="PLL79" s="479"/>
      <c r="PLM79" s="827"/>
      <c r="PLN79" s="827"/>
      <c r="PLO79" s="827"/>
      <c r="PLP79" s="479"/>
      <c r="PLQ79" s="827"/>
      <c r="PLR79" s="827"/>
      <c r="PLS79" s="827"/>
      <c r="PLT79" s="479"/>
      <c r="PLU79" s="827"/>
      <c r="PLV79" s="827"/>
      <c r="PLW79" s="827"/>
      <c r="PLX79" s="479"/>
      <c r="PLY79" s="827"/>
      <c r="PLZ79" s="827"/>
      <c r="PMA79" s="827"/>
      <c r="PMB79" s="479"/>
      <c r="PMC79" s="827"/>
      <c r="PMD79" s="827"/>
      <c r="PME79" s="827"/>
      <c r="PMF79" s="479"/>
      <c r="PMG79" s="827"/>
      <c r="PMH79" s="827"/>
      <c r="PMI79" s="827"/>
      <c r="PMJ79" s="479"/>
      <c r="PMK79" s="827"/>
      <c r="PML79" s="827"/>
      <c r="PMM79" s="827"/>
      <c r="PMN79" s="479"/>
      <c r="PMO79" s="827"/>
      <c r="PMP79" s="827"/>
      <c r="PMQ79" s="827"/>
      <c r="PMR79" s="479"/>
      <c r="PMS79" s="827"/>
      <c r="PMT79" s="827"/>
      <c r="PMU79" s="827"/>
      <c r="PMV79" s="479"/>
      <c r="PMW79" s="827"/>
      <c r="PMX79" s="827"/>
      <c r="PMY79" s="827"/>
      <c r="PMZ79" s="479"/>
      <c r="PNA79" s="827"/>
      <c r="PNB79" s="827"/>
      <c r="PNC79" s="827"/>
      <c r="PND79" s="479"/>
      <c r="PNE79" s="827"/>
      <c r="PNF79" s="827"/>
      <c r="PNG79" s="827"/>
      <c r="PNH79" s="479"/>
      <c r="PNI79" s="827"/>
      <c r="PNJ79" s="827"/>
      <c r="PNK79" s="827"/>
      <c r="PNL79" s="479"/>
      <c r="PNM79" s="827"/>
      <c r="PNN79" s="827"/>
      <c r="PNO79" s="827"/>
      <c r="PNP79" s="479"/>
      <c r="PNQ79" s="827"/>
      <c r="PNR79" s="827"/>
      <c r="PNS79" s="827"/>
      <c r="PNT79" s="479"/>
      <c r="PNU79" s="827"/>
      <c r="PNV79" s="827"/>
      <c r="PNW79" s="827"/>
      <c r="PNX79" s="479"/>
      <c r="PNY79" s="827"/>
      <c r="PNZ79" s="827"/>
      <c r="POA79" s="827"/>
      <c r="POB79" s="479"/>
      <c r="POC79" s="827"/>
      <c r="POD79" s="827"/>
      <c r="POE79" s="827"/>
      <c r="POF79" s="479"/>
      <c r="POG79" s="827"/>
      <c r="POH79" s="827"/>
      <c r="POI79" s="827"/>
      <c r="POJ79" s="479"/>
      <c r="POK79" s="827"/>
      <c r="POL79" s="827"/>
      <c r="POM79" s="827"/>
      <c r="PON79" s="479"/>
      <c r="POO79" s="827"/>
      <c r="POP79" s="827"/>
      <c r="POQ79" s="827"/>
      <c r="POR79" s="479"/>
      <c r="POS79" s="827"/>
      <c r="POT79" s="827"/>
      <c r="POU79" s="827"/>
      <c r="POV79" s="479"/>
      <c r="POW79" s="827"/>
      <c r="POX79" s="827"/>
      <c r="POY79" s="827"/>
      <c r="POZ79" s="479"/>
      <c r="PPA79" s="827"/>
      <c r="PPB79" s="827"/>
      <c r="PPC79" s="827"/>
      <c r="PPD79" s="479"/>
      <c r="PPE79" s="827"/>
      <c r="PPF79" s="827"/>
      <c r="PPG79" s="827"/>
      <c r="PPH79" s="479"/>
      <c r="PPI79" s="827"/>
      <c r="PPJ79" s="827"/>
      <c r="PPK79" s="827"/>
      <c r="PPL79" s="479"/>
      <c r="PPM79" s="827"/>
      <c r="PPN79" s="827"/>
      <c r="PPO79" s="827"/>
      <c r="PPP79" s="479"/>
      <c r="PPQ79" s="827"/>
      <c r="PPR79" s="827"/>
      <c r="PPS79" s="827"/>
      <c r="PPT79" s="479"/>
      <c r="PPU79" s="827"/>
      <c r="PPV79" s="827"/>
      <c r="PPW79" s="827"/>
      <c r="PPX79" s="479"/>
      <c r="PPY79" s="827"/>
      <c r="PPZ79" s="827"/>
      <c r="PQA79" s="827"/>
      <c r="PQB79" s="479"/>
      <c r="PQC79" s="827"/>
      <c r="PQD79" s="827"/>
      <c r="PQE79" s="827"/>
      <c r="PQG79" s="827"/>
      <c r="PQH79" s="827"/>
      <c r="PQI79" s="827"/>
      <c r="PQJ79" s="479"/>
      <c r="PQK79" s="827"/>
      <c r="PQL79" s="827"/>
      <c r="PQM79" s="827"/>
      <c r="PQN79" s="479"/>
      <c r="PQO79" s="827"/>
      <c r="PQP79" s="827"/>
      <c r="PQQ79" s="827"/>
      <c r="PQR79" s="479"/>
      <c r="PQS79" s="827"/>
      <c r="PQT79" s="827"/>
      <c r="PQU79" s="827"/>
      <c r="PQV79" s="479"/>
      <c r="PQW79" s="827"/>
      <c r="PQX79" s="827"/>
      <c r="PQY79" s="827"/>
      <c r="PQZ79" s="479"/>
      <c r="PRA79" s="827"/>
      <c r="PRB79" s="827"/>
      <c r="PRC79" s="827"/>
      <c r="PRD79" s="479"/>
      <c r="PRE79" s="827"/>
      <c r="PRF79" s="827"/>
      <c r="PRG79" s="827"/>
      <c r="PRH79" s="479"/>
      <c r="PRI79" s="827"/>
      <c r="PRJ79" s="827"/>
      <c r="PRK79" s="827"/>
      <c r="PRL79" s="479"/>
      <c r="PRM79" s="827"/>
      <c r="PRN79" s="827"/>
      <c r="PRO79" s="827"/>
      <c r="PRP79" s="479"/>
      <c r="PRQ79" s="827"/>
      <c r="PRR79" s="827"/>
      <c r="PRS79" s="827"/>
      <c r="PRT79" s="479"/>
      <c r="PRU79" s="827"/>
      <c r="PRV79" s="827"/>
      <c r="PRW79" s="827"/>
      <c r="PRX79" s="479"/>
      <c r="PRY79" s="827"/>
      <c r="PRZ79" s="827"/>
      <c r="PSA79" s="827"/>
      <c r="PSB79" s="479"/>
      <c r="PSC79" s="827"/>
      <c r="PSD79" s="827"/>
      <c r="PSE79" s="827"/>
      <c r="PSF79" s="479"/>
      <c r="PSG79" s="827"/>
      <c r="PSH79" s="827"/>
      <c r="PSI79" s="827"/>
      <c r="PSJ79" s="479"/>
      <c r="PSK79" s="827"/>
      <c r="PSL79" s="827"/>
      <c r="PSM79" s="827"/>
      <c r="PSN79" s="479"/>
      <c r="PSO79" s="827"/>
      <c r="PSP79" s="827"/>
      <c r="PSQ79" s="827"/>
      <c r="PSR79" s="479"/>
      <c r="PSS79" s="827"/>
      <c r="PST79" s="827"/>
      <c r="PSU79" s="827"/>
      <c r="PSV79" s="479"/>
      <c r="PSW79" s="827"/>
      <c r="PSX79" s="827"/>
      <c r="PSY79" s="827"/>
      <c r="PSZ79" s="479"/>
      <c r="PTA79" s="827"/>
      <c r="PTB79" s="827"/>
      <c r="PTC79" s="827"/>
      <c r="PTD79" s="479"/>
      <c r="PTE79" s="827"/>
      <c r="PTF79" s="827"/>
      <c r="PTG79" s="827"/>
      <c r="PTH79" s="479"/>
      <c r="PTI79" s="827"/>
      <c r="PTJ79" s="827"/>
      <c r="PTK79" s="827"/>
      <c r="PTL79" s="479"/>
      <c r="PTM79" s="827"/>
      <c r="PTN79" s="827"/>
      <c r="PTO79" s="827"/>
      <c r="PTP79" s="479"/>
      <c r="PTQ79" s="827"/>
      <c r="PTR79" s="827"/>
      <c r="PTS79" s="827"/>
      <c r="PTT79" s="479"/>
      <c r="PTU79" s="827"/>
      <c r="PTV79" s="827"/>
      <c r="PTW79" s="827"/>
      <c r="PTX79" s="479"/>
      <c r="PTY79" s="827"/>
      <c r="PTZ79" s="827"/>
      <c r="PUA79" s="827"/>
      <c r="PUB79" s="479"/>
      <c r="PUC79" s="827"/>
      <c r="PUD79" s="827"/>
      <c r="PUE79" s="827"/>
      <c r="PUF79" s="479"/>
      <c r="PUG79" s="827"/>
      <c r="PUH79" s="827"/>
      <c r="PUI79" s="827"/>
      <c r="PUJ79" s="479"/>
      <c r="PUK79" s="827"/>
      <c r="PUL79" s="827"/>
      <c r="PUM79" s="827"/>
      <c r="PUN79" s="479"/>
      <c r="PUO79" s="827"/>
      <c r="PUP79" s="827"/>
      <c r="PUQ79" s="827"/>
      <c r="PUR79" s="479"/>
      <c r="PUS79" s="827"/>
      <c r="PUT79" s="827"/>
      <c r="PUU79" s="827"/>
      <c r="PUV79" s="479"/>
      <c r="PUW79" s="827"/>
      <c r="PUX79" s="827"/>
      <c r="PUY79" s="827"/>
      <c r="PUZ79" s="479"/>
      <c r="PVA79" s="827"/>
      <c r="PVB79" s="827"/>
      <c r="PVC79" s="827"/>
      <c r="PVD79" s="479"/>
      <c r="PVE79" s="827"/>
      <c r="PVF79" s="827"/>
      <c r="PVG79" s="827"/>
      <c r="PVH79" s="479"/>
      <c r="PVI79" s="827"/>
      <c r="PVJ79" s="827"/>
      <c r="PVK79" s="827"/>
      <c r="PVL79" s="479"/>
      <c r="PVM79" s="827"/>
      <c r="PVN79" s="827"/>
      <c r="PVO79" s="827"/>
      <c r="PVP79" s="479"/>
      <c r="PVQ79" s="827"/>
      <c r="PVR79" s="827"/>
      <c r="PVS79" s="827"/>
      <c r="PVT79" s="479"/>
      <c r="PVU79" s="827"/>
      <c r="PVV79" s="827"/>
      <c r="PVW79" s="827"/>
      <c r="PVX79" s="479"/>
      <c r="PVY79" s="827"/>
      <c r="PVZ79" s="827"/>
      <c r="PWA79" s="827"/>
      <c r="PWB79" s="479"/>
      <c r="PWC79" s="827"/>
      <c r="PWD79" s="827"/>
      <c r="PWE79" s="827"/>
      <c r="PWF79" s="479"/>
      <c r="PWG79" s="827"/>
      <c r="PWH79" s="827"/>
      <c r="PWI79" s="827"/>
      <c r="PWJ79" s="479"/>
      <c r="PWK79" s="827"/>
      <c r="PWL79" s="827"/>
      <c r="PWM79" s="827"/>
      <c r="PWN79" s="479"/>
      <c r="PWO79" s="827"/>
      <c r="PWP79" s="827"/>
      <c r="PWQ79" s="827"/>
      <c r="PWR79" s="479"/>
      <c r="PWS79" s="827"/>
      <c r="PWT79" s="827"/>
      <c r="PWU79" s="827"/>
      <c r="PWV79" s="479"/>
      <c r="PWW79" s="827"/>
      <c r="PWX79" s="827"/>
      <c r="PWY79" s="827"/>
      <c r="PWZ79" s="479"/>
      <c r="PXA79" s="827"/>
      <c r="PXB79" s="827"/>
      <c r="PXC79" s="827"/>
      <c r="PXD79" s="479"/>
      <c r="PXE79" s="827"/>
      <c r="PXF79" s="827"/>
      <c r="PXG79" s="827"/>
      <c r="PXH79" s="479"/>
      <c r="PXI79" s="827"/>
      <c r="PXJ79" s="827"/>
      <c r="PXK79" s="827"/>
      <c r="PXL79" s="479"/>
      <c r="PXM79" s="827"/>
      <c r="PXN79" s="827"/>
      <c r="PXO79" s="827"/>
      <c r="PXP79" s="479"/>
      <c r="PXQ79" s="827"/>
      <c r="PXR79" s="827"/>
      <c r="PXS79" s="827"/>
      <c r="PXT79" s="479"/>
      <c r="PXU79" s="827"/>
      <c r="PXV79" s="827"/>
      <c r="PXW79" s="827"/>
      <c r="PXX79" s="479"/>
      <c r="PXY79" s="827"/>
      <c r="PXZ79" s="827"/>
      <c r="PYA79" s="827"/>
      <c r="PYB79" s="479"/>
      <c r="PYC79" s="827"/>
      <c r="PYD79" s="827"/>
      <c r="PYE79" s="827"/>
      <c r="PYF79" s="479"/>
      <c r="PYG79" s="827"/>
      <c r="PYH79" s="827"/>
      <c r="PYI79" s="827"/>
      <c r="PYJ79" s="479"/>
      <c r="PYK79" s="827"/>
      <c r="PYL79" s="827"/>
      <c r="PYM79" s="827"/>
      <c r="PYN79" s="479"/>
      <c r="PYO79" s="827"/>
      <c r="PYP79" s="827"/>
      <c r="PYQ79" s="827"/>
      <c r="PYR79" s="479"/>
      <c r="PYS79" s="827"/>
      <c r="PYT79" s="827"/>
      <c r="PYU79" s="827"/>
      <c r="PYV79" s="479"/>
      <c r="PYW79" s="827"/>
      <c r="PYX79" s="827"/>
      <c r="PYY79" s="827"/>
      <c r="PYZ79" s="479"/>
      <c r="PZA79" s="827"/>
      <c r="PZB79" s="827"/>
      <c r="PZC79" s="827"/>
      <c r="PZD79" s="479"/>
      <c r="PZE79" s="827"/>
      <c r="PZF79" s="827"/>
      <c r="PZG79" s="827"/>
      <c r="PZH79" s="479"/>
      <c r="PZI79" s="827"/>
      <c r="PZJ79" s="827"/>
      <c r="PZK79" s="827"/>
      <c r="PZL79" s="479"/>
      <c r="PZM79" s="827"/>
      <c r="PZN79" s="827"/>
      <c r="PZO79" s="827"/>
      <c r="PZP79" s="479"/>
      <c r="PZQ79" s="827"/>
      <c r="PZR79" s="827"/>
      <c r="PZS79" s="827"/>
      <c r="PZT79" s="479"/>
      <c r="PZU79" s="827"/>
      <c r="PZV79" s="827"/>
      <c r="PZW79" s="827"/>
      <c r="PZX79" s="479"/>
      <c r="PZY79" s="827"/>
      <c r="PZZ79" s="827"/>
      <c r="QAA79" s="827"/>
      <c r="QAB79" s="479"/>
      <c r="QAC79" s="827"/>
      <c r="QAD79" s="827"/>
      <c r="QAE79" s="827"/>
      <c r="QAF79" s="479"/>
      <c r="QAG79" s="827"/>
      <c r="QAH79" s="827"/>
      <c r="QAI79" s="827"/>
      <c r="QAJ79" s="479"/>
      <c r="QAK79" s="827"/>
      <c r="QAL79" s="827"/>
      <c r="QAM79" s="827"/>
      <c r="QAN79" s="479"/>
      <c r="QAO79" s="827"/>
      <c r="QAP79" s="827"/>
      <c r="QAQ79" s="827"/>
      <c r="QAR79" s="479"/>
      <c r="QAS79" s="827"/>
      <c r="QAT79" s="827"/>
      <c r="QAU79" s="827"/>
      <c r="QAV79" s="479"/>
      <c r="QAW79" s="827"/>
      <c r="QAX79" s="827"/>
      <c r="QAY79" s="827"/>
      <c r="QAZ79" s="479"/>
      <c r="QBA79" s="827"/>
      <c r="QBB79" s="827"/>
      <c r="QBC79" s="827"/>
      <c r="QBD79" s="479"/>
      <c r="QBE79" s="827"/>
      <c r="QBF79" s="827"/>
      <c r="QBG79" s="827"/>
      <c r="QBH79" s="479"/>
      <c r="QBI79" s="827"/>
      <c r="QBJ79" s="827"/>
      <c r="QBK79" s="827"/>
      <c r="QBL79" s="479"/>
      <c r="QBM79" s="827"/>
      <c r="QBN79" s="827"/>
      <c r="QBO79" s="827"/>
      <c r="QBP79" s="479"/>
      <c r="QBQ79" s="827"/>
      <c r="QBR79" s="827"/>
      <c r="QBS79" s="827"/>
      <c r="QBT79" s="479"/>
      <c r="QBU79" s="827"/>
      <c r="QBV79" s="827"/>
      <c r="QBW79" s="827"/>
      <c r="QBX79" s="479"/>
      <c r="QBY79" s="827"/>
      <c r="QBZ79" s="827"/>
      <c r="QCA79" s="827"/>
      <c r="QCB79" s="479"/>
      <c r="QCC79" s="827"/>
      <c r="QCD79" s="827"/>
      <c r="QCE79" s="827"/>
      <c r="QCF79" s="479"/>
      <c r="QCG79" s="827"/>
      <c r="QCH79" s="827"/>
      <c r="QCI79" s="827"/>
      <c r="QCJ79" s="479"/>
      <c r="QCK79" s="827"/>
      <c r="QCL79" s="827"/>
      <c r="QCM79" s="827"/>
      <c r="QCN79" s="479"/>
      <c r="QCO79" s="827"/>
      <c r="QCP79" s="827"/>
      <c r="QCQ79" s="827"/>
      <c r="QCR79" s="479"/>
      <c r="QCS79" s="827"/>
      <c r="QCT79" s="827"/>
      <c r="QCU79" s="827"/>
      <c r="QCV79" s="479"/>
      <c r="QCW79" s="827"/>
      <c r="QCX79" s="827"/>
      <c r="QCY79" s="827"/>
      <c r="QCZ79" s="479"/>
      <c r="QDA79" s="827"/>
      <c r="QDB79" s="827"/>
      <c r="QDC79" s="827"/>
      <c r="QDD79" s="479"/>
      <c r="QDE79" s="827"/>
      <c r="QDF79" s="827"/>
      <c r="QDG79" s="827"/>
      <c r="QDH79" s="479"/>
      <c r="QDI79" s="827"/>
      <c r="QDJ79" s="827"/>
      <c r="QDK79" s="827"/>
      <c r="QDL79" s="479"/>
      <c r="QDM79" s="827"/>
      <c r="QDN79" s="827"/>
      <c r="QDO79" s="827"/>
      <c r="QDP79" s="479"/>
      <c r="QDQ79" s="827"/>
      <c r="QDR79" s="827"/>
      <c r="QDS79" s="827"/>
      <c r="QDT79" s="479"/>
      <c r="QDU79" s="827"/>
      <c r="QDV79" s="827"/>
      <c r="QDW79" s="827"/>
      <c r="QDX79" s="479"/>
      <c r="QDY79" s="827"/>
      <c r="QDZ79" s="827"/>
      <c r="QEA79" s="827"/>
      <c r="QEB79" s="479"/>
      <c r="QEC79" s="827"/>
      <c r="QED79" s="827"/>
      <c r="QEE79" s="827"/>
      <c r="QEF79" s="479"/>
      <c r="QEG79" s="827"/>
      <c r="QEH79" s="827"/>
      <c r="QEI79" s="827"/>
      <c r="QEJ79" s="479"/>
      <c r="QEK79" s="827"/>
      <c r="QEL79" s="827"/>
      <c r="QEM79" s="827"/>
      <c r="QEN79" s="479"/>
      <c r="QEO79" s="827"/>
      <c r="QEP79" s="827"/>
      <c r="QEQ79" s="827"/>
      <c r="QER79" s="479"/>
      <c r="QES79" s="827"/>
      <c r="QET79" s="827"/>
      <c r="QEU79" s="827"/>
      <c r="QEV79" s="479"/>
      <c r="QEW79" s="827"/>
      <c r="QEX79" s="827"/>
      <c r="QEY79" s="827"/>
      <c r="QEZ79" s="479"/>
      <c r="QFA79" s="827"/>
      <c r="QFB79" s="827"/>
      <c r="QFC79" s="827"/>
      <c r="QFD79" s="479"/>
      <c r="QFE79" s="827"/>
      <c r="QFF79" s="827"/>
      <c r="QFG79" s="827"/>
      <c r="QFH79" s="479"/>
      <c r="QFI79" s="827"/>
      <c r="QFJ79" s="827"/>
      <c r="QFK79" s="827"/>
      <c r="QFL79" s="479"/>
      <c r="QFM79" s="827"/>
      <c r="QFN79" s="827"/>
      <c r="QFO79" s="827"/>
      <c r="QFP79" s="479"/>
      <c r="QFQ79" s="827"/>
      <c r="QFR79" s="827"/>
      <c r="QFS79" s="827"/>
      <c r="QFT79" s="479"/>
      <c r="QFU79" s="827"/>
      <c r="QFV79" s="827"/>
      <c r="QFW79" s="827"/>
      <c r="QFX79" s="479"/>
      <c r="QFY79" s="827"/>
      <c r="QFZ79" s="827"/>
      <c r="QGA79" s="827"/>
      <c r="QGB79" s="479"/>
      <c r="QGC79" s="827"/>
      <c r="QGD79" s="827"/>
      <c r="QGE79" s="827"/>
      <c r="QGF79" s="479"/>
      <c r="QGG79" s="827"/>
      <c r="QGH79" s="827"/>
      <c r="QGI79" s="827"/>
      <c r="QGJ79" s="479"/>
      <c r="QGK79" s="827"/>
      <c r="QGL79" s="827"/>
      <c r="QGM79" s="827"/>
      <c r="QGN79" s="479"/>
      <c r="QGO79" s="827"/>
      <c r="QGP79" s="827"/>
      <c r="QGQ79" s="827"/>
      <c r="QGR79" s="479"/>
      <c r="QGS79" s="827"/>
      <c r="QGT79" s="827"/>
      <c r="QGU79" s="827"/>
      <c r="QGV79" s="479"/>
      <c r="QGW79" s="827"/>
      <c r="QGX79" s="827"/>
      <c r="QGY79" s="827"/>
      <c r="QGZ79" s="479"/>
      <c r="QHA79" s="827"/>
      <c r="QHB79" s="827"/>
      <c r="QHC79" s="827"/>
      <c r="QHD79" s="479"/>
      <c r="QHE79" s="827"/>
      <c r="QHF79" s="827"/>
      <c r="QHG79" s="827"/>
      <c r="QHH79" s="479"/>
      <c r="QHI79" s="827"/>
      <c r="QHJ79" s="827"/>
      <c r="QHK79" s="827"/>
      <c r="QHL79" s="479"/>
      <c r="QHM79" s="827"/>
      <c r="QHN79" s="827"/>
      <c r="QHO79" s="827"/>
      <c r="QHP79" s="479"/>
      <c r="QHQ79" s="827"/>
      <c r="QHR79" s="827"/>
      <c r="QHS79" s="827"/>
      <c r="QHT79" s="479"/>
      <c r="QHU79" s="827"/>
      <c r="QHV79" s="827"/>
      <c r="QHW79" s="827"/>
      <c r="QHX79" s="479"/>
      <c r="QHY79" s="827"/>
      <c r="QHZ79" s="827"/>
      <c r="QIA79" s="827"/>
      <c r="QIB79" s="479"/>
      <c r="QIC79" s="827"/>
      <c r="QID79" s="827"/>
      <c r="QIE79" s="827"/>
      <c r="QIF79" s="479"/>
      <c r="QIG79" s="827"/>
      <c r="QIH79" s="827"/>
      <c r="QII79" s="827"/>
      <c r="QIJ79" s="479"/>
      <c r="QIK79" s="827"/>
      <c r="QIL79" s="827"/>
      <c r="QIM79" s="827"/>
      <c r="QIN79" s="479"/>
      <c r="QIO79" s="827"/>
      <c r="QIP79" s="827"/>
      <c r="QIQ79" s="827"/>
      <c r="QIR79" s="479"/>
      <c r="QIS79" s="827"/>
      <c r="QIT79" s="827"/>
      <c r="QIU79" s="827"/>
      <c r="QIV79" s="479"/>
      <c r="QIW79" s="827"/>
      <c r="QIX79" s="827"/>
      <c r="QIY79" s="827"/>
      <c r="QIZ79" s="479"/>
      <c r="QJA79" s="827"/>
      <c r="QJB79" s="827"/>
      <c r="QJC79" s="827"/>
      <c r="QJD79" s="479"/>
      <c r="QJE79" s="827"/>
      <c r="QJF79" s="827"/>
      <c r="QJG79" s="827"/>
      <c r="QJH79" s="479"/>
      <c r="QJI79" s="827"/>
      <c r="QJJ79" s="827"/>
      <c r="QJK79" s="827"/>
      <c r="QJL79" s="479"/>
      <c r="QJM79" s="827"/>
      <c r="QJN79" s="827"/>
      <c r="QJO79" s="827"/>
      <c r="QJP79" s="479"/>
      <c r="QJQ79" s="827"/>
      <c r="QJR79" s="827"/>
      <c r="QJS79" s="827"/>
      <c r="QJT79" s="479"/>
      <c r="QJU79" s="827"/>
      <c r="QJV79" s="827"/>
      <c r="QJW79" s="827"/>
      <c r="QJX79" s="479"/>
      <c r="QJY79" s="827"/>
      <c r="QJZ79" s="827"/>
      <c r="QKA79" s="827"/>
      <c r="QKB79" s="479"/>
      <c r="QKC79" s="827"/>
      <c r="QKD79" s="827"/>
      <c r="QKE79" s="827"/>
      <c r="QKF79" s="479"/>
      <c r="QKG79" s="827"/>
      <c r="QKH79" s="827"/>
      <c r="QKI79" s="827"/>
      <c r="QKJ79" s="479"/>
      <c r="QKK79" s="827"/>
      <c r="QKL79" s="827"/>
      <c r="QKM79" s="827"/>
      <c r="QKN79" s="479"/>
      <c r="QKO79" s="827"/>
      <c r="QKP79" s="827"/>
      <c r="QKQ79" s="827"/>
      <c r="QKR79" s="479"/>
      <c r="QKS79" s="827"/>
      <c r="QKT79" s="827"/>
      <c r="QKU79" s="827"/>
      <c r="QKV79" s="479"/>
      <c r="QKW79" s="827"/>
      <c r="QKX79" s="827"/>
      <c r="QKY79" s="827"/>
      <c r="QKZ79" s="479"/>
      <c r="QLA79" s="827"/>
      <c r="QLB79" s="827"/>
      <c r="QLC79" s="827"/>
      <c r="QLD79" s="479"/>
      <c r="QLE79" s="827"/>
      <c r="QLF79" s="827"/>
      <c r="QLG79" s="827"/>
      <c r="QLH79" s="479"/>
      <c r="QLI79" s="827"/>
      <c r="QLJ79" s="827"/>
      <c r="QLK79" s="827"/>
      <c r="QLL79" s="479"/>
      <c r="QLM79" s="827"/>
      <c r="QLN79" s="827"/>
      <c r="QLO79" s="827"/>
      <c r="QLP79" s="479"/>
      <c r="QLQ79" s="827"/>
      <c r="QLR79" s="827"/>
      <c r="QLS79" s="827"/>
      <c r="QLT79" s="479"/>
      <c r="QLU79" s="827"/>
      <c r="QLV79" s="827"/>
      <c r="QLW79" s="827"/>
      <c r="QLX79" s="479"/>
      <c r="QLY79" s="827"/>
      <c r="QLZ79" s="827"/>
      <c r="QMA79" s="827"/>
      <c r="QMB79" s="479"/>
      <c r="QMC79" s="827"/>
      <c r="QMD79" s="827"/>
      <c r="QME79" s="827"/>
      <c r="QMF79" s="479"/>
      <c r="QMG79" s="827"/>
      <c r="QMH79" s="827"/>
      <c r="QMI79" s="827"/>
      <c r="QMJ79" s="479"/>
      <c r="QMK79" s="827"/>
      <c r="QML79" s="827"/>
      <c r="QMM79" s="827"/>
      <c r="QMN79" s="479"/>
      <c r="QMO79" s="827"/>
      <c r="QMP79" s="827"/>
      <c r="QMQ79" s="827"/>
      <c r="QMR79" s="479"/>
      <c r="QMS79" s="827"/>
      <c r="QMT79" s="827"/>
      <c r="QMU79" s="827"/>
      <c r="QMV79" s="479"/>
      <c r="QMW79" s="827"/>
      <c r="QMX79" s="827"/>
      <c r="QMY79" s="827"/>
      <c r="QMZ79" s="479"/>
      <c r="QNA79" s="827"/>
      <c r="QNB79" s="827"/>
      <c r="QNC79" s="827"/>
      <c r="QND79" s="479"/>
      <c r="QNE79" s="827"/>
      <c r="QNF79" s="827"/>
      <c r="QNG79" s="827"/>
      <c r="QNH79" s="479"/>
      <c r="QNI79" s="827"/>
      <c r="QNJ79" s="827"/>
      <c r="QNK79" s="827"/>
      <c r="QNL79" s="479"/>
      <c r="QNM79" s="827"/>
      <c r="QNN79" s="827"/>
      <c r="QNO79" s="827"/>
      <c r="QNP79" s="479"/>
      <c r="QNQ79" s="827"/>
      <c r="QNR79" s="827"/>
      <c r="QNS79" s="827"/>
      <c r="QNT79" s="479"/>
      <c r="QNU79" s="827"/>
      <c r="QNV79" s="827"/>
      <c r="QNW79" s="827"/>
      <c r="QNX79" s="479"/>
      <c r="QNY79" s="827"/>
      <c r="QNZ79" s="827"/>
      <c r="QOA79" s="827"/>
      <c r="QOB79" s="479"/>
      <c r="QOC79" s="827"/>
      <c r="QOD79" s="827"/>
      <c r="QOE79" s="827"/>
      <c r="QOF79" s="479"/>
      <c r="QOG79" s="827"/>
      <c r="QOH79" s="827"/>
      <c r="QOI79" s="827"/>
      <c r="QOJ79" s="479"/>
      <c r="QOK79" s="827"/>
      <c r="QOL79" s="827"/>
      <c r="QOM79" s="827"/>
      <c r="QON79" s="479"/>
      <c r="QOO79" s="827"/>
      <c r="QOP79" s="827"/>
      <c r="QOQ79" s="827"/>
      <c r="QOR79" s="479"/>
      <c r="QOS79" s="827"/>
      <c r="QOT79" s="827"/>
      <c r="QOU79" s="827"/>
      <c r="QOV79" s="479"/>
      <c r="QOW79" s="827"/>
      <c r="QOX79" s="827"/>
      <c r="QOY79" s="827"/>
      <c r="QOZ79" s="479"/>
      <c r="QPA79" s="827"/>
      <c r="QPB79" s="827"/>
      <c r="QPC79" s="827"/>
      <c r="QPD79" s="479"/>
      <c r="QPE79" s="827"/>
      <c r="QPF79" s="827"/>
      <c r="QPG79" s="827"/>
      <c r="QPH79" s="479"/>
      <c r="QPI79" s="827"/>
      <c r="QPJ79" s="827"/>
      <c r="QPK79" s="827"/>
      <c r="QPL79" s="479"/>
      <c r="QPM79" s="827"/>
      <c r="QPN79" s="827"/>
      <c r="QPO79" s="827"/>
      <c r="QPP79" s="479"/>
      <c r="QPQ79" s="827"/>
      <c r="QPR79" s="827"/>
      <c r="QPS79" s="827"/>
      <c r="QPT79" s="479"/>
      <c r="QPU79" s="827"/>
      <c r="QPV79" s="827"/>
      <c r="QPW79" s="827"/>
      <c r="QPX79" s="479"/>
      <c r="QPY79" s="827"/>
      <c r="QPZ79" s="827"/>
      <c r="QQA79" s="827"/>
      <c r="QQB79" s="479"/>
      <c r="QQC79" s="827"/>
      <c r="QQD79" s="827"/>
      <c r="QQE79" s="827"/>
      <c r="QQF79" s="479"/>
      <c r="QQG79" s="827"/>
      <c r="QQH79" s="827"/>
      <c r="QQI79" s="827"/>
      <c r="QQJ79" s="479"/>
      <c r="QQK79" s="827"/>
      <c r="QQL79" s="827"/>
      <c r="QQM79" s="827"/>
      <c r="QQN79" s="479"/>
      <c r="QQO79" s="827"/>
      <c r="QQP79" s="827"/>
      <c r="QQQ79" s="827"/>
      <c r="QQR79" s="479"/>
      <c r="QQS79" s="827"/>
      <c r="QQT79" s="827"/>
      <c r="QQU79" s="827"/>
      <c r="QQV79" s="479"/>
      <c r="QQW79" s="827"/>
      <c r="QQX79" s="827"/>
      <c r="QQY79" s="827"/>
      <c r="QQZ79" s="479"/>
      <c r="QRA79" s="827"/>
      <c r="QRB79" s="827"/>
      <c r="QRC79" s="827"/>
      <c r="QRD79" s="479"/>
      <c r="QRE79" s="827"/>
      <c r="QRF79" s="827"/>
      <c r="QRG79" s="827"/>
      <c r="QRH79" s="479"/>
      <c r="QRI79" s="827"/>
      <c r="QRJ79" s="827"/>
      <c r="QRK79" s="827"/>
      <c r="QRL79" s="479"/>
      <c r="QRM79" s="827"/>
      <c r="QRN79" s="827"/>
      <c r="QRO79" s="827"/>
      <c r="QRP79" s="479"/>
      <c r="QRQ79" s="827"/>
      <c r="QRR79" s="827"/>
      <c r="QRS79" s="827"/>
      <c r="QRT79" s="479"/>
      <c r="QRU79" s="827"/>
      <c r="QRV79" s="827"/>
      <c r="QRW79" s="827"/>
      <c r="QRX79" s="479"/>
      <c r="QRY79" s="827"/>
      <c r="QRZ79" s="827"/>
      <c r="QSA79" s="827"/>
      <c r="QSB79" s="479"/>
      <c r="QSC79" s="827"/>
      <c r="QSD79" s="827"/>
      <c r="QSE79" s="827"/>
      <c r="QSF79" s="479"/>
      <c r="QSG79" s="827"/>
      <c r="QSH79" s="827"/>
      <c r="QSI79" s="827"/>
      <c r="QSJ79" s="479"/>
      <c r="QSK79" s="827"/>
      <c r="QSL79" s="827"/>
      <c r="QSM79" s="827"/>
      <c r="QSN79" s="479"/>
      <c r="QSO79" s="827"/>
      <c r="QSP79" s="827"/>
      <c r="QSQ79" s="827"/>
      <c r="QSR79" s="479"/>
      <c r="QSS79" s="827"/>
      <c r="QST79" s="827"/>
      <c r="QSU79" s="827"/>
      <c r="QSV79" s="479"/>
      <c r="QSW79" s="827"/>
      <c r="QSX79" s="827"/>
      <c r="QSY79" s="827"/>
      <c r="QSZ79" s="479"/>
      <c r="QTA79" s="827"/>
      <c r="QTB79" s="827"/>
      <c r="QTC79" s="827"/>
      <c r="QTD79" s="479"/>
      <c r="QTE79" s="827"/>
      <c r="QTF79" s="827"/>
      <c r="QTG79" s="827"/>
      <c r="QTH79" s="479"/>
      <c r="QTI79" s="827"/>
      <c r="QTJ79" s="827"/>
      <c r="QTK79" s="827"/>
      <c r="QTL79" s="479"/>
      <c r="QTM79" s="827"/>
      <c r="QTN79" s="827"/>
      <c r="QTO79" s="827"/>
      <c r="QTP79" s="479"/>
      <c r="QTQ79" s="827"/>
      <c r="QTR79" s="827"/>
      <c r="QTS79" s="827"/>
      <c r="QTT79" s="479"/>
      <c r="QTU79" s="827"/>
      <c r="QTV79" s="827"/>
      <c r="QTW79" s="827"/>
      <c r="QTX79" s="479"/>
      <c r="QTY79" s="827"/>
      <c r="QTZ79" s="827"/>
      <c r="QUA79" s="827"/>
      <c r="QUB79" s="479"/>
      <c r="QUC79" s="827"/>
      <c r="QUD79" s="827"/>
      <c r="QUE79" s="827"/>
      <c r="QUF79" s="479"/>
      <c r="QUG79" s="827"/>
      <c r="QUH79" s="827"/>
      <c r="QUI79" s="827"/>
      <c r="QUJ79" s="479"/>
      <c r="QUK79" s="827"/>
      <c r="QUL79" s="827"/>
      <c r="QUM79" s="827"/>
      <c r="QUN79" s="479"/>
      <c r="QUO79" s="827"/>
      <c r="QUP79" s="827"/>
      <c r="QUQ79" s="827"/>
      <c r="QUR79" s="479"/>
      <c r="QUS79" s="827"/>
      <c r="QUT79" s="827"/>
      <c r="QUU79" s="827"/>
      <c r="QUV79" s="479"/>
      <c r="QUW79" s="827"/>
      <c r="QUX79" s="827"/>
      <c r="QUY79" s="827"/>
      <c r="QUZ79" s="479"/>
      <c r="QVA79" s="827"/>
      <c r="QVB79" s="827"/>
      <c r="QVC79" s="827"/>
      <c r="QVD79" s="479"/>
      <c r="QVE79" s="827"/>
      <c r="QVF79" s="827"/>
      <c r="QVG79" s="827"/>
      <c r="QVH79" s="479"/>
      <c r="QVI79" s="827"/>
      <c r="QVJ79" s="827"/>
      <c r="QVK79" s="827"/>
      <c r="QVL79" s="479"/>
      <c r="QVM79" s="827"/>
      <c r="QVN79" s="827"/>
      <c r="QVO79" s="827"/>
      <c r="QVP79" s="479"/>
      <c r="QVQ79" s="827"/>
      <c r="QVR79" s="827"/>
      <c r="QVS79" s="827"/>
      <c r="QVT79" s="479"/>
      <c r="QVU79" s="827"/>
      <c r="QVV79" s="827"/>
      <c r="QVW79" s="827"/>
      <c r="QVX79" s="479"/>
      <c r="QVY79" s="827"/>
      <c r="QVZ79" s="827"/>
      <c r="QWA79" s="827"/>
      <c r="QWB79" s="479"/>
      <c r="QWC79" s="827"/>
      <c r="QWD79" s="827"/>
      <c r="QWE79" s="827"/>
      <c r="QWF79" s="479"/>
      <c r="QWG79" s="827"/>
      <c r="QWH79" s="827"/>
      <c r="QWI79" s="827"/>
      <c r="QWJ79" s="479"/>
      <c r="QWK79" s="827"/>
      <c r="QWL79" s="827"/>
      <c r="QWM79" s="827"/>
      <c r="QWN79" s="479"/>
      <c r="QWO79" s="827"/>
      <c r="QWP79" s="827"/>
      <c r="QWQ79" s="827"/>
      <c r="QWR79" s="479"/>
      <c r="QWS79" s="827"/>
      <c r="QWT79" s="827"/>
      <c r="QWU79" s="827"/>
      <c r="QWV79" s="479"/>
      <c r="QWW79" s="827"/>
      <c r="QWX79" s="827"/>
      <c r="QWY79" s="827"/>
      <c r="QWZ79" s="479"/>
      <c r="QXA79" s="827"/>
      <c r="QXB79" s="827"/>
      <c r="QXC79" s="827"/>
      <c r="QXD79" s="479"/>
      <c r="QXE79" s="827"/>
      <c r="QXF79" s="827"/>
      <c r="QXG79" s="827"/>
      <c r="QXH79" s="479"/>
      <c r="QXI79" s="827"/>
      <c r="QXJ79" s="827"/>
      <c r="QXK79" s="827"/>
      <c r="QXL79" s="479"/>
      <c r="QXM79" s="827"/>
      <c r="QXN79" s="827"/>
      <c r="QXO79" s="827"/>
      <c r="QXP79" s="479"/>
      <c r="QXQ79" s="827"/>
      <c r="QXR79" s="827"/>
      <c r="QXS79" s="827"/>
      <c r="QXT79" s="479"/>
      <c r="QXU79" s="827"/>
      <c r="QXV79" s="827"/>
      <c r="QXW79" s="827"/>
      <c r="QXX79" s="479"/>
      <c r="QXY79" s="827"/>
      <c r="QXZ79" s="827"/>
      <c r="QYA79" s="827"/>
      <c r="QYB79" s="479"/>
      <c r="QYC79" s="827"/>
      <c r="QYD79" s="827"/>
      <c r="QYE79" s="827"/>
      <c r="QYF79" s="479"/>
      <c r="QYG79" s="827"/>
      <c r="QYH79" s="827"/>
      <c r="QYI79" s="827"/>
      <c r="QYJ79" s="479"/>
      <c r="QYK79" s="827"/>
      <c r="QYL79" s="827"/>
      <c r="QYM79" s="827"/>
      <c r="QYN79" s="479"/>
      <c r="QYO79" s="827"/>
      <c r="QYP79" s="827"/>
      <c r="QYQ79" s="827"/>
      <c r="QYR79" s="479"/>
      <c r="QYS79" s="827"/>
      <c r="QYT79" s="827"/>
      <c r="QYU79" s="827"/>
      <c r="QYV79" s="479"/>
      <c r="QYW79" s="827"/>
      <c r="QYX79" s="827"/>
      <c r="QYY79" s="827"/>
      <c r="QYZ79" s="479"/>
      <c r="QZA79" s="827"/>
      <c r="QZB79" s="827"/>
      <c r="QZC79" s="827"/>
      <c r="QZD79" s="479"/>
      <c r="QZE79" s="827"/>
      <c r="QZF79" s="827"/>
      <c r="QZG79" s="827"/>
      <c r="QZH79" s="479"/>
      <c r="QZI79" s="827"/>
      <c r="QZJ79" s="827"/>
      <c r="QZK79" s="827"/>
      <c r="QZL79" s="479"/>
      <c r="QZM79" s="827"/>
      <c r="QZN79" s="827"/>
      <c r="QZO79" s="827"/>
      <c r="QZP79" s="479"/>
      <c r="QZQ79" s="827"/>
      <c r="QZR79" s="827"/>
      <c r="QZS79" s="827"/>
      <c r="QZT79" s="479"/>
      <c r="QZU79" s="827"/>
      <c r="QZV79" s="827"/>
      <c r="QZW79" s="827"/>
      <c r="QZX79" s="479"/>
      <c r="QZY79" s="827"/>
      <c r="QZZ79" s="827"/>
      <c r="RAA79" s="827"/>
      <c r="RAB79" s="479"/>
      <c r="RAC79" s="827"/>
      <c r="RAD79" s="827"/>
      <c r="RAE79" s="827"/>
      <c r="RAF79" s="479"/>
      <c r="RAG79" s="827"/>
      <c r="RAH79" s="827"/>
      <c r="RAI79" s="827"/>
      <c r="RAJ79" s="479"/>
      <c r="RAK79" s="827"/>
      <c r="RAL79" s="827"/>
      <c r="RAM79" s="827"/>
      <c r="RAN79" s="479"/>
      <c r="RAO79" s="827"/>
      <c r="RAP79" s="827"/>
      <c r="RAQ79" s="827"/>
      <c r="RAR79" s="479"/>
      <c r="RAS79" s="827"/>
      <c r="RAT79" s="827"/>
      <c r="RAU79" s="827"/>
      <c r="RAV79" s="479"/>
      <c r="RAW79" s="827"/>
      <c r="RAX79" s="827"/>
      <c r="RAY79" s="827"/>
      <c r="RAZ79" s="479"/>
      <c r="RBA79" s="827"/>
      <c r="RBB79" s="827"/>
      <c r="RBC79" s="827"/>
      <c r="RBD79" s="479"/>
      <c r="RBE79" s="827"/>
      <c r="RBF79" s="827"/>
      <c r="RBG79" s="827"/>
      <c r="RBH79" s="479"/>
      <c r="RBI79" s="827"/>
      <c r="RBJ79" s="827"/>
      <c r="RBK79" s="827"/>
      <c r="RBL79" s="479"/>
      <c r="RBM79" s="827"/>
      <c r="RBN79" s="827"/>
      <c r="RBO79" s="827"/>
      <c r="RBP79" s="479"/>
      <c r="RBQ79" s="827"/>
      <c r="RBR79" s="827"/>
      <c r="RBS79" s="827"/>
      <c r="RBT79" s="479"/>
      <c r="RBU79" s="827"/>
      <c r="RBV79" s="827"/>
      <c r="RBW79" s="827"/>
      <c r="RBX79" s="479"/>
      <c r="RBY79" s="827"/>
      <c r="RBZ79" s="827"/>
      <c r="RCA79" s="827"/>
      <c r="RCB79" s="479"/>
      <c r="RCC79" s="827"/>
      <c r="RCD79" s="827"/>
      <c r="RCE79" s="827"/>
      <c r="RCF79" s="479"/>
      <c r="RCG79" s="827"/>
      <c r="RCH79" s="827"/>
      <c r="RCI79" s="827"/>
      <c r="RCJ79" s="479"/>
      <c r="RCK79" s="827"/>
      <c r="RCL79" s="827"/>
      <c r="RCM79" s="827"/>
      <c r="RCN79" s="479"/>
      <c r="RCO79" s="827"/>
      <c r="RCP79" s="827"/>
      <c r="RCQ79" s="827"/>
      <c r="RCR79" s="479"/>
      <c r="RCS79" s="827"/>
      <c r="RCT79" s="827"/>
      <c r="RCU79" s="827"/>
      <c r="RCV79" s="479"/>
      <c r="RCW79" s="827"/>
      <c r="RCX79" s="827"/>
      <c r="RCY79" s="827"/>
      <c r="RCZ79" s="479"/>
      <c r="RDA79" s="827"/>
      <c r="RDB79" s="827"/>
      <c r="RDC79" s="827"/>
      <c r="RDD79" s="479"/>
      <c r="RDE79" s="827"/>
      <c r="RDF79" s="827"/>
      <c r="RDG79" s="827"/>
      <c r="RDH79" s="479"/>
      <c r="RDI79" s="827"/>
      <c r="RDJ79" s="827"/>
      <c r="RDK79" s="827"/>
      <c r="RDL79" s="479"/>
      <c r="RDM79" s="827"/>
      <c r="RDN79" s="827"/>
      <c r="RDO79" s="827"/>
      <c r="RDQ79" s="827"/>
      <c r="RDR79" s="827"/>
      <c r="RDS79" s="827"/>
      <c r="RDT79" s="479"/>
      <c r="RDU79" s="827"/>
      <c r="RDV79" s="827"/>
      <c r="RDW79" s="827"/>
      <c r="RDX79" s="479"/>
      <c r="RDY79" s="827"/>
      <c r="RDZ79" s="827"/>
      <c r="REA79" s="827"/>
      <c r="REB79" s="479"/>
      <c r="REC79" s="827"/>
      <c r="RED79" s="827"/>
      <c r="REE79" s="827"/>
      <c r="REF79" s="479"/>
      <c r="REG79" s="827"/>
      <c r="REH79" s="827"/>
      <c r="REI79" s="827"/>
      <c r="REJ79" s="479"/>
      <c r="REK79" s="827"/>
      <c r="REL79" s="827"/>
      <c r="REM79" s="827"/>
      <c r="REN79" s="479"/>
      <c r="REO79" s="827"/>
      <c r="REP79" s="827"/>
      <c r="REQ79" s="827"/>
      <c r="RER79" s="479"/>
      <c r="RES79" s="827"/>
      <c r="RET79" s="827"/>
      <c r="REU79" s="827"/>
      <c r="REV79" s="479"/>
      <c r="REW79" s="827"/>
      <c r="REX79" s="827"/>
      <c r="REY79" s="827"/>
      <c r="REZ79" s="479"/>
      <c r="RFA79" s="827"/>
      <c r="RFB79" s="827"/>
      <c r="RFC79" s="827"/>
      <c r="RFD79" s="479"/>
      <c r="RFE79" s="827"/>
      <c r="RFF79" s="827"/>
      <c r="RFG79" s="827"/>
      <c r="RFH79" s="479"/>
      <c r="RFI79" s="827"/>
      <c r="RFJ79" s="827"/>
      <c r="RFK79" s="827"/>
      <c r="RFL79" s="479"/>
      <c r="RFM79" s="827"/>
      <c r="RFN79" s="827"/>
      <c r="RFO79" s="827"/>
      <c r="RFP79" s="479"/>
      <c r="RFQ79" s="827"/>
      <c r="RFR79" s="827"/>
      <c r="RFS79" s="827"/>
      <c r="RFT79" s="479"/>
      <c r="RFU79" s="827"/>
      <c r="RFV79" s="827"/>
      <c r="RFW79" s="827"/>
      <c r="RFX79" s="479"/>
      <c r="RFY79" s="827"/>
      <c r="RFZ79" s="827"/>
      <c r="RGA79" s="827"/>
      <c r="RGB79" s="479"/>
      <c r="RGC79" s="827"/>
      <c r="RGD79" s="827"/>
      <c r="RGE79" s="827"/>
      <c r="RGF79" s="479"/>
      <c r="RGG79" s="827"/>
      <c r="RGH79" s="827"/>
      <c r="RGI79" s="827"/>
      <c r="RGJ79" s="479"/>
      <c r="RGK79" s="827"/>
      <c r="RGL79" s="827"/>
      <c r="RGM79" s="827"/>
      <c r="RGN79" s="479"/>
      <c r="RGO79" s="827"/>
      <c r="RGP79" s="827"/>
      <c r="RGQ79" s="827"/>
      <c r="RGR79" s="479"/>
      <c r="RGS79" s="827"/>
      <c r="RGT79" s="827"/>
      <c r="RGU79" s="827"/>
      <c r="RGV79" s="479"/>
      <c r="RGW79" s="827"/>
      <c r="RGX79" s="827"/>
      <c r="RGY79" s="827"/>
      <c r="RGZ79" s="479"/>
      <c r="RHA79" s="827"/>
      <c r="RHB79" s="827"/>
      <c r="RHC79" s="827"/>
      <c r="RHD79" s="479"/>
      <c r="RHE79" s="827"/>
      <c r="RHF79" s="827"/>
      <c r="RHG79" s="827"/>
      <c r="RHH79" s="479"/>
      <c r="RHI79" s="827"/>
      <c r="RHJ79" s="827"/>
      <c r="RHK79" s="827"/>
      <c r="RHL79" s="479"/>
      <c r="RHM79" s="827"/>
      <c r="RHN79" s="827"/>
      <c r="RHO79" s="827"/>
      <c r="RHP79" s="479"/>
      <c r="RHQ79" s="827"/>
      <c r="RHR79" s="827"/>
      <c r="RHS79" s="827"/>
      <c r="RHT79" s="479"/>
      <c r="RHU79" s="827"/>
      <c r="RHV79" s="827"/>
      <c r="RHW79" s="827"/>
      <c r="RHX79" s="479"/>
      <c r="RHY79" s="827"/>
      <c r="RHZ79" s="827"/>
      <c r="RIA79" s="827"/>
      <c r="RIB79" s="479"/>
      <c r="RIC79" s="827"/>
      <c r="RID79" s="827"/>
      <c r="RIE79" s="827"/>
      <c r="RIF79" s="479"/>
      <c r="RIG79" s="827"/>
      <c r="RIH79" s="827"/>
      <c r="RII79" s="827"/>
      <c r="RIJ79" s="479"/>
      <c r="RIK79" s="827"/>
      <c r="RIL79" s="827"/>
      <c r="RIM79" s="827"/>
      <c r="RIN79" s="479"/>
      <c r="RIO79" s="827"/>
      <c r="RIP79" s="827"/>
      <c r="RIQ79" s="827"/>
      <c r="RIR79" s="479"/>
      <c r="RIS79" s="827"/>
      <c r="RIT79" s="827"/>
      <c r="RIU79" s="827"/>
      <c r="RIV79" s="479"/>
      <c r="RIW79" s="827"/>
      <c r="RIX79" s="827"/>
      <c r="RIY79" s="827"/>
      <c r="RIZ79" s="479"/>
      <c r="RJA79" s="827"/>
      <c r="RJB79" s="827"/>
      <c r="RJC79" s="827"/>
      <c r="RJD79" s="479"/>
      <c r="RJE79" s="827"/>
      <c r="RJF79" s="827"/>
      <c r="RJG79" s="827"/>
      <c r="RJH79" s="479"/>
      <c r="RJI79" s="827"/>
      <c r="RJJ79" s="827"/>
      <c r="RJK79" s="827"/>
      <c r="RJL79" s="479"/>
      <c r="RJM79" s="827"/>
      <c r="RJN79" s="827"/>
      <c r="RJO79" s="827"/>
      <c r="RJP79" s="479"/>
      <c r="RJQ79" s="827"/>
      <c r="RJR79" s="827"/>
      <c r="RJS79" s="827"/>
      <c r="RJT79" s="479"/>
      <c r="RJU79" s="827"/>
      <c r="RJV79" s="827"/>
      <c r="RJW79" s="827"/>
      <c r="RJX79" s="479"/>
      <c r="RJY79" s="827"/>
      <c r="RJZ79" s="827"/>
      <c r="RKA79" s="827"/>
      <c r="RKB79" s="479"/>
      <c r="RKC79" s="827"/>
      <c r="RKD79" s="827"/>
      <c r="RKE79" s="827"/>
      <c r="RKF79" s="479"/>
      <c r="RKG79" s="827"/>
      <c r="RKH79" s="827"/>
      <c r="RKI79" s="827"/>
      <c r="RKJ79" s="479"/>
      <c r="RKK79" s="827"/>
      <c r="RKL79" s="827"/>
      <c r="RKM79" s="827"/>
      <c r="RKN79" s="479"/>
      <c r="RKO79" s="827"/>
      <c r="RKP79" s="827"/>
      <c r="RKQ79" s="827"/>
      <c r="RKR79" s="479"/>
      <c r="RKS79" s="827"/>
      <c r="RKT79" s="827"/>
      <c r="RKU79" s="827"/>
      <c r="RKV79" s="479"/>
      <c r="RKW79" s="827"/>
      <c r="RKX79" s="827"/>
      <c r="RKY79" s="827"/>
      <c r="RKZ79" s="479"/>
      <c r="RLA79" s="827"/>
      <c r="RLB79" s="827"/>
      <c r="RLC79" s="827"/>
      <c r="RLD79" s="479"/>
      <c r="RLE79" s="827"/>
      <c r="RLF79" s="827"/>
      <c r="RLG79" s="827"/>
      <c r="RLH79" s="479"/>
      <c r="RLI79" s="827"/>
      <c r="RLJ79" s="827"/>
      <c r="RLK79" s="827"/>
      <c r="RLL79" s="479"/>
      <c r="RLM79" s="827"/>
      <c r="RLN79" s="827"/>
      <c r="RLO79" s="827"/>
      <c r="RLP79" s="479"/>
      <c r="RLQ79" s="827"/>
      <c r="RLR79" s="827"/>
      <c r="RLS79" s="827"/>
      <c r="RLT79" s="479"/>
      <c r="RLU79" s="827"/>
      <c r="RLV79" s="827"/>
      <c r="RLW79" s="827"/>
      <c r="RLX79" s="479"/>
      <c r="RLY79" s="827"/>
      <c r="RLZ79" s="827"/>
      <c r="RMA79" s="827"/>
      <c r="RMB79" s="479"/>
      <c r="RMC79" s="827"/>
      <c r="RMD79" s="827"/>
      <c r="RME79" s="827"/>
      <c r="RMF79" s="479"/>
      <c r="RMG79" s="827"/>
      <c r="RMH79" s="827"/>
      <c r="RMI79" s="827"/>
      <c r="RMJ79" s="479"/>
      <c r="RMK79" s="827"/>
      <c r="RML79" s="827"/>
      <c r="RMM79" s="827"/>
      <c r="RMN79" s="479"/>
      <c r="RMO79" s="827"/>
      <c r="RMP79" s="827"/>
      <c r="RMQ79" s="827"/>
      <c r="RMR79" s="479"/>
      <c r="RMS79" s="827"/>
      <c r="RMT79" s="827"/>
      <c r="RMU79" s="827"/>
      <c r="RMV79" s="479"/>
      <c r="RMW79" s="827"/>
      <c r="RMX79" s="827"/>
      <c r="RMY79" s="827"/>
      <c r="RMZ79" s="479"/>
      <c r="RNA79" s="827"/>
      <c r="RNB79" s="827"/>
      <c r="RNC79" s="827"/>
      <c r="RND79" s="479"/>
      <c r="RNE79" s="827"/>
      <c r="RNF79" s="827"/>
      <c r="RNG79" s="827"/>
      <c r="RNH79" s="479"/>
      <c r="RNI79" s="827"/>
      <c r="RNJ79" s="827"/>
      <c r="RNK79" s="827"/>
      <c r="RNL79" s="479"/>
      <c r="RNM79" s="827"/>
      <c r="RNN79" s="827"/>
      <c r="RNO79" s="827"/>
      <c r="RNP79" s="479"/>
      <c r="RNQ79" s="827"/>
      <c r="RNR79" s="827"/>
      <c r="RNS79" s="827"/>
      <c r="RNT79" s="479"/>
      <c r="RNU79" s="827"/>
      <c r="RNV79" s="827"/>
      <c r="RNW79" s="827"/>
      <c r="RNX79" s="479"/>
      <c r="RNY79" s="827"/>
      <c r="RNZ79" s="827"/>
      <c r="ROA79" s="827"/>
      <c r="ROB79" s="479"/>
      <c r="ROC79" s="827"/>
      <c r="ROD79" s="827"/>
      <c r="ROE79" s="827"/>
      <c r="ROF79" s="479"/>
      <c r="ROG79" s="827"/>
      <c r="ROH79" s="827"/>
      <c r="ROI79" s="827"/>
      <c r="ROJ79" s="479"/>
      <c r="ROK79" s="827"/>
      <c r="ROL79" s="827"/>
      <c r="ROM79" s="827"/>
      <c r="RON79" s="479"/>
      <c r="ROO79" s="827"/>
      <c r="ROP79" s="827"/>
      <c r="ROQ79" s="827"/>
      <c r="ROR79" s="479"/>
      <c r="ROS79" s="827"/>
      <c r="ROT79" s="827"/>
      <c r="ROU79" s="827"/>
      <c r="ROV79" s="479"/>
      <c r="ROW79" s="827"/>
      <c r="ROX79" s="827"/>
      <c r="ROY79" s="827"/>
      <c r="ROZ79" s="479"/>
      <c r="RPA79" s="827"/>
      <c r="RPB79" s="827"/>
      <c r="RPC79" s="827"/>
      <c r="RPD79" s="479"/>
      <c r="RPE79" s="827"/>
      <c r="RPF79" s="827"/>
      <c r="RPG79" s="827"/>
      <c r="RPH79" s="479"/>
      <c r="RPI79" s="827"/>
      <c r="RPJ79" s="827"/>
      <c r="RPK79" s="827"/>
      <c r="RPL79" s="479"/>
      <c r="RPM79" s="827"/>
      <c r="RPN79" s="827"/>
      <c r="RPO79" s="827"/>
      <c r="RPP79" s="479"/>
      <c r="RPQ79" s="827"/>
      <c r="RPR79" s="827"/>
      <c r="RPS79" s="827"/>
      <c r="RPT79" s="479"/>
      <c r="RPU79" s="827"/>
      <c r="RPV79" s="827"/>
      <c r="RPW79" s="827"/>
      <c r="RPX79" s="479"/>
      <c r="RPY79" s="827"/>
      <c r="RPZ79" s="827"/>
      <c r="RQA79" s="827"/>
      <c r="RQB79" s="479"/>
      <c r="RQC79" s="827"/>
      <c r="RQD79" s="827"/>
      <c r="RQE79" s="827"/>
      <c r="RQF79" s="479"/>
      <c r="RQG79" s="827"/>
      <c r="RQH79" s="827"/>
      <c r="RQI79" s="827"/>
      <c r="RQJ79" s="479"/>
      <c r="RQK79" s="827"/>
      <c r="RQL79" s="827"/>
      <c r="RQM79" s="827"/>
      <c r="RQN79" s="479"/>
      <c r="RQO79" s="827"/>
      <c r="RQP79" s="827"/>
      <c r="RQQ79" s="827"/>
      <c r="RQR79" s="479"/>
      <c r="RQS79" s="827"/>
      <c r="RQT79" s="827"/>
      <c r="RQU79" s="827"/>
      <c r="RQV79" s="479"/>
      <c r="RQW79" s="827"/>
      <c r="RQX79" s="827"/>
      <c r="RQY79" s="827"/>
      <c r="RQZ79" s="479"/>
      <c r="RRA79" s="827"/>
      <c r="RRB79" s="827"/>
      <c r="RRC79" s="827"/>
      <c r="RRD79" s="479"/>
      <c r="RRE79" s="827"/>
      <c r="RRF79" s="827"/>
      <c r="RRG79" s="827"/>
      <c r="RRH79" s="479"/>
      <c r="RRI79" s="827"/>
      <c r="RRJ79" s="827"/>
      <c r="RRK79" s="827"/>
      <c r="RRL79" s="479"/>
      <c r="RRM79" s="827"/>
      <c r="RRN79" s="827"/>
      <c r="RRO79" s="827"/>
      <c r="RRP79" s="479"/>
      <c r="RRQ79" s="827"/>
      <c r="RRR79" s="827"/>
      <c r="RRS79" s="827"/>
      <c r="RRT79" s="479"/>
      <c r="RRU79" s="827"/>
      <c r="RRV79" s="827"/>
      <c r="RRW79" s="827"/>
      <c r="RRX79" s="479"/>
      <c r="RRY79" s="827"/>
      <c r="RRZ79" s="827"/>
      <c r="RSA79" s="827"/>
      <c r="RSB79" s="479"/>
      <c r="RSC79" s="827"/>
      <c r="RSD79" s="827"/>
      <c r="RSE79" s="827"/>
      <c r="RSF79" s="479"/>
      <c r="RSG79" s="827"/>
      <c r="RSH79" s="827"/>
      <c r="RSI79" s="827"/>
      <c r="RSJ79" s="479"/>
      <c r="RSK79" s="827"/>
      <c r="RSL79" s="827"/>
      <c r="RSM79" s="827"/>
      <c r="RSN79" s="479"/>
      <c r="RSO79" s="827"/>
      <c r="RSP79" s="827"/>
      <c r="RSQ79" s="827"/>
      <c r="RSR79" s="479"/>
      <c r="RSS79" s="827"/>
      <c r="RST79" s="827"/>
      <c r="RSU79" s="827"/>
      <c r="RSV79" s="479"/>
      <c r="RSW79" s="827"/>
      <c r="RSX79" s="827"/>
      <c r="RSY79" s="827"/>
      <c r="RSZ79" s="479"/>
      <c r="RTA79" s="827"/>
      <c r="RTB79" s="827"/>
      <c r="RTC79" s="827"/>
      <c r="RTD79" s="479"/>
      <c r="RTE79" s="827"/>
      <c r="RTF79" s="827"/>
      <c r="RTG79" s="827"/>
      <c r="RTH79" s="479"/>
      <c r="RTI79" s="827"/>
      <c r="RTJ79" s="827"/>
      <c r="RTK79" s="827"/>
      <c r="RTL79" s="479"/>
      <c r="RTM79" s="827"/>
      <c r="RTN79" s="827"/>
      <c r="RTO79" s="827"/>
      <c r="RTP79" s="479"/>
      <c r="RTQ79" s="827"/>
      <c r="RTR79" s="827"/>
      <c r="RTS79" s="827"/>
      <c r="RTT79" s="479"/>
      <c r="RTU79" s="827"/>
      <c r="RTV79" s="827"/>
      <c r="RTW79" s="827"/>
      <c r="RTX79" s="479"/>
      <c r="RTY79" s="827"/>
      <c r="RTZ79" s="827"/>
      <c r="RUA79" s="827"/>
      <c r="RUB79" s="479"/>
      <c r="RUC79" s="827"/>
      <c r="RUD79" s="827"/>
      <c r="RUE79" s="827"/>
      <c r="RUF79" s="479"/>
      <c r="RUG79" s="827"/>
      <c r="RUH79" s="827"/>
      <c r="RUI79" s="827"/>
      <c r="RUJ79" s="479"/>
      <c r="RUK79" s="827"/>
      <c r="RUL79" s="827"/>
      <c r="RUM79" s="827"/>
      <c r="RUN79" s="479"/>
      <c r="RUO79" s="827"/>
      <c r="RUP79" s="827"/>
      <c r="RUQ79" s="827"/>
      <c r="RUR79" s="479"/>
      <c r="RUS79" s="827"/>
      <c r="RUT79" s="827"/>
      <c r="RUU79" s="827"/>
      <c r="RUV79" s="479"/>
      <c r="RUW79" s="827"/>
      <c r="RUX79" s="827"/>
      <c r="RUY79" s="827"/>
      <c r="RUZ79" s="479"/>
      <c r="RVA79" s="827"/>
      <c r="RVB79" s="827"/>
      <c r="RVC79" s="827"/>
      <c r="RVD79" s="479"/>
      <c r="RVE79" s="827"/>
      <c r="RVF79" s="827"/>
      <c r="RVG79" s="827"/>
      <c r="RVH79" s="479"/>
      <c r="RVI79" s="827"/>
      <c r="RVJ79" s="827"/>
      <c r="RVK79" s="827"/>
      <c r="RVL79" s="479"/>
      <c r="RVM79" s="827"/>
      <c r="RVN79" s="827"/>
      <c r="RVO79" s="827"/>
      <c r="RVP79" s="479"/>
      <c r="RVQ79" s="827"/>
      <c r="RVR79" s="827"/>
      <c r="RVS79" s="827"/>
      <c r="RVT79" s="479"/>
      <c r="RVU79" s="827"/>
      <c r="RVV79" s="827"/>
      <c r="RVW79" s="827"/>
      <c r="RVX79" s="479"/>
      <c r="RVY79" s="827"/>
      <c r="RVZ79" s="827"/>
      <c r="RWA79" s="827"/>
      <c r="RWB79" s="479"/>
      <c r="RWC79" s="827"/>
      <c r="RWD79" s="827"/>
      <c r="RWE79" s="827"/>
      <c r="RWF79" s="479"/>
      <c r="RWG79" s="827"/>
      <c r="RWH79" s="827"/>
      <c r="RWI79" s="827"/>
      <c r="RWJ79" s="479"/>
      <c r="RWK79" s="827"/>
      <c r="RWL79" s="827"/>
      <c r="RWM79" s="827"/>
      <c r="RWN79" s="479"/>
      <c r="RWO79" s="827"/>
      <c r="RWP79" s="827"/>
      <c r="RWQ79" s="827"/>
      <c r="RWR79" s="479"/>
      <c r="RWS79" s="827"/>
      <c r="RWT79" s="827"/>
      <c r="RWU79" s="827"/>
      <c r="RWV79" s="479"/>
      <c r="RWW79" s="827"/>
      <c r="RWX79" s="827"/>
      <c r="RWY79" s="827"/>
      <c r="RWZ79" s="479"/>
      <c r="RXA79" s="827"/>
      <c r="RXB79" s="827"/>
      <c r="RXC79" s="827"/>
      <c r="RXD79" s="479"/>
      <c r="RXE79" s="827"/>
      <c r="RXF79" s="827"/>
      <c r="RXG79" s="827"/>
      <c r="RXH79" s="479"/>
      <c r="RXI79" s="827"/>
      <c r="RXJ79" s="827"/>
      <c r="RXK79" s="827"/>
      <c r="RXL79" s="479"/>
      <c r="RXM79" s="827"/>
      <c r="RXN79" s="827"/>
      <c r="RXO79" s="827"/>
      <c r="RXP79" s="479"/>
      <c r="RXQ79" s="827"/>
      <c r="RXR79" s="827"/>
      <c r="RXS79" s="827"/>
      <c r="RXT79" s="479"/>
      <c r="RXU79" s="827"/>
      <c r="RXV79" s="827"/>
      <c r="RXW79" s="827"/>
      <c r="RXX79" s="479"/>
      <c r="RXY79" s="827"/>
      <c r="RXZ79" s="827"/>
      <c r="RYA79" s="827"/>
      <c r="RYB79" s="479"/>
      <c r="RYC79" s="827"/>
      <c r="RYD79" s="827"/>
      <c r="RYE79" s="827"/>
      <c r="RYF79" s="479"/>
      <c r="RYG79" s="827"/>
      <c r="RYH79" s="827"/>
      <c r="RYI79" s="827"/>
      <c r="RYJ79" s="479"/>
      <c r="RYK79" s="827"/>
      <c r="RYL79" s="827"/>
      <c r="RYM79" s="827"/>
      <c r="RYN79" s="479"/>
      <c r="RYO79" s="827"/>
      <c r="RYP79" s="827"/>
      <c r="RYQ79" s="827"/>
      <c r="RYR79" s="479"/>
      <c r="RYS79" s="827"/>
      <c r="RYT79" s="827"/>
      <c r="RYU79" s="827"/>
      <c r="RYV79" s="479"/>
      <c r="RYW79" s="827"/>
      <c r="RYX79" s="827"/>
      <c r="RYY79" s="827"/>
      <c r="RYZ79" s="479"/>
      <c r="RZA79" s="827"/>
      <c r="RZB79" s="827"/>
      <c r="RZC79" s="827"/>
      <c r="RZD79" s="479"/>
      <c r="RZE79" s="827"/>
      <c r="RZF79" s="827"/>
      <c r="RZG79" s="827"/>
      <c r="RZH79" s="479"/>
      <c r="RZI79" s="827"/>
      <c r="RZJ79" s="827"/>
      <c r="RZK79" s="827"/>
      <c r="RZL79" s="479"/>
      <c r="RZM79" s="827"/>
      <c r="RZN79" s="827"/>
      <c r="RZO79" s="827"/>
      <c r="RZP79" s="479"/>
      <c r="RZQ79" s="827"/>
      <c r="RZR79" s="827"/>
      <c r="RZS79" s="827"/>
      <c r="RZT79" s="479"/>
      <c r="RZU79" s="827"/>
      <c r="RZV79" s="827"/>
      <c r="RZW79" s="827"/>
      <c r="RZX79" s="479"/>
      <c r="RZY79" s="827"/>
      <c r="RZZ79" s="827"/>
      <c r="SAA79" s="827"/>
      <c r="SAB79" s="479"/>
      <c r="SAC79" s="827"/>
      <c r="SAD79" s="827"/>
      <c r="SAE79" s="827"/>
      <c r="SAF79" s="479"/>
      <c r="SAG79" s="827"/>
      <c r="SAH79" s="827"/>
      <c r="SAI79" s="827"/>
      <c r="SAJ79" s="479"/>
      <c r="SAK79" s="827"/>
      <c r="SAL79" s="827"/>
      <c r="SAM79" s="827"/>
      <c r="SAN79" s="479"/>
      <c r="SAO79" s="827"/>
      <c r="SAP79" s="827"/>
      <c r="SAQ79" s="827"/>
      <c r="SAR79" s="479"/>
      <c r="SAS79" s="827"/>
      <c r="SAT79" s="827"/>
      <c r="SAU79" s="827"/>
      <c r="SAV79" s="479"/>
      <c r="SAW79" s="827"/>
      <c r="SAX79" s="827"/>
      <c r="SAY79" s="827"/>
      <c r="SAZ79" s="479"/>
      <c r="SBA79" s="827"/>
      <c r="SBB79" s="827"/>
      <c r="SBC79" s="827"/>
      <c r="SBD79" s="479"/>
      <c r="SBE79" s="827"/>
      <c r="SBF79" s="827"/>
      <c r="SBG79" s="827"/>
      <c r="SBH79" s="479"/>
      <c r="SBI79" s="827"/>
      <c r="SBJ79" s="827"/>
      <c r="SBK79" s="827"/>
      <c r="SBL79" s="479"/>
      <c r="SBM79" s="827"/>
      <c r="SBN79" s="827"/>
      <c r="SBO79" s="827"/>
      <c r="SBP79" s="479"/>
      <c r="SBQ79" s="827"/>
      <c r="SBR79" s="827"/>
      <c r="SBS79" s="827"/>
      <c r="SBT79" s="479"/>
      <c r="SBU79" s="827"/>
      <c r="SBV79" s="827"/>
      <c r="SBW79" s="827"/>
      <c r="SBX79" s="479"/>
      <c r="SBY79" s="827"/>
      <c r="SBZ79" s="827"/>
      <c r="SCA79" s="827"/>
      <c r="SCB79" s="479"/>
      <c r="SCC79" s="827"/>
      <c r="SCD79" s="827"/>
      <c r="SCE79" s="827"/>
      <c r="SCF79" s="479"/>
      <c r="SCG79" s="827"/>
      <c r="SCH79" s="827"/>
      <c r="SCI79" s="827"/>
      <c r="SCJ79" s="479"/>
      <c r="SCK79" s="827"/>
      <c r="SCL79" s="827"/>
      <c r="SCM79" s="827"/>
      <c r="SCN79" s="479"/>
      <c r="SCO79" s="827"/>
      <c r="SCP79" s="827"/>
      <c r="SCQ79" s="827"/>
      <c r="SCR79" s="479"/>
      <c r="SCS79" s="827"/>
      <c r="SCT79" s="827"/>
      <c r="SCU79" s="827"/>
      <c r="SCV79" s="479"/>
      <c r="SCW79" s="827"/>
      <c r="SCX79" s="827"/>
      <c r="SCY79" s="827"/>
      <c r="SCZ79" s="479"/>
      <c r="SDA79" s="827"/>
      <c r="SDB79" s="827"/>
      <c r="SDC79" s="827"/>
      <c r="SDD79" s="479"/>
      <c r="SDE79" s="827"/>
      <c r="SDF79" s="827"/>
      <c r="SDG79" s="827"/>
      <c r="SDH79" s="479"/>
      <c r="SDI79" s="827"/>
      <c r="SDJ79" s="827"/>
      <c r="SDK79" s="827"/>
      <c r="SDL79" s="479"/>
      <c r="SDM79" s="827"/>
      <c r="SDN79" s="827"/>
      <c r="SDO79" s="827"/>
      <c r="SDP79" s="479"/>
      <c r="SDQ79" s="827"/>
      <c r="SDR79" s="827"/>
      <c r="SDS79" s="827"/>
      <c r="SDT79" s="479"/>
      <c r="SDU79" s="827"/>
      <c r="SDV79" s="827"/>
      <c r="SDW79" s="827"/>
      <c r="SDX79" s="479"/>
      <c r="SDY79" s="827"/>
      <c r="SDZ79" s="827"/>
      <c r="SEA79" s="827"/>
      <c r="SEB79" s="479"/>
      <c r="SEC79" s="827"/>
      <c r="SED79" s="827"/>
      <c r="SEE79" s="827"/>
      <c r="SEF79" s="479"/>
      <c r="SEG79" s="827"/>
      <c r="SEH79" s="827"/>
      <c r="SEI79" s="827"/>
      <c r="SEJ79" s="479"/>
      <c r="SEK79" s="827"/>
      <c r="SEL79" s="827"/>
      <c r="SEM79" s="827"/>
      <c r="SEN79" s="479"/>
      <c r="SEO79" s="827"/>
      <c r="SEP79" s="827"/>
      <c r="SEQ79" s="827"/>
      <c r="SER79" s="479"/>
      <c r="SES79" s="827"/>
      <c r="SET79" s="827"/>
      <c r="SEU79" s="827"/>
      <c r="SEV79" s="479"/>
      <c r="SEW79" s="827"/>
      <c r="SEX79" s="827"/>
      <c r="SEY79" s="827"/>
      <c r="SEZ79" s="479"/>
      <c r="SFA79" s="827"/>
      <c r="SFB79" s="827"/>
      <c r="SFC79" s="827"/>
      <c r="SFD79" s="479"/>
      <c r="SFE79" s="827"/>
      <c r="SFF79" s="827"/>
      <c r="SFG79" s="827"/>
      <c r="SFH79" s="479"/>
      <c r="SFI79" s="827"/>
      <c r="SFJ79" s="827"/>
      <c r="SFK79" s="827"/>
      <c r="SFL79" s="479"/>
      <c r="SFM79" s="827"/>
      <c r="SFN79" s="827"/>
      <c r="SFO79" s="827"/>
      <c r="SFP79" s="479"/>
      <c r="SFQ79" s="827"/>
      <c r="SFR79" s="827"/>
      <c r="SFS79" s="827"/>
      <c r="SFT79" s="479"/>
      <c r="SFU79" s="827"/>
      <c r="SFV79" s="827"/>
      <c r="SFW79" s="827"/>
      <c r="SFX79" s="479"/>
      <c r="SFY79" s="827"/>
      <c r="SFZ79" s="827"/>
      <c r="SGA79" s="827"/>
      <c r="SGB79" s="479"/>
      <c r="SGC79" s="827"/>
      <c r="SGD79" s="827"/>
      <c r="SGE79" s="827"/>
      <c r="SGF79" s="479"/>
      <c r="SGG79" s="827"/>
      <c r="SGH79" s="827"/>
      <c r="SGI79" s="827"/>
      <c r="SGJ79" s="479"/>
      <c r="SGK79" s="827"/>
      <c r="SGL79" s="827"/>
      <c r="SGM79" s="827"/>
      <c r="SGN79" s="479"/>
      <c r="SGO79" s="827"/>
      <c r="SGP79" s="827"/>
      <c r="SGQ79" s="827"/>
      <c r="SGR79" s="479"/>
      <c r="SGS79" s="827"/>
      <c r="SGT79" s="827"/>
      <c r="SGU79" s="827"/>
      <c r="SGV79" s="479"/>
      <c r="SGW79" s="827"/>
      <c r="SGX79" s="827"/>
      <c r="SGY79" s="827"/>
      <c r="SGZ79" s="479"/>
      <c r="SHA79" s="827"/>
      <c r="SHB79" s="827"/>
      <c r="SHC79" s="827"/>
      <c r="SHD79" s="479"/>
      <c r="SHE79" s="827"/>
      <c r="SHF79" s="827"/>
      <c r="SHG79" s="827"/>
      <c r="SHH79" s="479"/>
      <c r="SHI79" s="827"/>
      <c r="SHJ79" s="827"/>
      <c r="SHK79" s="827"/>
      <c r="SHL79" s="479"/>
      <c r="SHM79" s="827"/>
      <c r="SHN79" s="827"/>
      <c r="SHO79" s="827"/>
      <c r="SHP79" s="479"/>
      <c r="SHQ79" s="827"/>
      <c r="SHR79" s="827"/>
      <c r="SHS79" s="827"/>
      <c r="SHT79" s="479"/>
      <c r="SHU79" s="827"/>
      <c r="SHV79" s="827"/>
      <c r="SHW79" s="827"/>
      <c r="SHX79" s="479"/>
      <c r="SHY79" s="827"/>
      <c r="SHZ79" s="827"/>
      <c r="SIA79" s="827"/>
      <c r="SIB79" s="479"/>
      <c r="SIC79" s="827"/>
      <c r="SID79" s="827"/>
      <c r="SIE79" s="827"/>
      <c r="SIF79" s="479"/>
      <c r="SIG79" s="827"/>
      <c r="SIH79" s="827"/>
      <c r="SII79" s="827"/>
      <c r="SIJ79" s="479"/>
      <c r="SIK79" s="827"/>
      <c r="SIL79" s="827"/>
      <c r="SIM79" s="827"/>
      <c r="SIN79" s="479"/>
      <c r="SIO79" s="827"/>
      <c r="SIP79" s="827"/>
      <c r="SIQ79" s="827"/>
      <c r="SIR79" s="479"/>
      <c r="SIS79" s="827"/>
      <c r="SIT79" s="827"/>
      <c r="SIU79" s="827"/>
      <c r="SIV79" s="479"/>
      <c r="SIW79" s="827"/>
      <c r="SIX79" s="827"/>
      <c r="SIY79" s="827"/>
      <c r="SIZ79" s="479"/>
      <c r="SJA79" s="827"/>
      <c r="SJB79" s="827"/>
      <c r="SJC79" s="827"/>
      <c r="SJD79" s="479"/>
      <c r="SJE79" s="827"/>
      <c r="SJF79" s="827"/>
      <c r="SJG79" s="827"/>
      <c r="SJH79" s="479"/>
      <c r="SJI79" s="827"/>
      <c r="SJJ79" s="827"/>
      <c r="SJK79" s="827"/>
      <c r="SJL79" s="479"/>
      <c r="SJM79" s="827"/>
      <c r="SJN79" s="827"/>
      <c r="SJO79" s="827"/>
      <c r="SJP79" s="479"/>
      <c r="SJQ79" s="827"/>
      <c r="SJR79" s="827"/>
      <c r="SJS79" s="827"/>
      <c r="SJT79" s="479"/>
      <c r="SJU79" s="827"/>
      <c r="SJV79" s="827"/>
      <c r="SJW79" s="827"/>
      <c r="SJX79" s="479"/>
      <c r="SJY79" s="827"/>
      <c r="SJZ79" s="827"/>
      <c r="SKA79" s="827"/>
      <c r="SKB79" s="479"/>
      <c r="SKC79" s="827"/>
      <c r="SKD79" s="827"/>
      <c r="SKE79" s="827"/>
      <c r="SKF79" s="479"/>
      <c r="SKG79" s="827"/>
      <c r="SKH79" s="827"/>
      <c r="SKI79" s="827"/>
      <c r="SKJ79" s="479"/>
      <c r="SKK79" s="827"/>
      <c r="SKL79" s="827"/>
      <c r="SKM79" s="827"/>
      <c r="SKN79" s="479"/>
      <c r="SKO79" s="827"/>
      <c r="SKP79" s="827"/>
      <c r="SKQ79" s="827"/>
      <c r="SKR79" s="479"/>
      <c r="SKS79" s="827"/>
      <c r="SKT79" s="827"/>
      <c r="SKU79" s="827"/>
      <c r="SKV79" s="479"/>
      <c r="SKW79" s="827"/>
      <c r="SKX79" s="827"/>
      <c r="SKY79" s="827"/>
      <c r="SKZ79" s="479"/>
      <c r="SLA79" s="827"/>
      <c r="SLB79" s="827"/>
      <c r="SLC79" s="827"/>
      <c r="SLD79" s="479"/>
      <c r="SLE79" s="827"/>
      <c r="SLF79" s="827"/>
      <c r="SLG79" s="827"/>
      <c r="SLH79" s="479"/>
      <c r="SLI79" s="827"/>
      <c r="SLJ79" s="827"/>
      <c r="SLK79" s="827"/>
      <c r="SLL79" s="479"/>
      <c r="SLM79" s="827"/>
      <c r="SLN79" s="827"/>
      <c r="SLO79" s="827"/>
      <c r="SLP79" s="479"/>
      <c r="SLQ79" s="827"/>
      <c r="SLR79" s="827"/>
      <c r="SLS79" s="827"/>
      <c r="SLT79" s="479"/>
      <c r="SLU79" s="827"/>
      <c r="SLV79" s="827"/>
      <c r="SLW79" s="827"/>
      <c r="SLX79" s="479"/>
      <c r="SLY79" s="827"/>
      <c r="SLZ79" s="827"/>
      <c r="SMA79" s="827"/>
      <c r="SMB79" s="479"/>
      <c r="SMC79" s="827"/>
      <c r="SMD79" s="827"/>
      <c r="SME79" s="827"/>
      <c r="SMF79" s="479"/>
      <c r="SMG79" s="827"/>
      <c r="SMH79" s="827"/>
      <c r="SMI79" s="827"/>
      <c r="SMJ79" s="479"/>
      <c r="SMK79" s="827"/>
      <c r="SML79" s="827"/>
      <c r="SMM79" s="827"/>
      <c r="SMN79" s="479"/>
      <c r="SMO79" s="827"/>
      <c r="SMP79" s="827"/>
      <c r="SMQ79" s="827"/>
      <c r="SMR79" s="479"/>
      <c r="SMS79" s="827"/>
      <c r="SMT79" s="827"/>
      <c r="SMU79" s="827"/>
      <c r="SMV79" s="479"/>
      <c r="SMW79" s="827"/>
      <c r="SMX79" s="827"/>
      <c r="SMY79" s="827"/>
      <c r="SMZ79" s="479"/>
      <c r="SNA79" s="827"/>
      <c r="SNB79" s="827"/>
      <c r="SNC79" s="827"/>
      <c r="SND79" s="479"/>
      <c r="SNE79" s="827"/>
      <c r="SNF79" s="827"/>
      <c r="SNG79" s="827"/>
      <c r="SNH79" s="479"/>
      <c r="SNI79" s="827"/>
      <c r="SNJ79" s="827"/>
      <c r="SNK79" s="827"/>
      <c r="SNL79" s="479"/>
      <c r="SNM79" s="827"/>
      <c r="SNN79" s="827"/>
      <c r="SNO79" s="827"/>
      <c r="SNP79" s="479"/>
      <c r="SNQ79" s="827"/>
      <c r="SNR79" s="827"/>
      <c r="SNS79" s="827"/>
      <c r="SNT79" s="479"/>
      <c r="SNU79" s="827"/>
      <c r="SNV79" s="827"/>
      <c r="SNW79" s="827"/>
      <c r="SNX79" s="479"/>
      <c r="SNY79" s="827"/>
      <c r="SNZ79" s="827"/>
      <c r="SOA79" s="827"/>
      <c r="SOB79" s="479"/>
      <c r="SOC79" s="827"/>
      <c r="SOD79" s="827"/>
      <c r="SOE79" s="827"/>
      <c r="SOF79" s="479"/>
      <c r="SOG79" s="827"/>
      <c r="SOH79" s="827"/>
      <c r="SOI79" s="827"/>
      <c r="SOJ79" s="479"/>
      <c r="SOK79" s="827"/>
      <c r="SOL79" s="827"/>
      <c r="SOM79" s="827"/>
      <c r="SON79" s="479"/>
      <c r="SOO79" s="827"/>
      <c r="SOP79" s="827"/>
      <c r="SOQ79" s="827"/>
      <c r="SOR79" s="479"/>
      <c r="SOS79" s="827"/>
      <c r="SOT79" s="827"/>
      <c r="SOU79" s="827"/>
      <c r="SOV79" s="479"/>
      <c r="SOW79" s="827"/>
      <c r="SOX79" s="827"/>
      <c r="SOY79" s="827"/>
      <c r="SOZ79" s="479"/>
      <c r="SPA79" s="827"/>
      <c r="SPB79" s="827"/>
      <c r="SPC79" s="827"/>
      <c r="SPD79" s="479"/>
      <c r="SPE79" s="827"/>
      <c r="SPF79" s="827"/>
      <c r="SPG79" s="827"/>
      <c r="SPH79" s="479"/>
      <c r="SPI79" s="827"/>
      <c r="SPJ79" s="827"/>
      <c r="SPK79" s="827"/>
      <c r="SPL79" s="479"/>
      <c r="SPM79" s="827"/>
      <c r="SPN79" s="827"/>
      <c r="SPO79" s="827"/>
      <c r="SPP79" s="479"/>
      <c r="SPQ79" s="827"/>
      <c r="SPR79" s="827"/>
      <c r="SPS79" s="827"/>
      <c r="SPT79" s="479"/>
      <c r="SPU79" s="827"/>
      <c r="SPV79" s="827"/>
      <c r="SPW79" s="827"/>
      <c r="SPX79" s="479"/>
      <c r="SPY79" s="827"/>
      <c r="SPZ79" s="827"/>
      <c r="SQA79" s="827"/>
      <c r="SQB79" s="479"/>
      <c r="SQC79" s="827"/>
      <c r="SQD79" s="827"/>
      <c r="SQE79" s="827"/>
      <c r="SQF79" s="479"/>
      <c r="SQG79" s="827"/>
      <c r="SQH79" s="827"/>
      <c r="SQI79" s="827"/>
      <c r="SQJ79" s="479"/>
      <c r="SQK79" s="827"/>
      <c r="SQL79" s="827"/>
      <c r="SQM79" s="827"/>
      <c r="SQN79" s="479"/>
      <c r="SQO79" s="827"/>
      <c r="SQP79" s="827"/>
      <c r="SQQ79" s="827"/>
      <c r="SQR79" s="479"/>
      <c r="SQS79" s="827"/>
      <c r="SQT79" s="827"/>
      <c r="SQU79" s="827"/>
      <c r="SQV79" s="479"/>
      <c r="SQW79" s="827"/>
      <c r="SQX79" s="827"/>
      <c r="SQY79" s="827"/>
      <c r="SRA79" s="827"/>
      <c r="SRB79" s="827"/>
      <c r="SRC79" s="827"/>
      <c r="SRD79" s="479"/>
      <c r="SRE79" s="827"/>
      <c r="SRF79" s="827"/>
      <c r="SRG79" s="827"/>
      <c r="SRH79" s="479"/>
      <c r="SRI79" s="827"/>
      <c r="SRJ79" s="827"/>
      <c r="SRK79" s="827"/>
      <c r="SRL79" s="479"/>
      <c r="SRM79" s="827"/>
      <c r="SRN79" s="827"/>
      <c r="SRO79" s="827"/>
      <c r="SRP79" s="479"/>
      <c r="SRQ79" s="827"/>
      <c r="SRR79" s="827"/>
      <c r="SRS79" s="827"/>
      <c r="SRT79" s="479"/>
      <c r="SRU79" s="827"/>
      <c r="SRV79" s="827"/>
      <c r="SRW79" s="827"/>
      <c r="SRX79" s="479"/>
      <c r="SRY79" s="827"/>
      <c r="SRZ79" s="827"/>
      <c r="SSA79" s="827"/>
      <c r="SSB79" s="479"/>
      <c r="SSC79" s="827"/>
      <c r="SSD79" s="827"/>
      <c r="SSE79" s="827"/>
      <c r="SSF79" s="479"/>
      <c r="SSG79" s="827"/>
      <c r="SSH79" s="827"/>
      <c r="SSI79" s="827"/>
      <c r="SSJ79" s="479"/>
      <c r="SSK79" s="827"/>
      <c r="SSL79" s="827"/>
      <c r="SSM79" s="827"/>
      <c r="SSN79" s="479"/>
      <c r="SSO79" s="827"/>
      <c r="SSP79" s="827"/>
      <c r="SSQ79" s="827"/>
      <c r="SSR79" s="479"/>
      <c r="SSS79" s="827"/>
      <c r="SST79" s="827"/>
      <c r="SSU79" s="827"/>
      <c r="SSV79" s="479"/>
      <c r="SSW79" s="827"/>
      <c r="SSX79" s="827"/>
      <c r="SSY79" s="827"/>
      <c r="SSZ79" s="479"/>
      <c r="STA79" s="827"/>
      <c r="STB79" s="827"/>
      <c r="STC79" s="827"/>
      <c r="STD79" s="479"/>
      <c r="STE79" s="827"/>
      <c r="STF79" s="827"/>
      <c r="STG79" s="827"/>
      <c r="STH79" s="479"/>
      <c r="STI79" s="827"/>
      <c r="STJ79" s="827"/>
      <c r="STK79" s="827"/>
      <c r="STL79" s="479"/>
      <c r="STM79" s="827"/>
      <c r="STN79" s="827"/>
      <c r="STO79" s="827"/>
      <c r="STP79" s="479"/>
      <c r="STQ79" s="827"/>
      <c r="STR79" s="827"/>
      <c r="STS79" s="827"/>
      <c r="STT79" s="479"/>
      <c r="STU79" s="827"/>
      <c r="STV79" s="827"/>
      <c r="STW79" s="827"/>
      <c r="STX79" s="479"/>
      <c r="STY79" s="827"/>
      <c r="STZ79" s="827"/>
      <c r="SUA79" s="827"/>
      <c r="SUB79" s="479"/>
      <c r="SUC79" s="827"/>
      <c r="SUD79" s="827"/>
      <c r="SUE79" s="827"/>
      <c r="SUF79" s="479"/>
      <c r="SUG79" s="827"/>
      <c r="SUH79" s="827"/>
      <c r="SUI79" s="827"/>
      <c r="SUJ79" s="479"/>
      <c r="SUK79" s="827"/>
      <c r="SUL79" s="827"/>
      <c r="SUM79" s="827"/>
      <c r="SUN79" s="479"/>
      <c r="SUO79" s="827"/>
      <c r="SUP79" s="827"/>
      <c r="SUQ79" s="827"/>
      <c r="SUR79" s="479"/>
      <c r="SUS79" s="827"/>
      <c r="SUT79" s="827"/>
      <c r="SUU79" s="827"/>
      <c r="SUV79" s="479"/>
      <c r="SUW79" s="827"/>
      <c r="SUX79" s="827"/>
      <c r="SUY79" s="827"/>
      <c r="SUZ79" s="479"/>
      <c r="SVA79" s="827"/>
      <c r="SVB79" s="827"/>
      <c r="SVC79" s="827"/>
      <c r="SVD79" s="479"/>
      <c r="SVE79" s="827"/>
      <c r="SVF79" s="827"/>
      <c r="SVG79" s="827"/>
      <c r="SVH79" s="479"/>
      <c r="SVI79" s="827"/>
      <c r="SVJ79" s="827"/>
      <c r="SVK79" s="827"/>
      <c r="SVL79" s="479"/>
      <c r="SVM79" s="827"/>
      <c r="SVN79" s="827"/>
      <c r="SVO79" s="827"/>
      <c r="SVP79" s="479"/>
      <c r="SVQ79" s="827"/>
      <c r="SVR79" s="827"/>
      <c r="SVS79" s="827"/>
      <c r="SVT79" s="479"/>
      <c r="SVU79" s="827"/>
      <c r="SVV79" s="827"/>
      <c r="SVW79" s="827"/>
      <c r="SVX79" s="479"/>
      <c r="SVY79" s="827"/>
      <c r="SVZ79" s="827"/>
      <c r="SWA79" s="827"/>
      <c r="SWB79" s="479"/>
      <c r="SWC79" s="827"/>
      <c r="SWD79" s="827"/>
      <c r="SWE79" s="827"/>
      <c r="SWF79" s="479"/>
      <c r="SWG79" s="827"/>
      <c r="SWH79" s="827"/>
      <c r="SWI79" s="827"/>
      <c r="SWJ79" s="479"/>
      <c r="SWK79" s="827"/>
      <c r="SWL79" s="827"/>
      <c r="SWM79" s="827"/>
      <c r="SWN79" s="479"/>
      <c r="SWO79" s="827"/>
      <c r="SWP79" s="827"/>
      <c r="SWQ79" s="827"/>
      <c r="SWR79" s="479"/>
      <c r="SWS79" s="827"/>
      <c r="SWT79" s="827"/>
      <c r="SWU79" s="827"/>
      <c r="SWV79" s="479"/>
      <c r="SWW79" s="827"/>
      <c r="SWX79" s="827"/>
      <c r="SWY79" s="827"/>
      <c r="SWZ79" s="479"/>
      <c r="SXA79" s="827"/>
      <c r="SXB79" s="827"/>
      <c r="SXC79" s="827"/>
      <c r="SXD79" s="479"/>
      <c r="SXE79" s="827"/>
      <c r="SXF79" s="827"/>
      <c r="SXG79" s="827"/>
      <c r="SXH79" s="479"/>
      <c r="SXI79" s="827"/>
      <c r="SXJ79" s="827"/>
      <c r="SXK79" s="827"/>
      <c r="SXL79" s="479"/>
      <c r="SXM79" s="827"/>
      <c r="SXN79" s="827"/>
      <c r="SXO79" s="827"/>
      <c r="SXP79" s="479"/>
      <c r="SXQ79" s="827"/>
      <c r="SXR79" s="827"/>
      <c r="SXS79" s="827"/>
      <c r="SXT79" s="479"/>
      <c r="SXU79" s="827"/>
      <c r="SXV79" s="827"/>
      <c r="SXW79" s="827"/>
      <c r="SXX79" s="479"/>
      <c r="SXY79" s="827"/>
      <c r="SXZ79" s="827"/>
      <c r="SYA79" s="827"/>
      <c r="SYB79" s="479"/>
      <c r="SYC79" s="827"/>
      <c r="SYD79" s="827"/>
      <c r="SYE79" s="827"/>
      <c r="SYF79" s="479"/>
      <c r="SYG79" s="827"/>
      <c r="SYH79" s="827"/>
      <c r="SYI79" s="827"/>
      <c r="SYJ79" s="479"/>
      <c r="SYK79" s="827"/>
      <c r="SYL79" s="827"/>
      <c r="SYM79" s="827"/>
      <c r="SYN79" s="479"/>
      <c r="SYO79" s="827"/>
      <c r="SYP79" s="827"/>
      <c r="SYQ79" s="827"/>
      <c r="SYR79" s="479"/>
      <c r="SYS79" s="827"/>
      <c r="SYT79" s="827"/>
      <c r="SYU79" s="827"/>
      <c r="SYV79" s="479"/>
      <c r="SYW79" s="827"/>
      <c r="SYX79" s="827"/>
      <c r="SYY79" s="827"/>
      <c r="SYZ79" s="479"/>
      <c r="SZA79" s="827"/>
      <c r="SZB79" s="827"/>
      <c r="SZC79" s="827"/>
      <c r="SZD79" s="479"/>
      <c r="SZE79" s="827"/>
      <c r="SZF79" s="827"/>
      <c r="SZG79" s="827"/>
      <c r="SZH79" s="479"/>
      <c r="SZI79" s="827"/>
      <c r="SZJ79" s="827"/>
      <c r="SZK79" s="827"/>
      <c r="SZL79" s="479"/>
      <c r="SZM79" s="827"/>
      <c r="SZN79" s="827"/>
      <c r="SZO79" s="827"/>
      <c r="SZP79" s="479"/>
      <c r="SZQ79" s="827"/>
      <c r="SZR79" s="827"/>
      <c r="SZS79" s="827"/>
      <c r="SZT79" s="479"/>
      <c r="SZU79" s="827"/>
      <c r="SZV79" s="827"/>
      <c r="SZW79" s="827"/>
      <c r="SZX79" s="479"/>
      <c r="SZY79" s="827"/>
      <c r="SZZ79" s="827"/>
      <c r="TAA79" s="827"/>
      <c r="TAB79" s="479"/>
      <c r="TAC79" s="827"/>
      <c r="TAD79" s="827"/>
      <c r="TAE79" s="827"/>
      <c r="TAF79" s="479"/>
      <c r="TAG79" s="827"/>
      <c r="TAH79" s="827"/>
      <c r="TAI79" s="827"/>
      <c r="TAJ79" s="479"/>
      <c r="TAK79" s="827"/>
      <c r="TAL79" s="827"/>
      <c r="TAM79" s="827"/>
      <c r="TAN79" s="479"/>
      <c r="TAO79" s="827"/>
      <c r="TAP79" s="827"/>
      <c r="TAQ79" s="827"/>
      <c r="TAR79" s="479"/>
      <c r="TAS79" s="827"/>
      <c r="TAT79" s="827"/>
      <c r="TAU79" s="827"/>
      <c r="TAV79" s="479"/>
      <c r="TAW79" s="827"/>
      <c r="TAX79" s="827"/>
      <c r="TAY79" s="827"/>
      <c r="TAZ79" s="479"/>
      <c r="TBA79" s="827"/>
      <c r="TBB79" s="827"/>
      <c r="TBC79" s="827"/>
      <c r="TBD79" s="479"/>
      <c r="TBE79" s="827"/>
      <c r="TBF79" s="827"/>
      <c r="TBG79" s="827"/>
      <c r="TBH79" s="479"/>
      <c r="TBI79" s="827"/>
      <c r="TBJ79" s="827"/>
      <c r="TBK79" s="827"/>
      <c r="TBL79" s="479"/>
      <c r="TBM79" s="827"/>
      <c r="TBN79" s="827"/>
      <c r="TBO79" s="827"/>
      <c r="TBP79" s="479"/>
      <c r="TBQ79" s="827"/>
      <c r="TBR79" s="827"/>
      <c r="TBS79" s="827"/>
      <c r="TBT79" s="479"/>
      <c r="TBU79" s="827"/>
      <c r="TBV79" s="827"/>
      <c r="TBW79" s="827"/>
      <c r="TBX79" s="479"/>
      <c r="TBY79" s="827"/>
      <c r="TBZ79" s="827"/>
      <c r="TCA79" s="827"/>
      <c r="TCB79" s="479"/>
      <c r="TCC79" s="827"/>
      <c r="TCD79" s="827"/>
      <c r="TCE79" s="827"/>
      <c r="TCF79" s="479"/>
      <c r="TCG79" s="827"/>
      <c r="TCH79" s="827"/>
      <c r="TCI79" s="827"/>
      <c r="TCJ79" s="479"/>
      <c r="TCK79" s="827"/>
      <c r="TCL79" s="827"/>
      <c r="TCM79" s="827"/>
      <c r="TCN79" s="479"/>
      <c r="TCO79" s="827"/>
      <c r="TCP79" s="827"/>
      <c r="TCQ79" s="827"/>
      <c r="TCR79" s="479"/>
      <c r="TCS79" s="827"/>
      <c r="TCT79" s="827"/>
      <c r="TCU79" s="827"/>
      <c r="TCV79" s="479"/>
      <c r="TCW79" s="827"/>
      <c r="TCX79" s="827"/>
      <c r="TCY79" s="827"/>
      <c r="TCZ79" s="479"/>
      <c r="TDA79" s="827"/>
      <c r="TDB79" s="827"/>
      <c r="TDC79" s="827"/>
      <c r="TDD79" s="479"/>
      <c r="TDE79" s="827"/>
      <c r="TDF79" s="827"/>
      <c r="TDG79" s="827"/>
      <c r="TDH79" s="479"/>
      <c r="TDI79" s="827"/>
      <c r="TDJ79" s="827"/>
      <c r="TDK79" s="827"/>
      <c r="TDL79" s="479"/>
      <c r="TDM79" s="827"/>
      <c r="TDN79" s="827"/>
      <c r="TDO79" s="827"/>
      <c r="TDP79" s="479"/>
      <c r="TDQ79" s="827"/>
      <c r="TDR79" s="827"/>
      <c r="TDS79" s="827"/>
      <c r="TDT79" s="479"/>
      <c r="TDU79" s="827"/>
      <c r="TDV79" s="827"/>
      <c r="TDW79" s="827"/>
      <c r="TDX79" s="479"/>
      <c r="TDY79" s="827"/>
      <c r="TDZ79" s="827"/>
      <c r="TEA79" s="827"/>
      <c r="TEB79" s="479"/>
      <c r="TEC79" s="827"/>
      <c r="TED79" s="827"/>
      <c r="TEE79" s="827"/>
      <c r="TEF79" s="479"/>
      <c r="TEG79" s="827"/>
      <c r="TEH79" s="827"/>
      <c r="TEI79" s="827"/>
      <c r="TEJ79" s="479"/>
      <c r="TEK79" s="827"/>
      <c r="TEL79" s="827"/>
      <c r="TEM79" s="827"/>
      <c r="TEN79" s="479"/>
      <c r="TEO79" s="827"/>
      <c r="TEP79" s="827"/>
      <c r="TEQ79" s="827"/>
      <c r="TER79" s="479"/>
      <c r="TES79" s="827"/>
      <c r="TET79" s="827"/>
      <c r="TEU79" s="827"/>
      <c r="TEV79" s="479"/>
      <c r="TEW79" s="827"/>
      <c r="TEX79" s="827"/>
      <c r="TEY79" s="827"/>
      <c r="TEZ79" s="479"/>
      <c r="TFA79" s="827"/>
      <c r="TFB79" s="827"/>
      <c r="TFC79" s="827"/>
      <c r="TFD79" s="479"/>
      <c r="TFE79" s="827"/>
      <c r="TFF79" s="827"/>
      <c r="TFG79" s="827"/>
      <c r="TFH79" s="479"/>
      <c r="TFI79" s="827"/>
      <c r="TFJ79" s="827"/>
      <c r="TFK79" s="827"/>
      <c r="TFL79" s="479"/>
      <c r="TFM79" s="827"/>
      <c r="TFN79" s="827"/>
      <c r="TFO79" s="827"/>
      <c r="TFP79" s="479"/>
      <c r="TFQ79" s="827"/>
      <c r="TFR79" s="827"/>
      <c r="TFS79" s="827"/>
      <c r="TFT79" s="479"/>
      <c r="TFU79" s="827"/>
      <c r="TFV79" s="827"/>
      <c r="TFW79" s="827"/>
      <c r="TFX79" s="479"/>
      <c r="TFY79" s="827"/>
      <c r="TFZ79" s="827"/>
      <c r="TGA79" s="827"/>
      <c r="TGB79" s="479"/>
      <c r="TGC79" s="827"/>
      <c r="TGD79" s="827"/>
      <c r="TGE79" s="827"/>
      <c r="TGF79" s="479"/>
      <c r="TGG79" s="827"/>
      <c r="TGH79" s="827"/>
      <c r="TGI79" s="827"/>
      <c r="TGJ79" s="479"/>
      <c r="TGK79" s="827"/>
      <c r="TGL79" s="827"/>
      <c r="TGM79" s="827"/>
      <c r="TGN79" s="479"/>
      <c r="TGO79" s="827"/>
      <c r="TGP79" s="827"/>
      <c r="TGQ79" s="827"/>
      <c r="TGR79" s="479"/>
      <c r="TGS79" s="827"/>
      <c r="TGT79" s="827"/>
      <c r="TGU79" s="827"/>
      <c r="TGV79" s="479"/>
      <c r="TGW79" s="827"/>
      <c r="TGX79" s="827"/>
      <c r="TGY79" s="827"/>
      <c r="TGZ79" s="479"/>
      <c r="THA79" s="827"/>
      <c r="THB79" s="827"/>
      <c r="THC79" s="827"/>
      <c r="THD79" s="479"/>
      <c r="THE79" s="827"/>
      <c r="THF79" s="827"/>
      <c r="THG79" s="827"/>
      <c r="THH79" s="479"/>
      <c r="THI79" s="827"/>
      <c r="THJ79" s="827"/>
      <c r="THK79" s="827"/>
      <c r="THL79" s="479"/>
      <c r="THM79" s="827"/>
      <c r="THN79" s="827"/>
      <c r="THO79" s="827"/>
      <c r="THP79" s="479"/>
      <c r="THQ79" s="827"/>
      <c r="THR79" s="827"/>
      <c r="THS79" s="827"/>
      <c r="THT79" s="479"/>
      <c r="THU79" s="827"/>
      <c r="THV79" s="827"/>
      <c r="THW79" s="827"/>
      <c r="THX79" s="479"/>
      <c r="THY79" s="827"/>
      <c r="THZ79" s="827"/>
      <c r="TIA79" s="827"/>
      <c r="TIB79" s="479"/>
      <c r="TIC79" s="827"/>
      <c r="TID79" s="827"/>
      <c r="TIE79" s="827"/>
      <c r="TIF79" s="479"/>
      <c r="TIG79" s="827"/>
      <c r="TIH79" s="827"/>
      <c r="TII79" s="827"/>
      <c r="TIJ79" s="479"/>
      <c r="TIK79" s="827"/>
      <c r="TIL79" s="827"/>
      <c r="TIM79" s="827"/>
      <c r="TIN79" s="479"/>
      <c r="TIO79" s="827"/>
      <c r="TIP79" s="827"/>
      <c r="TIQ79" s="827"/>
      <c r="TIR79" s="479"/>
      <c r="TIS79" s="827"/>
      <c r="TIT79" s="827"/>
      <c r="TIU79" s="827"/>
      <c r="TIV79" s="479"/>
      <c r="TIW79" s="827"/>
      <c r="TIX79" s="827"/>
      <c r="TIY79" s="827"/>
      <c r="TIZ79" s="479"/>
      <c r="TJA79" s="827"/>
      <c r="TJB79" s="827"/>
      <c r="TJC79" s="827"/>
      <c r="TJD79" s="479"/>
      <c r="TJE79" s="827"/>
      <c r="TJF79" s="827"/>
      <c r="TJG79" s="827"/>
      <c r="TJH79" s="479"/>
      <c r="TJI79" s="827"/>
      <c r="TJJ79" s="827"/>
      <c r="TJK79" s="827"/>
      <c r="TJL79" s="479"/>
      <c r="TJM79" s="827"/>
      <c r="TJN79" s="827"/>
      <c r="TJO79" s="827"/>
      <c r="TJP79" s="479"/>
      <c r="TJQ79" s="827"/>
      <c r="TJR79" s="827"/>
      <c r="TJS79" s="827"/>
      <c r="TJT79" s="479"/>
      <c r="TJU79" s="827"/>
      <c r="TJV79" s="827"/>
      <c r="TJW79" s="827"/>
      <c r="TJX79" s="479"/>
      <c r="TJY79" s="827"/>
      <c r="TJZ79" s="827"/>
      <c r="TKA79" s="827"/>
      <c r="TKB79" s="479"/>
      <c r="TKC79" s="827"/>
      <c r="TKD79" s="827"/>
      <c r="TKE79" s="827"/>
      <c r="TKF79" s="479"/>
      <c r="TKG79" s="827"/>
      <c r="TKH79" s="827"/>
      <c r="TKI79" s="827"/>
      <c r="TKJ79" s="479"/>
      <c r="TKK79" s="827"/>
      <c r="TKL79" s="827"/>
      <c r="TKM79" s="827"/>
      <c r="TKN79" s="479"/>
      <c r="TKO79" s="827"/>
      <c r="TKP79" s="827"/>
      <c r="TKQ79" s="827"/>
      <c r="TKR79" s="479"/>
      <c r="TKS79" s="827"/>
      <c r="TKT79" s="827"/>
      <c r="TKU79" s="827"/>
      <c r="TKV79" s="479"/>
      <c r="TKW79" s="827"/>
      <c r="TKX79" s="827"/>
      <c r="TKY79" s="827"/>
      <c r="TKZ79" s="479"/>
      <c r="TLA79" s="827"/>
      <c r="TLB79" s="827"/>
      <c r="TLC79" s="827"/>
      <c r="TLD79" s="479"/>
      <c r="TLE79" s="827"/>
      <c r="TLF79" s="827"/>
      <c r="TLG79" s="827"/>
      <c r="TLH79" s="479"/>
      <c r="TLI79" s="827"/>
      <c r="TLJ79" s="827"/>
      <c r="TLK79" s="827"/>
      <c r="TLL79" s="479"/>
      <c r="TLM79" s="827"/>
      <c r="TLN79" s="827"/>
      <c r="TLO79" s="827"/>
      <c r="TLP79" s="479"/>
      <c r="TLQ79" s="827"/>
      <c r="TLR79" s="827"/>
      <c r="TLS79" s="827"/>
      <c r="TLT79" s="479"/>
      <c r="TLU79" s="827"/>
      <c r="TLV79" s="827"/>
      <c r="TLW79" s="827"/>
      <c r="TLX79" s="479"/>
      <c r="TLY79" s="827"/>
      <c r="TLZ79" s="827"/>
      <c r="TMA79" s="827"/>
      <c r="TMB79" s="479"/>
      <c r="TMC79" s="827"/>
      <c r="TMD79" s="827"/>
      <c r="TME79" s="827"/>
      <c r="TMF79" s="479"/>
      <c r="TMG79" s="827"/>
      <c r="TMH79" s="827"/>
      <c r="TMI79" s="827"/>
      <c r="TMJ79" s="479"/>
      <c r="TMK79" s="827"/>
      <c r="TML79" s="827"/>
      <c r="TMM79" s="827"/>
      <c r="TMN79" s="479"/>
      <c r="TMO79" s="827"/>
      <c r="TMP79" s="827"/>
      <c r="TMQ79" s="827"/>
      <c r="TMR79" s="479"/>
      <c r="TMS79" s="827"/>
      <c r="TMT79" s="827"/>
      <c r="TMU79" s="827"/>
      <c r="TMV79" s="479"/>
      <c r="TMW79" s="827"/>
      <c r="TMX79" s="827"/>
      <c r="TMY79" s="827"/>
      <c r="TMZ79" s="479"/>
      <c r="TNA79" s="827"/>
      <c r="TNB79" s="827"/>
      <c r="TNC79" s="827"/>
      <c r="TND79" s="479"/>
      <c r="TNE79" s="827"/>
      <c r="TNF79" s="827"/>
      <c r="TNG79" s="827"/>
      <c r="TNH79" s="479"/>
      <c r="TNI79" s="827"/>
      <c r="TNJ79" s="827"/>
      <c r="TNK79" s="827"/>
      <c r="TNL79" s="479"/>
      <c r="TNM79" s="827"/>
      <c r="TNN79" s="827"/>
      <c r="TNO79" s="827"/>
      <c r="TNP79" s="479"/>
      <c r="TNQ79" s="827"/>
      <c r="TNR79" s="827"/>
      <c r="TNS79" s="827"/>
      <c r="TNT79" s="479"/>
      <c r="TNU79" s="827"/>
      <c r="TNV79" s="827"/>
      <c r="TNW79" s="827"/>
      <c r="TNX79" s="479"/>
      <c r="TNY79" s="827"/>
      <c r="TNZ79" s="827"/>
      <c r="TOA79" s="827"/>
      <c r="TOB79" s="479"/>
      <c r="TOC79" s="827"/>
      <c r="TOD79" s="827"/>
      <c r="TOE79" s="827"/>
      <c r="TOF79" s="479"/>
      <c r="TOG79" s="827"/>
      <c r="TOH79" s="827"/>
      <c r="TOI79" s="827"/>
      <c r="TOJ79" s="479"/>
      <c r="TOK79" s="827"/>
      <c r="TOL79" s="827"/>
      <c r="TOM79" s="827"/>
      <c r="TON79" s="479"/>
      <c r="TOO79" s="827"/>
      <c r="TOP79" s="827"/>
      <c r="TOQ79" s="827"/>
      <c r="TOR79" s="479"/>
      <c r="TOS79" s="827"/>
      <c r="TOT79" s="827"/>
      <c r="TOU79" s="827"/>
      <c r="TOV79" s="479"/>
      <c r="TOW79" s="827"/>
      <c r="TOX79" s="827"/>
      <c r="TOY79" s="827"/>
      <c r="TOZ79" s="479"/>
      <c r="TPA79" s="827"/>
      <c r="TPB79" s="827"/>
      <c r="TPC79" s="827"/>
      <c r="TPD79" s="479"/>
      <c r="TPE79" s="827"/>
      <c r="TPF79" s="827"/>
      <c r="TPG79" s="827"/>
      <c r="TPH79" s="479"/>
      <c r="TPI79" s="827"/>
      <c r="TPJ79" s="827"/>
      <c r="TPK79" s="827"/>
      <c r="TPL79" s="479"/>
      <c r="TPM79" s="827"/>
      <c r="TPN79" s="827"/>
      <c r="TPO79" s="827"/>
      <c r="TPP79" s="479"/>
      <c r="TPQ79" s="827"/>
      <c r="TPR79" s="827"/>
      <c r="TPS79" s="827"/>
      <c r="TPT79" s="479"/>
      <c r="TPU79" s="827"/>
      <c r="TPV79" s="827"/>
      <c r="TPW79" s="827"/>
      <c r="TPX79" s="479"/>
      <c r="TPY79" s="827"/>
      <c r="TPZ79" s="827"/>
      <c r="TQA79" s="827"/>
      <c r="TQB79" s="479"/>
      <c r="TQC79" s="827"/>
      <c r="TQD79" s="827"/>
      <c r="TQE79" s="827"/>
      <c r="TQF79" s="479"/>
      <c r="TQG79" s="827"/>
      <c r="TQH79" s="827"/>
      <c r="TQI79" s="827"/>
      <c r="TQJ79" s="479"/>
      <c r="TQK79" s="827"/>
      <c r="TQL79" s="827"/>
      <c r="TQM79" s="827"/>
      <c r="TQN79" s="479"/>
      <c r="TQO79" s="827"/>
      <c r="TQP79" s="827"/>
      <c r="TQQ79" s="827"/>
      <c r="TQR79" s="479"/>
      <c r="TQS79" s="827"/>
      <c r="TQT79" s="827"/>
      <c r="TQU79" s="827"/>
      <c r="TQV79" s="479"/>
      <c r="TQW79" s="827"/>
      <c r="TQX79" s="827"/>
      <c r="TQY79" s="827"/>
      <c r="TQZ79" s="479"/>
      <c r="TRA79" s="827"/>
      <c r="TRB79" s="827"/>
      <c r="TRC79" s="827"/>
      <c r="TRD79" s="479"/>
      <c r="TRE79" s="827"/>
      <c r="TRF79" s="827"/>
      <c r="TRG79" s="827"/>
      <c r="TRH79" s="479"/>
      <c r="TRI79" s="827"/>
      <c r="TRJ79" s="827"/>
      <c r="TRK79" s="827"/>
      <c r="TRL79" s="479"/>
      <c r="TRM79" s="827"/>
      <c r="TRN79" s="827"/>
      <c r="TRO79" s="827"/>
      <c r="TRP79" s="479"/>
      <c r="TRQ79" s="827"/>
      <c r="TRR79" s="827"/>
      <c r="TRS79" s="827"/>
      <c r="TRT79" s="479"/>
      <c r="TRU79" s="827"/>
      <c r="TRV79" s="827"/>
      <c r="TRW79" s="827"/>
      <c r="TRX79" s="479"/>
      <c r="TRY79" s="827"/>
      <c r="TRZ79" s="827"/>
      <c r="TSA79" s="827"/>
      <c r="TSB79" s="479"/>
      <c r="TSC79" s="827"/>
      <c r="TSD79" s="827"/>
      <c r="TSE79" s="827"/>
      <c r="TSF79" s="479"/>
      <c r="TSG79" s="827"/>
      <c r="TSH79" s="827"/>
      <c r="TSI79" s="827"/>
      <c r="TSJ79" s="479"/>
      <c r="TSK79" s="827"/>
      <c r="TSL79" s="827"/>
      <c r="TSM79" s="827"/>
      <c r="TSN79" s="479"/>
      <c r="TSO79" s="827"/>
      <c r="TSP79" s="827"/>
      <c r="TSQ79" s="827"/>
      <c r="TSR79" s="479"/>
      <c r="TSS79" s="827"/>
      <c r="TST79" s="827"/>
      <c r="TSU79" s="827"/>
      <c r="TSV79" s="479"/>
      <c r="TSW79" s="827"/>
      <c r="TSX79" s="827"/>
      <c r="TSY79" s="827"/>
      <c r="TSZ79" s="479"/>
      <c r="TTA79" s="827"/>
      <c r="TTB79" s="827"/>
      <c r="TTC79" s="827"/>
      <c r="TTD79" s="479"/>
      <c r="TTE79" s="827"/>
      <c r="TTF79" s="827"/>
      <c r="TTG79" s="827"/>
      <c r="TTH79" s="479"/>
      <c r="TTI79" s="827"/>
      <c r="TTJ79" s="827"/>
      <c r="TTK79" s="827"/>
      <c r="TTL79" s="479"/>
      <c r="TTM79" s="827"/>
      <c r="TTN79" s="827"/>
      <c r="TTO79" s="827"/>
      <c r="TTP79" s="479"/>
      <c r="TTQ79" s="827"/>
      <c r="TTR79" s="827"/>
      <c r="TTS79" s="827"/>
      <c r="TTT79" s="479"/>
      <c r="TTU79" s="827"/>
      <c r="TTV79" s="827"/>
      <c r="TTW79" s="827"/>
      <c r="TTX79" s="479"/>
      <c r="TTY79" s="827"/>
      <c r="TTZ79" s="827"/>
      <c r="TUA79" s="827"/>
      <c r="TUB79" s="479"/>
      <c r="TUC79" s="827"/>
      <c r="TUD79" s="827"/>
      <c r="TUE79" s="827"/>
      <c r="TUF79" s="479"/>
      <c r="TUG79" s="827"/>
      <c r="TUH79" s="827"/>
      <c r="TUI79" s="827"/>
      <c r="TUJ79" s="479"/>
      <c r="TUK79" s="827"/>
      <c r="TUL79" s="827"/>
      <c r="TUM79" s="827"/>
      <c r="TUN79" s="479"/>
      <c r="TUO79" s="827"/>
      <c r="TUP79" s="827"/>
      <c r="TUQ79" s="827"/>
      <c r="TUR79" s="479"/>
      <c r="TUS79" s="827"/>
      <c r="TUT79" s="827"/>
      <c r="TUU79" s="827"/>
      <c r="TUV79" s="479"/>
      <c r="TUW79" s="827"/>
      <c r="TUX79" s="827"/>
      <c r="TUY79" s="827"/>
      <c r="TUZ79" s="479"/>
      <c r="TVA79" s="827"/>
      <c r="TVB79" s="827"/>
      <c r="TVC79" s="827"/>
      <c r="TVD79" s="479"/>
      <c r="TVE79" s="827"/>
      <c r="TVF79" s="827"/>
      <c r="TVG79" s="827"/>
      <c r="TVH79" s="479"/>
      <c r="TVI79" s="827"/>
      <c r="TVJ79" s="827"/>
      <c r="TVK79" s="827"/>
      <c r="TVL79" s="479"/>
      <c r="TVM79" s="827"/>
      <c r="TVN79" s="827"/>
      <c r="TVO79" s="827"/>
      <c r="TVP79" s="479"/>
      <c r="TVQ79" s="827"/>
      <c r="TVR79" s="827"/>
      <c r="TVS79" s="827"/>
      <c r="TVT79" s="479"/>
      <c r="TVU79" s="827"/>
      <c r="TVV79" s="827"/>
      <c r="TVW79" s="827"/>
      <c r="TVX79" s="479"/>
      <c r="TVY79" s="827"/>
      <c r="TVZ79" s="827"/>
      <c r="TWA79" s="827"/>
      <c r="TWB79" s="479"/>
      <c r="TWC79" s="827"/>
      <c r="TWD79" s="827"/>
      <c r="TWE79" s="827"/>
      <c r="TWF79" s="479"/>
      <c r="TWG79" s="827"/>
      <c r="TWH79" s="827"/>
      <c r="TWI79" s="827"/>
      <c r="TWJ79" s="479"/>
      <c r="TWK79" s="827"/>
      <c r="TWL79" s="827"/>
      <c r="TWM79" s="827"/>
      <c r="TWN79" s="479"/>
      <c r="TWO79" s="827"/>
      <c r="TWP79" s="827"/>
      <c r="TWQ79" s="827"/>
      <c r="TWR79" s="479"/>
      <c r="TWS79" s="827"/>
      <c r="TWT79" s="827"/>
      <c r="TWU79" s="827"/>
      <c r="TWV79" s="479"/>
      <c r="TWW79" s="827"/>
      <c r="TWX79" s="827"/>
      <c r="TWY79" s="827"/>
      <c r="TWZ79" s="479"/>
      <c r="TXA79" s="827"/>
      <c r="TXB79" s="827"/>
      <c r="TXC79" s="827"/>
      <c r="TXD79" s="479"/>
      <c r="TXE79" s="827"/>
      <c r="TXF79" s="827"/>
      <c r="TXG79" s="827"/>
      <c r="TXH79" s="479"/>
      <c r="TXI79" s="827"/>
      <c r="TXJ79" s="827"/>
      <c r="TXK79" s="827"/>
      <c r="TXL79" s="479"/>
      <c r="TXM79" s="827"/>
      <c r="TXN79" s="827"/>
      <c r="TXO79" s="827"/>
      <c r="TXP79" s="479"/>
      <c r="TXQ79" s="827"/>
      <c r="TXR79" s="827"/>
      <c r="TXS79" s="827"/>
      <c r="TXT79" s="479"/>
      <c r="TXU79" s="827"/>
      <c r="TXV79" s="827"/>
      <c r="TXW79" s="827"/>
      <c r="TXX79" s="479"/>
      <c r="TXY79" s="827"/>
      <c r="TXZ79" s="827"/>
      <c r="TYA79" s="827"/>
      <c r="TYB79" s="479"/>
      <c r="TYC79" s="827"/>
      <c r="TYD79" s="827"/>
      <c r="TYE79" s="827"/>
      <c r="TYF79" s="479"/>
      <c r="TYG79" s="827"/>
      <c r="TYH79" s="827"/>
      <c r="TYI79" s="827"/>
      <c r="TYJ79" s="479"/>
      <c r="TYK79" s="827"/>
      <c r="TYL79" s="827"/>
      <c r="TYM79" s="827"/>
      <c r="TYN79" s="479"/>
      <c r="TYO79" s="827"/>
      <c r="TYP79" s="827"/>
      <c r="TYQ79" s="827"/>
      <c r="TYR79" s="479"/>
      <c r="TYS79" s="827"/>
      <c r="TYT79" s="827"/>
      <c r="TYU79" s="827"/>
      <c r="TYV79" s="479"/>
      <c r="TYW79" s="827"/>
      <c r="TYX79" s="827"/>
      <c r="TYY79" s="827"/>
      <c r="TYZ79" s="479"/>
      <c r="TZA79" s="827"/>
      <c r="TZB79" s="827"/>
      <c r="TZC79" s="827"/>
      <c r="TZD79" s="479"/>
      <c r="TZE79" s="827"/>
      <c r="TZF79" s="827"/>
      <c r="TZG79" s="827"/>
      <c r="TZH79" s="479"/>
      <c r="TZI79" s="827"/>
      <c r="TZJ79" s="827"/>
      <c r="TZK79" s="827"/>
      <c r="TZL79" s="479"/>
      <c r="TZM79" s="827"/>
      <c r="TZN79" s="827"/>
      <c r="TZO79" s="827"/>
      <c r="TZP79" s="479"/>
      <c r="TZQ79" s="827"/>
      <c r="TZR79" s="827"/>
      <c r="TZS79" s="827"/>
      <c r="TZT79" s="479"/>
      <c r="TZU79" s="827"/>
      <c r="TZV79" s="827"/>
      <c r="TZW79" s="827"/>
      <c r="TZX79" s="479"/>
      <c r="TZY79" s="827"/>
      <c r="TZZ79" s="827"/>
      <c r="UAA79" s="827"/>
      <c r="UAB79" s="479"/>
      <c r="UAC79" s="827"/>
      <c r="UAD79" s="827"/>
      <c r="UAE79" s="827"/>
      <c r="UAF79" s="479"/>
      <c r="UAG79" s="827"/>
      <c r="UAH79" s="827"/>
      <c r="UAI79" s="827"/>
      <c r="UAJ79" s="479"/>
      <c r="UAK79" s="827"/>
      <c r="UAL79" s="827"/>
      <c r="UAM79" s="827"/>
      <c r="UAN79" s="479"/>
      <c r="UAO79" s="827"/>
      <c r="UAP79" s="827"/>
      <c r="UAQ79" s="827"/>
      <c r="UAR79" s="479"/>
      <c r="UAS79" s="827"/>
      <c r="UAT79" s="827"/>
      <c r="UAU79" s="827"/>
      <c r="UAV79" s="479"/>
      <c r="UAW79" s="827"/>
      <c r="UAX79" s="827"/>
      <c r="UAY79" s="827"/>
      <c r="UAZ79" s="479"/>
      <c r="UBA79" s="827"/>
      <c r="UBB79" s="827"/>
      <c r="UBC79" s="827"/>
      <c r="UBD79" s="479"/>
      <c r="UBE79" s="827"/>
      <c r="UBF79" s="827"/>
      <c r="UBG79" s="827"/>
      <c r="UBH79" s="479"/>
      <c r="UBI79" s="827"/>
      <c r="UBJ79" s="827"/>
      <c r="UBK79" s="827"/>
      <c r="UBL79" s="479"/>
      <c r="UBM79" s="827"/>
      <c r="UBN79" s="827"/>
      <c r="UBO79" s="827"/>
      <c r="UBP79" s="479"/>
      <c r="UBQ79" s="827"/>
      <c r="UBR79" s="827"/>
      <c r="UBS79" s="827"/>
      <c r="UBT79" s="479"/>
      <c r="UBU79" s="827"/>
      <c r="UBV79" s="827"/>
      <c r="UBW79" s="827"/>
      <c r="UBX79" s="479"/>
      <c r="UBY79" s="827"/>
      <c r="UBZ79" s="827"/>
      <c r="UCA79" s="827"/>
      <c r="UCB79" s="479"/>
      <c r="UCC79" s="827"/>
      <c r="UCD79" s="827"/>
      <c r="UCE79" s="827"/>
      <c r="UCF79" s="479"/>
      <c r="UCG79" s="827"/>
      <c r="UCH79" s="827"/>
      <c r="UCI79" s="827"/>
      <c r="UCJ79" s="479"/>
      <c r="UCK79" s="827"/>
      <c r="UCL79" s="827"/>
      <c r="UCM79" s="827"/>
      <c r="UCN79" s="479"/>
      <c r="UCO79" s="827"/>
      <c r="UCP79" s="827"/>
      <c r="UCQ79" s="827"/>
      <c r="UCR79" s="479"/>
      <c r="UCS79" s="827"/>
      <c r="UCT79" s="827"/>
      <c r="UCU79" s="827"/>
      <c r="UCV79" s="479"/>
      <c r="UCW79" s="827"/>
      <c r="UCX79" s="827"/>
      <c r="UCY79" s="827"/>
      <c r="UCZ79" s="479"/>
      <c r="UDA79" s="827"/>
      <c r="UDB79" s="827"/>
      <c r="UDC79" s="827"/>
      <c r="UDD79" s="479"/>
      <c r="UDE79" s="827"/>
      <c r="UDF79" s="827"/>
      <c r="UDG79" s="827"/>
      <c r="UDH79" s="479"/>
      <c r="UDI79" s="827"/>
      <c r="UDJ79" s="827"/>
      <c r="UDK79" s="827"/>
      <c r="UDL79" s="479"/>
      <c r="UDM79" s="827"/>
      <c r="UDN79" s="827"/>
      <c r="UDO79" s="827"/>
      <c r="UDP79" s="479"/>
      <c r="UDQ79" s="827"/>
      <c r="UDR79" s="827"/>
      <c r="UDS79" s="827"/>
      <c r="UDT79" s="479"/>
      <c r="UDU79" s="827"/>
      <c r="UDV79" s="827"/>
      <c r="UDW79" s="827"/>
      <c r="UDX79" s="479"/>
      <c r="UDY79" s="827"/>
      <c r="UDZ79" s="827"/>
      <c r="UEA79" s="827"/>
      <c r="UEB79" s="479"/>
      <c r="UEC79" s="827"/>
      <c r="UED79" s="827"/>
      <c r="UEE79" s="827"/>
      <c r="UEF79" s="479"/>
      <c r="UEG79" s="827"/>
      <c r="UEH79" s="827"/>
      <c r="UEI79" s="827"/>
      <c r="UEK79" s="827"/>
      <c r="UEL79" s="827"/>
      <c r="UEM79" s="827"/>
      <c r="UEN79" s="479"/>
      <c r="UEO79" s="827"/>
      <c r="UEP79" s="827"/>
      <c r="UEQ79" s="827"/>
      <c r="UER79" s="479"/>
      <c r="UES79" s="827"/>
      <c r="UET79" s="827"/>
      <c r="UEU79" s="827"/>
      <c r="UEV79" s="479"/>
      <c r="UEW79" s="827"/>
      <c r="UEX79" s="827"/>
      <c r="UEY79" s="827"/>
      <c r="UEZ79" s="479"/>
      <c r="UFA79" s="827"/>
      <c r="UFB79" s="827"/>
      <c r="UFC79" s="827"/>
      <c r="UFD79" s="479"/>
      <c r="UFE79" s="827"/>
      <c r="UFF79" s="827"/>
      <c r="UFG79" s="827"/>
      <c r="UFH79" s="479"/>
      <c r="UFI79" s="827"/>
      <c r="UFJ79" s="827"/>
      <c r="UFK79" s="827"/>
      <c r="UFL79" s="479"/>
      <c r="UFM79" s="827"/>
      <c r="UFN79" s="827"/>
      <c r="UFO79" s="827"/>
      <c r="UFP79" s="479"/>
      <c r="UFQ79" s="827"/>
      <c r="UFR79" s="827"/>
      <c r="UFS79" s="827"/>
      <c r="UFT79" s="479"/>
      <c r="UFU79" s="827"/>
      <c r="UFV79" s="827"/>
      <c r="UFW79" s="827"/>
      <c r="UFX79" s="479"/>
      <c r="UFY79" s="827"/>
      <c r="UFZ79" s="827"/>
      <c r="UGA79" s="827"/>
      <c r="UGB79" s="479"/>
      <c r="UGC79" s="827"/>
      <c r="UGD79" s="827"/>
      <c r="UGE79" s="827"/>
      <c r="UGF79" s="479"/>
      <c r="UGG79" s="827"/>
      <c r="UGH79" s="827"/>
      <c r="UGI79" s="827"/>
      <c r="UGJ79" s="479"/>
      <c r="UGK79" s="827"/>
      <c r="UGL79" s="827"/>
      <c r="UGM79" s="827"/>
      <c r="UGN79" s="479"/>
      <c r="UGO79" s="827"/>
      <c r="UGP79" s="827"/>
      <c r="UGQ79" s="827"/>
      <c r="UGR79" s="479"/>
      <c r="UGS79" s="827"/>
      <c r="UGT79" s="827"/>
      <c r="UGU79" s="827"/>
      <c r="UGV79" s="479"/>
      <c r="UGW79" s="827"/>
      <c r="UGX79" s="827"/>
      <c r="UGY79" s="827"/>
      <c r="UGZ79" s="479"/>
      <c r="UHA79" s="827"/>
      <c r="UHB79" s="827"/>
      <c r="UHC79" s="827"/>
      <c r="UHD79" s="479"/>
      <c r="UHE79" s="827"/>
      <c r="UHF79" s="827"/>
      <c r="UHG79" s="827"/>
      <c r="UHH79" s="479"/>
      <c r="UHI79" s="827"/>
      <c r="UHJ79" s="827"/>
      <c r="UHK79" s="827"/>
      <c r="UHL79" s="479"/>
      <c r="UHM79" s="827"/>
      <c r="UHN79" s="827"/>
      <c r="UHO79" s="827"/>
      <c r="UHP79" s="479"/>
      <c r="UHQ79" s="827"/>
      <c r="UHR79" s="827"/>
      <c r="UHS79" s="827"/>
      <c r="UHT79" s="479"/>
      <c r="UHU79" s="827"/>
      <c r="UHV79" s="827"/>
      <c r="UHW79" s="827"/>
      <c r="UHX79" s="479"/>
      <c r="UHY79" s="827"/>
      <c r="UHZ79" s="827"/>
      <c r="UIA79" s="827"/>
      <c r="UIB79" s="479"/>
      <c r="UIC79" s="827"/>
      <c r="UID79" s="827"/>
      <c r="UIE79" s="827"/>
      <c r="UIF79" s="479"/>
      <c r="UIG79" s="827"/>
      <c r="UIH79" s="827"/>
      <c r="UII79" s="827"/>
      <c r="UIJ79" s="479"/>
      <c r="UIK79" s="827"/>
      <c r="UIL79" s="827"/>
      <c r="UIM79" s="827"/>
      <c r="UIN79" s="479"/>
      <c r="UIO79" s="827"/>
      <c r="UIP79" s="827"/>
      <c r="UIQ79" s="827"/>
      <c r="UIR79" s="479"/>
      <c r="UIS79" s="827"/>
      <c r="UIT79" s="827"/>
      <c r="UIU79" s="827"/>
      <c r="UIV79" s="479"/>
      <c r="UIW79" s="827"/>
      <c r="UIX79" s="827"/>
      <c r="UIY79" s="827"/>
      <c r="UIZ79" s="479"/>
      <c r="UJA79" s="827"/>
      <c r="UJB79" s="827"/>
      <c r="UJC79" s="827"/>
      <c r="UJD79" s="479"/>
      <c r="UJE79" s="827"/>
      <c r="UJF79" s="827"/>
      <c r="UJG79" s="827"/>
      <c r="UJH79" s="479"/>
      <c r="UJI79" s="827"/>
      <c r="UJJ79" s="827"/>
      <c r="UJK79" s="827"/>
      <c r="UJL79" s="479"/>
      <c r="UJM79" s="827"/>
      <c r="UJN79" s="827"/>
      <c r="UJO79" s="827"/>
      <c r="UJP79" s="479"/>
      <c r="UJQ79" s="827"/>
      <c r="UJR79" s="827"/>
      <c r="UJS79" s="827"/>
      <c r="UJT79" s="479"/>
      <c r="UJU79" s="827"/>
      <c r="UJV79" s="827"/>
      <c r="UJW79" s="827"/>
      <c r="UJX79" s="479"/>
      <c r="UJY79" s="827"/>
      <c r="UJZ79" s="827"/>
      <c r="UKA79" s="827"/>
      <c r="UKB79" s="479"/>
      <c r="UKC79" s="827"/>
      <c r="UKD79" s="827"/>
      <c r="UKE79" s="827"/>
      <c r="UKF79" s="479"/>
      <c r="UKG79" s="827"/>
      <c r="UKH79" s="827"/>
      <c r="UKI79" s="827"/>
      <c r="UKJ79" s="479"/>
      <c r="UKK79" s="827"/>
      <c r="UKL79" s="827"/>
      <c r="UKM79" s="827"/>
      <c r="UKN79" s="479"/>
      <c r="UKO79" s="827"/>
      <c r="UKP79" s="827"/>
      <c r="UKQ79" s="827"/>
      <c r="UKR79" s="479"/>
      <c r="UKS79" s="827"/>
      <c r="UKT79" s="827"/>
      <c r="UKU79" s="827"/>
      <c r="UKV79" s="479"/>
      <c r="UKW79" s="827"/>
      <c r="UKX79" s="827"/>
      <c r="UKY79" s="827"/>
      <c r="UKZ79" s="479"/>
      <c r="ULA79" s="827"/>
      <c r="ULB79" s="827"/>
      <c r="ULC79" s="827"/>
      <c r="ULD79" s="479"/>
      <c r="ULE79" s="827"/>
      <c r="ULF79" s="827"/>
      <c r="ULG79" s="827"/>
      <c r="ULH79" s="479"/>
      <c r="ULI79" s="827"/>
      <c r="ULJ79" s="827"/>
      <c r="ULK79" s="827"/>
      <c r="ULL79" s="479"/>
      <c r="ULM79" s="827"/>
      <c r="ULN79" s="827"/>
      <c r="ULO79" s="827"/>
      <c r="ULP79" s="479"/>
      <c r="ULQ79" s="827"/>
      <c r="ULR79" s="827"/>
      <c r="ULS79" s="827"/>
      <c r="ULT79" s="479"/>
      <c r="ULU79" s="827"/>
      <c r="ULV79" s="827"/>
      <c r="ULW79" s="827"/>
      <c r="ULX79" s="479"/>
      <c r="ULY79" s="827"/>
      <c r="ULZ79" s="827"/>
      <c r="UMA79" s="827"/>
      <c r="UMB79" s="479"/>
      <c r="UMC79" s="827"/>
      <c r="UMD79" s="827"/>
      <c r="UME79" s="827"/>
      <c r="UMF79" s="479"/>
      <c r="UMG79" s="827"/>
      <c r="UMH79" s="827"/>
      <c r="UMI79" s="827"/>
      <c r="UMJ79" s="479"/>
      <c r="UMK79" s="827"/>
      <c r="UML79" s="827"/>
      <c r="UMM79" s="827"/>
      <c r="UMN79" s="479"/>
      <c r="UMO79" s="827"/>
      <c r="UMP79" s="827"/>
      <c r="UMQ79" s="827"/>
      <c r="UMR79" s="479"/>
      <c r="UMS79" s="827"/>
      <c r="UMT79" s="827"/>
      <c r="UMU79" s="827"/>
      <c r="UMV79" s="479"/>
      <c r="UMW79" s="827"/>
      <c r="UMX79" s="827"/>
      <c r="UMY79" s="827"/>
      <c r="UMZ79" s="479"/>
      <c r="UNA79" s="827"/>
      <c r="UNB79" s="827"/>
      <c r="UNC79" s="827"/>
      <c r="UND79" s="479"/>
      <c r="UNE79" s="827"/>
      <c r="UNF79" s="827"/>
      <c r="UNG79" s="827"/>
      <c r="UNH79" s="479"/>
      <c r="UNI79" s="827"/>
      <c r="UNJ79" s="827"/>
      <c r="UNK79" s="827"/>
      <c r="UNL79" s="479"/>
      <c r="UNM79" s="827"/>
      <c r="UNN79" s="827"/>
      <c r="UNO79" s="827"/>
      <c r="UNP79" s="479"/>
      <c r="UNQ79" s="827"/>
      <c r="UNR79" s="827"/>
      <c r="UNS79" s="827"/>
      <c r="UNT79" s="479"/>
      <c r="UNU79" s="827"/>
      <c r="UNV79" s="827"/>
      <c r="UNW79" s="827"/>
      <c r="UNX79" s="479"/>
      <c r="UNY79" s="827"/>
      <c r="UNZ79" s="827"/>
      <c r="UOA79" s="827"/>
      <c r="UOB79" s="479"/>
      <c r="UOC79" s="827"/>
      <c r="UOD79" s="827"/>
      <c r="UOE79" s="827"/>
      <c r="UOF79" s="479"/>
      <c r="UOG79" s="827"/>
      <c r="UOH79" s="827"/>
      <c r="UOI79" s="827"/>
      <c r="UOJ79" s="479"/>
      <c r="UOK79" s="827"/>
      <c r="UOL79" s="827"/>
      <c r="UOM79" s="827"/>
      <c r="UON79" s="479"/>
      <c r="UOO79" s="827"/>
      <c r="UOP79" s="827"/>
      <c r="UOQ79" s="827"/>
      <c r="UOR79" s="479"/>
      <c r="UOS79" s="827"/>
      <c r="UOT79" s="827"/>
      <c r="UOU79" s="827"/>
      <c r="UOV79" s="479"/>
      <c r="UOW79" s="827"/>
      <c r="UOX79" s="827"/>
      <c r="UOY79" s="827"/>
      <c r="UOZ79" s="479"/>
      <c r="UPA79" s="827"/>
      <c r="UPB79" s="827"/>
      <c r="UPC79" s="827"/>
      <c r="UPD79" s="479"/>
      <c r="UPE79" s="827"/>
      <c r="UPF79" s="827"/>
      <c r="UPG79" s="827"/>
      <c r="UPH79" s="479"/>
      <c r="UPI79" s="827"/>
      <c r="UPJ79" s="827"/>
      <c r="UPK79" s="827"/>
      <c r="UPL79" s="479"/>
      <c r="UPM79" s="827"/>
      <c r="UPN79" s="827"/>
      <c r="UPO79" s="827"/>
      <c r="UPP79" s="479"/>
      <c r="UPQ79" s="827"/>
      <c r="UPR79" s="827"/>
      <c r="UPS79" s="827"/>
      <c r="UPT79" s="479"/>
      <c r="UPU79" s="827"/>
      <c r="UPV79" s="827"/>
      <c r="UPW79" s="827"/>
      <c r="UPX79" s="479"/>
      <c r="UPY79" s="827"/>
      <c r="UPZ79" s="827"/>
      <c r="UQA79" s="827"/>
      <c r="UQB79" s="479"/>
      <c r="UQC79" s="827"/>
      <c r="UQD79" s="827"/>
      <c r="UQE79" s="827"/>
      <c r="UQF79" s="479"/>
      <c r="UQG79" s="827"/>
      <c r="UQH79" s="827"/>
      <c r="UQI79" s="827"/>
      <c r="UQJ79" s="479"/>
      <c r="UQK79" s="827"/>
      <c r="UQL79" s="827"/>
      <c r="UQM79" s="827"/>
      <c r="UQN79" s="479"/>
      <c r="UQO79" s="827"/>
      <c r="UQP79" s="827"/>
      <c r="UQQ79" s="827"/>
      <c r="UQR79" s="479"/>
      <c r="UQS79" s="827"/>
      <c r="UQT79" s="827"/>
      <c r="UQU79" s="827"/>
      <c r="UQV79" s="479"/>
      <c r="UQW79" s="827"/>
      <c r="UQX79" s="827"/>
      <c r="UQY79" s="827"/>
      <c r="UQZ79" s="479"/>
      <c r="URA79" s="827"/>
      <c r="URB79" s="827"/>
      <c r="URC79" s="827"/>
      <c r="URD79" s="479"/>
      <c r="URE79" s="827"/>
      <c r="URF79" s="827"/>
      <c r="URG79" s="827"/>
      <c r="URH79" s="479"/>
      <c r="URI79" s="827"/>
      <c r="URJ79" s="827"/>
      <c r="URK79" s="827"/>
      <c r="URL79" s="479"/>
      <c r="URM79" s="827"/>
      <c r="URN79" s="827"/>
      <c r="URO79" s="827"/>
      <c r="URP79" s="479"/>
      <c r="URQ79" s="827"/>
      <c r="URR79" s="827"/>
      <c r="URS79" s="827"/>
      <c r="URT79" s="479"/>
      <c r="URU79" s="827"/>
      <c r="URV79" s="827"/>
      <c r="URW79" s="827"/>
      <c r="URX79" s="479"/>
      <c r="URY79" s="827"/>
      <c r="URZ79" s="827"/>
      <c r="USA79" s="827"/>
      <c r="USB79" s="479"/>
      <c r="USC79" s="827"/>
      <c r="USD79" s="827"/>
      <c r="USE79" s="827"/>
      <c r="USF79" s="479"/>
      <c r="USG79" s="827"/>
      <c r="USH79" s="827"/>
      <c r="USI79" s="827"/>
      <c r="USJ79" s="479"/>
      <c r="USK79" s="827"/>
      <c r="USL79" s="827"/>
      <c r="USM79" s="827"/>
      <c r="USN79" s="479"/>
      <c r="USO79" s="827"/>
      <c r="USP79" s="827"/>
      <c r="USQ79" s="827"/>
      <c r="USR79" s="479"/>
      <c r="USS79" s="827"/>
      <c r="UST79" s="827"/>
      <c r="USU79" s="827"/>
      <c r="USV79" s="479"/>
      <c r="USW79" s="827"/>
      <c r="USX79" s="827"/>
      <c r="USY79" s="827"/>
      <c r="USZ79" s="479"/>
      <c r="UTA79" s="827"/>
      <c r="UTB79" s="827"/>
      <c r="UTC79" s="827"/>
      <c r="UTD79" s="479"/>
      <c r="UTE79" s="827"/>
      <c r="UTF79" s="827"/>
      <c r="UTG79" s="827"/>
      <c r="UTH79" s="479"/>
      <c r="UTI79" s="827"/>
      <c r="UTJ79" s="827"/>
      <c r="UTK79" s="827"/>
      <c r="UTL79" s="479"/>
      <c r="UTM79" s="827"/>
      <c r="UTN79" s="827"/>
      <c r="UTO79" s="827"/>
      <c r="UTP79" s="479"/>
      <c r="UTQ79" s="827"/>
      <c r="UTR79" s="827"/>
      <c r="UTS79" s="827"/>
      <c r="UTT79" s="479"/>
      <c r="UTU79" s="827"/>
      <c r="UTV79" s="827"/>
      <c r="UTW79" s="827"/>
      <c r="UTX79" s="479"/>
      <c r="UTY79" s="827"/>
      <c r="UTZ79" s="827"/>
      <c r="UUA79" s="827"/>
      <c r="UUB79" s="479"/>
      <c r="UUC79" s="827"/>
      <c r="UUD79" s="827"/>
      <c r="UUE79" s="827"/>
      <c r="UUF79" s="479"/>
      <c r="UUG79" s="827"/>
      <c r="UUH79" s="827"/>
      <c r="UUI79" s="827"/>
      <c r="UUJ79" s="479"/>
      <c r="UUK79" s="827"/>
      <c r="UUL79" s="827"/>
      <c r="UUM79" s="827"/>
      <c r="UUN79" s="479"/>
      <c r="UUO79" s="827"/>
      <c r="UUP79" s="827"/>
      <c r="UUQ79" s="827"/>
      <c r="UUR79" s="479"/>
      <c r="UUS79" s="827"/>
      <c r="UUT79" s="827"/>
      <c r="UUU79" s="827"/>
      <c r="UUV79" s="479"/>
      <c r="UUW79" s="827"/>
      <c r="UUX79" s="827"/>
      <c r="UUY79" s="827"/>
      <c r="UUZ79" s="479"/>
      <c r="UVA79" s="827"/>
      <c r="UVB79" s="827"/>
      <c r="UVC79" s="827"/>
      <c r="UVD79" s="479"/>
      <c r="UVE79" s="827"/>
      <c r="UVF79" s="827"/>
      <c r="UVG79" s="827"/>
      <c r="UVH79" s="479"/>
      <c r="UVI79" s="827"/>
      <c r="UVJ79" s="827"/>
      <c r="UVK79" s="827"/>
      <c r="UVL79" s="479"/>
      <c r="UVM79" s="827"/>
      <c r="UVN79" s="827"/>
      <c r="UVO79" s="827"/>
      <c r="UVP79" s="479"/>
      <c r="UVQ79" s="827"/>
      <c r="UVR79" s="827"/>
      <c r="UVS79" s="827"/>
      <c r="UVT79" s="479"/>
      <c r="UVU79" s="827"/>
      <c r="UVV79" s="827"/>
      <c r="UVW79" s="827"/>
      <c r="UVX79" s="479"/>
      <c r="UVY79" s="827"/>
      <c r="UVZ79" s="827"/>
      <c r="UWA79" s="827"/>
      <c r="UWB79" s="479"/>
      <c r="UWC79" s="827"/>
      <c r="UWD79" s="827"/>
      <c r="UWE79" s="827"/>
      <c r="UWF79" s="479"/>
      <c r="UWG79" s="827"/>
      <c r="UWH79" s="827"/>
      <c r="UWI79" s="827"/>
      <c r="UWJ79" s="479"/>
      <c r="UWK79" s="827"/>
      <c r="UWL79" s="827"/>
      <c r="UWM79" s="827"/>
      <c r="UWN79" s="479"/>
      <c r="UWO79" s="827"/>
      <c r="UWP79" s="827"/>
      <c r="UWQ79" s="827"/>
      <c r="UWR79" s="479"/>
      <c r="UWS79" s="827"/>
      <c r="UWT79" s="827"/>
      <c r="UWU79" s="827"/>
      <c r="UWV79" s="479"/>
      <c r="UWW79" s="827"/>
      <c r="UWX79" s="827"/>
      <c r="UWY79" s="827"/>
      <c r="UWZ79" s="479"/>
      <c r="UXA79" s="827"/>
      <c r="UXB79" s="827"/>
      <c r="UXC79" s="827"/>
      <c r="UXD79" s="479"/>
      <c r="UXE79" s="827"/>
      <c r="UXF79" s="827"/>
      <c r="UXG79" s="827"/>
      <c r="UXH79" s="479"/>
      <c r="UXI79" s="827"/>
      <c r="UXJ79" s="827"/>
      <c r="UXK79" s="827"/>
      <c r="UXL79" s="479"/>
      <c r="UXM79" s="827"/>
      <c r="UXN79" s="827"/>
      <c r="UXO79" s="827"/>
      <c r="UXP79" s="479"/>
      <c r="UXQ79" s="827"/>
      <c r="UXR79" s="827"/>
      <c r="UXS79" s="827"/>
      <c r="UXT79" s="479"/>
      <c r="UXU79" s="827"/>
      <c r="UXV79" s="827"/>
      <c r="UXW79" s="827"/>
      <c r="UXX79" s="479"/>
      <c r="UXY79" s="827"/>
      <c r="UXZ79" s="827"/>
      <c r="UYA79" s="827"/>
      <c r="UYB79" s="479"/>
      <c r="UYC79" s="827"/>
      <c r="UYD79" s="827"/>
      <c r="UYE79" s="827"/>
      <c r="UYF79" s="479"/>
      <c r="UYG79" s="827"/>
      <c r="UYH79" s="827"/>
      <c r="UYI79" s="827"/>
      <c r="UYJ79" s="479"/>
      <c r="UYK79" s="827"/>
      <c r="UYL79" s="827"/>
      <c r="UYM79" s="827"/>
      <c r="UYN79" s="479"/>
      <c r="UYO79" s="827"/>
      <c r="UYP79" s="827"/>
      <c r="UYQ79" s="827"/>
      <c r="UYR79" s="479"/>
      <c r="UYS79" s="827"/>
      <c r="UYT79" s="827"/>
      <c r="UYU79" s="827"/>
      <c r="UYV79" s="479"/>
      <c r="UYW79" s="827"/>
      <c r="UYX79" s="827"/>
      <c r="UYY79" s="827"/>
      <c r="UYZ79" s="479"/>
      <c r="UZA79" s="827"/>
      <c r="UZB79" s="827"/>
      <c r="UZC79" s="827"/>
      <c r="UZD79" s="479"/>
      <c r="UZE79" s="827"/>
      <c r="UZF79" s="827"/>
      <c r="UZG79" s="827"/>
      <c r="UZH79" s="479"/>
      <c r="UZI79" s="827"/>
      <c r="UZJ79" s="827"/>
      <c r="UZK79" s="827"/>
      <c r="UZL79" s="479"/>
      <c r="UZM79" s="827"/>
      <c r="UZN79" s="827"/>
      <c r="UZO79" s="827"/>
      <c r="UZP79" s="479"/>
      <c r="UZQ79" s="827"/>
      <c r="UZR79" s="827"/>
      <c r="UZS79" s="827"/>
      <c r="UZT79" s="479"/>
      <c r="UZU79" s="827"/>
      <c r="UZV79" s="827"/>
      <c r="UZW79" s="827"/>
      <c r="UZX79" s="479"/>
      <c r="UZY79" s="827"/>
      <c r="UZZ79" s="827"/>
      <c r="VAA79" s="827"/>
      <c r="VAB79" s="479"/>
      <c r="VAC79" s="827"/>
      <c r="VAD79" s="827"/>
      <c r="VAE79" s="827"/>
      <c r="VAF79" s="479"/>
      <c r="VAG79" s="827"/>
      <c r="VAH79" s="827"/>
      <c r="VAI79" s="827"/>
      <c r="VAJ79" s="479"/>
      <c r="VAK79" s="827"/>
      <c r="VAL79" s="827"/>
      <c r="VAM79" s="827"/>
      <c r="VAN79" s="479"/>
      <c r="VAO79" s="827"/>
      <c r="VAP79" s="827"/>
      <c r="VAQ79" s="827"/>
      <c r="VAR79" s="479"/>
      <c r="VAS79" s="827"/>
      <c r="VAT79" s="827"/>
      <c r="VAU79" s="827"/>
      <c r="VAV79" s="479"/>
      <c r="VAW79" s="827"/>
      <c r="VAX79" s="827"/>
      <c r="VAY79" s="827"/>
      <c r="VAZ79" s="479"/>
      <c r="VBA79" s="827"/>
      <c r="VBB79" s="827"/>
      <c r="VBC79" s="827"/>
      <c r="VBD79" s="479"/>
      <c r="VBE79" s="827"/>
      <c r="VBF79" s="827"/>
      <c r="VBG79" s="827"/>
      <c r="VBH79" s="479"/>
      <c r="VBI79" s="827"/>
      <c r="VBJ79" s="827"/>
      <c r="VBK79" s="827"/>
      <c r="VBL79" s="479"/>
      <c r="VBM79" s="827"/>
      <c r="VBN79" s="827"/>
      <c r="VBO79" s="827"/>
      <c r="VBP79" s="479"/>
      <c r="VBQ79" s="827"/>
      <c r="VBR79" s="827"/>
      <c r="VBS79" s="827"/>
      <c r="VBT79" s="479"/>
      <c r="VBU79" s="827"/>
      <c r="VBV79" s="827"/>
      <c r="VBW79" s="827"/>
      <c r="VBX79" s="479"/>
      <c r="VBY79" s="827"/>
      <c r="VBZ79" s="827"/>
      <c r="VCA79" s="827"/>
      <c r="VCB79" s="479"/>
      <c r="VCC79" s="827"/>
      <c r="VCD79" s="827"/>
      <c r="VCE79" s="827"/>
      <c r="VCF79" s="479"/>
      <c r="VCG79" s="827"/>
      <c r="VCH79" s="827"/>
      <c r="VCI79" s="827"/>
      <c r="VCJ79" s="479"/>
      <c r="VCK79" s="827"/>
      <c r="VCL79" s="827"/>
      <c r="VCM79" s="827"/>
      <c r="VCN79" s="479"/>
      <c r="VCO79" s="827"/>
      <c r="VCP79" s="827"/>
      <c r="VCQ79" s="827"/>
      <c r="VCR79" s="479"/>
      <c r="VCS79" s="827"/>
      <c r="VCT79" s="827"/>
      <c r="VCU79" s="827"/>
      <c r="VCV79" s="479"/>
      <c r="VCW79" s="827"/>
      <c r="VCX79" s="827"/>
      <c r="VCY79" s="827"/>
      <c r="VCZ79" s="479"/>
      <c r="VDA79" s="827"/>
      <c r="VDB79" s="827"/>
      <c r="VDC79" s="827"/>
      <c r="VDD79" s="479"/>
      <c r="VDE79" s="827"/>
      <c r="VDF79" s="827"/>
      <c r="VDG79" s="827"/>
      <c r="VDH79" s="479"/>
      <c r="VDI79" s="827"/>
      <c r="VDJ79" s="827"/>
      <c r="VDK79" s="827"/>
      <c r="VDL79" s="479"/>
      <c r="VDM79" s="827"/>
      <c r="VDN79" s="827"/>
      <c r="VDO79" s="827"/>
      <c r="VDP79" s="479"/>
      <c r="VDQ79" s="827"/>
      <c r="VDR79" s="827"/>
      <c r="VDS79" s="827"/>
      <c r="VDT79" s="479"/>
      <c r="VDU79" s="827"/>
      <c r="VDV79" s="827"/>
      <c r="VDW79" s="827"/>
      <c r="VDX79" s="479"/>
      <c r="VDY79" s="827"/>
      <c r="VDZ79" s="827"/>
      <c r="VEA79" s="827"/>
      <c r="VEB79" s="479"/>
      <c r="VEC79" s="827"/>
      <c r="VED79" s="827"/>
      <c r="VEE79" s="827"/>
      <c r="VEF79" s="479"/>
      <c r="VEG79" s="827"/>
      <c r="VEH79" s="827"/>
      <c r="VEI79" s="827"/>
      <c r="VEJ79" s="479"/>
      <c r="VEK79" s="827"/>
      <c r="VEL79" s="827"/>
      <c r="VEM79" s="827"/>
      <c r="VEN79" s="479"/>
      <c r="VEO79" s="827"/>
      <c r="VEP79" s="827"/>
      <c r="VEQ79" s="827"/>
      <c r="VER79" s="479"/>
      <c r="VES79" s="827"/>
      <c r="VET79" s="827"/>
      <c r="VEU79" s="827"/>
      <c r="VEV79" s="479"/>
      <c r="VEW79" s="827"/>
      <c r="VEX79" s="827"/>
      <c r="VEY79" s="827"/>
      <c r="VEZ79" s="479"/>
      <c r="VFA79" s="827"/>
      <c r="VFB79" s="827"/>
      <c r="VFC79" s="827"/>
      <c r="VFD79" s="479"/>
      <c r="VFE79" s="827"/>
      <c r="VFF79" s="827"/>
      <c r="VFG79" s="827"/>
      <c r="VFH79" s="479"/>
      <c r="VFI79" s="827"/>
      <c r="VFJ79" s="827"/>
      <c r="VFK79" s="827"/>
      <c r="VFL79" s="479"/>
      <c r="VFM79" s="827"/>
      <c r="VFN79" s="827"/>
      <c r="VFO79" s="827"/>
      <c r="VFP79" s="479"/>
      <c r="VFQ79" s="827"/>
      <c r="VFR79" s="827"/>
      <c r="VFS79" s="827"/>
      <c r="VFT79" s="479"/>
      <c r="VFU79" s="827"/>
      <c r="VFV79" s="827"/>
      <c r="VFW79" s="827"/>
      <c r="VFX79" s="479"/>
      <c r="VFY79" s="827"/>
      <c r="VFZ79" s="827"/>
      <c r="VGA79" s="827"/>
      <c r="VGB79" s="479"/>
      <c r="VGC79" s="827"/>
      <c r="VGD79" s="827"/>
      <c r="VGE79" s="827"/>
      <c r="VGF79" s="479"/>
      <c r="VGG79" s="827"/>
      <c r="VGH79" s="827"/>
      <c r="VGI79" s="827"/>
      <c r="VGJ79" s="479"/>
      <c r="VGK79" s="827"/>
      <c r="VGL79" s="827"/>
      <c r="VGM79" s="827"/>
      <c r="VGN79" s="479"/>
      <c r="VGO79" s="827"/>
      <c r="VGP79" s="827"/>
      <c r="VGQ79" s="827"/>
      <c r="VGR79" s="479"/>
      <c r="VGS79" s="827"/>
      <c r="VGT79" s="827"/>
      <c r="VGU79" s="827"/>
      <c r="VGV79" s="479"/>
      <c r="VGW79" s="827"/>
      <c r="VGX79" s="827"/>
      <c r="VGY79" s="827"/>
      <c r="VGZ79" s="479"/>
      <c r="VHA79" s="827"/>
      <c r="VHB79" s="827"/>
      <c r="VHC79" s="827"/>
      <c r="VHD79" s="479"/>
      <c r="VHE79" s="827"/>
      <c r="VHF79" s="827"/>
      <c r="VHG79" s="827"/>
      <c r="VHH79" s="479"/>
      <c r="VHI79" s="827"/>
      <c r="VHJ79" s="827"/>
      <c r="VHK79" s="827"/>
      <c r="VHL79" s="479"/>
      <c r="VHM79" s="827"/>
      <c r="VHN79" s="827"/>
      <c r="VHO79" s="827"/>
      <c r="VHP79" s="479"/>
      <c r="VHQ79" s="827"/>
      <c r="VHR79" s="827"/>
      <c r="VHS79" s="827"/>
      <c r="VHT79" s="479"/>
      <c r="VHU79" s="827"/>
      <c r="VHV79" s="827"/>
      <c r="VHW79" s="827"/>
      <c r="VHX79" s="479"/>
      <c r="VHY79" s="827"/>
      <c r="VHZ79" s="827"/>
      <c r="VIA79" s="827"/>
      <c r="VIB79" s="479"/>
      <c r="VIC79" s="827"/>
      <c r="VID79" s="827"/>
      <c r="VIE79" s="827"/>
      <c r="VIF79" s="479"/>
      <c r="VIG79" s="827"/>
      <c r="VIH79" s="827"/>
      <c r="VII79" s="827"/>
      <c r="VIJ79" s="479"/>
      <c r="VIK79" s="827"/>
      <c r="VIL79" s="827"/>
      <c r="VIM79" s="827"/>
      <c r="VIN79" s="479"/>
      <c r="VIO79" s="827"/>
      <c r="VIP79" s="827"/>
      <c r="VIQ79" s="827"/>
      <c r="VIR79" s="479"/>
      <c r="VIS79" s="827"/>
      <c r="VIT79" s="827"/>
      <c r="VIU79" s="827"/>
      <c r="VIV79" s="479"/>
      <c r="VIW79" s="827"/>
      <c r="VIX79" s="827"/>
      <c r="VIY79" s="827"/>
      <c r="VIZ79" s="479"/>
      <c r="VJA79" s="827"/>
      <c r="VJB79" s="827"/>
      <c r="VJC79" s="827"/>
      <c r="VJD79" s="479"/>
      <c r="VJE79" s="827"/>
      <c r="VJF79" s="827"/>
      <c r="VJG79" s="827"/>
      <c r="VJH79" s="479"/>
      <c r="VJI79" s="827"/>
      <c r="VJJ79" s="827"/>
      <c r="VJK79" s="827"/>
      <c r="VJL79" s="479"/>
      <c r="VJM79" s="827"/>
      <c r="VJN79" s="827"/>
      <c r="VJO79" s="827"/>
      <c r="VJP79" s="479"/>
      <c r="VJQ79" s="827"/>
      <c r="VJR79" s="827"/>
      <c r="VJS79" s="827"/>
      <c r="VJT79" s="479"/>
      <c r="VJU79" s="827"/>
      <c r="VJV79" s="827"/>
      <c r="VJW79" s="827"/>
      <c r="VJX79" s="479"/>
      <c r="VJY79" s="827"/>
      <c r="VJZ79" s="827"/>
      <c r="VKA79" s="827"/>
      <c r="VKB79" s="479"/>
      <c r="VKC79" s="827"/>
      <c r="VKD79" s="827"/>
      <c r="VKE79" s="827"/>
      <c r="VKF79" s="479"/>
      <c r="VKG79" s="827"/>
      <c r="VKH79" s="827"/>
      <c r="VKI79" s="827"/>
      <c r="VKJ79" s="479"/>
      <c r="VKK79" s="827"/>
      <c r="VKL79" s="827"/>
      <c r="VKM79" s="827"/>
      <c r="VKN79" s="479"/>
      <c r="VKO79" s="827"/>
      <c r="VKP79" s="827"/>
      <c r="VKQ79" s="827"/>
      <c r="VKR79" s="479"/>
      <c r="VKS79" s="827"/>
      <c r="VKT79" s="827"/>
      <c r="VKU79" s="827"/>
      <c r="VKV79" s="479"/>
      <c r="VKW79" s="827"/>
      <c r="VKX79" s="827"/>
      <c r="VKY79" s="827"/>
      <c r="VKZ79" s="479"/>
      <c r="VLA79" s="827"/>
      <c r="VLB79" s="827"/>
      <c r="VLC79" s="827"/>
      <c r="VLD79" s="479"/>
      <c r="VLE79" s="827"/>
      <c r="VLF79" s="827"/>
      <c r="VLG79" s="827"/>
      <c r="VLH79" s="479"/>
      <c r="VLI79" s="827"/>
      <c r="VLJ79" s="827"/>
      <c r="VLK79" s="827"/>
      <c r="VLL79" s="479"/>
      <c r="VLM79" s="827"/>
      <c r="VLN79" s="827"/>
      <c r="VLO79" s="827"/>
      <c r="VLP79" s="479"/>
      <c r="VLQ79" s="827"/>
      <c r="VLR79" s="827"/>
      <c r="VLS79" s="827"/>
      <c r="VLT79" s="479"/>
      <c r="VLU79" s="827"/>
      <c r="VLV79" s="827"/>
      <c r="VLW79" s="827"/>
      <c r="VLX79" s="479"/>
      <c r="VLY79" s="827"/>
      <c r="VLZ79" s="827"/>
      <c r="VMA79" s="827"/>
      <c r="VMB79" s="479"/>
      <c r="VMC79" s="827"/>
      <c r="VMD79" s="827"/>
      <c r="VME79" s="827"/>
      <c r="VMF79" s="479"/>
      <c r="VMG79" s="827"/>
      <c r="VMH79" s="827"/>
      <c r="VMI79" s="827"/>
      <c r="VMJ79" s="479"/>
      <c r="VMK79" s="827"/>
      <c r="VML79" s="827"/>
      <c r="VMM79" s="827"/>
      <c r="VMN79" s="479"/>
      <c r="VMO79" s="827"/>
      <c r="VMP79" s="827"/>
      <c r="VMQ79" s="827"/>
      <c r="VMR79" s="479"/>
      <c r="VMS79" s="827"/>
      <c r="VMT79" s="827"/>
      <c r="VMU79" s="827"/>
      <c r="VMV79" s="479"/>
      <c r="VMW79" s="827"/>
      <c r="VMX79" s="827"/>
      <c r="VMY79" s="827"/>
      <c r="VMZ79" s="479"/>
      <c r="VNA79" s="827"/>
      <c r="VNB79" s="827"/>
      <c r="VNC79" s="827"/>
      <c r="VND79" s="479"/>
      <c r="VNE79" s="827"/>
      <c r="VNF79" s="827"/>
      <c r="VNG79" s="827"/>
      <c r="VNH79" s="479"/>
      <c r="VNI79" s="827"/>
      <c r="VNJ79" s="827"/>
      <c r="VNK79" s="827"/>
      <c r="VNL79" s="479"/>
      <c r="VNM79" s="827"/>
      <c r="VNN79" s="827"/>
      <c r="VNO79" s="827"/>
      <c r="VNP79" s="479"/>
      <c r="VNQ79" s="827"/>
      <c r="VNR79" s="827"/>
      <c r="VNS79" s="827"/>
      <c r="VNT79" s="479"/>
      <c r="VNU79" s="827"/>
      <c r="VNV79" s="827"/>
      <c r="VNW79" s="827"/>
      <c r="VNX79" s="479"/>
      <c r="VNY79" s="827"/>
      <c r="VNZ79" s="827"/>
      <c r="VOA79" s="827"/>
      <c r="VOB79" s="479"/>
      <c r="VOC79" s="827"/>
      <c r="VOD79" s="827"/>
      <c r="VOE79" s="827"/>
      <c r="VOF79" s="479"/>
      <c r="VOG79" s="827"/>
      <c r="VOH79" s="827"/>
      <c r="VOI79" s="827"/>
      <c r="VOJ79" s="479"/>
      <c r="VOK79" s="827"/>
      <c r="VOL79" s="827"/>
      <c r="VOM79" s="827"/>
      <c r="VON79" s="479"/>
      <c r="VOO79" s="827"/>
      <c r="VOP79" s="827"/>
      <c r="VOQ79" s="827"/>
      <c r="VOR79" s="479"/>
      <c r="VOS79" s="827"/>
      <c r="VOT79" s="827"/>
      <c r="VOU79" s="827"/>
      <c r="VOV79" s="479"/>
      <c r="VOW79" s="827"/>
      <c r="VOX79" s="827"/>
      <c r="VOY79" s="827"/>
      <c r="VOZ79" s="479"/>
      <c r="VPA79" s="827"/>
      <c r="VPB79" s="827"/>
      <c r="VPC79" s="827"/>
      <c r="VPD79" s="479"/>
      <c r="VPE79" s="827"/>
      <c r="VPF79" s="827"/>
      <c r="VPG79" s="827"/>
      <c r="VPH79" s="479"/>
      <c r="VPI79" s="827"/>
      <c r="VPJ79" s="827"/>
      <c r="VPK79" s="827"/>
      <c r="VPL79" s="479"/>
      <c r="VPM79" s="827"/>
      <c r="VPN79" s="827"/>
      <c r="VPO79" s="827"/>
      <c r="VPP79" s="479"/>
      <c r="VPQ79" s="827"/>
      <c r="VPR79" s="827"/>
      <c r="VPS79" s="827"/>
      <c r="VPT79" s="479"/>
      <c r="VPU79" s="827"/>
      <c r="VPV79" s="827"/>
      <c r="VPW79" s="827"/>
      <c r="VPX79" s="479"/>
      <c r="VPY79" s="827"/>
      <c r="VPZ79" s="827"/>
      <c r="VQA79" s="827"/>
      <c r="VQB79" s="479"/>
      <c r="VQC79" s="827"/>
      <c r="VQD79" s="827"/>
      <c r="VQE79" s="827"/>
      <c r="VQF79" s="479"/>
      <c r="VQG79" s="827"/>
      <c r="VQH79" s="827"/>
      <c r="VQI79" s="827"/>
      <c r="VQJ79" s="479"/>
      <c r="VQK79" s="827"/>
      <c r="VQL79" s="827"/>
      <c r="VQM79" s="827"/>
      <c r="VQN79" s="479"/>
      <c r="VQO79" s="827"/>
      <c r="VQP79" s="827"/>
      <c r="VQQ79" s="827"/>
      <c r="VQR79" s="479"/>
      <c r="VQS79" s="827"/>
      <c r="VQT79" s="827"/>
      <c r="VQU79" s="827"/>
      <c r="VQV79" s="479"/>
      <c r="VQW79" s="827"/>
      <c r="VQX79" s="827"/>
      <c r="VQY79" s="827"/>
      <c r="VQZ79" s="479"/>
      <c r="VRA79" s="827"/>
      <c r="VRB79" s="827"/>
      <c r="VRC79" s="827"/>
      <c r="VRD79" s="479"/>
      <c r="VRE79" s="827"/>
      <c r="VRF79" s="827"/>
      <c r="VRG79" s="827"/>
      <c r="VRH79" s="479"/>
      <c r="VRI79" s="827"/>
      <c r="VRJ79" s="827"/>
      <c r="VRK79" s="827"/>
      <c r="VRL79" s="479"/>
      <c r="VRM79" s="827"/>
      <c r="VRN79" s="827"/>
      <c r="VRO79" s="827"/>
      <c r="VRP79" s="479"/>
      <c r="VRQ79" s="827"/>
      <c r="VRR79" s="827"/>
      <c r="VRS79" s="827"/>
      <c r="VRU79" s="827"/>
      <c r="VRV79" s="827"/>
      <c r="VRW79" s="827"/>
      <c r="VRX79" s="479"/>
      <c r="VRY79" s="827"/>
      <c r="VRZ79" s="827"/>
      <c r="VSA79" s="827"/>
      <c r="VSB79" s="479"/>
      <c r="VSC79" s="827"/>
      <c r="VSD79" s="827"/>
      <c r="VSE79" s="827"/>
      <c r="VSF79" s="479"/>
      <c r="VSG79" s="827"/>
      <c r="VSH79" s="827"/>
      <c r="VSI79" s="827"/>
      <c r="VSJ79" s="479"/>
      <c r="VSK79" s="827"/>
      <c r="VSL79" s="827"/>
      <c r="VSM79" s="827"/>
      <c r="VSN79" s="479"/>
      <c r="VSO79" s="827"/>
      <c r="VSP79" s="827"/>
      <c r="VSQ79" s="827"/>
      <c r="VSR79" s="479"/>
      <c r="VSS79" s="827"/>
      <c r="VST79" s="827"/>
      <c r="VSU79" s="827"/>
      <c r="VSV79" s="479"/>
      <c r="VSW79" s="827"/>
      <c r="VSX79" s="827"/>
      <c r="VSY79" s="827"/>
      <c r="VSZ79" s="479"/>
      <c r="VTA79" s="827"/>
      <c r="VTB79" s="827"/>
      <c r="VTC79" s="827"/>
      <c r="VTD79" s="479"/>
      <c r="VTE79" s="827"/>
      <c r="VTF79" s="827"/>
      <c r="VTG79" s="827"/>
      <c r="VTH79" s="479"/>
      <c r="VTI79" s="827"/>
      <c r="VTJ79" s="827"/>
      <c r="VTK79" s="827"/>
      <c r="VTL79" s="479"/>
      <c r="VTM79" s="827"/>
      <c r="VTN79" s="827"/>
      <c r="VTO79" s="827"/>
      <c r="VTP79" s="479"/>
      <c r="VTQ79" s="827"/>
      <c r="VTR79" s="827"/>
      <c r="VTS79" s="827"/>
      <c r="VTT79" s="479"/>
      <c r="VTU79" s="827"/>
      <c r="VTV79" s="827"/>
      <c r="VTW79" s="827"/>
      <c r="VTX79" s="479"/>
      <c r="VTY79" s="827"/>
      <c r="VTZ79" s="827"/>
      <c r="VUA79" s="827"/>
      <c r="VUB79" s="479"/>
      <c r="VUC79" s="827"/>
      <c r="VUD79" s="827"/>
      <c r="VUE79" s="827"/>
      <c r="VUF79" s="479"/>
      <c r="VUG79" s="827"/>
      <c r="VUH79" s="827"/>
      <c r="VUI79" s="827"/>
      <c r="VUJ79" s="479"/>
      <c r="VUK79" s="827"/>
      <c r="VUL79" s="827"/>
      <c r="VUM79" s="827"/>
      <c r="VUN79" s="479"/>
      <c r="VUO79" s="827"/>
      <c r="VUP79" s="827"/>
      <c r="VUQ79" s="827"/>
      <c r="VUR79" s="479"/>
      <c r="VUS79" s="827"/>
      <c r="VUT79" s="827"/>
      <c r="VUU79" s="827"/>
      <c r="VUV79" s="479"/>
      <c r="VUW79" s="827"/>
      <c r="VUX79" s="827"/>
      <c r="VUY79" s="827"/>
      <c r="VUZ79" s="479"/>
      <c r="VVA79" s="827"/>
      <c r="VVB79" s="827"/>
      <c r="VVC79" s="827"/>
      <c r="VVD79" s="479"/>
      <c r="VVE79" s="827"/>
      <c r="VVF79" s="827"/>
      <c r="VVG79" s="827"/>
      <c r="VVH79" s="479"/>
      <c r="VVI79" s="827"/>
      <c r="VVJ79" s="827"/>
      <c r="VVK79" s="827"/>
      <c r="VVL79" s="479"/>
      <c r="VVM79" s="827"/>
      <c r="VVN79" s="827"/>
      <c r="VVO79" s="827"/>
      <c r="VVP79" s="479"/>
      <c r="VVQ79" s="827"/>
      <c r="VVR79" s="827"/>
      <c r="VVS79" s="827"/>
      <c r="VVT79" s="479"/>
      <c r="VVU79" s="827"/>
      <c r="VVV79" s="827"/>
      <c r="VVW79" s="827"/>
      <c r="VVX79" s="479"/>
      <c r="VVY79" s="827"/>
      <c r="VVZ79" s="827"/>
      <c r="VWA79" s="827"/>
      <c r="VWB79" s="479"/>
      <c r="VWC79" s="827"/>
      <c r="VWD79" s="827"/>
      <c r="VWE79" s="827"/>
      <c r="VWF79" s="479"/>
      <c r="VWG79" s="827"/>
      <c r="VWH79" s="827"/>
      <c r="VWI79" s="827"/>
      <c r="VWJ79" s="479"/>
      <c r="VWK79" s="827"/>
      <c r="VWL79" s="827"/>
      <c r="VWM79" s="827"/>
      <c r="VWN79" s="479"/>
      <c r="VWO79" s="827"/>
      <c r="VWP79" s="827"/>
      <c r="VWQ79" s="827"/>
      <c r="VWR79" s="479"/>
      <c r="VWS79" s="827"/>
      <c r="VWT79" s="827"/>
      <c r="VWU79" s="827"/>
      <c r="VWV79" s="479"/>
      <c r="VWW79" s="827"/>
      <c r="VWX79" s="827"/>
      <c r="VWY79" s="827"/>
      <c r="VWZ79" s="479"/>
      <c r="VXA79" s="827"/>
      <c r="VXB79" s="827"/>
      <c r="VXC79" s="827"/>
      <c r="VXD79" s="479"/>
      <c r="VXE79" s="827"/>
      <c r="VXF79" s="827"/>
      <c r="VXG79" s="827"/>
      <c r="VXH79" s="479"/>
      <c r="VXI79" s="827"/>
      <c r="VXJ79" s="827"/>
      <c r="VXK79" s="827"/>
      <c r="VXL79" s="479"/>
      <c r="VXM79" s="827"/>
      <c r="VXN79" s="827"/>
      <c r="VXO79" s="827"/>
      <c r="VXP79" s="479"/>
      <c r="VXQ79" s="827"/>
      <c r="VXR79" s="827"/>
      <c r="VXS79" s="827"/>
      <c r="VXT79" s="479"/>
      <c r="VXU79" s="827"/>
      <c r="VXV79" s="827"/>
      <c r="VXW79" s="827"/>
      <c r="VXX79" s="479"/>
      <c r="VXY79" s="827"/>
      <c r="VXZ79" s="827"/>
      <c r="VYA79" s="827"/>
      <c r="VYB79" s="479"/>
      <c r="VYC79" s="827"/>
      <c r="VYD79" s="827"/>
      <c r="VYE79" s="827"/>
      <c r="VYF79" s="479"/>
      <c r="VYG79" s="827"/>
      <c r="VYH79" s="827"/>
      <c r="VYI79" s="827"/>
      <c r="VYJ79" s="479"/>
      <c r="VYK79" s="827"/>
      <c r="VYL79" s="827"/>
      <c r="VYM79" s="827"/>
      <c r="VYN79" s="479"/>
      <c r="VYO79" s="827"/>
      <c r="VYP79" s="827"/>
      <c r="VYQ79" s="827"/>
      <c r="VYR79" s="479"/>
      <c r="VYS79" s="827"/>
      <c r="VYT79" s="827"/>
      <c r="VYU79" s="827"/>
      <c r="VYV79" s="479"/>
      <c r="VYW79" s="827"/>
      <c r="VYX79" s="827"/>
      <c r="VYY79" s="827"/>
      <c r="VYZ79" s="479"/>
      <c r="VZA79" s="827"/>
      <c r="VZB79" s="827"/>
      <c r="VZC79" s="827"/>
      <c r="VZD79" s="479"/>
      <c r="VZE79" s="827"/>
      <c r="VZF79" s="827"/>
      <c r="VZG79" s="827"/>
      <c r="VZH79" s="479"/>
      <c r="VZI79" s="827"/>
      <c r="VZJ79" s="827"/>
      <c r="VZK79" s="827"/>
      <c r="VZL79" s="479"/>
      <c r="VZM79" s="827"/>
      <c r="VZN79" s="827"/>
      <c r="VZO79" s="827"/>
      <c r="VZP79" s="479"/>
      <c r="VZQ79" s="827"/>
      <c r="VZR79" s="827"/>
      <c r="VZS79" s="827"/>
      <c r="VZT79" s="479"/>
      <c r="VZU79" s="827"/>
      <c r="VZV79" s="827"/>
      <c r="VZW79" s="827"/>
      <c r="VZX79" s="479"/>
      <c r="VZY79" s="827"/>
      <c r="VZZ79" s="827"/>
      <c r="WAA79" s="827"/>
      <c r="WAB79" s="479"/>
      <c r="WAC79" s="827"/>
      <c r="WAD79" s="827"/>
      <c r="WAE79" s="827"/>
      <c r="WAF79" s="479"/>
      <c r="WAG79" s="827"/>
      <c r="WAH79" s="827"/>
      <c r="WAI79" s="827"/>
      <c r="WAJ79" s="479"/>
      <c r="WAK79" s="827"/>
      <c r="WAL79" s="827"/>
      <c r="WAM79" s="827"/>
      <c r="WAN79" s="479"/>
      <c r="WAO79" s="827"/>
      <c r="WAP79" s="827"/>
      <c r="WAQ79" s="827"/>
      <c r="WAR79" s="479"/>
      <c r="WAS79" s="827"/>
      <c r="WAT79" s="827"/>
      <c r="WAU79" s="827"/>
      <c r="WAV79" s="479"/>
      <c r="WAW79" s="827"/>
      <c r="WAX79" s="827"/>
      <c r="WAY79" s="827"/>
      <c r="WAZ79" s="479"/>
      <c r="WBA79" s="827"/>
      <c r="WBB79" s="827"/>
      <c r="WBC79" s="827"/>
      <c r="WBD79" s="479"/>
      <c r="WBE79" s="827"/>
      <c r="WBF79" s="827"/>
      <c r="WBG79" s="827"/>
      <c r="WBH79" s="479"/>
      <c r="WBI79" s="827"/>
      <c r="WBJ79" s="827"/>
      <c r="WBK79" s="827"/>
      <c r="WBL79" s="479"/>
      <c r="WBM79" s="827"/>
      <c r="WBN79" s="827"/>
      <c r="WBO79" s="827"/>
      <c r="WBP79" s="479"/>
      <c r="WBQ79" s="827"/>
      <c r="WBR79" s="827"/>
      <c r="WBS79" s="827"/>
      <c r="WBT79" s="479"/>
      <c r="WBU79" s="827"/>
      <c r="WBV79" s="827"/>
      <c r="WBW79" s="827"/>
      <c r="WBX79" s="479"/>
      <c r="WBY79" s="827"/>
      <c r="WBZ79" s="827"/>
      <c r="WCA79" s="827"/>
      <c r="WCB79" s="479"/>
      <c r="WCC79" s="827"/>
      <c r="WCD79" s="827"/>
      <c r="WCE79" s="827"/>
      <c r="WCF79" s="479"/>
      <c r="WCG79" s="827"/>
      <c r="WCH79" s="827"/>
      <c r="WCI79" s="827"/>
      <c r="WCJ79" s="479"/>
      <c r="WCK79" s="827"/>
      <c r="WCL79" s="827"/>
      <c r="WCM79" s="827"/>
      <c r="WCN79" s="479"/>
      <c r="WCO79" s="827"/>
      <c r="WCP79" s="827"/>
      <c r="WCQ79" s="827"/>
      <c r="WCR79" s="479"/>
      <c r="WCS79" s="827"/>
      <c r="WCT79" s="827"/>
      <c r="WCU79" s="827"/>
      <c r="WCV79" s="479"/>
      <c r="WCW79" s="827"/>
      <c r="WCX79" s="827"/>
      <c r="WCY79" s="827"/>
      <c r="WCZ79" s="479"/>
      <c r="WDA79" s="827"/>
      <c r="WDB79" s="827"/>
      <c r="WDC79" s="827"/>
      <c r="WDD79" s="479"/>
      <c r="WDE79" s="827"/>
      <c r="WDF79" s="827"/>
      <c r="WDG79" s="827"/>
      <c r="WDH79" s="479"/>
      <c r="WDI79" s="827"/>
      <c r="WDJ79" s="827"/>
      <c r="WDK79" s="827"/>
      <c r="WDL79" s="479"/>
      <c r="WDM79" s="827"/>
      <c r="WDN79" s="827"/>
      <c r="WDO79" s="827"/>
      <c r="WDP79" s="479"/>
      <c r="WDQ79" s="827"/>
      <c r="WDR79" s="827"/>
      <c r="WDS79" s="827"/>
      <c r="WDT79" s="479"/>
      <c r="WDU79" s="827"/>
      <c r="WDV79" s="827"/>
      <c r="WDW79" s="827"/>
      <c r="WDX79" s="479"/>
      <c r="WDY79" s="827"/>
      <c r="WDZ79" s="827"/>
      <c r="WEA79" s="827"/>
      <c r="WEB79" s="479"/>
      <c r="WEC79" s="827"/>
      <c r="WED79" s="827"/>
      <c r="WEE79" s="827"/>
      <c r="WEF79" s="479"/>
      <c r="WEG79" s="827"/>
      <c r="WEH79" s="827"/>
      <c r="WEI79" s="827"/>
      <c r="WEJ79" s="479"/>
      <c r="WEK79" s="827"/>
      <c r="WEL79" s="827"/>
      <c r="WEM79" s="827"/>
      <c r="WEN79" s="479"/>
      <c r="WEO79" s="827"/>
      <c r="WEP79" s="827"/>
      <c r="WEQ79" s="827"/>
      <c r="WER79" s="479"/>
      <c r="WES79" s="827"/>
      <c r="WET79" s="827"/>
      <c r="WEU79" s="827"/>
      <c r="WEV79" s="479"/>
      <c r="WEW79" s="827"/>
      <c r="WEX79" s="827"/>
      <c r="WEY79" s="827"/>
      <c r="WEZ79" s="479"/>
      <c r="WFA79" s="827"/>
      <c r="WFB79" s="827"/>
      <c r="WFC79" s="827"/>
      <c r="WFD79" s="479"/>
      <c r="WFE79" s="827"/>
      <c r="WFF79" s="827"/>
      <c r="WFG79" s="827"/>
      <c r="WFH79" s="479"/>
      <c r="WFI79" s="827"/>
      <c r="WFJ79" s="827"/>
      <c r="WFK79" s="827"/>
      <c r="WFL79" s="479"/>
      <c r="WFM79" s="827"/>
      <c r="WFN79" s="827"/>
      <c r="WFO79" s="827"/>
      <c r="WFP79" s="479"/>
      <c r="WFQ79" s="827"/>
      <c r="WFR79" s="827"/>
      <c r="WFS79" s="827"/>
      <c r="WFT79" s="479"/>
      <c r="WFU79" s="827"/>
      <c r="WFV79" s="827"/>
      <c r="WFW79" s="827"/>
      <c r="WFX79" s="479"/>
      <c r="WFY79" s="827"/>
      <c r="WFZ79" s="827"/>
      <c r="WGA79" s="827"/>
      <c r="WGB79" s="479"/>
      <c r="WGC79" s="827"/>
      <c r="WGD79" s="827"/>
      <c r="WGE79" s="827"/>
      <c r="WGF79" s="479"/>
      <c r="WGG79" s="827"/>
      <c r="WGH79" s="827"/>
      <c r="WGI79" s="827"/>
      <c r="WGJ79" s="479"/>
      <c r="WGK79" s="827"/>
      <c r="WGL79" s="827"/>
      <c r="WGM79" s="827"/>
      <c r="WGN79" s="479"/>
      <c r="WGO79" s="827"/>
      <c r="WGP79" s="827"/>
      <c r="WGQ79" s="827"/>
      <c r="WGR79" s="479"/>
      <c r="WGS79" s="827"/>
      <c r="WGT79" s="827"/>
      <c r="WGU79" s="827"/>
      <c r="WGV79" s="479"/>
      <c r="WGW79" s="827"/>
      <c r="WGX79" s="827"/>
      <c r="WGY79" s="827"/>
      <c r="WGZ79" s="479"/>
      <c r="WHA79" s="827"/>
      <c r="WHB79" s="827"/>
      <c r="WHC79" s="827"/>
      <c r="WHD79" s="479"/>
      <c r="WHE79" s="827"/>
      <c r="WHF79" s="827"/>
      <c r="WHG79" s="827"/>
      <c r="WHH79" s="479"/>
      <c r="WHI79" s="827"/>
      <c r="WHJ79" s="827"/>
      <c r="WHK79" s="827"/>
      <c r="WHL79" s="479"/>
      <c r="WHM79" s="827"/>
      <c r="WHN79" s="827"/>
      <c r="WHO79" s="827"/>
      <c r="WHP79" s="479"/>
      <c r="WHQ79" s="827"/>
      <c r="WHR79" s="827"/>
      <c r="WHS79" s="827"/>
      <c r="WHT79" s="479"/>
      <c r="WHU79" s="827"/>
      <c r="WHV79" s="827"/>
      <c r="WHW79" s="827"/>
      <c r="WHX79" s="479"/>
      <c r="WHY79" s="827"/>
      <c r="WHZ79" s="827"/>
      <c r="WIA79" s="827"/>
      <c r="WIB79" s="479"/>
      <c r="WIC79" s="827"/>
      <c r="WID79" s="827"/>
      <c r="WIE79" s="827"/>
      <c r="WIF79" s="479"/>
      <c r="WIG79" s="827"/>
      <c r="WIH79" s="827"/>
      <c r="WII79" s="827"/>
      <c r="WIJ79" s="479"/>
      <c r="WIK79" s="827"/>
      <c r="WIL79" s="827"/>
      <c r="WIM79" s="827"/>
      <c r="WIN79" s="479"/>
      <c r="WIO79" s="827"/>
      <c r="WIP79" s="827"/>
      <c r="WIQ79" s="827"/>
      <c r="WIR79" s="479"/>
      <c r="WIS79" s="827"/>
      <c r="WIT79" s="827"/>
      <c r="WIU79" s="827"/>
      <c r="WIV79" s="479"/>
      <c r="WIW79" s="827"/>
      <c r="WIX79" s="827"/>
      <c r="WIY79" s="827"/>
      <c r="WIZ79" s="479"/>
      <c r="WJA79" s="827"/>
      <c r="WJB79" s="827"/>
      <c r="WJC79" s="827"/>
      <c r="WJD79" s="479"/>
      <c r="WJE79" s="827"/>
      <c r="WJF79" s="827"/>
      <c r="WJG79" s="827"/>
      <c r="WJH79" s="479"/>
      <c r="WJI79" s="827"/>
      <c r="WJJ79" s="827"/>
      <c r="WJK79" s="827"/>
      <c r="WJL79" s="479"/>
      <c r="WJM79" s="827"/>
      <c r="WJN79" s="827"/>
      <c r="WJO79" s="827"/>
      <c r="WJP79" s="479"/>
      <c r="WJQ79" s="827"/>
      <c r="WJR79" s="827"/>
      <c r="WJS79" s="827"/>
      <c r="WJT79" s="479"/>
      <c r="WJU79" s="827"/>
      <c r="WJV79" s="827"/>
      <c r="WJW79" s="827"/>
      <c r="WJX79" s="479"/>
      <c r="WJY79" s="827"/>
      <c r="WJZ79" s="827"/>
      <c r="WKA79" s="827"/>
      <c r="WKB79" s="479"/>
      <c r="WKC79" s="827"/>
      <c r="WKD79" s="827"/>
      <c r="WKE79" s="827"/>
      <c r="WKF79" s="479"/>
      <c r="WKG79" s="827"/>
      <c r="WKH79" s="827"/>
      <c r="WKI79" s="827"/>
      <c r="WKJ79" s="479"/>
      <c r="WKK79" s="827"/>
      <c r="WKL79" s="827"/>
      <c r="WKM79" s="827"/>
      <c r="WKN79" s="479"/>
      <c r="WKO79" s="827"/>
      <c r="WKP79" s="827"/>
      <c r="WKQ79" s="827"/>
      <c r="WKR79" s="479"/>
      <c r="WKS79" s="827"/>
      <c r="WKT79" s="827"/>
      <c r="WKU79" s="827"/>
      <c r="WKV79" s="479"/>
      <c r="WKW79" s="827"/>
      <c r="WKX79" s="827"/>
      <c r="WKY79" s="827"/>
      <c r="WKZ79" s="479"/>
      <c r="WLA79" s="827"/>
      <c r="WLB79" s="827"/>
      <c r="WLC79" s="827"/>
      <c r="WLD79" s="479"/>
      <c r="WLE79" s="827"/>
      <c r="WLF79" s="827"/>
      <c r="WLG79" s="827"/>
      <c r="WLH79" s="479"/>
      <c r="WLI79" s="827"/>
      <c r="WLJ79" s="827"/>
      <c r="WLK79" s="827"/>
      <c r="WLL79" s="479"/>
      <c r="WLM79" s="827"/>
      <c r="WLN79" s="827"/>
      <c r="WLO79" s="827"/>
      <c r="WLP79" s="479"/>
      <c r="WLQ79" s="827"/>
      <c r="WLR79" s="827"/>
      <c r="WLS79" s="827"/>
      <c r="WLT79" s="479"/>
      <c r="WLU79" s="827"/>
      <c r="WLV79" s="827"/>
      <c r="WLW79" s="827"/>
      <c r="WLX79" s="479"/>
      <c r="WLY79" s="827"/>
      <c r="WLZ79" s="827"/>
      <c r="WMA79" s="827"/>
      <c r="WMB79" s="479"/>
      <c r="WMC79" s="827"/>
      <c r="WMD79" s="827"/>
      <c r="WME79" s="827"/>
      <c r="WMF79" s="479"/>
      <c r="WMG79" s="827"/>
      <c r="WMH79" s="827"/>
      <c r="WMI79" s="827"/>
      <c r="WMJ79" s="479"/>
      <c r="WMK79" s="827"/>
      <c r="WML79" s="827"/>
      <c r="WMM79" s="827"/>
      <c r="WMN79" s="479"/>
      <c r="WMO79" s="827"/>
      <c r="WMP79" s="827"/>
      <c r="WMQ79" s="827"/>
      <c r="WMR79" s="479"/>
      <c r="WMS79" s="827"/>
      <c r="WMT79" s="827"/>
      <c r="WMU79" s="827"/>
      <c r="WMV79" s="479"/>
      <c r="WMW79" s="827"/>
      <c r="WMX79" s="827"/>
      <c r="WMY79" s="827"/>
      <c r="WMZ79" s="479"/>
      <c r="WNA79" s="827"/>
      <c r="WNB79" s="827"/>
      <c r="WNC79" s="827"/>
      <c r="WND79" s="479"/>
      <c r="WNE79" s="827"/>
      <c r="WNF79" s="827"/>
      <c r="WNG79" s="827"/>
      <c r="WNH79" s="479"/>
      <c r="WNI79" s="827"/>
      <c r="WNJ79" s="827"/>
      <c r="WNK79" s="827"/>
      <c r="WNL79" s="479"/>
      <c r="WNM79" s="827"/>
      <c r="WNN79" s="827"/>
      <c r="WNO79" s="827"/>
      <c r="WNP79" s="479"/>
      <c r="WNQ79" s="827"/>
      <c r="WNR79" s="827"/>
      <c r="WNS79" s="827"/>
      <c r="WNT79" s="479"/>
      <c r="WNU79" s="827"/>
      <c r="WNV79" s="827"/>
      <c r="WNW79" s="827"/>
      <c r="WNX79" s="479"/>
      <c r="WNY79" s="827"/>
      <c r="WNZ79" s="827"/>
      <c r="WOA79" s="827"/>
      <c r="WOB79" s="479"/>
      <c r="WOC79" s="827"/>
      <c r="WOD79" s="827"/>
      <c r="WOE79" s="827"/>
      <c r="WOF79" s="479"/>
      <c r="WOG79" s="827"/>
      <c r="WOH79" s="827"/>
      <c r="WOI79" s="827"/>
      <c r="WOJ79" s="479"/>
      <c r="WOK79" s="827"/>
      <c r="WOL79" s="827"/>
      <c r="WOM79" s="827"/>
      <c r="WON79" s="479"/>
      <c r="WOO79" s="827"/>
      <c r="WOP79" s="827"/>
      <c r="WOQ79" s="827"/>
      <c r="WOR79" s="479"/>
      <c r="WOS79" s="827"/>
      <c r="WOT79" s="827"/>
      <c r="WOU79" s="827"/>
      <c r="WOV79" s="479"/>
      <c r="WOW79" s="827"/>
      <c r="WOX79" s="827"/>
      <c r="WOY79" s="827"/>
      <c r="WOZ79" s="479"/>
      <c r="WPA79" s="827"/>
      <c r="WPB79" s="827"/>
      <c r="WPC79" s="827"/>
      <c r="WPD79" s="479"/>
      <c r="WPE79" s="827"/>
      <c r="WPF79" s="827"/>
      <c r="WPG79" s="827"/>
      <c r="WPH79" s="479"/>
      <c r="WPI79" s="827"/>
      <c r="WPJ79" s="827"/>
      <c r="WPK79" s="827"/>
      <c r="WPL79" s="479"/>
      <c r="WPM79" s="827"/>
      <c r="WPN79" s="827"/>
      <c r="WPO79" s="827"/>
      <c r="WPP79" s="479"/>
      <c r="WPQ79" s="827"/>
      <c r="WPR79" s="827"/>
      <c r="WPS79" s="827"/>
      <c r="WPT79" s="479"/>
      <c r="WPU79" s="827"/>
      <c r="WPV79" s="827"/>
      <c r="WPW79" s="827"/>
      <c r="WPX79" s="479"/>
      <c r="WPY79" s="827"/>
      <c r="WPZ79" s="827"/>
      <c r="WQA79" s="827"/>
      <c r="WQB79" s="479"/>
      <c r="WQC79" s="827"/>
      <c r="WQD79" s="827"/>
      <c r="WQE79" s="827"/>
      <c r="WQF79" s="479"/>
      <c r="WQG79" s="827"/>
      <c r="WQH79" s="827"/>
      <c r="WQI79" s="827"/>
      <c r="WQJ79" s="479"/>
      <c r="WQK79" s="827"/>
      <c r="WQL79" s="827"/>
      <c r="WQM79" s="827"/>
      <c r="WQN79" s="479"/>
      <c r="WQO79" s="827"/>
      <c r="WQP79" s="827"/>
      <c r="WQQ79" s="827"/>
      <c r="WQR79" s="479"/>
      <c r="WQS79" s="827"/>
      <c r="WQT79" s="827"/>
      <c r="WQU79" s="827"/>
      <c r="WQV79" s="479"/>
      <c r="WQW79" s="827"/>
      <c r="WQX79" s="827"/>
      <c r="WQY79" s="827"/>
      <c r="WQZ79" s="479"/>
      <c r="WRA79" s="827"/>
      <c r="WRB79" s="827"/>
      <c r="WRC79" s="827"/>
      <c r="WRD79" s="479"/>
      <c r="WRE79" s="827"/>
      <c r="WRF79" s="827"/>
      <c r="WRG79" s="827"/>
      <c r="WRH79" s="479"/>
      <c r="WRI79" s="827"/>
      <c r="WRJ79" s="827"/>
      <c r="WRK79" s="827"/>
      <c r="WRL79" s="479"/>
      <c r="WRM79" s="827"/>
      <c r="WRN79" s="827"/>
      <c r="WRO79" s="827"/>
      <c r="WRP79" s="479"/>
      <c r="WRQ79" s="827"/>
      <c r="WRR79" s="827"/>
      <c r="WRS79" s="827"/>
      <c r="WRT79" s="479"/>
      <c r="WRU79" s="827"/>
      <c r="WRV79" s="827"/>
      <c r="WRW79" s="827"/>
      <c r="WRX79" s="479"/>
      <c r="WRY79" s="827"/>
      <c r="WRZ79" s="827"/>
      <c r="WSA79" s="827"/>
      <c r="WSB79" s="479"/>
      <c r="WSC79" s="827"/>
      <c r="WSD79" s="827"/>
      <c r="WSE79" s="827"/>
      <c r="WSF79" s="479"/>
      <c r="WSG79" s="827"/>
      <c r="WSH79" s="827"/>
      <c r="WSI79" s="827"/>
      <c r="WSJ79" s="479"/>
      <c r="WSK79" s="827"/>
      <c r="WSL79" s="827"/>
      <c r="WSM79" s="827"/>
      <c r="WSN79" s="479"/>
      <c r="WSO79" s="827"/>
      <c r="WSP79" s="827"/>
      <c r="WSQ79" s="827"/>
      <c r="WSR79" s="479"/>
      <c r="WSS79" s="827"/>
      <c r="WST79" s="827"/>
      <c r="WSU79" s="827"/>
      <c r="WSV79" s="479"/>
      <c r="WSW79" s="827"/>
      <c r="WSX79" s="827"/>
      <c r="WSY79" s="827"/>
      <c r="WSZ79" s="479"/>
      <c r="WTA79" s="827"/>
      <c r="WTB79" s="827"/>
      <c r="WTC79" s="827"/>
      <c r="WTD79" s="479"/>
      <c r="WTE79" s="827"/>
      <c r="WTF79" s="827"/>
      <c r="WTG79" s="827"/>
      <c r="WTH79" s="479"/>
      <c r="WTI79" s="827"/>
      <c r="WTJ79" s="827"/>
      <c r="WTK79" s="827"/>
      <c r="WTL79" s="479"/>
      <c r="WTM79" s="827"/>
      <c r="WTN79" s="827"/>
      <c r="WTO79" s="827"/>
      <c r="WTP79" s="479"/>
      <c r="WTQ79" s="827"/>
      <c r="WTR79" s="827"/>
      <c r="WTS79" s="827"/>
      <c r="WTT79" s="479"/>
      <c r="WTU79" s="827"/>
      <c r="WTV79" s="827"/>
      <c r="WTW79" s="827"/>
      <c r="WTX79" s="479"/>
      <c r="WTY79" s="827"/>
      <c r="WTZ79" s="827"/>
      <c r="WUA79" s="827"/>
      <c r="WUB79" s="479"/>
      <c r="WUC79" s="827"/>
      <c r="WUD79" s="827"/>
      <c r="WUE79" s="827"/>
      <c r="WUF79" s="479"/>
      <c r="WUG79" s="827"/>
      <c r="WUH79" s="827"/>
      <c r="WUI79" s="827"/>
      <c r="WUJ79" s="479"/>
      <c r="WUK79" s="827"/>
      <c r="WUL79" s="827"/>
      <c r="WUM79" s="827"/>
      <c r="WUN79" s="479"/>
      <c r="WUO79" s="827"/>
      <c r="WUP79" s="827"/>
      <c r="WUQ79" s="827"/>
      <c r="WUR79" s="479"/>
      <c r="WUS79" s="827"/>
      <c r="WUT79" s="827"/>
      <c r="WUU79" s="827"/>
      <c r="WUV79" s="479"/>
      <c r="WUW79" s="827"/>
      <c r="WUX79" s="827"/>
      <c r="WUY79" s="827"/>
      <c r="WUZ79" s="479"/>
      <c r="WVA79" s="827"/>
      <c r="WVB79" s="827"/>
      <c r="WVC79" s="827"/>
      <c r="WVD79" s="479"/>
      <c r="WVE79" s="827"/>
      <c r="WVF79" s="827"/>
      <c r="WVG79" s="827"/>
      <c r="WVH79" s="479"/>
      <c r="WVI79" s="827"/>
      <c r="WVJ79" s="827"/>
      <c r="WVK79" s="827"/>
      <c r="WVL79" s="479"/>
      <c r="WVM79" s="827"/>
      <c r="WVN79" s="827"/>
      <c r="WVO79" s="827"/>
      <c r="WVP79" s="479"/>
      <c r="WVQ79" s="827"/>
      <c r="WVR79" s="827"/>
      <c r="WVS79" s="827"/>
      <c r="WVT79" s="479"/>
      <c r="WVU79" s="827"/>
      <c r="WVV79" s="827"/>
      <c r="WVW79" s="827"/>
      <c r="WVX79" s="479"/>
      <c r="WVY79" s="827"/>
      <c r="WVZ79" s="827"/>
      <c r="WWA79" s="827"/>
      <c r="WWB79" s="479"/>
      <c r="WWC79" s="827"/>
      <c r="WWD79" s="827"/>
      <c r="WWE79" s="827"/>
      <c r="WWF79" s="479"/>
      <c r="WWG79" s="827"/>
      <c r="WWH79" s="827"/>
      <c r="WWI79" s="827"/>
      <c r="WWJ79" s="479"/>
      <c r="WWK79" s="827"/>
      <c r="WWL79" s="827"/>
      <c r="WWM79" s="827"/>
      <c r="WWN79" s="479"/>
      <c r="WWO79" s="827"/>
      <c r="WWP79" s="827"/>
      <c r="WWQ79" s="827"/>
      <c r="WWR79" s="479"/>
      <c r="WWS79" s="827"/>
      <c r="WWT79" s="827"/>
      <c r="WWU79" s="827"/>
      <c r="WWV79" s="479"/>
      <c r="WWW79" s="827"/>
      <c r="WWX79" s="827"/>
      <c r="WWY79" s="827"/>
      <c r="WWZ79" s="479"/>
      <c r="WXA79" s="827"/>
      <c r="WXB79" s="827"/>
      <c r="WXC79" s="827"/>
      <c r="WXD79" s="479"/>
      <c r="WXE79" s="827"/>
      <c r="WXF79" s="827"/>
      <c r="WXG79" s="827"/>
      <c r="WXH79" s="479"/>
      <c r="WXI79" s="827"/>
      <c r="WXJ79" s="827"/>
      <c r="WXK79" s="827"/>
      <c r="WXL79" s="479"/>
      <c r="WXM79" s="827"/>
      <c r="WXN79" s="827"/>
      <c r="WXO79" s="827"/>
      <c r="WXP79" s="479"/>
      <c r="WXQ79" s="827"/>
      <c r="WXR79" s="827"/>
      <c r="WXS79" s="827"/>
      <c r="WXT79" s="479"/>
      <c r="WXU79" s="827"/>
      <c r="WXV79" s="827"/>
      <c r="WXW79" s="827"/>
      <c r="WXX79" s="479"/>
      <c r="WXY79" s="827"/>
      <c r="WXZ79" s="827"/>
      <c r="WYA79" s="827"/>
      <c r="WYB79" s="479"/>
      <c r="WYC79" s="827"/>
      <c r="WYD79" s="827"/>
      <c r="WYE79" s="827"/>
      <c r="WYF79" s="479"/>
      <c r="WYG79" s="827"/>
      <c r="WYH79" s="827"/>
      <c r="WYI79" s="827"/>
      <c r="WYJ79" s="479"/>
      <c r="WYK79" s="827"/>
      <c r="WYL79" s="827"/>
      <c r="WYM79" s="827"/>
      <c r="WYN79" s="479"/>
      <c r="WYO79" s="827"/>
      <c r="WYP79" s="827"/>
      <c r="WYQ79" s="827"/>
      <c r="WYR79" s="479"/>
      <c r="WYS79" s="827"/>
      <c r="WYT79" s="827"/>
      <c r="WYU79" s="827"/>
      <c r="WYV79" s="479"/>
      <c r="WYW79" s="827"/>
      <c r="WYX79" s="827"/>
      <c r="WYY79" s="827"/>
      <c r="WYZ79" s="479"/>
      <c r="WZA79" s="827"/>
      <c r="WZB79" s="827"/>
      <c r="WZC79" s="827"/>
      <c r="WZD79" s="479"/>
      <c r="WZE79" s="827"/>
      <c r="WZF79" s="827"/>
      <c r="WZG79" s="827"/>
      <c r="WZH79" s="479"/>
      <c r="WZI79" s="827"/>
      <c r="WZJ79" s="827"/>
      <c r="WZK79" s="827"/>
      <c r="WZL79" s="479"/>
      <c r="WZM79" s="827"/>
      <c r="WZN79" s="827"/>
      <c r="WZO79" s="827"/>
      <c r="WZP79" s="479"/>
      <c r="WZQ79" s="827"/>
      <c r="WZR79" s="827"/>
      <c r="WZS79" s="827"/>
      <c r="WZT79" s="479"/>
      <c r="WZU79" s="827"/>
      <c r="WZV79" s="827"/>
      <c r="WZW79" s="827"/>
      <c r="WZX79" s="479"/>
      <c r="WZY79" s="827"/>
      <c r="WZZ79" s="827"/>
      <c r="XAA79" s="827"/>
      <c r="XAB79" s="479"/>
      <c r="XAC79" s="827"/>
      <c r="XAD79" s="827"/>
      <c r="XAE79" s="827"/>
      <c r="XAF79" s="479"/>
      <c r="XAG79" s="827"/>
      <c r="XAH79" s="827"/>
      <c r="XAI79" s="827"/>
      <c r="XAJ79" s="479"/>
      <c r="XAK79" s="827"/>
      <c r="XAL79" s="827"/>
      <c r="XAM79" s="827"/>
      <c r="XAN79" s="479"/>
      <c r="XAO79" s="827"/>
      <c r="XAP79" s="827"/>
      <c r="XAQ79" s="827"/>
      <c r="XAR79" s="479"/>
      <c r="XAS79" s="827"/>
      <c r="XAT79" s="827"/>
      <c r="XAU79" s="827"/>
      <c r="XAV79" s="479"/>
      <c r="XAW79" s="827"/>
      <c r="XAX79" s="827"/>
      <c r="XAY79" s="827"/>
      <c r="XAZ79" s="479"/>
      <c r="XBA79" s="827"/>
      <c r="XBB79" s="827"/>
      <c r="XBC79" s="827"/>
      <c r="XBD79" s="479"/>
      <c r="XBE79" s="827"/>
      <c r="XBF79" s="827"/>
      <c r="XBG79" s="827"/>
      <c r="XBH79" s="479"/>
      <c r="XBI79" s="827"/>
      <c r="XBJ79" s="827"/>
      <c r="XBK79" s="827"/>
      <c r="XBL79" s="479"/>
      <c r="XBM79" s="827"/>
      <c r="XBN79" s="827"/>
      <c r="XBO79" s="827"/>
      <c r="XBP79" s="479"/>
      <c r="XBQ79" s="827"/>
      <c r="XBR79" s="827"/>
      <c r="XBS79" s="827"/>
      <c r="XBT79" s="479"/>
      <c r="XBU79" s="827"/>
      <c r="XBV79" s="827"/>
      <c r="XBW79" s="827"/>
      <c r="XBX79" s="479"/>
      <c r="XBY79" s="827"/>
      <c r="XBZ79" s="827"/>
      <c r="XCA79" s="827"/>
      <c r="XCB79" s="479"/>
      <c r="XCC79" s="827"/>
      <c r="XCD79" s="827"/>
      <c r="XCE79" s="827"/>
      <c r="XCF79" s="479"/>
      <c r="XCG79" s="827"/>
      <c r="XCH79" s="827"/>
      <c r="XCI79" s="827"/>
      <c r="XCJ79" s="479"/>
      <c r="XCK79" s="827"/>
      <c r="XCL79" s="827"/>
      <c r="XCM79" s="827"/>
      <c r="XCN79" s="479"/>
      <c r="XCO79" s="827"/>
      <c r="XCP79" s="827"/>
      <c r="XCQ79" s="827"/>
      <c r="XCR79" s="479"/>
      <c r="XCS79" s="827"/>
      <c r="XCT79" s="827"/>
      <c r="XCU79" s="827"/>
      <c r="XCV79" s="479"/>
      <c r="XCW79" s="827"/>
      <c r="XCX79" s="827"/>
      <c r="XCY79" s="827"/>
      <c r="XCZ79" s="479"/>
      <c r="XDA79" s="827"/>
      <c r="XDB79" s="827"/>
      <c r="XDC79" s="827"/>
      <c r="XDD79" s="479"/>
      <c r="XDE79" s="827"/>
      <c r="XDF79" s="827"/>
      <c r="XDG79" s="827"/>
      <c r="XDH79" s="479"/>
      <c r="XDI79" s="827"/>
      <c r="XDJ79" s="827"/>
      <c r="XDK79" s="827"/>
      <c r="XDL79" s="479"/>
      <c r="XDM79" s="827"/>
      <c r="XDN79" s="827"/>
      <c r="XDO79" s="827"/>
      <c r="XDP79" s="479"/>
      <c r="XDQ79" s="827"/>
      <c r="XDR79" s="827"/>
      <c r="XDS79" s="827"/>
      <c r="XDT79" s="479"/>
      <c r="XDU79" s="827"/>
      <c r="XDV79" s="827"/>
      <c r="XDW79" s="827"/>
      <c r="XDX79" s="479"/>
      <c r="XDY79" s="827"/>
      <c r="XDZ79" s="827"/>
      <c r="XEA79" s="827"/>
      <c r="XEB79" s="479"/>
      <c r="XEC79" s="827"/>
      <c r="XED79" s="827"/>
      <c r="XEE79" s="827"/>
      <c r="XEF79" s="479"/>
      <c r="XEG79" s="827"/>
      <c r="XEH79" s="827"/>
      <c r="XEI79" s="827"/>
      <c r="XEJ79" s="479"/>
      <c r="XEK79" s="827"/>
      <c r="XEL79" s="827"/>
      <c r="XEM79" s="827"/>
      <c r="XEN79" s="479"/>
      <c r="XEO79" s="827"/>
      <c r="XEP79" s="827"/>
      <c r="XEQ79" s="827"/>
      <c r="XER79" s="479"/>
      <c r="XES79" s="827"/>
      <c r="XET79" s="827"/>
      <c r="XEU79" s="827"/>
      <c r="XEV79" s="479"/>
      <c r="XEW79" s="827"/>
      <c r="XEX79" s="827"/>
      <c r="XEY79" s="827"/>
      <c r="XEZ79" s="479"/>
      <c r="XFA79" s="827"/>
      <c r="XFB79" s="827"/>
      <c r="XFC79" s="827"/>
    </row>
    <row r="80" spans="1:1023 1025:2047 2049:3071 3073:4095 4097:5119 5121:6143 6145:7167 7169:8191 8193:9215 9217:10239 10241:11263 11265:12287 12289:13311 13313:14335 14337:15359 15361:16383" hidden="1">
      <c r="A80" s="833" t="s">
        <v>548</v>
      </c>
      <c r="B80" s="833"/>
      <c r="C80" s="833"/>
      <c r="D80" s="513"/>
      <c r="E80" s="479"/>
      <c r="F80" s="479"/>
      <c r="G80" s="479"/>
      <c r="H80" s="479"/>
    </row>
    <row r="81" spans="1:10" hidden="1"/>
    <row r="82" spans="1:10" hidden="1">
      <c r="A82" s="2" t="s">
        <v>549</v>
      </c>
    </row>
    <row r="83" spans="1:10" hidden="1">
      <c r="A83" s="33" t="s">
        <v>536</v>
      </c>
      <c r="B83" s="33" t="s">
        <v>494</v>
      </c>
      <c r="C83" s="5" t="s">
        <v>488</v>
      </c>
    </row>
    <row r="84" spans="1:10" hidden="1">
      <c r="A84" s="7" t="s">
        <v>550</v>
      </c>
      <c r="B84" s="7">
        <v>10</v>
      </c>
      <c r="C84" s="513"/>
      <c r="F84" s="35">
        <f>(F76*B84)/(B84+B85)</f>
        <v>0.02</v>
      </c>
      <c r="G84" s="13" t="s">
        <v>545</v>
      </c>
    </row>
    <row r="85" spans="1:10" hidden="1">
      <c r="A85" s="7" t="s">
        <v>551</v>
      </c>
      <c r="B85" s="7">
        <v>990</v>
      </c>
      <c r="C85" s="513"/>
      <c r="F85" s="12">
        <f>F84*1000</f>
        <v>20</v>
      </c>
      <c r="G85" s="13" t="s">
        <v>552</v>
      </c>
    </row>
    <row r="86" spans="1:10" hidden="1">
      <c r="A86" s="837" t="s">
        <v>553</v>
      </c>
      <c r="B86" s="837"/>
      <c r="C86" s="837"/>
    </row>
    <row r="87" spans="1:10" hidden="1"/>
    <row r="88" spans="1:10">
      <c r="A88" s="22" t="s">
        <v>554</v>
      </c>
      <c r="D88" s="12">
        <f>H35</f>
        <v>5.5</v>
      </c>
      <c r="E88" s="13" t="s">
        <v>510</v>
      </c>
    </row>
    <row r="89" spans="1:10" hidden="1"/>
    <row r="90" spans="1:10">
      <c r="A90" s="33" t="s">
        <v>536</v>
      </c>
      <c r="B90" s="33" t="s">
        <v>494</v>
      </c>
      <c r="C90" s="5" t="s">
        <v>488</v>
      </c>
    </row>
    <row r="91" spans="1:10">
      <c r="A91" s="7" t="s">
        <v>555</v>
      </c>
      <c r="B91" s="29">
        <f>(D88*I31)/F85</f>
        <v>31.762500000000006</v>
      </c>
      <c r="C91" s="513"/>
    </row>
    <row r="92" spans="1:10">
      <c r="A92" s="7" t="s">
        <v>551</v>
      </c>
      <c r="B92" s="29">
        <f>I31-B91</f>
        <v>83.737500000000011</v>
      </c>
      <c r="C92" s="513"/>
      <c r="F92" s="12">
        <f>(20*B91)/(B91+B92)</f>
        <v>5.5</v>
      </c>
      <c r="G92" s="13" t="s">
        <v>552</v>
      </c>
    </row>
    <row r="93" spans="1:10">
      <c r="A93" s="479"/>
      <c r="B93" s="479"/>
      <c r="C93" s="479"/>
      <c r="D93" s="479"/>
      <c r="E93" s="479"/>
      <c r="F93" s="479"/>
      <c r="G93" s="479"/>
    </row>
    <row r="94" spans="1:10" hidden="1">
      <c r="A94" s="22" t="s">
        <v>556</v>
      </c>
      <c r="B94" s="479"/>
      <c r="C94" s="479"/>
      <c r="D94" s="479"/>
      <c r="E94" s="479"/>
      <c r="F94" s="479"/>
      <c r="G94" s="479"/>
    </row>
    <row r="95" spans="1:10" hidden="1">
      <c r="A95" s="479"/>
      <c r="B95" s="479"/>
      <c r="C95" s="479"/>
      <c r="D95" s="479"/>
      <c r="E95" s="479"/>
      <c r="F95" s="479"/>
      <c r="G95" s="479"/>
    </row>
    <row r="96" spans="1:10" hidden="1">
      <c r="A96" s="840" t="s">
        <v>493</v>
      </c>
      <c r="B96" s="840"/>
      <c r="C96" s="27" t="s">
        <v>494</v>
      </c>
      <c r="D96" s="5" t="s">
        <v>488</v>
      </c>
      <c r="E96" s="14"/>
      <c r="F96" s="14"/>
      <c r="G96" s="14"/>
      <c r="H96" s="17" t="s">
        <v>557</v>
      </c>
      <c r="I96" s="12">
        <f>(A97*C97)/(C97+C98)</f>
        <v>0</v>
      </c>
      <c r="J96" s="13" t="s">
        <v>486</v>
      </c>
    </row>
    <row r="97" spans="1:15" hidden="1">
      <c r="A97" s="28">
        <f>B28</f>
        <v>0</v>
      </c>
      <c r="B97" s="65" t="s">
        <v>558</v>
      </c>
      <c r="C97" s="40">
        <v>5</v>
      </c>
      <c r="D97" s="513"/>
      <c r="H97" s="479"/>
      <c r="I97" s="479"/>
      <c r="J97" s="479"/>
      <c r="K97" s="479"/>
    </row>
    <row r="98" spans="1:15" hidden="1">
      <c r="A98" s="824" t="s">
        <v>528</v>
      </c>
      <c r="B98" s="826"/>
      <c r="C98" s="49">
        <v>5</v>
      </c>
      <c r="D98" s="513"/>
      <c r="G98" s="32"/>
      <c r="H98" s="479"/>
      <c r="I98" s="479"/>
      <c r="J98" s="479"/>
      <c r="K98" s="479"/>
    </row>
    <row r="99" spans="1:15" hidden="1">
      <c r="A99" s="30"/>
      <c r="B99" s="30"/>
      <c r="C99" s="31"/>
      <c r="D99" s="23"/>
      <c r="G99" s="32"/>
    </row>
    <row r="100" spans="1:15" hidden="1">
      <c r="A100" s="828" t="s">
        <v>487</v>
      </c>
      <c r="B100" s="841"/>
      <c r="C100" s="842"/>
      <c r="D100" s="5" t="s">
        <v>488</v>
      </c>
      <c r="G100" s="32"/>
    </row>
    <row r="101" spans="1:15" hidden="1">
      <c r="A101" s="833" t="s">
        <v>529</v>
      </c>
      <c r="B101" s="833"/>
      <c r="C101" s="833"/>
      <c r="D101" s="513"/>
    </row>
    <row r="102" spans="1:15" hidden="1">
      <c r="A102" s="833" t="s">
        <v>530</v>
      </c>
      <c r="B102" s="833"/>
      <c r="C102" s="833"/>
      <c r="D102" s="513"/>
    </row>
    <row r="103" spans="1:15" hidden="1">
      <c r="A103" s="479"/>
      <c r="B103" s="479"/>
      <c r="C103" s="479"/>
      <c r="D103" s="479"/>
      <c r="E103" s="479"/>
      <c r="F103" s="479"/>
      <c r="G103" s="479"/>
    </row>
    <row r="104" spans="1:15" hidden="1">
      <c r="A104" s="22" t="s">
        <v>559</v>
      </c>
      <c r="B104" s="22"/>
    </row>
    <row r="105" spans="1:15" hidden="1">
      <c r="A105" s="22"/>
      <c r="B105" s="22"/>
    </row>
    <row r="106" spans="1:15" hidden="1">
      <c r="A106" s="5" t="s">
        <v>493</v>
      </c>
      <c r="B106" s="5" t="s">
        <v>494</v>
      </c>
      <c r="C106" s="5" t="s">
        <v>488</v>
      </c>
      <c r="D106" s="14"/>
      <c r="E106" s="14"/>
      <c r="F106" s="14"/>
      <c r="G106" s="14"/>
      <c r="H106" s="14"/>
      <c r="I106" s="14"/>
      <c r="J106" s="14"/>
      <c r="K106" s="14"/>
      <c r="L106" s="14"/>
      <c r="M106" s="14"/>
    </row>
    <row r="107" spans="1:15" hidden="1">
      <c r="A107" s="7" t="s">
        <v>560</v>
      </c>
      <c r="B107" s="29">
        <f>C97+C98</f>
        <v>10</v>
      </c>
      <c r="C107" s="513"/>
      <c r="H107" s="17" t="s">
        <v>557</v>
      </c>
      <c r="I107" s="12">
        <f>(I96*B107)/(B107+B108)</f>
        <v>0</v>
      </c>
      <c r="J107" s="13" t="s">
        <v>486</v>
      </c>
      <c r="L107" s="12">
        <f>I107*1000</f>
        <v>0</v>
      </c>
      <c r="M107" s="13" t="s">
        <v>510</v>
      </c>
    </row>
    <row r="108" spans="1:15" hidden="1">
      <c r="A108" s="7" t="s">
        <v>533</v>
      </c>
      <c r="B108" s="29">
        <f>1000-B107</f>
        <v>990</v>
      </c>
      <c r="C108" s="513"/>
      <c r="H108" s="479"/>
      <c r="I108" s="479"/>
      <c r="J108" s="479"/>
      <c r="K108" s="479"/>
      <c r="L108" s="479"/>
      <c r="M108" s="479"/>
      <c r="N108" s="479"/>
      <c r="O108" s="479"/>
    </row>
    <row r="109" spans="1:15" hidden="1">
      <c r="H109" s="479"/>
      <c r="I109" s="479"/>
      <c r="J109" s="479"/>
      <c r="K109" s="479"/>
      <c r="L109" s="479"/>
      <c r="M109" s="479"/>
      <c r="N109" s="479"/>
      <c r="O109" s="479"/>
    </row>
    <row r="110" spans="1:15" hidden="1">
      <c r="A110" s="22" t="s">
        <v>561</v>
      </c>
      <c r="D110" s="12" t="e">
        <f>H36</f>
        <v>#DIV/0!</v>
      </c>
      <c r="E110" s="13" t="s">
        <v>510</v>
      </c>
      <c r="H110" s="479"/>
      <c r="I110" s="479"/>
      <c r="J110" s="479"/>
      <c r="K110" s="479"/>
      <c r="L110" s="479"/>
      <c r="M110" s="479"/>
      <c r="N110" s="479"/>
      <c r="O110" s="479"/>
    </row>
    <row r="111" spans="1:15" hidden="1"/>
    <row r="112" spans="1:15" hidden="1">
      <c r="A112" s="834" t="s">
        <v>536</v>
      </c>
      <c r="B112" s="835"/>
      <c r="C112" s="33" t="s">
        <v>494</v>
      </c>
      <c r="D112" s="5" t="s">
        <v>488</v>
      </c>
    </row>
    <row r="113" spans="1:1023 1025:2047 2049:3071 3073:4095 4097:5119 5121:6143 6145:7167 7169:8191 8193:9215 9217:10239 10241:11263 11265:12287 12289:13311 13313:14335 14337:15359 15361:16383" ht="16.5" hidden="1" thickBot="1">
      <c r="A113" s="836" t="s">
        <v>562</v>
      </c>
      <c r="B113" s="836"/>
      <c r="C113" s="50" t="e">
        <f>(I29*M36)/L107</f>
        <v>#DIV/0!</v>
      </c>
      <c r="D113" s="513"/>
      <c r="F113" s="14"/>
    </row>
    <row r="114" spans="1:1023 1025:2047 2049:3071 3073:4095 4097:5119 5121:6143 6145:7167 7169:8191 8193:9215 9217:10239 10241:11263 11265:12287 12289:13311 13313:14335 14337:15359 15361:16383" ht="16.5" hidden="1" thickBot="1">
      <c r="A114" s="836" t="s">
        <v>538</v>
      </c>
      <c r="B114" s="836"/>
      <c r="C114" s="50" t="e">
        <f>I32-C113</f>
        <v>#DIV/0!</v>
      </c>
      <c r="D114" s="513"/>
      <c r="E114" s="479"/>
      <c r="H114" s="17" t="s">
        <v>557</v>
      </c>
      <c r="I114" s="51" t="e">
        <f>(C113*L107)/(C113+C114)</f>
        <v>#DIV/0!</v>
      </c>
      <c r="J114" s="52" t="s">
        <v>539</v>
      </c>
    </row>
    <row r="115" spans="1:1023 1025:2047 2049:3071 3073:4095 4097:5119 5121:6143 6145:7167 7169:8191 8193:9215 9217:10239 10241:11263 11265:12287 12289:13311 13313:14335 14337:15359 15361:16383" hidden="1">
      <c r="A115" s="837" t="s">
        <v>563</v>
      </c>
      <c r="B115" s="837"/>
      <c r="C115" s="837"/>
      <c r="D115" s="837"/>
      <c r="E115" s="479"/>
    </row>
    <row r="116" spans="1:1023 1025:2047 2049:3071 3073:4095 4097:5119 5121:6143 6145:7167 7169:8191 8193:9215 9217:10239 10241:11263 11265:12287 12289:13311 13313:14335 14337:15359 15361:16383" hidden="1">
      <c r="A116" s="479"/>
      <c r="B116" s="479"/>
      <c r="C116" s="479"/>
      <c r="D116" s="479"/>
      <c r="E116" s="479"/>
      <c r="F116" s="479"/>
      <c r="G116" s="479"/>
    </row>
    <row r="117" spans="1:1023 1025:2047 2049:3071 3073:4095 4097:5119 5121:6143 6145:7167 7169:8191 8193:9215 9217:10239 10241:11263 11265:12287 12289:13311 13313:14335 14337:15359 15361:16383">
      <c r="A117" s="22" t="s">
        <v>564</v>
      </c>
    </row>
    <row r="118" spans="1:1023 1025:2047 2049:3071 3073:4095 4097:5119 5121:6143 6145:7167 7169:8191 8193:9215 9217:10239 10241:11263 11265:12287 12289:13311 13313:14335 14337:15359 15361:16383" hidden="1">
      <c r="A118" s="14"/>
      <c r="E118" s="479"/>
      <c r="F118" s="479"/>
      <c r="G118" s="479"/>
      <c r="H118" s="479"/>
    </row>
    <row r="119" spans="1:1023 1025:2047 2049:3071 3073:4095 4097:5119 5121:6143 6145:7167 7169:8191 8193:9215 9217:10239 10241:11263 11265:12287 12289:13311 13313:14335 14337:15359 15361:16383">
      <c r="A119" s="22" t="s">
        <v>565</v>
      </c>
      <c r="B119" s="22"/>
      <c r="E119" s="479"/>
      <c r="H119" s="479"/>
    </row>
    <row r="120" spans="1:1023 1025:2047 2049:3071 3073:4095 4097:5119 5121:6143 6145:7167 7169:8191 8193:9215 9217:10239 10241:11263 11265:12287 12289:13311 13313:14335 14337:15359 15361:16383">
      <c r="A120" s="838" t="s">
        <v>536</v>
      </c>
      <c r="B120" s="839"/>
      <c r="C120" s="33" t="s">
        <v>494</v>
      </c>
      <c r="D120" s="5" t="s">
        <v>488</v>
      </c>
      <c r="F120" s="831" t="s">
        <v>566</v>
      </c>
      <c r="G120" s="832"/>
      <c r="I120" s="479"/>
      <c r="J120" s="479"/>
      <c r="K120" s="479"/>
    </row>
    <row r="121" spans="1:1023 1025:2047 2049:3071 3073:4095 4097:5119 5121:6143 6145:7167 7169:8191 8193:9215 9217:10239 10241:11263 11265:12287 12289:13311 13313:14335 14337:15359 15361:16383">
      <c r="A121" s="12">
        <f>I62</f>
        <v>6.4705882352941178</v>
      </c>
      <c r="B121" s="36" t="s">
        <v>567</v>
      </c>
      <c r="C121" s="12">
        <f>(B34-((B34*B32%)+(B34*B33%)))</f>
        <v>595</v>
      </c>
      <c r="D121" s="513"/>
      <c r="F121" s="37">
        <f>(C121*A121)/(C121+C122+C123)</f>
        <v>5.5</v>
      </c>
      <c r="G121" s="38" t="s">
        <v>510</v>
      </c>
      <c r="I121" s="479"/>
      <c r="J121" s="479"/>
      <c r="K121" s="479"/>
    </row>
    <row r="122" spans="1:1023 1025:2047 2049:3071 3073:4095 4097:5119 5121:6143 6145:7167 7169:8191 8193:9215 9217:10239 10241:11263 11265:12287 12289:13311 13313:14335 14337:15359 15361:16383">
      <c r="A122" s="12">
        <f>F92</f>
        <v>5.5</v>
      </c>
      <c r="B122" s="36" t="s">
        <v>568</v>
      </c>
      <c r="C122" s="12">
        <f>(B34*B32%)</f>
        <v>105</v>
      </c>
      <c r="D122" s="513"/>
      <c r="F122" s="39">
        <f>(C122*A122)/(C121+C122+C123)</f>
        <v>0.82499999999999996</v>
      </c>
      <c r="G122" s="38" t="s">
        <v>510</v>
      </c>
      <c r="I122" s="479"/>
      <c r="J122" s="479"/>
      <c r="K122" s="479"/>
    </row>
    <row r="123" spans="1:1023 1025:2047 2049:3071 3073:4095 4097:5119 5121:6143 6145:7167 7169:8191 8193:9215 9217:10239 10241:11263 11265:12287 12289:13311 13313:14335 14337:15359 15361:16383">
      <c r="A123" s="12" t="e">
        <f>I114</f>
        <v>#DIV/0!</v>
      </c>
      <c r="B123" s="36" t="s">
        <v>569</v>
      </c>
      <c r="C123" s="12">
        <f>(B34*B33%)</f>
        <v>0</v>
      </c>
      <c r="D123" s="513"/>
      <c r="F123" s="39" t="e">
        <f>(C123*A123)/(C121+C122+C123)</f>
        <v>#DIV/0!</v>
      </c>
      <c r="G123" s="38" t="s">
        <v>510</v>
      </c>
      <c r="I123" s="479"/>
      <c r="J123" s="479"/>
      <c r="K123" s="479"/>
    </row>
    <row r="124" spans="1:1023 1025:2047 2049:3071 3073:4095 4097:5119 5121:6143 6145:7167 7169:8191 8193:9215 9217:10239 10241:11263 11265:12287 12289:13311 13313:14335 14337:15359 15361:16383" s="4" customFormat="1" ht="15">
      <c r="A124" s="827"/>
      <c r="B124" s="827"/>
      <c r="C124" s="827"/>
      <c r="D124" s="479"/>
      <c r="E124" s="827"/>
      <c r="F124" s="827"/>
      <c r="G124" s="827"/>
      <c r="H124" s="479"/>
      <c r="I124" s="827"/>
      <c r="J124" s="827"/>
      <c r="K124" s="827"/>
      <c r="L124" s="479"/>
      <c r="M124" s="827"/>
      <c r="N124" s="827"/>
      <c r="O124" s="827"/>
      <c r="P124" s="479"/>
      <c r="Q124" s="827"/>
      <c r="R124" s="827"/>
      <c r="S124" s="827"/>
      <c r="T124" s="479"/>
      <c r="U124" s="827"/>
      <c r="V124" s="827"/>
      <c r="W124" s="827"/>
      <c r="X124" s="479"/>
      <c r="Y124" s="827"/>
      <c r="Z124" s="827"/>
      <c r="AA124" s="827"/>
      <c r="AB124" s="479"/>
      <c r="AC124" s="827"/>
      <c r="AD124" s="827"/>
      <c r="AE124" s="827"/>
      <c r="AF124" s="479"/>
      <c r="AG124" s="827"/>
      <c r="AH124" s="827"/>
      <c r="AI124" s="827"/>
      <c r="AJ124" s="479"/>
      <c r="AK124" s="827"/>
      <c r="AL124" s="827"/>
      <c r="AM124" s="827"/>
      <c r="AN124" s="479"/>
      <c r="AO124" s="827"/>
      <c r="AP124" s="827"/>
      <c r="AQ124" s="827"/>
      <c r="AR124" s="479"/>
      <c r="AS124" s="827"/>
      <c r="AT124" s="827"/>
      <c r="AU124" s="827"/>
      <c r="AV124" s="479"/>
      <c r="AW124" s="827"/>
      <c r="AX124" s="827"/>
      <c r="AY124" s="827"/>
      <c r="AZ124" s="479"/>
      <c r="BA124" s="827"/>
      <c r="BB124" s="827"/>
      <c r="BC124" s="827"/>
      <c r="BD124" s="479"/>
      <c r="BE124" s="827"/>
      <c r="BF124" s="827"/>
      <c r="BG124" s="827"/>
      <c r="BH124" s="479"/>
      <c r="BI124" s="827"/>
      <c r="BJ124" s="827"/>
      <c r="BK124" s="827"/>
      <c r="BL124" s="479"/>
      <c r="BM124" s="827"/>
      <c r="BN124" s="827"/>
      <c r="BO124" s="827"/>
      <c r="BP124" s="479"/>
      <c r="BQ124" s="827"/>
      <c r="BR124" s="827"/>
      <c r="BS124" s="827"/>
      <c r="BT124" s="479"/>
      <c r="BU124" s="827"/>
      <c r="BV124" s="827"/>
      <c r="BW124" s="827"/>
      <c r="BX124" s="479"/>
      <c r="BY124" s="827"/>
      <c r="BZ124" s="827"/>
      <c r="CA124" s="827"/>
      <c r="CB124" s="479"/>
      <c r="CC124" s="827"/>
      <c r="CD124" s="827"/>
      <c r="CE124" s="827"/>
      <c r="CF124" s="479"/>
      <c r="CG124" s="827"/>
      <c r="CH124" s="827"/>
      <c r="CI124" s="827"/>
      <c r="CJ124" s="479"/>
      <c r="CK124" s="827"/>
      <c r="CL124" s="827"/>
      <c r="CM124" s="827"/>
      <c r="CN124" s="479"/>
      <c r="CO124" s="827"/>
      <c r="CP124" s="827"/>
      <c r="CQ124" s="827"/>
      <c r="CR124" s="479"/>
      <c r="CS124" s="827"/>
      <c r="CT124" s="827"/>
      <c r="CU124" s="827"/>
      <c r="CV124" s="479"/>
      <c r="CW124" s="827"/>
      <c r="CX124" s="827"/>
      <c r="CY124" s="827"/>
      <c r="CZ124" s="479"/>
      <c r="DA124" s="827"/>
      <c r="DB124" s="827"/>
      <c r="DC124" s="827"/>
      <c r="DD124" s="479"/>
      <c r="DE124" s="827"/>
      <c r="DF124" s="827"/>
      <c r="DG124" s="827"/>
      <c r="DH124" s="479"/>
      <c r="DI124" s="827"/>
      <c r="DJ124" s="827"/>
      <c r="DK124" s="827"/>
      <c r="DL124" s="479"/>
      <c r="DM124" s="827"/>
      <c r="DN124" s="827"/>
      <c r="DO124" s="827"/>
      <c r="DP124" s="479"/>
      <c r="DQ124" s="827"/>
      <c r="DR124" s="827"/>
      <c r="DS124" s="827"/>
      <c r="DT124" s="479"/>
      <c r="DU124" s="827"/>
      <c r="DV124" s="827"/>
      <c r="DW124" s="827"/>
      <c r="DX124" s="479"/>
      <c r="DY124" s="827"/>
      <c r="DZ124" s="827"/>
      <c r="EA124" s="827"/>
      <c r="EB124" s="479"/>
      <c r="EC124" s="827"/>
      <c r="ED124" s="827"/>
      <c r="EE124" s="827"/>
      <c r="EF124" s="479"/>
      <c r="EG124" s="827"/>
      <c r="EH124" s="827"/>
      <c r="EI124" s="827"/>
      <c r="EJ124" s="479"/>
      <c r="EK124" s="827"/>
      <c r="EL124" s="827"/>
      <c r="EM124" s="827"/>
      <c r="EN124" s="479"/>
      <c r="EO124" s="827"/>
      <c r="EP124" s="827"/>
      <c r="EQ124" s="827"/>
      <c r="ER124" s="479"/>
      <c r="ES124" s="827"/>
      <c r="ET124" s="827"/>
      <c r="EU124" s="827"/>
      <c r="EV124" s="479"/>
      <c r="EW124" s="827"/>
      <c r="EX124" s="827"/>
      <c r="EY124" s="827"/>
      <c r="EZ124" s="479"/>
      <c r="FA124" s="827"/>
      <c r="FB124" s="827"/>
      <c r="FC124" s="827"/>
      <c r="FD124" s="479"/>
      <c r="FE124" s="827"/>
      <c r="FF124" s="827"/>
      <c r="FG124" s="827"/>
      <c r="FH124" s="479"/>
      <c r="FI124" s="827"/>
      <c r="FJ124" s="827"/>
      <c r="FK124" s="827"/>
      <c r="FL124" s="479"/>
      <c r="FM124" s="827"/>
      <c r="FN124" s="827"/>
      <c r="FO124" s="827"/>
      <c r="FP124" s="479"/>
      <c r="FQ124" s="827"/>
      <c r="FR124" s="827"/>
      <c r="FS124" s="827"/>
      <c r="FT124" s="479"/>
      <c r="FU124" s="827"/>
      <c r="FV124" s="827"/>
      <c r="FW124" s="827"/>
      <c r="FX124" s="479"/>
      <c r="FY124" s="827"/>
      <c r="FZ124" s="827"/>
      <c r="GA124" s="827"/>
      <c r="GB124" s="479"/>
      <c r="GC124" s="827"/>
      <c r="GD124" s="827"/>
      <c r="GE124" s="827"/>
      <c r="GF124" s="479"/>
      <c r="GG124" s="827"/>
      <c r="GH124" s="827"/>
      <c r="GI124" s="827"/>
      <c r="GJ124" s="479"/>
      <c r="GK124" s="827"/>
      <c r="GL124" s="827"/>
      <c r="GM124" s="827"/>
      <c r="GN124" s="479"/>
      <c r="GO124" s="827"/>
      <c r="GP124" s="827"/>
      <c r="GQ124" s="827"/>
      <c r="GR124" s="479"/>
      <c r="GS124" s="827"/>
      <c r="GT124" s="827"/>
      <c r="GU124" s="827"/>
      <c r="GV124" s="479"/>
      <c r="GW124" s="827"/>
      <c r="GX124" s="827"/>
      <c r="GY124" s="827"/>
      <c r="GZ124" s="479"/>
      <c r="HA124" s="827"/>
      <c r="HB124" s="827"/>
      <c r="HC124" s="827"/>
      <c r="HD124" s="479"/>
      <c r="HE124" s="827"/>
      <c r="HF124" s="827"/>
      <c r="HG124" s="827"/>
      <c r="HH124" s="479"/>
      <c r="HI124" s="827"/>
      <c r="HJ124" s="827"/>
      <c r="HK124" s="827"/>
      <c r="HL124" s="479"/>
      <c r="HM124" s="827"/>
      <c r="HN124" s="827"/>
      <c r="HO124" s="827"/>
      <c r="HP124" s="479"/>
      <c r="HQ124" s="827"/>
      <c r="HR124" s="827"/>
      <c r="HS124" s="827"/>
      <c r="HT124" s="479"/>
      <c r="HU124" s="827"/>
      <c r="HV124" s="827"/>
      <c r="HW124" s="827"/>
      <c r="HX124" s="479"/>
      <c r="HY124" s="827"/>
      <c r="HZ124" s="827"/>
      <c r="IA124" s="827"/>
      <c r="IB124" s="479"/>
      <c r="IC124" s="827"/>
      <c r="ID124" s="827"/>
      <c r="IE124" s="827"/>
      <c r="IF124" s="479"/>
      <c r="IG124" s="827"/>
      <c r="IH124" s="827"/>
      <c r="II124" s="827"/>
      <c r="IJ124" s="479"/>
      <c r="IK124" s="827"/>
      <c r="IL124" s="827"/>
      <c r="IM124" s="827"/>
      <c r="IN124" s="479"/>
      <c r="IO124" s="827"/>
      <c r="IP124" s="827"/>
      <c r="IQ124" s="827"/>
      <c r="IR124" s="479"/>
      <c r="IS124" s="827"/>
      <c r="IT124" s="827"/>
      <c r="IU124" s="827"/>
      <c r="IV124" s="479"/>
      <c r="IW124" s="827"/>
      <c r="IX124" s="827"/>
      <c r="IY124" s="827"/>
      <c r="IZ124" s="479"/>
      <c r="JA124" s="827"/>
      <c r="JB124" s="827"/>
      <c r="JC124" s="827"/>
      <c r="JD124" s="479"/>
      <c r="JE124" s="827"/>
      <c r="JF124" s="827"/>
      <c r="JG124" s="827"/>
      <c r="JH124" s="479"/>
      <c r="JI124" s="827"/>
      <c r="JJ124" s="827"/>
      <c r="JK124" s="827"/>
      <c r="JL124" s="479"/>
      <c r="JM124" s="827"/>
      <c r="JN124" s="827"/>
      <c r="JO124" s="827"/>
      <c r="JP124" s="479"/>
      <c r="JQ124" s="827"/>
      <c r="JR124" s="827"/>
      <c r="JS124" s="827"/>
      <c r="JT124" s="479"/>
      <c r="JU124" s="827"/>
      <c r="JV124" s="827"/>
      <c r="JW124" s="827"/>
      <c r="JX124" s="479"/>
      <c r="JY124" s="827"/>
      <c r="JZ124" s="827"/>
      <c r="KA124" s="827"/>
      <c r="KB124" s="479"/>
      <c r="KC124" s="827"/>
      <c r="KD124" s="827"/>
      <c r="KE124" s="827"/>
      <c r="KF124" s="479"/>
      <c r="KG124" s="827"/>
      <c r="KH124" s="827"/>
      <c r="KI124" s="827"/>
      <c r="KJ124" s="479"/>
      <c r="KK124" s="827"/>
      <c r="KL124" s="827"/>
      <c r="KM124" s="827"/>
      <c r="KN124" s="479"/>
      <c r="KO124" s="827"/>
      <c r="KP124" s="827"/>
      <c r="KQ124" s="827"/>
      <c r="KR124" s="479"/>
      <c r="KS124" s="827"/>
      <c r="KT124" s="827"/>
      <c r="KU124" s="827"/>
      <c r="KV124" s="479"/>
      <c r="KW124" s="827"/>
      <c r="KX124" s="827"/>
      <c r="KY124" s="827"/>
      <c r="KZ124" s="479"/>
      <c r="LA124" s="827"/>
      <c r="LB124" s="827"/>
      <c r="LC124" s="827"/>
      <c r="LD124" s="479"/>
      <c r="LE124" s="827"/>
      <c r="LF124" s="827"/>
      <c r="LG124" s="827"/>
      <c r="LH124" s="479"/>
      <c r="LI124" s="827"/>
      <c r="LJ124" s="827"/>
      <c r="LK124" s="827"/>
      <c r="LL124" s="479"/>
      <c r="LM124" s="827"/>
      <c r="LN124" s="827"/>
      <c r="LO124" s="827"/>
      <c r="LP124" s="479"/>
      <c r="LQ124" s="827"/>
      <c r="LR124" s="827"/>
      <c r="LS124" s="827"/>
      <c r="LT124" s="479"/>
      <c r="LU124" s="827"/>
      <c r="LV124" s="827"/>
      <c r="LW124" s="827"/>
      <c r="LX124" s="479"/>
      <c r="LY124" s="827"/>
      <c r="LZ124" s="827"/>
      <c r="MA124" s="827"/>
      <c r="MB124" s="479"/>
      <c r="MC124" s="827"/>
      <c r="MD124" s="827"/>
      <c r="ME124" s="827"/>
      <c r="MF124" s="479"/>
      <c r="MG124" s="827"/>
      <c r="MH124" s="827"/>
      <c r="MI124" s="827"/>
      <c r="MJ124" s="479"/>
      <c r="MK124" s="827"/>
      <c r="ML124" s="827"/>
      <c r="MM124" s="827"/>
      <c r="MN124" s="479"/>
      <c r="MO124" s="827"/>
      <c r="MP124" s="827"/>
      <c r="MQ124" s="827"/>
      <c r="MR124" s="479"/>
      <c r="MS124" s="827"/>
      <c r="MT124" s="827"/>
      <c r="MU124" s="827"/>
      <c r="MV124" s="479"/>
      <c r="MW124" s="827"/>
      <c r="MX124" s="827"/>
      <c r="MY124" s="827"/>
      <c r="MZ124" s="479"/>
      <c r="NA124" s="827"/>
      <c r="NB124" s="827"/>
      <c r="NC124" s="827"/>
      <c r="ND124" s="479"/>
      <c r="NE124" s="827"/>
      <c r="NF124" s="827"/>
      <c r="NG124" s="827"/>
      <c r="NH124" s="479"/>
      <c r="NI124" s="827"/>
      <c r="NJ124" s="827"/>
      <c r="NK124" s="827"/>
      <c r="NL124" s="479"/>
      <c r="NM124" s="827"/>
      <c r="NN124" s="827"/>
      <c r="NO124" s="827"/>
      <c r="NP124" s="479"/>
      <c r="NQ124" s="827"/>
      <c r="NR124" s="827"/>
      <c r="NS124" s="827"/>
      <c r="NT124" s="479"/>
      <c r="NU124" s="827"/>
      <c r="NV124" s="827"/>
      <c r="NW124" s="827"/>
      <c r="NX124" s="479"/>
      <c r="NY124" s="827"/>
      <c r="NZ124" s="827"/>
      <c r="OA124" s="827"/>
      <c r="OB124" s="479"/>
      <c r="OC124" s="827"/>
      <c r="OD124" s="827"/>
      <c r="OE124" s="827"/>
      <c r="OF124" s="479"/>
      <c r="OG124" s="827"/>
      <c r="OH124" s="827"/>
      <c r="OI124" s="827"/>
      <c r="OJ124" s="479"/>
      <c r="OK124" s="827"/>
      <c r="OL124" s="827"/>
      <c r="OM124" s="827"/>
      <c r="ON124" s="479"/>
      <c r="OO124" s="827"/>
      <c r="OP124" s="827"/>
      <c r="OQ124" s="827"/>
      <c r="OR124" s="479"/>
      <c r="OS124" s="827"/>
      <c r="OT124" s="827"/>
      <c r="OU124" s="827"/>
      <c r="OV124" s="479"/>
      <c r="OW124" s="827"/>
      <c r="OX124" s="827"/>
      <c r="OY124" s="827"/>
      <c r="OZ124" s="479"/>
      <c r="PA124" s="827"/>
      <c r="PB124" s="827"/>
      <c r="PC124" s="827"/>
      <c r="PD124" s="479"/>
      <c r="PE124" s="827"/>
      <c r="PF124" s="827"/>
      <c r="PG124" s="827"/>
      <c r="PH124" s="479"/>
      <c r="PI124" s="827"/>
      <c r="PJ124" s="827"/>
      <c r="PK124" s="827"/>
      <c r="PL124" s="479"/>
      <c r="PM124" s="827"/>
      <c r="PN124" s="827"/>
      <c r="PO124" s="827"/>
      <c r="PP124" s="479"/>
      <c r="PQ124" s="827"/>
      <c r="PR124" s="827"/>
      <c r="PS124" s="827"/>
      <c r="PT124" s="479"/>
      <c r="PU124" s="827"/>
      <c r="PV124" s="827"/>
      <c r="PW124" s="827"/>
      <c r="PX124" s="479"/>
      <c r="PY124" s="827"/>
      <c r="PZ124" s="827"/>
      <c r="QA124" s="827"/>
      <c r="QB124" s="479"/>
      <c r="QC124" s="827"/>
      <c r="QD124" s="827"/>
      <c r="QE124" s="827"/>
      <c r="QF124" s="479"/>
      <c r="QG124" s="827"/>
      <c r="QH124" s="827"/>
      <c r="QI124" s="827"/>
      <c r="QJ124" s="479"/>
      <c r="QK124" s="827"/>
      <c r="QL124" s="827"/>
      <c r="QM124" s="827"/>
      <c r="QN124" s="479"/>
      <c r="QO124" s="827"/>
      <c r="QP124" s="827"/>
      <c r="QQ124" s="827"/>
      <c r="QR124" s="479"/>
      <c r="QS124" s="827"/>
      <c r="QT124" s="827"/>
      <c r="QU124" s="827"/>
      <c r="QV124" s="479"/>
      <c r="QW124" s="827"/>
      <c r="QX124" s="827"/>
      <c r="QY124" s="827"/>
      <c r="QZ124" s="479"/>
      <c r="RA124" s="827"/>
      <c r="RB124" s="827"/>
      <c r="RC124" s="827"/>
      <c r="RD124" s="479"/>
      <c r="RE124" s="827"/>
      <c r="RF124" s="827"/>
      <c r="RG124" s="827"/>
      <c r="RH124" s="479"/>
      <c r="RI124" s="827"/>
      <c r="RJ124" s="827"/>
      <c r="RK124" s="827"/>
      <c r="RL124" s="479"/>
      <c r="RM124" s="827"/>
      <c r="RN124" s="827"/>
      <c r="RO124" s="827"/>
      <c r="RP124" s="479"/>
      <c r="RQ124" s="827"/>
      <c r="RR124" s="827"/>
      <c r="RS124" s="827"/>
      <c r="RT124" s="479"/>
      <c r="RU124" s="827"/>
      <c r="RV124" s="827"/>
      <c r="RW124" s="827"/>
      <c r="RX124" s="479"/>
      <c r="RY124" s="827"/>
      <c r="RZ124" s="827"/>
      <c r="SA124" s="827"/>
      <c r="SB124" s="479"/>
      <c r="SC124" s="827"/>
      <c r="SD124" s="827"/>
      <c r="SE124" s="827"/>
      <c r="SF124" s="479"/>
      <c r="SG124" s="827"/>
      <c r="SH124" s="827"/>
      <c r="SI124" s="827"/>
      <c r="SJ124" s="479"/>
      <c r="SK124" s="827"/>
      <c r="SL124" s="827"/>
      <c r="SM124" s="827"/>
      <c r="SN124" s="479"/>
      <c r="SO124" s="827"/>
      <c r="SP124" s="827"/>
      <c r="SQ124" s="827"/>
      <c r="SR124" s="479"/>
      <c r="SS124" s="827"/>
      <c r="ST124" s="827"/>
      <c r="SU124" s="827"/>
      <c r="SV124" s="479"/>
      <c r="SW124" s="827"/>
      <c r="SX124" s="827"/>
      <c r="SY124" s="827"/>
      <c r="SZ124" s="479"/>
      <c r="TA124" s="827"/>
      <c r="TB124" s="827"/>
      <c r="TC124" s="827"/>
      <c r="TD124" s="479"/>
      <c r="TE124" s="827"/>
      <c r="TF124" s="827"/>
      <c r="TG124" s="827"/>
      <c r="TH124" s="479"/>
      <c r="TI124" s="827"/>
      <c r="TJ124" s="827"/>
      <c r="TK124" s="827"/>
      <c r="TL124" s="479"/>
      <c r="TM124" s="827"/>
      <c r="TN124" s="827"/>
      <c r="TO124" s="827"/>
      <c r="TP124" s="479"/>
      <c r="TQ124" s="827"/>
      <c r="TR124" s="827"/>
      <c r="TS124" s="827"/>
      <c r="TT124" s="479"/>
      <c r="TU124" s="827"/>
      <c r="TV124" s="827"/>
      <c r="TW124" s="827"/>
      <c r="TX124" s="479"/>
      <c r="TY124" s="827"/>
      <c r="TZ124" s="827"/>
      <c r="UA124" s="827"/>
      <c r="UB124" s="479"/>
      <c r="UC124" s="827"/>
      <c r="UD124" s="827"/>
      <c r="UE124" s="827"/>
      <c r="UF124" s="479"/>
      <c r="UG124" s="827"/>
      <c r="UH124" s="827"/>
      <c r="UI124" s="827"/>
      <c r="UJ124" s="479"/>
      <c r="UK124" s="827"/>
      <c r="UL124" s="827"/>
      <c r="UM124" s="827"/>
      <c r="UN124" s="479"/>
      <c r="UO124" s="827"/>
      <c r="UP124" s="827"/>
      <c r="UQ124" s="827"/>
      <c r="UR124" s="479"/>
      <c r="US124" s="827"/>
      <c r="UT124" s="827"/>
      <c r="UU124" s="827"/>
      <c r="UV124" s="479"/>
      <c r="UW124" s="827"/>
      <c r="UX124" s="827"/>
      <c r="UY124" s="827"/>
      <c r="UZ124" s="479"/>
      <c r="VA124" s="827"/>
      <c r="VB124" s="827"/>
      <c r="VC124" s="827"/>
      <c r="VD124" s="479"/>
      <c r="VE124" s="827"/>
      <c r="VF124" s="827"/>
      <c r="VG124" s="827"/>
      <c r="VH124" s="479"/>
      <c r="VI124" s="827"/>
      <c r="VJ124" s="827"/>
      <c r="VK124" s="827"/>
      <c r="VL124" s="479"/>
      <c r="VM124" s="827"/>
      <c r="VN124" s="827"/>
      <c r="VO124" s="827"/>
      <c r="VP124" s="479"/>
      <c r="VQ124" s="827"/>
      <c r="VR124" s="827"/>
      <c r="VS124" s="827"/>
      <c r="VT124" s="479"/>
      <c r="VU124" s="827"/>
      <c r="VV124" s="827"/>
      <c r="VW124" s="827"/>
      <c r="VX124" s="479"/>
      <c r="VY124" s="827"/>
      <c r="VZ124" s="827"/>
      <c r="WA124" s="827"/>
      <c r="WB124" s="479"/>
      <c r="WC124" s="827"/>
      <c r="WD124" s="827"/>
      <c r="WE124" s="827"/>
      <c r="WF124" s="479"/>
      <c r="WG124" s="827"/>
      <c r="WH124" s="827"/>
      <c r="WI124" s="827"/>
      <c r="WJ124" s="479"/>
      <c r="WK124" s="827"/>
      <c r="WL124" s="827"/>
      <c r="WM124" s="827"/>
      <c r="WN124" s="479"/>
      <c r="WO124" s="827"/>
      <c r="WP124" s="827"/>
      <c r="WQ124" s="827"/>
      <c r="WR124" s="479"/>
      <c r="WS124" s="827"/>
      <c r="WT124" s="827"/>
      <c r="WU124" s="827"/>
      <c r="WV124" s="479"/>
      <c r="WW124" s="827"/>
      <c r="WX124" s="827"/>
      <c r="WY124" s="827"/>
      <c r="WZ124" s="479"/>
      <c r="XA124" s="827"/>
      <c r="XB124" s="827"/>
      <c r="XC124" s="827"/>
      <c r="XD124" s="479"/>
      <c r="XE124" s="827"/>
      <c r="XF124" s="827"/>
      <c r="XG124" s="827"/>
      <c r="XH124" s="479"/>
      <c r="XI124" s="827"/>
      <c r="XJ124" s="827"/>
      <c r="XK124" s="827"/>
      <c r="XL124" s="479"/>
      <c r="XM124" s="827"/>
      <c r="XN124" s="827"/>
      <c r="XO124" s="827"/>
      <c r="XP124" s="479"/>
      <c r="XQ124" s="827"/>
      <c r="XR124" s="827"/>
      <c r="XS124" s="827"/>
      <c r="XT124" s="479"/>
      <c r="XU124" s="827"/>
      <c r="XV124" s="827"/>
      <c r="XW124" s="827"/>
      <c r="XX124" s="479"/>
      <c r="XY124" s="827"/>
      <c r="XZ124" s="827"/>
      <c r="YA124" s="827"/>
      <c r="YB124" s="479"/>
      <c r="YC124" s="827"/>
      <c r="YD124" s="827"/>
      <c r="YE124" s="827"/>
      <c r="YF124" s="479"/>
      <c r="YG124" s="827"/>
      <c r="YH124" s="827"/>
      <c r="YI124" s="827"/>
      <c r="YJ124" s="479"/>
      <c r="YK124" s="827"/>
      <c r="YL124" s="827"/>
      <c r="YM124" s="827"/>
      <c r="YN124" s="479"/>
      <c r="YO124" s="827"/>
      <c r="YP124" s="827"/>
      <c r="YQ124" s="827"/>
      <c r="YR124" s="479"/>
      <c r="YS124" s="827"/>
      <c r="YT124" s="827"/>
      <c r="YU124" s="827"/>
      <c r="YV124" s="479"/>
      <c r="YW124" s="827"/>
      <c r="YX124" s="827"/>
      <c r="YY124" s="827"/>
      <c r="YZ124" s="479"/>
      <c r="ZA124" s="827"/>
      <c r="ZB124" s="827"/>
      <c r="ZC124" s="827"/>
      <c r="ZD124" s="479"/>
      <c r="ZE124" s="827"/>
      <c r="ZF124" s="827"/>
      <c r="ZG124" s="827"/>
      <c r="ZH124" s="479"/>
      <c r="ZI124" s="827"/>
      <c r="ZJ124" s="827"/>
      <c r="ZK124" s="827"/>
      <c r="ZL124" s="479"/>
      <c r="ZM124" s="827"/>
      <c r="ZN124" s="827"/>
      <c r="ZO124" s="827"/>
      <c r="ZP124" s="479"/>
      <c r="ZQ124" s="827"/>
      <c r="ZR124" s="827"/>
      <c r="ZS124" s="827"/>
      <c r="ZT124" s="479"/>
      <c r="ZU124" s="827"/>
      <c r="ZV124" s="827"/>
      <c r="ZW124" s="827"/>
      <c r="ZX124" s="479"/>
      <c r="ZY124" s="827"/>
      <c r="ZZ124" s="827"/>
      <c r="AAA124" s="827"/>
      <c r="AAB124" s="479"/>
      <c r="AAC124" s="827"/>
      <c r="AAD124" s="827"/>
      <c r="AAE124" s="827"/>
      <c r="AAF124" s="479"/>
      <c r="AAG124" s="827"/>
      <c r="AAH124" s="827"/>
      <c r="AAI124" s="827"/>
      <c r="AAJ124" s="479"/>
      <c r="AAK124" s="827"/>
      <c r="AAL124" s="827"/>
      <c r="AAM124" s="827"/>
      <c r="AAN124" s="479"/>
      <c r="AAO124" s="827"/>
      <c r="AAP124" s="827"/>
      <c r="AAQ124" s="827"/>
      <c r="AAR124" s="479"/>
      <c r="AAS124" s="827"/>
      <c r="AAT124" s="827"/>
      <c r="AAU124" s="827"/>
      <c r="AAV124" s="479"/>
      <c r="AAW124" s="827"/>
      <c r="AAX124" s="827"/>
      <c r="AAY124" s="827"/>
      <c r="AAZ124" s="479"/>
      <c r="ABA124" s="827"/>
      <c r="ABB124" s="827"/>
      <c r="ABC124" s="827"/>
      <c r="ABD124" s="479"/>
      <c r="ABE124" s="827"/>
      <c r="ABF124" s="827"/>
      <c r="ABG124" s="827"/>
      <c r="ABH124" s="479"/>
      <c r="ABI124" s="827"/>
      <c r="ABJ124" s="827"/>
      <c r="ABK124" s="827"/>
      <c r="ABL124" s="479"/>
      <c r="ABM124" s="827"/>
      <c r="ABN124" s="827"/>
      <c r="ABO124" s="827"/>
      <c r="ABP124" s="479"/>
      <c r="ABQ124" s="827"/>
      <c r="ABR124" s="827"/>
      <c r="ABS124" s="827"/>
      <c r="ABT124" s="479"/>
      <c r="ABU124" s="827"/>
      <c r="ABV124" s="827"/>
      <c r="ABW124" s="827"/>
      <c r="ABX124" s="479"/>
      <c r="ABY124" s="827"/>
      <c r="ABZ124" s="827"/>
      <c r="ACA124" s="827"/>
      <c r="ACB124" s="479"/>
      <c r="ACC124" s="827"/>
      <c r="ACD124" s="827"/>
      <c r="ACE124" s="827"/>
      <c r="ACF124" s="479"/>
      <c r="ACG124" s="827"/>
      <c r="ACH124" s="827"/>
      <c r="ACI124" s="827"/>
      <c r="ACJ124" s="479"/>
      <c r="ACK124" s="827"/>
      <c r="ACL124" s="827"/>
      <c r="ACM124" s="827"/>
      <c r="ACN124" s="479"/>
      <c r="ACO124" s="827"/>
      <c r="ACP124" s="827"/>
      <c r="ACQ124" s="827"/>
      <c r="ACR124" s="479"/>
      <c r="ACS124" s="827"/>
      <c r="ACT124" s="827"/>
      <c r="ACU124" s="827"/>
      <c r="ACV124" s="479"/>
      <c r="ACW124" s="827"/>
      <c r="ACX124" s="827"/>
      <c r="ACY124" s="827"/>
      <c r="ACZ124" s="479"/>
      <c r="ADA124" s="827"/>
      <c r="ADB124" s="827"/>
      <c r="ADC124" s="827"/>
      <c r="ADD124" s="479"/>
      <c r="ADE124" s="827"/>
      <c r="ADF124" s="827"/>
      <c r="ADG124" s="827"/>
      <c r="ADH124" s="479"/>
      <c r="ADI124" s="827"/>
      <c r="ADJ124" s="827"/>
      <c r="ADK124" s="827"/>
      <c r="ADL124" s="479"/>
      <c r="ADM124" s="827"/>
      <c r="ADN124" s="827"/>
      <c r="ADO124" s="827"/>
      <c r="ADP124" s="479"/>
      <c r="ADQ124" s="827"/>
      <c r="ADR124" s="827"/>
      <c r="ADS124" s="827"/>
      <c r="ADT124" s="479"/>
      <c r="ADU124" s="827"/>
      <c r="ADV124" s="827"/>
      <c r="ADW124" s="827"/>
      <c r="ADX124" s="479"/>
      <c r="ADY124" s="827"/>
      <c r="ADZ124" s="827"/>
      <c r="AEA124" s="827"/>
      <c r="AEB124" s="479"/>
      <c r="AEC124" s="827"/>
      <c r="AED124" s="827"/>
      <c r="AEE124" s="827"/>
      <c r="AEF124" s="479"/>
      <c r="AEG124" s="827"/>
      <c r="AEH124" s="827"/>
      <c r="AEI124" s="827"/>
      <c r="AEJ124" s="479"/>
      <c r="AEK124" s="827"/>
      <c r="AEL124" s="827"/>
      <c r="AEM124" s="827"/>
      <c r="AEN124" s="479"/>
      <c r="AEO124" s="827"/>
      <c r="AEP124" s="827"/>
      <c r="AEQ124" s="827"/>
      <c r="AER124" s="479"/>
      <c r="AES124" s="827"/>
      <c r="AET124" s="827"/>
      <c r="AEU124" s="827"/>
      <c r="AEV124" s="479"/>
      <c r="AEW124" s="827"/>
      <c r="AEX124" s="827"/>
      <c r="AEY124" s="827"/>
      <c r="AEZ124" s="479"/>
      <c r="AFA124" s="827"/>
      <c r="AFB124" s="827"/>
      <c r="AFC124" s="827"/>
      <c r="AFD124" s="479"/>
      <c r="AFE124" s="827"/>
      <c r="AFF124" s="827"/>
      <c r="AFG124" s="827"/>
      <c r="AFH124" s="479"/>
      <c r="AFI124" s="827"/>
      <c r="AFJ124" s="827"/>
      <c r="AFK124" s="827"/>
      <c r="AFL124" s="479"/>
      <c r="AFM124" s="827"/>
      <c r="AFN124" s="827"/>
      <c r="AFO124" s="827"/>
      <c r="AFP124" s="479"/>
      <c r="AFQ124" s="827"/>
      <c r="AFR124" s="827"/>
      <c r="AFS124" s="827"/>
      <c r="AFT124" s="479"/>
      <c r="AFU124" s="827"/>
      <c r="AFV124" s="827"/>
      <c r="AFW124" s="827"/>
      <c r="AFX124" s="479"/>
      <c r="AFY124" s="827"/>
      <c r="AFZ124" s="827"/>
      <c r="AGA124" s="827"/>
      <c r="AGB124" s="479"/>
      <c r="AGC124" s="827"/>
      <c r="AGD124" s="827"/>
      <c r="AGE124" s="827"/>
      <c r="AGF124" s="479"/>
      <c r="AGG124" s="827"/>
      <c r="AGH124" s="827"/>
      <c r="AGI124" s="827"/>
      <c r="AGJ124" s="479"/>
      <c r="AGK124" s="827"/>
      <c r="AGL124" s="827"/>
      <c r="AGM124" s="827"/>
      <c r="AGN124" s="479"/>
      <c r="AGO124" s="827"/>
      <c r="AGP124" s="827"/>
      <c r="AGQ124" s="827"/>
      <c r="AGR124" s="479"/>
      <c r="AGS124" s="827"/>
      <c r="AGT124" s="827"/>
      <c r="AGU124" s="827"/>
      <c r="AGV124" s="479"/>
      <c r="AGW124" s="827"/>
      <c r="AGX124" s="827"/>
      <c r="AGY124" s="827"/>
      <c r="AGZ124" s="479"/>
      <c r="AHA124" s="827"/>
      <c r="AHB124" s="827"/>
      <c r="AHC124" s="827"/>
      <c r="AHD124" s="479"/>
      <c r="AHE124" s="827"/>
      <c r="AHF124" s="827"/>
      <c r="AHG124" s="827"/>
      <c r="AHH124" s="479"/>
      <c r="AHI124" s="827"/>
      <c r="AHJ124" s="827"/>
      <c r="AHK124" s="827"/>
      <c r="AHL124" s="479"/>
      <c r="AHM124" s="827"/>
      <c r="AHN124" s="827"/>
      <c r="AHO124" s="827"/>
      <c r="AHP124" s="479"/>
      <c r="AHQ124" s="827"/>
      <c r="AHR124" s="827"/>
      <c r="AHS124" s="827"/>
      <c r="AHT124" s="479"/>
      <c r="AHU124" s="827"/>
      <c r="AHV124" s="827"/>
      <c r="AHW124" s="827"/>
      <c r="AHX124" s="479"/>
      <c r="AHY124" s="827"/>
      <c r="AHZ124" s="827"/>
      <c r="AIA124" s="827"/>
      <c r="AIB124" s="479"/>
      <c r="AIC124" s="827"/>
      <c r="AID124" s="827"/>
      <c r="AIE124" s="827"/>
      <c r="AIF124" s="479"/>
      <c r="AIG124" s="827"/>
      <c r="AIH124" s="827"/>
      <c r="AII124" s="827"/>
      <c r="AIJ124" s="479"/>
      <c r="AIK124" s="827"/>
      <c r="AIL124" s="827"/>
      <c r="AIM124" s="827"/>
      <c r="AIN124" s="479"/>
      <c r="AIO124" s="827"/>
      <c r="AIP124" s="827"/>
      <c r="AIQ124" s="827"/>
      <c r="AIR124" s="479"/>
      <c r="AIS124" s="827"/>
      <c r="AIT124" s="827"/>
      <c r="AIU124" s="827"/>
      <c r="AIV124" s="479"/>
      <c r="AIW124" s="827"/>
      <c r="AIX124" s="827"/>
      <c r="AIY124" s="827"/>
      <c r="AIZ124" s="479"/>
      <c r="AJA124" s="827"/>
      <c r="AJB124" s="827"/>
      <c r="AJC124" s="827"/>
      <c r="AJD124" s="479"/>
      <c r="AJE124" s="827"/>
      <c r="AJF124" s="827"/>
      <c r="AJG124" s="827"/>
      <c r="AJH124" s="479"/>
      <c r="AJI124" s="827"/>
      <c r="AJJ124" s="827"/>
      <c r="AJK124" s="827"/>
      <c r="AJL124" s="479"/>
      <c r="AJM124" s="827"/>
      <c r="AJN124" s="827"/>
      <c r="AJO124" s="827"/>
      <c r="AJP124" s="479"/>
      <c r="AJQ124" s="827"/>
      <c r="AJR124" s="827"/>
      <c r="AJS124" s="827"/>
      <c r="AJT124" s="479"/>
      <c r="AJU124" s="827"/>
      <c r="AJV124" s="827"/>
      <c r="AJW124" s="827"/>
      <c r="AJX124" s="479"/>
      <c r="AJY124" s="827"/>
      <c r="AJZ124" s="827"/>
      <c r="AKA124" s="827"/>
      <c r="AKB124" s="479"/>
      <c r="AKC124" s="827"/>
      <c r="AKD124" s="827"/>
      <c r="AKE124" s="827"/>
      <c r="AKF124" s="479"/>
      <c r="AKG124" s="827"/>
      <c r="AKH124" s="827"/>
      <c r="AKI124" s="827"/>
      <c r="AKJ124" s="479"/>
      <c r="AKK124" s="827"/>
      <c r="AKL124" s="827"/>
      <c r="AKM124" s="827"/>
      <c r="AKN124" s="479"/>
      <c r="AKO124" s="827"/>
      <c r="AKP124" s="827"/>
      <c r="AKQ124" s="827"/>
      <c r="AKR124" s="479"/>
      <c r="AKS124" s="827"/>
      <c r="AKT124" s="827"/>
      <c r="AKU124" s="827"/>
      <c r="AKV124" s="479"/>
      <c r="AKW124" s="827"/>
      <c r="AKX124" s="827"/>
      <c r="AKY124" s="827"/>
      <c r="AKZ124" s="479"/>
      <c r="ALA124" s="827"/>
      <c r="ALB124" s="827"/>
      <c r="ALC124" s="827"/>
      <c r="ALD124" s="479"/>
      <c r="ALE124" s="827"/>
      <c r="ALF124" s="827"/>
      <c r="ALG124" s="827"/>
      <c r="ALH124" s="479"/>
      <c r="ALI124" s="827"/>
      <c r="ALJ124" s="827"/>
      <c r="ALK124" s="827"/>
      <c r="ALL124" s="479"/>
      <c r="ALM124" s="827"/>
      <c r="ALN124" s="827"/>
      <c r="ALO124" s="827"/>
      <c r="ALP124" s="479"/>
      <c r="ALQ124" s="827"/>
      <c r="ALR124" s="827"/>
      <c r="ALS124" s="827"/>
      <c r="ALT124" s="479"/>
      <c r="ALU124" s="827"/>
      <c r="ALV124" s="827"/>
      <c r="ALW124" s="827"/>
      <c r="ALX124" s="479"/>
      <c r="ALY124" s="827"/>
      <c r="ALZ124" s="827"/>
      <c r="AMA124" s="827"/>
      <c r="AMB124" s="479"/>
      <c r="AMC124" s="827"/>
      <c r="AMD124" s="827"/>
      <c r="AME124" s="827"/>
      <c r="AMF124" s="479"/>
      <c r="AMG124" s="827"/>
      <c r="AMH124" s="827"/>
      <c r="AMI124" s="827"/>
      <c r="AMK124" s="827"/>
      <c r="AML124" s="827"/>
      <c r="AMM124" s="827"/>
      <c r="AMN124" s="479"/>
      <c r="AMO124" s="827"/>
      <c r="AMP124" s="827"/>
      <c r="AMQ124" s="827"/>
      <c r="AMR124" s="479"/>
      <c r="AMS124" s="827"/>
      <c r="AMT124" s="827"/>
      <c r="AMU124" s="827"/>
      <c r="AMV124" s="479"/>
      <c r="AMW124" s="827"/>
      <c r="AMX124" s="827"/>
      <c r="AMY124" s="827"/>
      <c r="AMZ124" s="479"/>
      <c r="ANA124" s="827"/>
      <c r="ANB124" s="827"/>
      <c r="ANC124" s="827"/>
      <c r="AND124" s="479"/>
      <c r="ANE124" s="827"/>
      <c r="ANF124" s="827"/>
      <c r="ANG124" s="827"/>
      <c r="ANH124" s="479"/>
      <c r="ANI124" s="827"/>
      <c r="ANJ124" s="827"/>
      <c r="ANK124" s="827"/>
      <c r="ANL124" s="479"/>
      <c r="ANM124" s="827"/>
      <c r="ANN124" s="827"/>
      <c r="ANO124" s="827"/>
      <c r="ANP124" s="479"/>
      <c r="ANQ124" s="827"/>
      <c r="ANR124" s="827"/>
      <c r="ANS124" s="827"/>
      <c r="ANT124" s="479"/>
      <c r="ANU124" s="827"/>
      <c r="ANV124" s="827"/>
      <c r="ANW124" s="827"/>
      <c r="ANX124" s="479"/>
      <c r="ANY124" s="827"/>
      <c r="ANZ124" s="827"/>
      <c r="AOA124" s="827"/>
      <c r="AOB124" s="479"/>
      <c r="AOC124" s="827"/>
      <c r="AOD124" s="827"/>
      <c r="AOE124" s="827"/>
      <c r="AOF124" s="479"/>
      <c r="AOG124" s="827"/>
      <c r="AOH124" s="827"/>
      <c r="AOI124" s="827"/>
      <c r="AOJ124" s="479"/>
      <c r="AOK124" s="827"/>
      <c r="AOL124" s="827"/>
      <c r="AOM124" s="827"/>
      <c r="AON124" s="479"/>
      <c r="AOO124" s="827"/>
      <c r="AOP124" s="827"/>
      <c r="AOQ124" s="827"/>
      <c r="AOR124" s="479"/>
      <c r="AOS124" s="827"/>
      <c r="AOT124" s="827"/>
      <c r="AOU124" s="827"/>
      <c r="AOV124" s="479"/>
      <c r="AOW124" s="827"/>
      <c r="AOX124" s="827"/>
      <c r="AOY124" s="827"/>
      <c r="AOZ124" s="479"/>
      <c r="APA124" s="827"/>
      <c r="APB124" s="827"/>
      <c r="APC124" s="827"/>
      <c r="APD124" s="479"/>
      <c r="APE124" s="827"/>
      <c r="APF124" s="827"/>
      <c r="APG124" s="827"/>
      <c r="APH124" s="479"/>
      <c r="API124" s="827"/>
      <c r="APJ124" s="827"/>
      <c r="APK124" s="827"/>
      <c r="APL124" s="479"/>
      <c r="APM124" s="827"/>
      <c r="APN124" s="827"/>
      <c r="APO124" s="827"/>
      <c r="APP124" s="479"/>
      <c r="APQ124" s="827"/>
      <c r="APR124" s="827"/>
      <c r="APS124" s="827"/>
      <c r="APT124" s="479"/>
      <c r="APU124" s="827"/>
      <c r="APV124" s="827"/>
      <c r="APW124" s="827"/>
      <c r="APX124" s="479"/>
      <c r="APY124" s="827"/>
      <c r="APZ124" s="827"/>
      <c r="AQA124" s="827"/>
      <c r="AQB124" s="479"/>
      <c r="AQC124" s="827"/>
      <c r="AQD124" s="827"/>
      <c r="AQE124" s="827"/>
      <c r="AQF124" s="479"/>
      <c r="AQG124" s="827"/>
      <c r="AQH124" s="827"/>
      <c r="AQI124" s="827"/>
      <c r="AQJ124" s="479"/>
      <c r="AQK124" s="827"/>
      <c r="AQL124" s="827"/>
      <c r="AQM124" s="827"/>
      <c r="AQN124" s="479"/>
      <c r="AQO124" s="827"/>
      <c r="AQP124" s="827"/>
      <c r="AQQ124" s="827"/>
      <c r="AQR124" s="479"/>
      <c r="AQS124" s="827"/>
      <c r="AQT124" s="827"/>
      <c r="AQU124" s="827"/>
      <c r="AQV124" s="479"/>
      <c r="AQW124" s="827"/>
      <c r="AQX124" s="827"/>
      <c r="AQY124" s="827"/>
      <c r="AQZ124" s="479"/>
      <c r="ARA124" s="827"/>
      <c r="ARB124" s="827"/>
      <c r="ARC124" s="827"/>
      <c r="ARD124" s="479"/>
      <c r="ARE124" s="827"/>
      <c r="ARF124" s="827"/>
      <c r="ARG124" s="827"/>
      <c r="ARH124" s="479"/>
      <c r="ARI124" s="827"/>
      <c r="ARJ124" s="827"/>
      <c r="ARK124" s="827"/>
      <c r="ARL124" s="479"/>
      <c r="ARM124" s="827"/>
      <c r="ARN124" s="827"/>
      <c r="ARO124" s="827"/>
      <c r="ARP124" s="479"/>
      <c r="ARQ124" s="827"/>
      <c r="ARR124" s="827"/>
      <c r="ARS124" s="827"/>
      <c r="ART124" s="479"/>
      <c r="ARU124" s="827"/>
      <c r="ARV124" s="827"/>
      <c r="ARW124" s="827"/>
      <c r="ARX124" s="479"/>
      <c r="ARY124" s="827"/>
      <c r="ARZ124" s="827"/>
      <c r="ASA124" s="827"/>
      <c r="ASB124" s="479"/>
      <c r="ASC124" s="827"/>
      <c r="ASD124" s="827"/>
      <c r="ASE124" s="827"/>
      <c r="ASF124" s="479"/>
      <c r="ASG124" s="827"/>
      <c r="ASH124" s="827"/>
      <c r="ASI124" s="827"/>
      <c r="ASJ124" s="479"/>
      <c r="ASK124" s="827"/>
      <c r="ASL124" s="827"/>
      <c r="ASM124" s="827"/>
      <c r="ASN124" s="479"/>
      <c r="ASO124" s="827"/>
      <c r="ASP124" s="827"/>
      <c r="ASQ124" s="827"/>
      <c r="ASR124" s="479"/>
      <c r="ASS124" s="827"/>
      <c r="AST124" s="827"/>
      <c r="ASU124" s="827"/>
      <c r="ASV124" s="479"/>
      <c r="ASW124" s="827"/>
      <c r="ASX124" s="827"/>
      <c r="ASY124" s="827"/>
      <c r="ASZ124" s="479"/>
      <c r="ATA124" s="827"/>
      <c r="ATB124" s="827"/>
      <c r="ATC124" s="827"/>
      <c r="ATD124" s="479"/>
      <c r="ATE124" s="827"/>
      <c r="ATF124" s="827"/>
      <c r="ATG124" s="827"/>
      <c r="ATH124" s="479"/>
      <c r="ATI124" s="827"/>
      <c r="ATJ124" s="827"/>
      <c r="ATK124" s="827"/>
      <c r="ATL124" s="479"/>
      <c r="ATM124" s="827"/>
      <c r="ATN124" s="827"/>
      <c r="ATO124" s="827"/>
      <c r="ATP124" s="479"/>
      <c r="ATQ124" s="827"/>
      <c r="ATR124" s="827"/>
      <c r="ATS124" s="827"/>
      <c r="ATT124" s="479"/>
      <c r="ATU124" s="827"/>
      <c r="ATV124" s="827"/>
      <c r="ATW124" s="827"/>
      <c r="ATX124" s="479"/>
      <c r="ATY124" s="827"/>
      <c r="ATZ124" s="827"/>
      <c r="AUA124" s="827"/>
      <c r="AUB124" s="479"/>
      <c r="AUC124" s="827"/>
      <c r="AUD124" s="827"/>
      <c r="AUE124" s="827"/>
      <c r="AUF124" s="479"/>
      <c r="AUG124" s="827"/>
      <c r="AUH124" s="827"/>
      <c r="AUI124" s="827"/>
      <c r="AUJ124" s="479"/>
      <c r="AUK124" s="827"/>
      <c r="AUL124" s="827"/>
      <c r="AUM124" s="827"/>
      <c r="AUN124" s="479"/>
      <c r="AUO124" s="827"/>
      <c r="AUP124" s="827"/>
      <c r="AUQ124" s="827"/>
      <c r="AUR124" s="479"/>
      <c r="AUS124" s="827"/>
      <c r="AUT124" s="827"/>
      <c r="AUU124" s="827"/>
      <c r="AUV124" s="479"/>
      <c r="AUW124" s="827"/>
      <c r="AUX124" s="827"/>
      <c r="AUY124" s="827"/>
      <c r="AUZ124" s="479"/>
      <c r="AVA124" s="827"/>
      <c r="AVB124" s="827"/>
      <c r="AVC124" s="827"/>
      <c r="AVD124" s="479"/>
      <c r="AVE124" s="827"/>
      <c r="AVF124" s="827"/>
      <c r="AVG124" s="827"/>
      <c r="AVH124" s="479"/>
      <c r="AVI124" s="827"/>
      <c r="AVJ124" s="827"/>
      <c r="AVK124" s="827"/>
      <c r="AVL124" s="479"/>
      <c r="AVM124" s="827"/>
      <c r="AVN124" s="827"/>
      <c r="AVO124" s="827"/>
      <c r="AVP124" s="479"/>
      <c r="AVQ124" s="827"/>
      <c r="AVR124" s="827"/>
      <c r="AVS124" s="827"/>
      <c r="AVT124" s="479"/>
      <c r="AVU124" s="827"/>
      <c r="AVV124" s="827"/>
      <c r="AVW124" s="827"/>
      <c r="AVX124" s="479"/>
      <c r="AVY124" s="827"/>
      <c r="AVZ124" s="827"/>
      <c r="AWA124" s="827"/>
      <c r="AWB124" s="479"/>
      <c r="AWC124" s="827"/>
      <c r="AWD124" s="827"/>
      <c r="AWE124" s="827"/>
      <c r="AWF124" s="479"/>
      <c r="AWG124" s="827"/>
      <c r="AWH124" s="827"/>
      <c r="AWI124" s="827"/>
      <c r="AWJ124" s="479"/>
      <c r="AWK124" s="827"/>
      <c r="AWL124" s="827"/>
      <c r="AWM124" s="827"/>
      <c r="AWN124" s="479"/>
      <c r="AWO124" s="827"/>
      <c r="AWP124" s="827"/>
      <c r="AWQ124" s="827"/>
      <c r="AWR124" s="479"/>
      <c r="AWS124" s="827"/>
      <c r="AWT124" s="827"/>
      <c r="AWU124" s="827"/>
      <c r="AWV124" s="479"/>
      <c r="AWW124" s="827"/>
      <c r="AWX124" s="827"/>
      <c r="AWY124" s="827"/>
      <c r="AWZ124" s="479"/>
      <c r="AXA124" s="827"/>
      <c r="AXB124" s="827"/>
      <c r="AXC124" s="827"/>
      <c r="AXD124" s="479"/>
      <c r="AXE124" s="827"/>
      <c r="AXF124" s="827"/>
      <c r="AXG124" s="827"/>
      <c r="AXH124" s="479"/>
      <c r="AXI124" s="827"/>
      <c r="AXJ124" s="827"/>
      <c r="AXK124" s="827"/>
      <c r="AXL124" s="479"/>
      <c r="AXM124" s="827"/>
      <c r="AXN124" s="827"/>
      <c r="AXO124" s="827"/>
      <c r="AXP124" s="479"/>
      <c r="AXQ124" s="827"/>
      <c r="AXR124" s="827"/>
      <c r="AXS124" s="827"/>
      <c r="AXT124" s="479"/>
      <c r="AXU124" s="827"/>
      <c r="AXV124" s="827"/>
      <c r="AXW124" s="827"/>
      <c r="AXX124" s="479"/>
      <c r="AXY124" s="827"/>
      <c r="AXZ124" s="827"/>
      <c r="AYA124" s="827"/>
      <c r="AYB124" s="479"/>
      <c r="AYC124" s="827"/>
      <c r="AYD124" s="827"/>
      <c r="AYE124" s="827"/>
      <c r="AYF124" s="479"/>
      <c r="AYG124" s="827"/>
      <c r="AYH124" s="827"/>
      <c r="AYI124" s="827"/>
      <c r="AYJ124" s="479"/>
      <c r="AYK124" s="827"/>
      <c r="AYL124" s="827"/>
      <c r="AYM124" s="827"/>
      <c r="AYN124" s="479"/>
      <c r="AYO124" s="827"/>
      <c r="AYP124" s="827"/>
      <c r="AYQ124" s="827"/>
      <c r="AYR124" s="479"/>
      <c r="AYS124" s="827"/>
      <c r="AYT124" s="827"/>
      <c r="AYU124" s="827"/>
      <c r="AYV124" s="479"/>
      <c r="AYW124" s="827"/>
      <c r="AYX124" s="827"/>
      <c r="AYY124" s="827"/>
      <c r="AYZ124" s="479"/>
      <c r="AZA124" s="827"/>
      <c r="AZB124" s="827"/>
      <c r="AZC124" s="827"/>
      <c r="AZD124" s="479"/>
      <c r="AZE124" s="827"/>
      <c r="AZF124" s="827"/>
      <c r="AZG124" s="827"/>
      <c r="AZH124" s="479"/>
      <c r="AZI124" s="827"/>
      <c r="AZJ124" s="827"/>
      <c r="AZK124" s="827"/>
      <c r="AZL124" s="479"/>
      <c r="AZM124" s="827"/>
      <c r="AZN124" s="827"/>
      <c r="AZO124" s="827"/>
      <c r="AZP124" s="479"/>
      <c r="AZQ124" s="827"/>
      <c r="AZR124" s="827"/>
      <c r="AZS124" s="827"/>
      <c r="AZT124" s="479"/>
      <c r="AZU124" s="827"/>
      <c r="AZV124" s="827"/>
      <c r="AZW124" s="827"/>
      <c r="AZX124" s="479"/>
      <c r="AZY124" s="827"/>
      <c r="AZZ124" s="827"/>
      <c r="BAA124" s="827"/>
      <c r="BAB124" s="479"/>
      <c r="BAC124" s="827"/>
      <c r="BAD124" s="827"/>
      <c r="BAE124" s="827"/>
      <c r="BAF124" s="479"/>
      <c r="BAG124" s="827"/>
      <c r="BAH124" s="827"/>
      <c r="BAI124" s="827"/>
      <c r="BAJ124" s="479"/>
      <c r="BAK124" s="827"/>
      <c r="BAL124" s="827"/>
      <c r="BAM124" s="827"/>
      <c r="BAN124" s="479"/>
      <c r="BAO124" s="827"/>
      <c r="BAP124" s="827"/>
      <c r="BAQ124" s="827"/>
      <c r="BAR124" s="479"/>
      <c r="BAS124" s="827"/>
      <c r="BAT124" s="827"/>
      <c r="BAU124" s="827"/>
      <c r="BAV124" s="479"/>
      <c r="BAW124" s="827"/>
      <c r="BAX124" s="827"/>
      <c r="BAY124" s="827"/>
      <c r="BAZ124" s="479"/>
      <c r="BBA124" s="827"/>
      <c r="BBB124" s="827"/>
      <c r="BBC124" s="827"/>
      <c r="BBD124" s="479"/>
      <c r="BBE124" s="827"/>
      <c r="BBF124" s="827"/>
      <c r="BBG124" s="827"/>
      <c r="BBH124" s="479"/>
      <c r="BBI124" s="827"/>
      <c r="BBJ124" s="827"/>
      <c r="BBK124" s="827"/>
      <c r="BBL124" s="479"/>
      <c r="BBM124" s="827"/>
      <c r="BBN124" s="827"/>
      <c r="BBO124" s="827"/>
      <c r="BBP124" s="479"/>
      <c r="BBQ124" s="827"/>
      <c r="BBR124" s="827"/>
      <c r="BBS124" s="827"/>
      <c r="BBT124" s="479"/>
      <c r="BBU124" s="827"/>
      <c r="BBV124" s="827"/>
      <c r="BBW124" s="827"/>
      <c r="BBX124" s="479"/>
      <c r="BBY124" s="827"/>
      <c r="BBZ124" s="827"/>
      <c r="BCA124" s="827"/>
      <c r="BCB124" s="479"/>
      <c r="BCC124" s="827"/>
      <c r="BCD124" s="827"/>
      <c r="BCE124" s="827"/>
      <c r="BCF124" s="479"/>
      <c r="BCG124" s="827"/>
      <c r="BCH124" s="827"/>
      <c r="BCI124" s="827"/>
      <c r="BCJ124" s="479"/>
      <c r="BCK124" s="827"/>
      <c r="BCL124" s="827"/>
      <c r="BCM124" s="827"/>
      <c r="BCN124" s="479"/>
      <c r="BCO124" s="827"/>
      <c r="BCP124" s="827"/>
      <c r="BCQ124" s="827"/>
      <c r="BCR124" s="479"/>
      <c r="BCS124" s="827"/>
      <c r="BCT124" s="827"/>
      <c r="BCU124" s="827"/>
      <c r="BCV124" s="479"/>
      <c r="BCW124" s="827"/>
      <c r="BCX124" s="827"/>
      <c r="BCY124" s="827"/>
      <c r="BCZ124" s="479"/>
      <c r="BDA124" s="827"/>
      <c r="BDB124" s="827"/>
      <c r="BDC124" s="827"/>
      <c r="BDD124" s="479"/>
      <c r="BDE124" s="827"/>
      <c r="BDF124" s="827"/>
      <c r="BDG124" s="827"/>
      <c r="BDH124" s="479"/>
      <c r="BDI124" s="827"/>
      <c r="BDJ124" s="827"/>
      <c r="BDK124" s="827"/>
      <c r="BDL124" s="479"/>
      <c r="BDM124" s="827"/>
      <c r="BDN124" s="827"/>
      <c r="BDO124" s="827"/>
      <c r="BDP124" s="479"/>
      <c r="BDQ124" s="827"/>
      <c r="BDR124" s="827"/>
      <c r="BDS124" s="827"/>
      <c r="BDT124" s="479"/>
      <c r="BDU124" s="827"/>
      <c r="BDV124" s="827"/>
      <c r="BDW124" s="827"/>
      <c r="BDX124" s="479"/>
      <c r="BDY124" s="827"/>
      <c r="BDZ124" s="827"/>
      <c r="BEA124" s="827"/>
      <c r="BEB124" s="479"/>
      <c r="BEC124" s="827"/>
      <c r="BED124" s="827"/>
      <c r="BEE124" s="827"/>
      <c r="BEF124" s="479"/>
      <c r="BEG124" s="827"/>
      <c r="BEH124" s="827"/>
      <c r="BEI124" s="827"/>
      <c r="BEJ124" s="479"/>
      <c r="BEK124" s="827"/>
      <c r="BEL124" s="827"/>
      <c r="BEM124" s="827"/>
      <c r="BEN124" s="479"/>
      <c r="BEO124" s="827"/>
      <c r="BEP124" s="827"/>
      <c r="BEQ124" s="827"/>
      <c r="BER124" s="479"/>
      <c r="BES124" s="827"/>
      <c r="BET124" s="827"/>
      <c r="BEU124" s="827"/>
      <c r="BEV124" s="479"/>
      <c r="BEW124" s="827"/>
      <c r="BEX124" s="827"/>
      <c r="BEY124" s="827"/>
      <c r="BEZ124" s="479"/>
      <c r="BFA124" s="827"/>
      <c r="BFB124" s="827"/>
      <c r="BFC124" s="827"/>
      <c r="BFD124" s="479"/>
      <c r="BFE124" s="827"/>
      <c r="BFF124" s="827"/>
      <c r="BFG124" s="827"/>
      <c r="BFH124" s="479"/>
      <c r="BFI124" s="827"/>
      <c r="BFJ124" s="827"/>
      <c r="BFK124" s="827"/>
      <c r="BFL124" s="479"/>
      <c r="BFM124" s="827"/>
      <c r="BFN124" s="827"/>
      <c r="BFO124" s="827"/>
      <c r="BFP124" s="479"/>
      <c r="BFQ124" s="827"/>
      <c r="BFR124" s="827"/>
      <c r="BFS124" s="827"/>
      <c r="BFT124" s="479"/>
      <c r="BFU124" s="827"/>
      <c r="BFV124" s="827"/>
      <c r="BFW124" s="827"/>
      <c r="BFX124" s="479"/>
      <c r="BFY124" s="827"/>
      <c r="BFZ124" s="827"/>
      <c r="BGA124" s="827"/>
      <c r="BGB124" s="479"/>
      <c r="BGC124" s="827"/>
      <c r="BGD124" s="827"/>
      <c r="BGE124" s="827"/>
      <c r="BGF124" s="479"/>
      <c r="BGG124" s="827"/>
      <c r="BGH124" s="827"/>
      <c r="BGI124" s="827"/>
      <c r="BGJ124" s="479"/>
      <c r="BGK124" s="827"/>
      <c r="BGL124" s="827"/>
      <c r="BGM124" s="827"/>
      <c r="BGN124" s="479"/>
      <c r="BGO124" s="827"/>
      <c r="BGP124" s="827"/>
      <c r="BGQ124" s="827"/>
      <c r="BGR124" s="479"/>
      <c r="BGS124" s="827"/>
      <c r="BGT124" s="827"/>
      <c r="BGU124" s="827"/>
      <c r="BGV124" s="479"/>
      <c r="BGW124" s="827"/>
      <c r="BGX124" s="827"/>
      <c r="BGY124" s="827"/>
      <c r="BGZ124" s="479"/>
      <c r="BHA124" s="827"/>
      <c r="BHB124" s="827"/>
      <c r="BHC124" s="827"/>
      <c r="BHD124" s="479"/>
      <c r="BHE124" s="827"/>
      <c r="BHF124" s="827"/>
      <c r="BHG124" s="827"/>
      <c r="BHH124" s="479"/>
      <c r="BHI124" s="827"/>
      <c r="BHJ124" s="827"/>
      <c r="BHK124" s="827"/>
      <c r="BHL124" s="479"/>
      <c r="BHM124" s="827"/>
      <c r="BHN124" s="827"/>
      <c r="BHO124" s="827"/>
      <c r="BHP124" s="479"/>
      <c r="BHQ124" s="827"/>
      <c r="BHR124" s="827"/>
      <c r="BHS124" s="827"/>
      <c r="BHT124" s="479"/>
      <c r="BHU124" s="827"/>
      <c r="BHV124" s="827"/>
      <c r="BHW124" s="827"/>
      <c r="BHX124" s="479"/>
      <c r="BHY124" s="827"/>
      <c r="BHZ124" s="827"/>
      <c r="BIA124" s="827"/>
      <c r="BIB124" s="479"/>
      <c r="BIC124" s="827"/>
      <c r="BID124" s="827"/>
      <c r="BIE124" s="827"/>
      <c r="BIF124" s="479"/>
      <c r="BIG124" s="827"/>
      <c r="BIH124" s="827"/>
      <c r="BII124" s="827"/>
      <c r="BIJ124" s="479"/>
      <c r="BIK124" s="827"/>
      <c r="BIL124" s="827"/>
      <c r="BIM124" s="827"/>
      <c r="BIN124" s="479"/>
      <c r="BIO124" s="827"/>
      <c r="BIP124" s="827"/>
      <c r="BIQ124" s="827"/>
      <c r="BIR124" s="479"/>
      <c r="BIS124" s="827"/>
      <c r="BIT124" s="827"/>
      <c r="BIU124" s="827"/>
      <c r="BIV124" s="479"/>
      <c r="BIW124" s="827"/>
      <c r="BIX124" s="827"/>
      <c r="BIY124" s="827"/>
      <c r="BIZ124" s="479"/>
      <c r="BJA124" s="827"/>
      <c r="BJB124" s="827"/>
      <c r="BJC124" s="827"/>
      <c r="BJD124" s="479"/>
      <c r="BJE124" s="827"/>
      <c r="BJF124" s="827"/>
      <c r="BJG124" s="827"/>
      <c r="BJH124" s="479"/>
      <c r="BJI124" s="827"/>
      <c r="BJJ124" s="827"/>
      <c r="BJK124" s="827"/>
      <c r="BJL124" s="479"/>
      <c r="BJM124" s="827"/>
      <c r="BJN124" s="827"/>
      <c r="BJO124" s="827"/>
      <c r="BJP124" s="479"/>
      <c r="BJQ124" s="827"/>
      <c r="BJR124" s="827"/>
      <c r="BJS124" s="827"/>
      <c r="BJT124" s="479"/>
      <c r="BJU124" s="827"/>
      <c r="BJV124" s="827"/>
      <c r="BJW124" s="827"/>
      <c r="BJX124" s="479"/>
      <c r="BJY124" s="827"/>
      <c r="BJZ124" s="827"/>
      <c r="BKA124" s="827"/>
      <c r="BKB124" s="479"/>
      <c r="BKC124" s="827"/>
      <c r="BKD124" s="827"/>
      <c r="BKE124" s="827"/>
      <c r="BKF124" s="479"/>
      <c r="BKG124" s="827"/>
      <c r="BKH124" s="827"/>
      <c r="BKI124" s="827"/>
      <c r="BKJ124" s="479"/>
      <c r="BKK124" s="827"/>
      <c r="BKL124" s="827"/>
      <c r="BKM124" s="827"/>
      <c r="BKN124" s="479"/>
      <c r="BKO124" s="827"/>
      <c r="BKP124" s="827"/>
      <c r="BKQ124" s="827"/>
      <c r="BKR124" s="479"/>
      <c r="BKS124" s="827"/>
      <c r="BKT124" s="827"/>
      <c r="BKU124" s="827"/>
      <c r="BKV124" s="479"/>
      <c r="BKW124" s="827"/>
      <c r="BKX124" s="827"/>
      <c r="BKY124" s="827"/>
      <c r="BKZ124" s="479"/>
      <c r="BLA124" s="827"/>
      <c r="BLB124" s="827"/>
      <c r="BLC124" s="827"/>
      <c r="BLD124" s="479"/>
      <c r="BLE124" s="827"/>
      <c r="BLF124" s="827"/>
      <c r="BLG124" s="827"/>
      <c r="BLH124" s="479"/>
      <c r="BLI124" s="827"/>
      <c r="BLJ124" s="827"/>
      <c r="BLK124" s="827"/>
      <c r="BLL124" s="479"/>
      <c r="BLM124" s="827"/>
      <c r="BLN124" s="827"/>
      <c r="BLO124" s="827"/>
      <c r="BLP124" s="479"/>
      <c r="BLQ124" s="827"/>
      <c r="BLR124" s="827"/>
      <c r="BLS124" s="827"/>
      <c r="BLT124" s="479"/>
      <c r="BLU124" s="827"/>
      <c r="BLV124" s="827"/>
      <c r="BLW124" s="827"/>
      <c r="BLX124" s="479"/>
      <c r="BLY124" s="827"/>
      <c r="BLZ124" s="827"/>
      <c r="BMA124" s="827"/>
      <c r="BMB124" s="479"/>
      <c r="BMC124" s="827"/>
      <c r="BMD124" s="827"/>
      <c r="BME124" s="827"/>
      <c r="BMF124" s="479"/>
      <c r="BMG124" s="827"/>
      <c r="BMH124" s="827"/>
      <c r="BMI124" s="827"/>
      <c r="BMJ124" s="479"/>
      <c r="BMK124" s="827"/>
      <c r="BML124" s="827"/>
      <c r="BMM124" s="827"/>
      <c r="BMN124" s="479"/>
      <c r="BMO124" s="827"/>
      <c r="BMP124" s="827"/>
      <c r="BMQ124" s="827"/>
      <c r="BMR124" s="479"/>
      <c r="BMS124" s="827"/>
      <c r="BMT124" s="827"/>
      <c r="BMU124" s="827"/>
      <c r="BMV124" s="479"/>
      <c r="BMW124" s="827"/>
      <c r="BMX124" s="827"/>
      <c r="BMY124" s="827"/>
      <c r="BMZ124" s="479"/>
      <c r="BNA124" s="827"/>
      <c r="BNB124" s="827"/>
      <c r="BNC124" s="827"/>
      <c r="BND124" s="479"/>
      <c r="BNE124" s="827"/>
      <c r="BNF124" s="827"/>
      <c r="BNG124" s="827"/>
      <c r="BNH124" s="479"/>
      <c r="BNI124" s="827"/>
      <c r="BNJ124" s="827"/>
      <c r="BNK124" s="827"/>
      <c r="BNL124" s="479"/>
      <c r="BNM124" s="827"/>
      <c r="BNN124" s="827"/>
      <c r="BNO124" s="827"/>
      <c r="BNP124" s="479"/>
      <c r="BNQ124" s="827"/>
      <c r="BNR124" s="827"/>
      <c r="BNS124" s="827"/>
      <c r="BNT124" s="479"/>
      <c r="BNU124" s="827"/>
      <c r="BNV124" s="827"/>
      <c r="BNW124" s="827"/>
      <c r="BNX124" s="479"/>
      <c r="BNY124" s="827"/>
      <c r="BNZ124" s="827"/>
      <c r="BOA124" s="827"/>
      <c r="BOB124" s="479"/>
      <c r="BOC124" s="827"/>
      <c r="BOD124" s="827"/>
      <c r="BOE124" s="827"/>
      <c r="BOF124" s="479"/>
      <c r="BOG124" s="827"/>
      <c r="BOH124" s="827"/>
      <c r="BOI124" s="827"/>
      <c r="BOJ124" s="479"/>
      <c r="BOK124" s="827"/>
      <c r="BOL124" s="827"/>
      <c r="BOM124" s="827"/>
      <c r="BON124" s="479"/>
      <c r="BOO124" s="827"/>
      <c r="BOP124" s="827"/>
      <c r="BOQ124" s="827"/>
      <c r="BOR124" s="479"/>
      <c r="BOS124" s="827"/>
      <c r="BOT124" s="827"/>
      <c r="BOU124" s="827"/>
      <c r="BOV124" s="479"/>
      <c r="BOW124" s="827"/>
      <c r="BOX124" s="827"/>
      <c r="BOY124" s="827"/>
      <c r="BOZ124" s="479"/>
      <c r="BPA124" s="827"/>
      <c r="BPB124" s="827"/>
      <c r="BPC124" s="827"/>
      <c r="BPD124" s="479"/>
      <c r="BPE124" s="827"/>
      <c r="BPF124" s="827"/>
      <c r="BPG124" s="827"/>
      <c r="BPH124" s="479"/>
      <c r="BPI124" s="827"/>
      <c r="BPJ124" s="827"/>
      <c r="BPK124" s="827"/>
      <c r="BPL124" s="479"/>
      <c r="BPM124" s="827"/>
      <c r="BPN124" s="827"/>
      <c r="BPO124" s="827"/>
      <c r="BPP124" s="479"/>
      <c r="BPQ124" s="827"/>
      <c r="BPR124" s="827"/>
      <c r="BPS124" s="827"/>
      <c r="BPT124" s="479"/>
      <c r="BPU124" s="827"/>
      <c r="BPV124" s="827"/>
      <c r="BPW124" s="827"/>
      <c r="BPX124" s="479"/>
      <c r="BPY124" s="827"/>
      <c r="BPZ124" s="827"/>
      <c r="BQA124" s="827"/>
      <c r="BQB124" s="479"/>
      <c r="BQC124" s="827"/>
      <c r="BQD124" s="827"/>
      <c r="BQE124" s="827"/>
      <c r="BQF124" s="479"/>
      <c r="BQG124" s="827"/>
      <c r="BQH124" s="827"/>
      <c r="BQI124" s="827"/>
      <c r="BQJ124" s="479"/>
      <c r="BQK124" s="827"/>
      <c r="BQL124" s="827"/>
      <c r="BQM124" s="827"/>
      <c r="BQN124" s="479"/>
      <c r="BQO124" s="827"/>
      <c r="BQP124" s="827"/>
      <c r="BQQ124" s="827"/>
      <c r="BQR124" s="479"/>
      <c r="BQS124" s="827"/>
      <c r="BQT124" s="827"/>
      <c r="BQU124" s="827"/>
      <c r="BQV124" s="479"/>
      <c r="BQW124" s="827"/>
      <c r="BQX124" s="827"/>
      <c r="BQY124" s="827"/>
      <c r="BQZ124" s="479"/>
      <c r="BRA124" s="827"/>
      <c r="BRB124" s="827"/>
      <c r="BRC124" s="827"/>
      <c r="BRD124" s="479"/>
      <c r="BRE124" s="827"/>
      <c r="BRF124" s="827"/>
      <c r="BRG124" s="827"/>
      <c r="BRH124" s="479"/>
      <c r="BRI124" s="827"/>
      <c r="BRJ124" s="827"/>
      <c r="BRK124" s="827"/>
      <c r="BRL124" s="479"/>
      <c r="BRM124" s="827"/>
      <c r="BRN124" s="827"/>
      <c r="BRO124" s="827"/>
      <c r="BRP124" s="479"/>
      <c r="BRQ124" s="827"/>
      <c r="BRR124" s="827"/>
      <c r="BRS124" s="827"/>
      <c r="BRT124" s="479"/>
      <c r="BRU124" s="827"/>
      <c r="BRV124" s="827"/>
      <c r="BRW124" s="827"/>
      <c r="BRX124" s="479"/>
      <c r="BRY124" s="827"/>
      <c r="BRZ124" s="827"/>
      <c r="BSA124" s="827"/>
      <c r="BSB124" s="479"/>
      <c r="BSC124" s="827"/>
      <c r="BSD124" s="827"/>
      <c r="BSE124" s="827"/>
      <c r="BSF124" s="479"/>
      <c r="BSG124" s="827"/>
      <c r="BSH124" s="827"/>
      <c r="BSI124" s="827"/>
      <c r="BSJ124" s="479"/>
      <c r="BSK124" s="827"/>
      <c r="BSL124" s="827"/>
      <c r="BSM124" s="827"/>
      <c r="BSN124" s="479"/>
      <c r="BSO124" s="827"/>
      <c r="BSP124" s="827"/>
      <c r="BSQ124" s="827"/>
      <c r="BSR124" s="479"/>
      <c r="BSS124" s="827"/>
      <c r="BST124" s="827"/>
      <c r="BSU124" s="827"/>
      <c r="BSV124" s="479"/>
      <c r="BSW124" s="827"/>
      <c r="BSX124" s="827"/>
      <c r="BSY124" s="827"/>
      <c r="BSZ124" s="479"/>
      <c r="BTA124" s="827"/>
      <c r="BTB124" s="827"/>
      <c r="BTC124" s="827"/>
      <c r="BTD124" s="479"/>
      <c r="BTE124" s="827"/>
      <c r="BTF124" s="827"/>
      <c r="BTG124" s="827"/>
      <c r="BTH124" s="479"/>
      <c r="BTI124" s="827"/>
      <c r="BTJ124" s="827"/>
      <c r="BTK124" s="827"/>
      <c r="BTL124" s="479"/>
      <c r="BTM124" s="827"/>
      <c r="BTN124" s="827"/>
      <c r="BTO124" s="827"/>
      <c r="BTP124" s="479"/>
      <c r="BTQ124" s="827"/>
      <c r="BTR124" s="827"/>
      <c r="BTS124" s="827"/>
      <c r="BTT124" s="479"/>
      <c r="BTU124" s="827"/>
      <c r="BTV124" s="827"/>
      <c r="BTW124" s="827"/>
      <c r="BTX124" s="479"/>
      <c r="BTY124" s="827"/>
      <c r="BTZ124" s="827"/>
      <c r="BUA124" s="827"/>
      <c r="BUB124" s="479"/>
      <c r="BUC124" s="827"/>
      <c r="BUD124" s="827"/>
      <c r="BUE124" s="827"/>
      <c r="BUF124" s="479"/>
      <c r="BUG124" s="827"/>
      <c r="BUH124" s="827"/>
      <c r="BUI124" s="827"/>
      <c r="BUJ124" s="479"/>
      <c r="BUK124" s="827"/>
      <c r="BUL124" s="827"/>
      <c r="BUM124" s="827"/>
      <c r="BUN124" s="479"/>
      <c r="BUO124" s="827"/>
      <c r="BUP124" s="827"/>
      <c r="BUQ124" s="827"/>
      <c r="BUR124" s="479"/>
      <c r="BUS124" s="827"/>
      <c r="BUT124" s="827"/>
      <c r="BUU124" s="827"/>
      <c r="BUV124" s="479"/>
      <c r="BUW124" s="827"/>
      <c r="BUX124" s="827"/>
      <c r="BUY124" s="827"/>
      <c r="BUZ124" s="479"/>
      <c r="BVA124" s="827"/>
      <c r="BVB124" s="827"/>
      <c r="BVC124" s="827"/>
      <c r="BVD124" s="479"/>
      <c r="BVE124" s="827"/>
      <c r="BVF124" s="827"/>
      <c r="BVG124" s="827"/>
      <c r="BVH124" s="479"/>
      <c r="BVI124" s="827"/>
      <c r="BVJ124" s="827"/>
      <c r="BVK124" s="827"/>
      <c r="BVL124" s="479"/>
      <c r="BVM124" s="827"/>
      <c r="BVN124" s="827"/>
      <c r="BVO124" s="827"/>
      <c r="BVP124" s="479"/>
      <c r="BVQ124" s="827"/>
      <c r="BVR124" s="827"/>
      <c r="BVS124" s="827"/>
      <c r="BVT124" s="479"/>
      <c r="BVU124" s="827"/>
      <c r="BVV124" s="827"/>
      <c r="BVW124" s="827"/>
      <c r="BVX124" s="479"/>
      <c r="BVY124" s="827"/>
      <c r="BVZ124" s="827"/>
      <c r="BWA124" s="827"/>
      <c r="BWB124" s="479"/>
      <c r="BWC124" s="827"/>
      <c r="BWD124" s="827"/>
      <c r="BWE124" s="827"/>
      <c r="BWF124" s="479"/>
      <c r="BWG124" s="827"/>
      <c r="BWH124" s="827"/>
      <c r="BWI124" s="827"/>
      <c r="BWJ124" s="479"/>
      <c r="BWK124" s="827"/>
      <c r="BWL124" s="827"/>
      <c r="BWM124" s="827"/>
      <c r="BWN124" s="479"/>
      <c r="BWO124" s="827"/>
      <c r="BWP124" s="827"/>
      <c r="BWQ124" s="827"/>
      <c r="BWR124" s="479"/>
      <c r="BWS124" s="827"/>
      <c r="BWT124" s="827"/>
      <c r="BWU124" s="827"/>
      <c r="BWV124" s="479"/>
      <c r="BWW124" s="827"/>
      <c r="BWX124" s="827"/>
      <c r="BWY124" s="827"/>
      <c r="BWZ124" s="479"/>
      <c r="BXA124" s="827"/>
      <c r="BXB124" s="827"/>
      <c r="BXC124" s="827"/>
      <c r="BXD124" s="479"/>
      <c r="BXE124" s="827"/>
      <c r="BXF124" s="827"/>
      <c r="BXG124" s="827"/>
      <c r="BXH124" s="479"/>
      <c r="BXI124" s="827"/>
      <c r="BXJ124" s="827"/>
      <c r="BXK124" s="827"/>
      <c r="BXL124" s="479"/>
      <c r="BXM124" s="827"/>
      <c r="BXN124" s="827"/>
      <c r="BXO124" s="827"/>
      <c r="BXP124" s="479"/>
      <c r="BXQ124" s="827"/>
      <c r="BXR124" s="827"/>
      <c r="BXS124" s="827"/>
      <c r="BXT124" s="479"/>
      <c r="BXU124" s="827"/>
      <c r="BXV124" s="827"/>
      <c r="BXW124" s="827"/>
      <c r="BXX124" s="479"/>
      <c r="BXY124" s="827"/>
      <c r="BXZ124" s="827"/>
      <c r="BYA124" s="827"/>
      <c r="BYB124" s="479"/>
      <c r="BYC124" s="827"/>
      <c r="BYD124" s="827"/>
      <c r="BYE124" s="827"/>
      <c r="BYF124" s="479"/>
      <c r="BYG124" s="827"/>
      <c r="BYH124" s="827"/>
      <c r="BYI124" s="827"/>
      <c r="BYJ124" s="479"/>
      <c r="BYK124" s="827"/>
      <c r="BYL124" s="827"/>
      <c r="BYM124" s="827"/>
      <c r="BYN124" s="479"/>
      <c r="BYO124" s="827"/>
      <c r="BYP124" s="827"/>
      <c r="BYQ124" s="827"/>
      <c r="BYR124" s="479"/>
      <c r="BYS124" s="827"/>
      <c r="BYT124" s="827"/>
      <c r="BYU124" s="827"/>
      <c r="BYV124" s="479"/>
      <c r="BYW124" s="827"/>
      <c r="BYX124" s="827"/>
      <c r="BYY124" s="827"/>
      <c r="BYZ124" s="479"/>
      <c r="BZA124" s="827"/>
      <c r="BZB124" s="827"/>
      <c r="BZC124" s="827"/>
      <c r="BZD124" s="479"/>
      <c r="BZE124" s="827"/>
      <c r="BZF124" s="827"/>
      <c r="BZG124" s="827"/>
      <c r="BZH124" s="479"/>
      <c r="BZI124" s="827"/>
      <c r="BZJ124" s="827"/>
      <c r="BZK124" s="827"/>
      <c r="BZL124" s="479"/>
      <c r="BZM124" s="827"/>
      <c r="BZN124" s="827"/>
      <c r="BZO124" s="827"/>
      <c r="BZP124" s="479"/>
      <c r="BZQ124" s="827"/>
      <c r="BZR124" s="827"/>
      <c r="BZS124" s="827"/>
      <c r="BZU124" s="827"/>
      <c r="BZV124" s="827"/>
      <c r="BZW124" s="827"/>
      <c r="BZX124" s="479"/>
      <c r="BZY124" s="827"/>
      <c r="BZZ124" s="827"/>
      <c r="CAA124" s="827"/>
      <c r="CAB124" s="479"/>
      <c r="CAC124" s="827"/>
      <c r="CAD124" s="827"/>
      <c r="CAE124" s="827"/>
      <c r="CAF124" s="479"/>
      <c r="CAG124" s="827"/>
      <c r="CAH124" s="827"/>
      <c r="CAI124" s="827"/>
      <c r="CAJ124" s="479"/>
      <c r="CAK124" s="827"/>
      <c r="CAL124" s="827"/>
      <c r="CAM124" s="827"/>
      <c r="CAN124" s="479"/>
      <c r="CAO124" s="827"/>
      <c r="CAP124" s="827"/>
      <c r="CAQ124" s="827"/>
      <c r="CAR124" s="479"/>
      <c r="CAS124" s="827"/>
      <c r="CAT124" s="827"/>
      <c r="CAU124" s="827"/>
      <c r="CAV124" s="479"/>
      <c r="CAW124" s="827"/>
      <c r="CAX124" s="827"/>
      <c r="CAY124" s="827"/>
      <c r="CAZ124" s="479"/>
      <c r="CBA124" s="827"/>
      <c r="CBB124" s="827"/>
      <c r="CBC124" s="827"/>
      <c r="CBD124" s="479"/>
      <c r="CBE124" s="827"/>
      <c r="CBF124" s="827"/>
      <c r="CBG124" s="827"/>
      <c r="CBH124" s="479"/>
      <c r="CBI124" s="827"/>
      <c r="CBJ124" s="827"/>
      <c r="CBK124" s="827"/>
      <c r="CBL124" s="479"/>
      <c r="CBM124" s="827"/>
      <c r="CBN124" s="827"/>
      <c r="CBO124" s="827"/>
      <c r="CBP124" s="479"/>
      <c r="CBQ124" s="827"/>
      <c r="CBR124" s="827"/>
      <c r="CBS124" s="827"/>
      <c r="CBT124" s="479"/>
      <c r="CBU124" s="827"/>
      <c r="CBV124" s="827"/>
      <c r="CBW124" s="827"/>
      <c r="CBX124" s="479"/>
      <c r="CBY124" s="827"/>
      <c r="CBZ124" s="827"/>
      <c r="CCA124" s="827"/>
      <c r="CCB124" s="479"/>
      <c r="CCC124" s="827"/>
      <c r="CCD124" s="827"/>
      <c r="CCE124" s="827"/>
      <c r="CCF124" s="479"/>
      <c r="CCG124" s="827"/>
      <c r="CCH124" s="827"/>
      <c r="CCI124" s="827"/>
      <c r="CCJ124" s="479"/>
      <c r="CCK124" s="827"/>
      <c r="CCL124" s="827"/>
      <c r="CCM124" s="827"/>
      <c r="CCN124" s="479"/>
      <c r="CCO124" s="827"/>
      <c r="CCP124" s="827"/>
      <c r="CCQ124" s="827"/>
      <c r="CCR124" s="479"/>
      <c r="CCS124" s="827"/>
      <c r="CCT124" s="827"/>
      <c r="CCU124" s="827"/>
      <c r="CCV124" s="479"/>
      <c r="CCW124" s="827"/>
      <c r="CCX124" s="827"/>
      <c r="CCY124" s="827"/>
      <c r="CCZ124" s="479"/>
      <c r="CDA124" s="827"/>
      <c r="CDB124" s="827"/>
      <c r="CDC124" s="827"/>
      <c r="CDD124" s="479"/>
      <c r="CDE124" s="827"/>
      <c r="CDF124" s="827"/>
      <c r="CDG124" s="827"/>
      <c r="CDH124" s="479"/>
      <c r="CDI124" s="827"/>
      <c r="CDJ124" s="827"/>
      <c r="CDK124" s="827"/>
      <c r="CDL124" s="479"/>
      <c r="CDM124" s="827"/>
      <c r="CDN124" s="827"/>
      <c r="CDO124" s="827"/>
      <c r="CDP124" s="479"/>
      <c r="CDQ124" s="827"/>
      <c r="CDR124" s="827"/>
      <c r="CDS124" s="827"/>
      <c r="CDT124" s="479"/>
      <c r="CDU124" s="827"/>
      <c r="CDV124" s="827"/>
      <c r="CDW124" s="827"/>
      <c r="CDX124" s="479"/>
      <c r="CDY124" s="827"/>
      <c r="CDZ124" s="827"/>
      <c r="CEA124" s="827"/>
      <c r="CEB124" s="479"/>
      <c r="CEC124" s="827"/>
      <c r="CED124" s="827"/>
      <c r="CEE124" s="827"/>
      <c r="CEF124" s="479"/>
      <c r="CEG124" s="827"/>
      <c r="CEH124" s="827"/>
      <c r="CEI124" s="827"/>
      <c r="CEJ124" s="479"/>
      <c r="CEK124" s="827"/>
      <c r="CEL124" s="827"/>
      <c r="CEM124" s="827"/>
      <c r="CEN124" s="479"/>
      <c r="CEO124" s="827"/>
      <c r="CEP124" s="827"/>
      <c r="CEQ124" s="827"/>
      <c r="CER124" s="479"/>
      <c r="CES124" s="827"/>
      <c r="CET124" s="827"/>
      <c r="CEU124" s="827"/>
      <c r="CEV124" s="479"/>
      <c r="CEW124" s="827"/>
      <c r="CEX124" s="827"/>
      <c r="CEY124" s="827"/>
      <c r="CEZ124" s="479"/>
      <c r="CFA124" s="827"/>
      <c r="CFB124" s="827"/>
      <c r="CFC124" s="827"/>
      <c r="CFD124" s="479"/>
      <c r="CFE124" s="827"/>
      <c r="CFF124" s="827"/>
      <c r="CFG124" s="827"/>
      <c r="CFH124" s="479"/>
      <c r="CFI124" s="827"/>
      <c r="CFJ124" s="827"/>
      <c r="CFK124" s="827"/>
      <c r="CFL124" s="479"/>
      <c r="CFM124" s="827"/>
      <c r="CFN124" s="827"/>
      <c r="CFO124" s="827"/>
      <c r="CFP124" s="479"/>
      <c r="CFQ124" s="827"/>
      <c r="CFR124" s="827"/>
      <c r="CFS124" s="827"/>
      <c r="CFT124" s="479"/>
      <c r="CFU124" s="827"/>
      <c r="CFV124" s="827"/>
      <c r="CFW124" s="827"/>
      <c r="CFX124" s="479"/>
      <c r="CFY124" s="827"/>
      <c r="CFZ124" s="827"/>
      <c r="CGA124" s="827"/>
      <c r="CGB124" s="479"/>
      <c r="CGC124" s="827"/>
      <c r="CGD124" s="827"/>
      <c r="CGE124" s="827"/>
      <c r="CGF124" s="479"/>
      <c r="CGG124" s="827"/>
      <c r="CGH124" s="827"/>
      <c r="CGI124" s="827"/>
      <c r="CGJ124" s="479"/>
      <c r="CGK124" s="827"/>
      <c r="CGL124" s="827"/>
      <c r="CGM124" s="827"/>
      <c r="CGN124" s="479"/>
      <c r="CGO124" s="827"/>
      <c r="CGP124" s="827"/>
      <c r="CGQ124" s="827"/>
      <c r="CGR124" s="479"/>
      <c r="CGS124" s="827"/>
      <c r="CGT124" s="827"/>
      <c r="CGU124" s="827"/>
      <c r="CGV124" s="479"/>
      <c r="CGW124" s="827"/>
      <c r="CGX124" s="827"/>
      <c r="CGY124" s="827"/>
      <c r="CGZ124" s="479"/>
      <c r="CHA124" s="827"/>
      <c r="CHB124" s="827"/>
      <c r="CHC124" s="827"/>
      <c r="CHD124" s="479"/>
      <c r="CHE124" s="827"/>
      <c r="CHF124" s="827"/>
      <c r="CHG124" s="827"/>
      <c r="CHH124" s="479"/>
      <c r="CHI124" s="827"/>
      <c r="CHJ124" s="827"/>
      <c r="CHK124" s="827"/>
      <c r="CHL124" s="479"/>
      <c r="CHM124" s="827"/>
      <c r="CHN124" s="827"/>
      <c r="CHO124" s="827"/>
      <c r="CHP124" s="479"/>
      <c r="CHQ124" s="827"/>
      <c r="CHR124" s="827"/>
      <c r="CHS124" s="827"/>
      <c r="CHT124" s="479"/>
      <c r="CHU124" s="827"/>
      <c r="CHV124" s="827"/>
      <c r="CHW124" s="827"/>
      <c r="CHX124" s="479"/>
      <c r="CHY124" s="827"/>
      <c r="CHZ124" s="827"/>
      <c r="CIA124" s="827"/>
      <c r="CIB124" s="479"/>
      <c r="CIC124" s="827"/>
      <c r="CID124" s="827"/>
      <c r="CIE124" s="827"/>
      <c r="CIF124" s="479"/>
      <c r="CIG124" s="827"/>
      <c r="CIH124" s="827"/>
      <c r="CII124" s="827"/>
      <c r="CIJ124" s="479"/>
      <c r="CIK124" s="827"/>
      <c r="CIL124" s="827"/>
      <c r="CIM124" s="827"/>
      <c r="CIN124" s="479"/>
      <c r="CIO124" s="827"/>
      <c r="CIP124" s="827"/>
      <c r="CIQ124" s="827"/>
      <c r="CIR124" s="479"/>
      <c r="CIS124" s="827"/>
      <c r="CIT124" s="827"/>
      <c r="CIU124" s="827"/>
      <c r="CIV124" s="479"/>
      <c r="CIW124" s="827"/>
      <c r="CIX124" s="827"/>
      <c r="CIY124" s="827"/>
      <c r="CIZ124" s="479"/>
      <c r="CJA124" s="827"/>
      <c r="CJB124" s="827"/>
      <c r="CJC124" s="827"/>
      <c r="CJD124" s="479"/>
      <c r="CJE124" s="827"/>
      <c r="CJF124" s="827"/>
      <c r="CJG124" s="827"/>
      <c r="CJH124" s="479"/>
      <c r="CJI124" s="827"/>
      <c r="CJJ124" s="827"/>
      <c r="CJK124" s="827"/>
      <c r="CJL124" s="479"/>
      <c r="CJM124" s="827"/>
      <c r="CJN124" s="827"/>
      <c r="CJO124" s="827"/>
      <c r="CJP124" s="479"/>
      <c r="CJQ124" s="827"/>
      <c r="CJR124" s="827"/>
      <c r="CJS124" s="827"/>
      <c r="CJT124" s="479"/>
      <c r="CJU124" s="827"/>
      <c r="CJV124" s="827"/>
      <c r="CJW124" s="827"/>
      <c r="CJX124" s="479"/>
      <c r="CJY124" s="827"/>
      <c r="CJZ124" s="827"/>
      <c r="CKA124" s="827"/>
      <c r="CKB124" s="479"/>
      <c r="CKC124" s="827"/>
      <c r="CKD124" s="827"/>
      <c r="CKE124" s="827"/>
      <c r="CKF124" s="479"/>
      <c r="CKG124" s="827"/>
      <c r="CKH124" s="827"/>
      <c r="CKI124" s="827"/>
      <c r="CKJ124" s="479"/>
      <c r="CKK124" s="827"/>
      <c r="CKL124" s="827"/>
      <c r="CKM124" s="827"/>
      <c r="CKN124" s="479"/>
      <c r="CKO124" s="827"/>
      <c r="CKP124" s="827"/>
      <c r="CKQ124" s="827"/>
      <c r="CKR124" s="479"/>
      <c r="CKS124" s="827"/>
      <c r="CKT124" s="827"/>
      <c r="CKU124" s="827"/>
      <c r="CKV124" s="479"/>
      <c r="CKW124" s="827"/>
      <c r="CKX124" s="827"/>
      <c r="CKY124" s="827"/>
      <c r="CKZ124" s="479"/>
      <c r="CLA124" s="827"/>
      <c r="CLB124" s="827"/>
      <c r="CLC124" s="827"/>
      <c r="CLD124" s="479"/>
      <c r="CLE124" s="827"/>
      <c r="CLF124" s="827"/>
      <c r="CLG124" s="827"/>
      <c r="CLH124" s="479"/>
      <c r="CLI124" s="827"/>
      <c r="CLJ124" s="827"/>
      <c r="CLK124" s="827"/>
      <c r="CLL124" s="479"/>
      <c r="CLM124" s="827"/>
      <c r="CLN124" s="827"/>
      <c r="CLO124" s="827"/>
      <c r="CLP124" s="479"/>
      <c r="CLQ124" s="827"/>
      <c r="CLR124" s="827"/>
      <c r="CLS124" s="827"/>
      <c r="CLT124" s="479"/>
      <c r="CLU124" s="827"/>
      <c r="CLV124" s="827"/>
      <c r="CLW124" s="827"/>
      <c r="CLX124" s="479"/>
      <c r="CLY124" s="827"/>
      <c r="CLZ124" s="827"/>
      <c r="CMA124" s="827"/>
      <c r="CMB124" s="479"/>
      <c r="CMC124" s="827"/>
      <c r="CMD124" s="827"/>
      <c r="CME124" s="827"/>
      <c r="CMF124" s="479"/>
      <c r="CMG124" s="827"/>
      <c r="CMH124" s="827"/>
      <c r="CMI124" s="827"/>
      <c r="CMJ124" s="479"/>
      <c r="CMK124" s="827"/>
      <c r="CML124" s="827"/>
      <c r="CMM124" s="827"/>
      <c r="CMN124" s="479"/>
      <c r="CMO124" s="827"/>
      <c r="CMP124" s="827"/>
      <c r="CMQ124" s="827"/>
      <c r="CMR124" s="479"/>
      <c r="CMS124" s="827"/>
      <c r="CMT124" s="827"/>
      <c r="CMU124" s="827"/>
      <c r="CMV124" s="479"/>
      <c r="CMW124" s="827"/>
      <c r="CMX124" s="827"/>
      <c r="CMY124" s="827"/>
      <c r="CMZ124" s="479"/>
      <c r="CNA124" s="827"/>
      <c r="CNB124" s="827"/>
      <c r="CNC124" s="827"/>
      <c r="CND124" s="479"/>
      <c r="CNE124" s="827"/>
      <c r="CNF124" s="827"/>
      <c r="CNG124" s="827"/>
      <c r="CNH124" s="479"/>
      <c r="CNI124" s="827"/>
      <c r="CNJ124" s="827"/>
      <c r="CNK124" s="827"/>
      <c r="CNL124" s="479"/>
      <c r="CNM124" s="827"/>
      <c r="CNN124" s="827"/>
      <c r="CNO124" s="827"/>
      <c r="CNP124" s="479"/>
      <c r="CNQ124" s="827"/>
      <c r="CNR124" s="827"/>
      <c r="CNS124" s="827"/>
      <c r="CNT124" s="479"/>
      <c r="CNU124" s="827"/>
      <c r="CNV124" s="827"/>
      <c r="CNW124" s="827"/>
      <c r="CNX124" s="479"/>
      <c r="CNY124" s="827"/>
      <c r="CNZ124" s="827"/>
      <c r="COA124" s="827"/>
      <c r="COB124" s="479"/>
      <c r="COC124" s="827"/>
      <c r="COD124" s="827"/>
      <c r="COE124" s="827"/>
      <c r="COF124" s="479"/>
      <c r="COG124" s="827"/>
      <c r="COH124" s="827"/>
      <c r="COI124" s="827"/>
      <c r="COJ124" s="479"/>
      <c r="COK124" s="827"/>
      <c r="COL124" s="827"/>
      <c r="COM124" s="827"/>
      <c r="CON124" s="479"/>
      <c r="COO124" s="827"/>
      <c r="COP124" s="827"/>
      <c r="COQ124" s="827"/>
      <c r="COR124" s="479"/>
      <c r="COS124" s="827"/>
      <c r="COT124" s="827"/>
      <c r="COU124" s="827"/>
      <c r="COV124" s="479"/>
      <c r="COW124" s="827"/>
      <c r="COX124" s="827"/>
      <c r="COY124" s="827"/>
      <c r="COZ124" s="479"/>
      <c r="CPA124" s="827"/>
      <c r="CPB124" s="827"/>
      <c r="CPC124" s="827"/>
      <c r="CPD124" s="479"/>
      <c r="CPE124" s="827"/>
      <c r="CPF124" s="827"/>
      <c r="CPG124" s="827"/>
      <c r="CPH124" s="479"/>
      <c r="CPI124" s="827"/>
      <c r="CPJ124" s="827"/>
      <c r="CPK124" s="827"/>
      <c r="CPL124" s="479"/>
      <c r="CPM124" s="827"/>
      <c r="CPN124" s="827"/>
      <c r="CPO124" s="827"/>
      <c r="CPP124" s="479"/>
      <c r="CPQ124" s="827"/>
      <c r="CPR124" s="827"/>
      <c r="CPS124" s="827"/>
      <c r="CPT124" s="479"/>
      <c r="CPU124" s="827"/>
      <c r="CPV124" s="827"/>
      <c r="CPW124" s="827"/>
      <c r="CPX124" s="479"/>
      <c r="CPY124" s="827"/>
      <c r="CPZ124" s="827"/>
      <c r="CQA124" s="827"/>
      <c r="CQB124" s="479"/>
      <c r="CQC124" s="827"/>
      <c r="CQD124" s="827"/>
      <c r="CQE124" s="827"/>
      <c r="CQF124" s="479"/>
      <c r="CQG124" s="827"/>
      <c r="CQH124" s="827"/>
      <c r="CQI124" s="827"/>
      <c r="CQJ124" s="479"/>
      <c r="CQK124" s="827"/>
      <c r="CQL124" s="827"/>
      <c r="CQM124" s="827"/>
      <c r="CQN124" s="479"/>
      <c r="CQO124" s="827"/>
      <c r="CQP124" s="827"/>
      <c r="CQQ124" s="827"/>
      <c r="CQR124" s="479"/>
      <c r="CQS124" s="827"/>
      <c r="CQT124" s="827"/>
      <c r="CQU124" s="827"/>
      <c r="CQV124" s="479"/>
      <c r="CQW124" s="827"/>
      <c r="CQX124" s="827"/>
      <c r="CQY124" s="827"/>
      <c r="CQZ124" s="479"/>
      <c r="CRA124" s="827"/>
      <c r="CRB124" s="827"/>
      <c r="CRC124" s="827"/>
      <c r="CRD124" s="479"/>
      <c r="CRE124" s="827"/>
      <c r="CRF124" s="827"/>
      <c r="CRG124" s="827"/>
      <c r="CRH124" s="479"/>
      <c r="CRI124" s="827"/>
      <c r="CRJ124" s="827"/>
      <c r="CRK124" s="827"/>
      <c r="CRL124" s="479"/>
      <c r="CRM124" s="827"/>
      <c r="CRN124" s="827"/>
      <c r="CRO124" s="827"/>
      <c r="CRP124" s="479"/>
      <c r="CRQ124" s="827"/>
      <c r="CRR124" s="827"/>
      <c r="CRS124" s="827"/>
      <c r="CRT124" s="479"/>
      <c r="CRU124" s="827"/>
      <c r="CRV124" s="827"/>
      <c r="CRW124" s="827"/>
      <c r="CRX124" s="479"/>
      <c r="CRY124" s="827"/>
      <c r="CRZ124" s="827"/>
      <c r="CSA124" s="827"/>
      <c r="CSB124" s="479"/>
      <c r="CSC124" s="827"/>
      <c r="CSD124" s="827"/>
      <c r="CSE124" s="827"/>
      <c r="CSF124" s="479"/>
      <c r="CSG124" s="827"/>
      <c r="CSH124" s="827"/>
      <c r="CSI124" s="827"/>
      <c r="CSJ124" s="479"/>
      <c r="CSK124" s="827"/>
      <c r="CSL124" s="827"/>
      <c r="CSM124" s="827"/>
      <c r="CSN124" s="479"/>
      <c r="CSO124" s="827"/>
      <c r="CSP124" s="827"/>
      <c r="CSQ124" s="827"/>
      <c r="CSR124" s="479"/>
      <c r="CSS124" s="827"/>
      <c r="CST124" s="827"/>
      <c r="CSU124" s="827"/>
      <c r="CSV124" s="479"/>
      <c r="CSW124" s="827"/>
      <c r="CSX124" s="827"/>
      <c r="CSY124" s="827"/>
      <c r="CSZ124" s="479"/>
      <c r="CTA124" s="827"/>
      <c r="CTB124" s="827"/>
      <c r="CTC124" s="827"/>
      <c r="CTD124" s="479"/>
      <c r="CTE124" s="827"/>
      <c r="CTF124" s="827"/>
      <c r="CTG124" s="827"/>
      <c r="CTH124" s="479"/>
      <c r="CTI124" s="827"/>
      <c r="CTJ124" s="827"/>
      <c r="CTK124" s="827"/>
      <c r="CTL124" s="479"/>
      <c r="CTM124" s="827"/>
      <c r="CTN124" s="827"/>
      <c r="CTO124" s="827"/>
      <c r="CTP124" s="479"/>
      <c r="CTQ124" s="827"/>
      <c r="CTR124" s="827"/>
      <c r="CTS124" s="827"/>
      <c r="CTT124" s="479"/>
      <c r="CTU124" s="827"/>
      <c r="CTV124" s="827"/>
      <c r="CTW124" s="827"/>
      <c r="CTX124" s="479"/>
      <c r="CTY124" s="827"/>
      <c r="CTZ124" s="827"/>
      <c r="CUA124" s="827"/>
      <c r="CUB124" s="479"/>
      <c r="CUC124" s="827"/>
      <c r="CUD124" s="827"/>
      <c r="CUE124" s="827"/>
      <c r="CUF124" s="479"/>
      <c r="CUG124" s="827"/>
      <c r="CUH124" s="827"/>
      <c r="CUI124" s="827"/>
      <c r="CUJ124" s="479"/>
      <c r="CUK124" s="827"/>
      <c r="CUL124" s="827"/>
      <c r="CUM124" s="827"/>
      <c r="CUN124" s="479"/>
      <c r="CUO124" s="827"/>
      <c r="CUP124" s="827"/>
      <c r="CUQ124" s="827"/>
      <c r="CUR124" s="479"/>
      <c r="CUS124" s="827"/>
      <c r="CUT124" s="827"/>
      <c r="CUU124" s="827"/>
      <c r="CUV124" s="479"/>
      <c r="CUW124" s="827"/>
      <c r="CUX124" s="827"/>
      <c r="CUY124" s="827"/>
      <c r="CUZ124" s="479"/>
      <c r="CVA124" s="827"/>
      <c r="CVB124" s="827"/>
      <c r="CVC124" s="827"/>
      <c r="CVD124" s="479"/>
      <c r="CVE124" s="827"/>
      <c r="CVF124" s="827"/>
      <c r="CVG124" s="827"/>
      <c r="CVH124" s="479"/>
      <c r="CVI124" s="827"/>
      <c r="CVJ124" s="827"/>
      <c r="CVK124" s="827"/>
      <c r="CVL124" s="479"/>
      <c r="CVM124" s="827"/>
      <c r="CVN124" s="827"/>
      <c r="CVO124" s="827"/>
      <c r="CVP124" s="479"/>
      <c r="CVQ124" s="827"/>
      <c r="CVR124" s="827"/>
      <c r="CVS124" s="827"/>
      <c r="CVT124" s="479"/>
      <c r="CVU124" s="827"/>
      <c r="CVV124" s="827"/>
      <c r="CVW124" s="827"/>
      <c r="CVX124" s="479"/>
      <c r="CVY124" s="827"/>
      <c r="CVZ124" s="827"/>
      <c r="CWA124" s="827"/>
      <c r="CWB124" s="479"/>
      <c r="CWC124" s="827"/>
      <c r="CWD124" s="827"/>
      <c r="CWE124" s="827"/>
      <c r="CWF124" s="479"/>
      <c r="CWG124" s="827"/>
      <c r="CWH124" s="827"/>
      <c r="CWI124" s="827"/>
      <c r="CWJ124" s="479"/>
      <c r="CWK124" s="827"/>
      <c r="CWL124" s="827"/>
      <c r="CWM124" s="827"/>
      <c r="CWN124" s="479"/>
      <c r="CWO124" s="827"/>
      <c r="CWP124" s="827"/>
      <c r="CWQ124" s="827"/>
      <c r="CWR124" s="479"/>
      <c r="CWS124" s="827"/>
      <c r="CWT124" s="827"/>
      <c r="CWU124" s="827"/>
      <c r="CWV124" s="479"/>
      <c r="CWW124" s="827"/>
      <c r="CWX124" s="827"/>
      <c r="CWY124" s="827"/>
      <c r="CWZ124" s="479"/>
      <c r="CXA124" s="827"/>
      <c r="CXB124" s="827"/>
      <c r="CXC124" s="827"/>
      <c r="CXD124" s="479"/>
      <c r="CXE124" s="827"/>
      <c r="CXF124" s="827"/>
      <c r="CXG124" s="827"/>
      <c r="CXH124" s="479"/>
      <c r="CXI124" s="827"/>
      <c r="CXJ124" s="827"/>
      <c r="CXK124" s="827"/>
      <c r="CXL124" s="479"/>
      <c r="CXM124" s="827"/>
      <c r="CXN124" s="827"/>
      <c r="CXO124" s="827"/>
      <c r="CXP124" s="479"/>
      <c r="CXQ124" s="827"/>
      <c r="CXR124" s="827"/>
      <c r="CXS124" s="827"/>
      <c r="CXT124" s="479"/>
      <c r="CXU124" s="827"/>
      <c r="CXV124" s="827"/>
      <c r="CXW124" s="827"/>
      <c r="CXX124" s="479"/>
      <c r="CXY124" s="827"/>
      <c r="CXZ124" s="827"/>
      <c r="CYA124" s="827"/>
      <c r="CYB124" s="479"/>
      <c r="CYC124" s="827"/>
      <c r="CYD124" s="827"/>
      <c r="CYE124" s="827"/>
      <c r="CYF124" s="479"/>
      <c r="CYG124" s="827"/>
      <c r="CYH124" s="827"/>
      <c r="CYI124" s="827"/>
      <c r="CYJ124" s="479"/>
      <c r="CYK124" s="827"/>
      <c r="CYL124" s="827"/>
      <c r="CYM124" s="827"/>
      <c r="CYN124" s="479"/>
      <c r="CYO124" s="827"/>
      <c r="CYP124" s="827"/>
      <c r="CYQ124" s="827"/>
      <c r="CYR124" s="479"/>
      <c r="CYS124" s="827"/>
      <c r="CYT124" s="827"/>
      <c r="CYU124" s="827"/>
      <c r="CYV124" s="479"/>
      <c r="CYW124" s="827"/>
      <c r="CYX124" s="827"/>
      <c r="CYY124" s="827"/>
      <c r="CYZ124" s="479"/>
      <c r="CZA124" s="827"/>
      <c r="CZB124" s="827"/>
      <c r="CZC124" s="827"/>
      <c r="CZD124" s="479"/>
      <c r="CZE124" s="827"/>
      <c r="CZF124" s="827"/>
      <c r="CZG124" s="827"/>
      <c r="CZH124" s="479"/>
      <c r="CZI124" s="827"/>
      <c r="CZJ124" s="827"/>
      <c r="CZK124" s="827"/>
      <c r="CZL124" s="479"/>
      <c r="CZM124" s="827"/>
      <c r="CZN124" s="827"/>
      <c r="CZO124" s="827"/>
      <c r="CZP124" s="479"/>
      <c r="CZQ124" s="827"/>
      <c r="CZR124" s="827"/>
      <c r="CZS124" s="827"/>
      <c r="CZT124" s="479"/>
      <c r="CZU124" s="827"/>
      <c r="CZV124" s="827"/>
      <c r="CZW124" s="827"/>
      <c r="CZX124" s="479"/>
      <c r="CZY124" s="827"/>
      <c r="CZZ124" s="827"/>
      <c r="DAA124" s="827"/>
      <c r="DAB124" s="479"/>
      <c r="DAC124" s="827"/>
      <c r="DAD124" s="827"/>
      <c r="DAE124" s="827"/>
      <c r="DAF124" s="479"/>
      <c r="DAG124" s="827"/>
      <c r="DAH124" s="827"/>
      <c r="DAI124" s="827"/>
      <c r="DAJ124" s="479"/>
      <c r="DAK124" s="827"/>
      <c r="DAL124" s="827"/>
      <c r="DAM124" s="827"/>
      <c r="DAN124" s="479"/>
      <c r="DAO124" s="827"/>
      <c r="DAP124" s="827"/>
      <c r="DAQ124" s="827"/>
      <c r="DAR124" s="479"/>
      <c r="DAS124" s="827"/>
      <c r="DAT124" s="827"/>
      <c r="DAU124" s="827"/>
      <c r="DAV124" s="479"/>
      <c r="DAW124" s="827"/>
      <c r="DAX124" s="827"/>
      <c r="DAY124" s="827"/>
      <c r="DAZ124" s="479"/>
      <c r="DBA124" s="827"/>
      <c r="DBB124" s="827"/>
      <c r="DBC124" s="827"/>
      <c r="DBD124" s="479"/>
      <c r="DBE124" s="827"/>
      <c r="DBF124" s="827"/>
      <c r="DBG124" s="827"/>
      <c r="DBH124" s="479"/>
      <c r="DBI124" s="827"/>
      <c r="DBJ124" s="827"/>
      <c r="DBK124" s="827"/>
      <c r="DBL124" s="479"/>
      <c r="DBM124" s="827"/>
      <c r="DBN124" s="827"/>
      <c r="DBO124" s="827"/>
      <c r="DBP124" s="479"/>
      <c r="DBQ124" s="827"/>
      <c r="DBR124" s="827"/>
      <c r="DBS124" s="827"/>
      <c r="DBT124" s="479"/>
      <c r="DBU124" s="827"/>
      <c r="DBV124" s="827"/>
      <c r="DBW124" s="827"/>
      <c r="DBX124" s="479"/>
      <c r="DBY124" s="827"/>
      <c r="DBZ124" s="827"/>
      <c r="DCA124" s="827"/>
      <c r="DCB124" s="479"/>
      <c r="DCC124" s="827"/>
      <c r="DCD124" s="827"/>
      <c r="DCE124" s="827"/>
      <c r="DCF124" s="479"/>
      <c r="DCG124" s="827"/>
      <c r="DCH124" s="827"/>
      <c r="DCI124" s="827"/>
      <c r="DCJ124" s="479"/>
      <c r="DCK124" s="827"/>
      <c r="DCL124" s="827"/>
      <c r="DCM124" s="827"/>
      <c r="DCN124" s="479"/>
      <c r="DCO124" s="827"/>
      <c r="DCP124" s="827"/>
      <c r="DCQ124" s="827"/>
      <c r="DCR124" s="479"/>
      <c r="DCS124" s="827"/>
      <c r="DCT124" s="827"/>
      <c r="DCU124" s="827"/>
      <c r="DCV124" s="479"/>
      <c r="DCW124" s="827"/>
      <c r="DCX124" s="827"/>
      <c r="DCY124" s="827"/>
      <c r="DCZ124" s="479"/>
      <c r="DDA124" s="827"/>
      <c r="DDB124" s="827"/>
      <c r="DDC124" s="827"/>
      <c r="DDD124" s="479"/>
      <c r="DDE124" s="827"/>
      <c r="DDF124" s="827"/>
      <c r="DDG124" s="827"/>
      <c r="DDH124" s="479"/>
      <c r="DDI124" s="827"/>
      <c r="DDJ124" s="827"/>
      <c r="DDK124" s="827"/>
      <c r="DDL124" s="479"/>
      <c r="DDM124" s="827"/>
      <c r="DDN124" s="827"/>
      <c r="DDO124" s="827"/>
      <c r="DDP124" s="479"/>
      <c r="DDQ124" s="827"/>
      <c r="DDR124" s="827"/>
      <c r="DDS124" s="827"/>
      <c r="DDT124" s="479"/>
      <c r="DDU124" s="827"/>
      <c r="DDV124" s="827"/>
      <c r="DDW124" s="827"/>
      <c r="DDX124" s="479"/>
      <c r="DDY124" s="827"/>
      <c r="DDZ124" s="827"/>
      <c r="DEA124" s="827"/>
      <c r="DEB124" s="479"/>
      <c r="DEC124" s="827"/>
      <c r="DED124" s="827"/>
      <c r="DEE124" s="827"/>
      <c r="DEF124" s="479"/>
      <c r="DEG124" s="827"/>
      <c r="DEH124" s="827"/>
      <c r="DEI124" s="827"/>
      <c r="DEJ124" s="479"/>
      <c r="DEK124" s="827"/>
      <c r="DEL124" s="827"/>
      <c r="DEM124" s="827"/>
      <c r="DEN124" s="479"/>
      <c r="DEO124" s="827"/>
      <c r="DEP124" s="827"/>
      <c r="DEQ124" s="827"/>
      <c r="DER124" s="479"/>
      <c r="DES124" s="827"/>
      <c r="DET124" s="827"/>
      <c r="DEU124" s="827"/>
      <c r="DEV124" s="479"/>
      <c r="DEW124" s="827"/>
      <c r="DEX124" s="827"/>
      <c r="DEY124" s="827"/>
      <c r="DEZ124" s="479"/>
      <c r="DFA124" s="827"/>
      <c r="DFB124" s="827"/>
      <c r="DFC124" s="827"/>
      <c r="DFD124" s="479"/>
      <c r="DFE124" s="827"/>
      <c r="DFF124" s="827"/>
      <c r="DFG124" s="827"/>
      <c r="DFH124" s="479"/>
      <c r="DFI124" s="827"/>
      <c r="DFJ124" s="827"/>
      <c r="DFK124" s="827"/>
      <c r="DFL124" s="479"/>
      <c r="DFM124" s="827"/>
      <c r="DFN124" s="827"/>
      <c r="DFO124" s="827"/>
      <c r="DFP124" s="479"/>
      <c r="DFQ124" s="827"/>
      <c r="DFR124" s="827"/>
      <c r="DFS124" s="827"/>
      <c r="DFT124" s="479"/>
      <c r="DFU124" s="827"/>
      <c r="DFV124" s="827"/>
      <c r="DFW124" s="827"/>
      <c r="DFX124" s="479"/>
      <c r="DFY124" s="827"/>
      <c r="DFZ124" s="827"/>
      <c r="DGA124" s="827"/>
      <c r="DGB124" s="479"/>
      <c r="DGC124" s="827"/>
      <c r="DGD124" s="827"/>
      <c r="DGE124" s="827"/>
      <c r="DGF124" s="479"/>
      <c r="DGG124" s="827"/>
      <c r="DGH124" s="827"/>
      <c r="DGI124" s="827"/>
      <c r="DGJ124" s="479"/>
      <c r="DGK124" s="827"/>
      <c r="DGL124" s="827"/>
      <c r="DGM124" s="827"/>
      <c r="DGN124" s="479"/>
      <c r="DGO124" s="827"/>
      <c r="DGP124" s="827"/>
      <c r="DGQ124" s="827"/>
      <c r="DGR124" s="479"/>
      <c r="DGS124" s="827"/>
      <c r="DGT124" s="827"/>
      <c r="DGU124" s="827"/>
      <c r="DGV124" s="479"/>
      <c r="DGW124" s="827"/>
      <c r="DGX124" s="827"/>
      <c r="DGY124" s="827"/>
      <c r="DGZ124" s="479"/>
      <c r="DHA124" s="827"/>
      <c r="DHB124" s="827"/>
      <c r="DHC124" s="827"/>
      <c r="DHD124" s="479"/>
      <c r="DHE124" s="827"/>
      <c r="DHF124" s="827"/>
      <c r="DHG124" s="827"/>
      <c r="DHH124" s="479"/>
      <c r="DHI124" s="827"/>
      <c r="DHJ124" s="827"/>
      <c r="DHK124" s="827"/>
      <c r="DHL124" s="479"/>
      <c r="DHM124" s="827"/>
      <c r="DHN124" s="827"/>
      <c r="DHO124" s="827"/>
      <c r="DHP124" s="479"/>
      <c r="DHQ124" s="827"/>
      <c r="DHR124" s="827"/>
      <c r="DHS124" s="827"/>
      <c r="DHT124" s="479"/>
      <c r="DHU124" s="827"/>
      <c r="DHV124" s="827"/>
      <c r="DHW124" s="827"/>
      <c r="DHX124" s="479"/>
      <c r="DHY124" s="827"/>
      <c r="DHZ124" s="827"/>
      <c r="DIA124" s="827"/>
      <c r="DIB124" s="479"/>
      <c r="DIC124" s="827"/>
      <c r="DID124" s="827"/>
      <c r="DIE124" s="827"/>
      <c r="DIF124" s="479"/>
      <c r="DIG124" s="827"/>
      <c r="DIH124" s="827"/>
      <c r="DII124" s="827"/>
      <c r="DIJ124" s="479"/>
      <c r="DIK124" s="827"/>
      <c r="DIL124" s="827"/>
      <c r="DIM124" s="827"/>
      <c r="DIN124" s="479"/>
      <c r="DIO124" s="827"/>
      <c r="DIP124" s="827"/>
      <c r="DIQ124" s="827"/>
      <c r="DIR124" s="479"/>
      <c r="DIS124" s="827"/>
      <c r="DIT124" s="827"/>
      <c r="DIU124" s="827"/>
      <c r="DIV124" s="479"/>
      <c r="DIW124" s="827"/>
      <c r="DIX124" s="827"/>
      <c r="DIY124" s="827"/>
      <c r="DIZ124" s="479"/>
      <c r="DJA124" s="827"/>
      <c r="DJB124" s="827"/>
      <c r="DJC124" s="827"/>
      <c r="DJD124" s="479"/>
      <c r="DJE124" s="827"/>
      <c r="DJF124" s="827"/>
      <c r="DJG124" s="827"/>
      <c r="DJH124" s="479"/>
      <c r="DJI124" s="827"/>
      <c r="DJJ124" s="827"/>
      <c r="DJK124" s="827"/>
      <c r="DJL124" s="479"/>
      <c r="DJM124" s="827"/>
      <c r="DJN124" s="827"/>
      <c r="DJO124" s="827"/>
      <c r="DJP124" s="479"/>
      <c r="DJQ124" s="827"/>
      <c r="DJR124" s="827"/>
      <c r="DJS124" s="827"/>
      <c r="DJT124" s="479"/>
      <c r="DJU124" s="827"/>
      <c r="DJV124" s="827"/>
      <c r="DJW124" s="827"/>
      <c r="DJX124" s="479"/>
      <c r="DJY124" s="827"/>
      <c r="DJZ124" s="827"/>
      <c r="DKA124" s="827"/>
      <c r="DKB124" s="479"/>
      <c r="DKC124" s="827"/>
      <c r="DKD124" s="827"/>
      <c r="DKE124" s="827"/>
      <c r="DKF124" s="479"/>
      <c r="DKG124" s="827"/>
      <c r="DKH124" s="827"/>
      <c r="DKI124" s="827"/>
      <c r="DKJ124" s="479"/>
      <c r="DKK124" s="827"/>
      <c r="DKL124" s="827"/>
      <c r="DKM124" s="827"/>
      <c r="DKN124" s="479"/>
      <c r="DKO124" s="827"/>
      <c r="DKP124" s="827"/>
      <c r="DKQ124" s="827"/>
      <c r="DKR124" s="479"/>
      <c r="DKS124" s="827"/>
      <c r="DKT124" s="827"/>
      <c r="DKU124" s="827"/>
      <c r="DKV124" s="479"/>
      <c r="DKW124" s="827"/>
      <c r="DKX124" s="827"/>
      <c r="DKY124" s="827"/>
      <c r="DKZ124" s="479"/>
      <c r="DLA124" s="827"/>
      <c r="DLB124" s="827"/>
      <c r="DLC124" s="827"/>
      <c r="DLD124" s="479"/>
      <c r="DLE124" s="827"/>
      <c r="DLF124" s="827"/>
      <c r="DLG124" s="827"/>
      <c r="DLH124" s="479"/>
      <c r="DLI124" s="827"/>
      <c r="DLJ124" s="827"/>
      <c r="DLK124" s="827"/>
      <c r="DLL124" s="479"/>
      <c r="DLM124" s="827"/>
      <c r="DLN124" s="827"/>
      <c r="DLO124" s="827"/>
      <c r="DLP124" s="479"/>
      <c r="DLQ124" s="827"/>
      <c r="DLR124" s="827"/>
      <c r="DLS124" s="827"/>
      <c r="DLT124" s="479"/>
      <c r="DLU124" s="827"/>
      <c r="DLV124" s="827"/>
      <c r="DLW124" s="827"/>
      <c r="DLX124" s="479"/>
      <c r="DLY124" s="827"/>
      <c r="DLZ124" s="827"/>
      <c r="DMA124" s="827"/>
      <c r="DMB124" s="479"/>
      <c r="DMC124" s="827"/>
      <c r="DMD124" s="827"/>
      <c r="DME124" s="827"/>
      <c r="DMF124" s="479"/>
      <c r="DMG124" s="827"/>
      <c r="DMH124" s="827"/>
      <c r="DMI124" s="827"/>
      <c r="DMJ124" s="479"/>
      <c r="DMK124" s="827"/>
      <c r="DML124" s="827"/>
      <c r="DMM124" s="827"/>
      <c r="DMN124" s="479"/>
      <c r="DMO124" s="827"/>
      <c r="DMP124" s="827"/>
      <c r="DMQ124" s="827"/>
      <c r="DMR124" s="479"/>
      <c r="DMS124" s="827"/>
      <c r="DMT124" s="827"/>
      <c r="DMU124" s="827"/>
      <c r="DMV124" s="479"/>
      <c r="DMW124" s="827"/>
      <c r="DMX124" s="827"/>
      <c r="DMY124" s="827"/>
      <c r="DMZ124" s="479"/>
      <c r="DNA124" s="827"/>
      <c r="DNB124" s="827"/>
      <c r="DNC124" s="827"/>
      <c r="DNE124" s="827"/>
      <c r="DNF124" s="827"/>
      <c r="DNG124" s="827"/>
      <c r="DNH124" s="479"/>
      <c r="DNI124" s="827"/>
      <c r="DNJ124" s="827"/>
      <c r="DNK124" s="827"/>
      <c r="DNL124" s="479"/>
      <c r="DNM124" s="827"/>
      <c r="DNN124" s="827"/>
      <c r="DNO124" s="827"/>
      <c r="DNP124" s="479"/>
      <c r="DNQ124" s="827"/>
      <c r="DNR124" s="827"/>
      <c r="DNS124" s="827"/>
      <c r="DNT124" s="479"/>
      <c r="DNU124" s="827"/>
      <c r="DNV124" s="827"/>
      <c r="DNW124" s="827"/>
      <c r="DNX124" s="479"/>
      <c r="DNY124" s="827"/>
      <c r="DNZ124" s="827"/>
      <c r="DOA124" s="827"/>
      <c r="DOB124" s="479"/>
      <c r="DOC124" s="827"/>
      <c r="DOD124" s="827"/>
      <c r="DOE124" s="827"/>
      <c r="DOF124" s="479"/>
      <c r="DOG124" s="827"/>
      <c r="DOH124" s="827"/>
      <c r="DOI124" s="827"/>
      <c r="DOJ124" s="479"/>
      <c r="DOK124" s="827"/>
      <c r="DOL124" s="827"/>
      <c r="DOM124" s="827"/>
      <c r="DON124" s="479"/>
      <c r="DOO124" s="827"/>
      <c r="DOP124" s="827"/>
      <c r="DOQ124" s="827"/>
      <c r="DOR124" s="479"/>
      <c r="DOS124" s="827"/>
      <c r="DOT124" s="827"/>
      <c r="DOU124" s="827"/>
      <c r="DOV124" s="479"/>
      <c r="DOW124" s="827"/>
      <c r="DOX124" s="827"/>
      <c r="DOY124" s="827"/>
      <c r="DOZ124" s="479"/>
      <c r="DPA124" s="827"/>
      <c r="DPB124" s="827"/>
      <c r="DPC124" s="827"/>
      <c r="DPD124" s="479"/>
      <c r="DPE124" s="827"/>
      <c r="DPF124" s="827"/>
      <c r="DPG124" s="827"/>
      <c r="DPH124" s="479"/>
      <c r="DPI124" s="827"/>
      <c r="DPJ124" s="827"/>
      <c r="DPK124" s="827"/>
      <c r="DPL124" s="479"/>
      <c r="DPM124" s="827"/>
      <c r="DPN124" s="827"/>
      <c r="DPO124" s="827"/>
      <c r="DPP124" s="479"/>
      <c r="DPQ124" s="827"/>
      <c r="DPR124" s="827"/>
      <c r="DPS124" s="827"/>
      <c r="DPT124" s="479"/>
      <c r="DPU124" s="827"/>
      <c r="DPV124" s="827"/>
      <c r="DPW124" s="827"/>
      <c r="DPX124" s="479"/>
      <c r="DPY124" s="827"/>
      <c r="DPZ124" s="827"/>
      <c r="DQA124" s="827"/>
      <c r="DQB124" s="479"/>
      <c r="DQC124" s="827"/>
      <c r="DQD124" s="827"/>
      <c r="DQE124" s="827"/>
      <c r="DQF124" s="479"/>
      <c r="DQG124" s="827"/>
      <c r="DQH124" s="827"/>
      <c r="DQI124" s="827"/>
      <c r="DQJ124" s="479"/>
      <c r="DQK124" s="827"/>
      <c r="DQL124" s="827"/>
      <c r="DQM124" s="827"/>
      <c r="DQN124" s="479"/>
      <c r="DQO124" s="827"/>
      <c r="DQP124" s="827"/>
      <c r="DQQ124" s="827"/>
      <c r="DQR124" s="479"/>
      <c r="DQS124" s="827"/>
      <c r="DQT124" s="827"/>
      <c r="DQU124" s="827"/>
      <c r="DQV124" s="479"/>
      <c r="DQW124" s="827"/>
      <c r="DQX124" s="827"/>
      <c r="DQY124" s="827"/>
      <c r="DQZ124" s="479"/>
      <c r="DRA124" s="827"/>
      <c r="DRB124" s="827"/>
      <c r="DRC124" s="827"/>
      <c r="DRD124" s="479"/>
      <c r="DRE124" s="827"/>
      <c r="DRF124" s="827"/>
      <c r="DRG124" s="827"/>
      <c r="DRH124" s="479"/>
      <c r="DRI124" s="827"/>
      <c r="DRJ124" s="827"/>
      <c r="DRK124" s="827"/>
      <c r="DRL124" s="479"/>
      <c r="DRM124" s="827"/>
      <c r="DRN124" s="827"/>
      <c r="DRO124" s="827"/>
      <c r="DRP124" s="479"/>
      <c r="DRQ124" s="827"/>
      <c r="DRR124" s="827"/>
      <c r="DRS124" s="827"/>
      <c r="DRT124" s="479"/>
      <c r="DRU124" s="827"/>
      <c r="DRV124" s="827"/>
      <c r="DRW124" s="827"/>
      <c r="DRX124" s="479"/>
      <c r="DRY124" s="827"/>
      <c r="DRZ124" s="827"/>
      <c r="DSA124" s="827"/>
      <c r="DSB124" s="479"/>
      <c r="DSC124" s="827"/>
      <c r="DSD124" s="827"/>
      <c r="DSE124" s="827"/>
      <c r="DSF124" s="479"/>
      <c r="DSG124" s="827"/>
      <c r="DSH124" s="827"/>
      <c r="DSI124" s="827"/>
      <c r="DSJ124" s="479"/>
      <c r="DSK124" s="827"/>
      <c r="DSL124" s="827"/>
      <c r="DSM124" s="827"/>
      <c r="DSN124" s="479"/>
      <c r="DSO124" s="827"/>
      <c r="DSP124" s="827"/>
      <c r="DSQ124" s="827"/>
      <c r="DSR124" s="479"/>
      <c r="DSS124" s="827"/>
      <c r="DST124" s="827"/>
      <c r="DSU124" s="827"/>
      <c r="DSV124" s="479"/>
      <c r="DSW124" s="827"/>
      <c r="DSX124" s="827"/>
      <c r="DSY124" s="827"/>
      <c r="DSZ124" s="479"/>
      <c r="DTA124" s="827"/>
      <c r="DTB124" s="827"/>
      <c r="DTC124" s="827"/>
      <c r="DTD124" s="479"/>
      <c r="DTE124" s="827"/>
      <c r="DTF124" s="827"/>
      <c r="DTG124" s="827"/>
      <c r="DTH124" s="479"/>
      <c r="DTI124" s="827"/>
      <c r="DTJ124" s="827"/>
      <c r="DTK124" s="827"/>
      <c r="DTL124" s="479"/>
      <c r="DTM124" s="827"/>
      <c r="DTN124" s="827"/>
      <c r="DTO124" s="827"/>
      <c r="DTP124" s="479"/>
      <c r="DTQ124" s="827"/>
      <c r="DTR124" s="827"/>
      <c r="DTS124" s="827"/>
      <c r="DTT124" s="479"/>
      <c r="DTU124" s="827"/>
      <c r="DTV124" s="827"/>
      <c r="DTW124" s="827"/>
      <c r="DTX124" s="479"/>
      <c r="DTY124" s="827"/>
      <c r="DTZ124" s="827"/>
      <c r="DUA124" s="827"/>
      <c r="DUB124" s="479"/>
      <c r="DUC124" s="827"/>
      <c r="DUD124" s="827"/>
      <c r="DUE124" s="827"/>
      <c r="DUF124" s="479"/>
      <c r="DUG124" s="827"/>
      <c r="DUH124" s="827"/>
      <c r="DUI124" s="827"/>
      <c r="DUJ124" s="479"/>
      <c r="DUK124" s="827"/>
      <c r="DUL124" s="827"/>
      <c r="DUM124" s="827"/>
      <c r="DUN124" s="479"/>
      <c r="DUO124" s="827"/>
      <c r="DUP124" s="827"/>
      <c r="DUQ124" s="827"/>
      <c r="DUR124" s="479"/>
      <c r="DUS124" s="827"/>
      <c r="DUT124" s="827"/>
      <c r="DUU124" s="827"/>
      <c r="DUV124" s="479"/>
      <c r="DUW124" s="827"/>
      <c r="DUX124" s="827"/>
      <c r="DUY124" s="827"/>
      <c r="DUZ124" s="479"/>
      <c r="DVA124" s="827"/>
      <c r="DVB124" s="827"/>
      <c r="DVC124" s="827"/>
      <c r="DVD124" s="479"/>
      <c r="DVE124" s="827"/>
      <c r="DVF124" s="827"/>
      <c r="DVG124" s="827"/>
      <c r="DVH124" s="479"/>
      <c r="DVI124" s="827"/>
      <c r="DVJ124" s="827"/>
      <c r="DVK124" s="827"/>
      <c r="DVL124" s="479"/>
      <c r="DVM124" s="827"/>
      <c r="DVN124" s="827"/>
      <c r="DVO124" s="827"/>
      <c r="DVP124" s="479"/>
      <c r="DVQ124" s="827"/>
      <c r="DVR124" s="827"/>
      <c r="DVS124" s="827"/>
      <c r="DVT124" s="479"/>
      <c r="DVU124" s="827"/>
      <c r="DVV124" s="827"/>
      <c r="DVW124" s="827"/>
      <c r="DVX124" s="479"/>
      <c r="DVY124" s="827"/>
      <c r="DVZ124" s="827"/>
      <c r="DWA124" s="827"/>
      <c r="DWB124" s="479"/>
      <c r="DWC124" s="827"/>
      <c r="DWD124" s="827"/>
      <c r="DWE124" s="827"/>
      <c r="DWF124" s="479"/>
      <c r="DWG124" s="827"/>
      <c r="DWH124" s="827"/>
      <c r="DWI124" s="827"/>
      <c r="DWJ124" s="479"/>
      <c r="DWK124" s="827"/>
      <c r="DWL124" s="827"/>
      <c r="DWM124" s="827"/>
      <c r="DWN124" s="479"/>
      <c r="DWO124" s="827"/>
      <c r="DWP124" s="827"/>
      <c r="DWQ124" s="827"/>
      <c r="DWR124" s="479"/>
      <c r="DWS124" s="827"/>
      <c r="DWT124" s="827"/>
      <c r="DWU124" s="827"/>
      <c r="DWV124" s="479"/>
      <c r="DWW124" s="827"/>
      <c r="DWX124" s="827"/>
      <c r="DWY124" s="827"/>
      <c r="DWZ124" s="479"/>
      <c r="DXA124" s="827"/>
      <c r="DXB124" s="827"/>
      <c r="DXC124" s="827"/>
      <c r="DXD124" s="479"/>
      <c r="DXE124" s="827"/>
      <c r="DXF124" s="827"/>
      <c r="DXG124" s="827"/>
      <c r="DXH124" s="479"/>
      <c r="DXI124" s="827"/>
      <c r="DXJ124" s="827"/>
      <c r="DXK124" s="827"/>
      <c r="DXL124" s="479"/>
      <c r="DXM124" s="827"/>
      <c r="DXN124" s="827"/>
      <c r="DXO124" s="827"/>
      <c r="DXP124" s="479"/>
      <c r="DXQ124" s="827"/>
      <c r="DXR124" s="827"/>
      <c r="DXS124" s="827"/>
      <c r="DXT124" s="479"/>
      <c r="DXU124" s="827"/>
      <c r="DXV124" s="827"/>
      <c r="DXW124" s="827"/>
      <c r="DXX124" s="479"/>
      <c r="DXY124" s="827"/>
      <c r="DXZ124" s="827"/>
      <c r="DYA124" s="827"/>
      <c r="DYB124" s="479"/>
      <c r="DYC124" s="827"/>
      <c r="DYD124" s="827"/>
      <c r="DYE124" s="827"/>
      <c r="DYF124" s="479"/>
      <c r="DYG124" s="827"/>
      <c r="DYH124" s="827"/>
      <c r="DYI124" s="827"/>
      <c r="DYJ124" s="479"/>
      <c r="DYK124" s="827"/>
      <c r="DYL124" s="827"/>
      <c r="DYM124" s="827"/>
      <c r="DYN124" s="479"/>
      <c r="DYO124" s="827"/>
      <c r="DYP124" s="827"/>
      <c r="DYQ124" s="827"/>
      <c r="DYR124" s="479"/>
      <c r="DYS124" s="827"/>
      <c r="DYT124" s="827"/>
      <c r="DYU124" s="827"/>
      <c r="DYV124" s="479"/>
      <c r="DYW124" s="827"/>
      <c r="DYX124" s="827"/>
      <c r="DYY124" s="827"/>
      <c r="DYZ124" s="479"/>
      <c r="DZA124" s="827"/>
      <c r="DZB124" s="827"/>
      <c r="DZC124" s="827"/>
      <c r="DZD124" s="479"/>
      <c r="DZE124" s="827"/>
      <c r="DZF124" s="827"/>
      <c r="DZG124" s="827"/>
      <c r="DZH124" s="479"/>
      <c r="DZI124" s="827"/>
      <c r="DZJ124" s="827"/>
      <c r="DZK124" s="827"/>
      <c r="DZL124" s="479"/>
      <c r="DZM124" s="827"/>
      <c r="DZN124" s="827"/>
      <c r="DZO124" s="827"/>
      <c r="DZP124" s="479"/>
      <c r="DZQ124" s="827"/>
      <c r="DZR124" s="827"/>
      <c r="DZS124" s="827"/>
      <c r="DZT124" s="479"/>
      <c r="DZU124" s="827"/>
      <c r="DZV124" s="827"/>
      <c r="DZW124" s="827"/>
      <c r="DZX124" s="479"/>
      <c r="DZY124" s="827"/>
      <c r="DZZ124" s="827"/>
      <c r="EAA124" s="827"/>
      <c r="EAB124" s="479"/>
      <c r="EAC124" s="827"/>
      <c r="EAD124" s="827"/>
      <c r="EAE124" s="827"/>
      <c r="EAF124" s="479"/>
      <c r="EAG124" s="827"/>
      <c r="EAH124" s="827"/>
      <c r="EAI124" s="827"/>
      <c r="EAJ124" s="479"/>
      <c r="EAK124" s="827"/>
      <c r="EAL124" s="827"/>
      <c r="EAM124" s="827"/>
      <c r="EAN124" s="479"/>
      <c r="EAO124" s="827"/>
      <c r="EAP124" s="827"/>
      <c r="EAQ124" s="827"/>
      <c r="EAR124" s="479"/>
      <c r="EAS124" s="827"/>
      <c r="EAT124" s="827"/>
      <c r="EAU124" s="827"/>
      <c r="EAV124" s="479"/>
      <c r="EAW124" s="827"/>
      <c r="EAX124" s="827"/>
      <c r="EAY124" s="827"/>
      <c r="EAZ124" s="479"/>
      <c r="EBA124" s="827"/>
      <c r="EBB124" s="827"/>
      <c r="EBC124" s="827"/>
      <c r="EBD124" s="479"/>
      <c r="EBE124" s="827"/>
      <c r="EBF124" s="827"/>
      <c r="EBG124" s="827"/>
      <c r="EBH124" s="479"/>
      <c r="EBI124" s="827"/>
      <c r="EBJ124" s="827"/>
      <c r="EBK124" s="827"/>
      <c r="EBL124" s="479"/>
      <c r="EBM124" s="827"/>
      <c r="EBN124" s="827"/>
      <c r="EBO124" s="827"/>
      <c r="EBP124" s="479"/>
      <c r="EBQ124" s="827"/>
      <c r="EBR124" s="827"/>
      <c r="EBS124" s="827"/>
      <c r="EBT124" s="479"/>
      <c r="EBU124" s="827"/>
      <c r="EBV124" s="827"/>
      <c r="EBW124" s="827"/>
      <c r="EBX124" s="479"/>
      <c r="EBY124" s="827"/>
      <c r="EBZ124" s="827"/>
      <c r="ECA124" s="827"/>
      <c r="ECB124" s="479"/>
      <c r="ECC124" s="827"/>
      <c r="ECD124" s="827"/>
      <c r="ECE124" s="827"/>
      <c r="ECF124" s="479"/>
      <c r="ECG124" s="827"/>
      <c r="ECH124" s="827"/>
      <c r="ECI124" s="827"/>
      <c r="ECJ124" s="479"/>
      <c r="ECK124" s="827"/>
      <c r="ECL124" s="827"/>
      <c r="ECM124" s="827"/>
      <c r="ECN124" s="479"/>
      <c r="ECO124" s="827"/>
      <c r="ECP124" s="827"/>
      <c r="ECQ124" s="827"/>
      <c r="ECR124" s="479"/>
      <c r="ECS124" s="827"/>
      <c r="ECT124" s="827"/>
      <c r="ECU124" s="827"/>
      <c r="ECV124" s="479"/>
      <c r="ECW124" s="827"/>
      <c r="ECX124" s="827"/>
      <c r="ECY124" s="827"/>
      <c r="ECZ124" s="479"/>
      <c r="EDA124" s="827"/>
      <c r="EDB124" s="827"/>
      <c r="EDC124" s="827"/>
      <c r="EDD124" s="479"/>
      <c r="EDE124" s="827"/>
      <c r="EDF124" s="827"/>
      <c r="EDG124" s="827"/>
      <c r="EDH124" s="479"/>
      <c r="EDI124" s="827"/>
      <c r="EDJ124" s="827"/>
      <c r="EDK124" s="827"/>
      <c r="EDL124" s="479"/>
      <c r="EDM124" s="827"/>
      <c r="EDN124" s="827"/>
      <c r="EDO124" s="827"/>
      <c r="EDP124" s="479"/>
      <c r="EDQ124" s="827"/>
      <c r="EDR124" s="827"/>
      <c r="EDS124" s="827"/>
      <c r="EDT124" s="479"/>
      <c r="EDU124" s="827"/>
      <c r="EDV124" s="827"/>
      <c r="EDW124" s="827"/>
      <c r="EDX124" s="479"/>
      <c r="EDY124" s="827"/>
      <c r="EDZ124" s="827"/>
      <c r="EEA124" s="827"/>
      <c r="EEB124" s="479"/>
      <c r="EEC124" s="827"/>
      <c r="EED124" s="827"/>
      <c r="EEE124" s="827"/>
      <c r="EEF124" s="479"/>
      <c r="EEG124" s="827"/>
      <c r="EEH124" s="827"/>
      <c r="EEI124" s="827"/>
      <c r="EEJ124" s="479"/>
      <c r="EEK124" s="827"/>
      <c r="EEL124" s="827"/>
      <c r="EEM124" s="827"/>
      <c r="EEN124" s="479"/>
      <c r="EEO124" s="827"/>
      <c r="EEP124" s="827"/>
      <c r="EEQ124" s="827"/>
      <c r="EER124" s="479"/>
      <c r="EES124" s="827"/>
      <c r="EET124" s="827"/>
      <c r="EEU124" s="827"/>
      <c r="EEV124" s="479"/>
      <c r="EEW124" s="827"/>
      <c r="EEX124" s="827"/>
      <c r="EEY124" s="827"/>
      <c r="EEZ124" s="479"/>
      <c r="EFA124" s="827"/>
      <c r="EFB124" s="827"/>
      <c r="EFC124" s="827"/>
      <c r="EFD124" s="479"/>
      <c r="EFE124" s="827"/>
      <c r="EFF124" s="827"/>
      <c r="EFG124" s="827"/>
      <c r="EFH124" s="479"/>
      <c r="EFI124" s="827"/>
      <c r="EFJ124" s="827"/>
      <c r="EFK124" s="827"/>
      <c r="EFL124" s="479"/>
      <c r="EFM124" s="827"/>
      <c r="EFN124" s="827"/>
      <c r="EFO124" s="827"/>
      <c r="EFP124" s="479"/>
      <c r="EFQ124" s="827"/>
      <c r="EFR124" s="827"/>
      <c r="EFS124" s="827"/>
      <c r="EFT124" s="479"/>
      <c r="EFU124" s="827"/>
      <c r="EFV124" s="827"/>
      <c r="EFW124" s="827"/>
      <c r="EFX124" s="479"/>
      <c r="EFY124" s="827"/>
      <c r="EFZ124" s="827"/>
      <c r="EGA124" s="827"/>
      <c r="EGB124" s="479"/>
      <c r="EGC124" s="827"/>
      <c r="EGD124" s="827"/>
      <c r="EGE124" s="827"/>
      <c r="EGF124" s="479"/>
      <c r="EGG124" s="827"/>
      <c r="EGH124" s="827"/>
      <c r="EGI124" s="827"/>
      <c r="EGJ124" s="479"/>
      <c r="EGK124" s="827"/>
      <c r="EGL124" s="827"/>
      <c r="EGM124" s="827"/>
      <c r="EGN124" s="479"/>
      <c r="EGO124" s="827"/>
      <c r="EGP124" s="827"/>
      <c r="EGQ124" s="827"/>
      <c r="EGR124" s="479"/>
      <c r="EGS124" s="827"/>
      <c r="EGT124" s="827"/>
      <c r="EGU124" s="827"/>
      <c r="EGV124" s="479"/>
      <c r="EGW124" s="827"/>
      <c r="EGX124" s="827"/>
      <c r="EGY124" s="827"/>
      <c r="EGZ124" s="479"/>
      <c r="EHA124" s="827"/>
      <c r="EHB124" s="827"/>
      <c r="EHC124" s="827"/>
      <c r="EHD124" s="479"/>
      <c r="EHE124" s="827"/>
      <c r="EHF124" s="827"/>
      <c r="EHG124" s="827"/>
      <c r="EHH124" s="479"/>
      <c r="EHI124" s="827"/>
      <c r="EHJ124" s="827"/>
      <c r="EHK124" s="827"/>
      <c r="EHL124" s="479"/>
      <c r="EHM124" s="827"/>
      <c r="EHN124" s="827"/>
      <c r="EHO124" s="827"/>
      <c r="EHP124" s="479"/>
      <c r="EHQ124" s="827"/>
      <c r="EHR124" s="827"/>
      <c r="EHS124" s="827"/>
      <c r="EHT124" s="479"/>
      <c r="EHU124" s="827"/>
      <c r="EHV124" s="827"/>
      <c r="EHW124" s="827"/>
      <c r="EHX124" s="479"/>
      <c r="EHY124" s="827"/>
      <c r="EHZ124" s="827"/>
      <c r="EIA124" s="827"/>
      <c r="EIB124" s="479"/>
      <c r="EIC124" s="827"/>
      <c r="EID124" s="827"/>
      <c r="EIE124" s="827"/>
      <c r="EIF124" s="479"/>
      <c r="EIG124" s="827"/>
      <c r="EIH124" s="827"/>
      <c r="EII124" s="827"/>
      <c r="EIJ124" s="479"/>
      <c r="EIK124" s="827"/>
      <c r="EIL124" s="827"/>
      <c r="EIM124" s="827"/>
      <c r="EIN124" s="479"/>
      <c r="EIO124" s="827"/>
      <c r="EIP124" s="827"/>
      <c r="EIQ124" s="827"/>
      <c r="EIR124" s="479"/>
      <c r="EIS124" s="827"/>
      <c r="EIT124" s="827"/>
      <c r="EIU124" s="827"/>
      <c r="EIV124" s="479"/>
      <c r="EIW124" s="827"/>
      <c r="EIX124" s="827"/>
      <c r="EIY124" s="827"/>
      <c r="EIZ124" s="479"/>
      <c r="EJA124" s="827"/>
      <c r="EJB124" s="827"/>
      <c r="EJC124" s="827"/>
      <c r="EJD124" s="479"/>
      <c r="EJE124" s="827"/>
      <c r="EJF124" s="827"/>
      <c r="EJG124" s="827"/>
      <c r="EJH124" s="479"/>
      <c r="EJI124" s="827"/>
      <c r="EJJ124" s="827"/>
      <c r="EJK124" s="827"/>
      <c r="EJL124" s="479"/>
      <c r="EJM124" s="827"/>
      <c r="EJN124" s="827"/>
      <c r="EJO124" s="827"/>
      <c r="EJP124" s="479"/>
      <c r="EJQ124" s="827"/>
      <c r="EJR124" s="827"/>
      <c r="EJS124" s="827"/>
      <c r="EJT124" s="479"/>
      <c r="EJU124" s="827"/>
      <c r="EJV124" s="827"/>
      <c r="EJW124" s="827"/>
      <c r="EJX124" s="479"/>
      <c r="EJY124" s="827"/>
      <c r="EJZ124" s="827"/>
      <c r="EKA124" s="827"/>
      <c r="EKB124" s="479"/>
      <c r="EKC124" s="827"/>
      <c r="EKD124" s="827"/>
      <c r="EKE124" s="827"/>
      <c r="EKF124" s="479"/>
      <c r="EKG124" s="827"/>
      <c r="EKH124" s="827"/>
      <c r="EKI124" s="827"/>
      <c r="EKJ124" s="479"/>
      <c r="EKK124" s="827"/>
      <c r="EKL124" s="827"/>
      <c r="EKM124" s="827"/>
      <c r="EKN124" s="479"/>
      <c r="EKO124" s="827"/>
      <c r="EKP124" s="827"/>
      <c r="EKQ124" s="827"/>
      <c r="EKR124" s="479"/>
      <c r="EKS124" s="827"/>
      <c r="EKT124" s="827"/>
      <c r="EKU124" s="827"/>
      <c r="EKV124" s="479"/>
      <c r="EKW124" s="827"/>
      <c r="EKX124" s="827"/>
      <c r="EKY124" s="827"/>
      <c r="EKZ124" s="479"/>
      <c r="ELA124" s="827"/>
      <c r="ELB124" s="827"/>
      <c r="ELC124" s="827"/>
      <c r="ELD124" s="479"/>
      <c r="ELE124" s="827"/>
      <c r="ELF124" s="827"/>
      <c r="ELG124" s="827"/>
      <c r="ELH124" s="479"/>
      <c r="ELI124" s="827"/>
      <c r="ELJ124" s="827"/>
      <c r="ELK124" s="827"/>
      <c r="ELL124" s="479"/>
      <c r="ELM124" s="827"/>
      <c r="ELN124" s="827"/>
      <c r="ELO124" s="827"/>
      <c r="ELP124" s="479"/>
      <c r="ELQ124" s="827"/>
      <c r="ELR124" s="827"/>
      <c r="ELS124" s="827"/>
      <c r="ELT124" s="479"/>
      <c r="ELU124" s="827"/>
      <c r="ELV124" s="827"/>
      <c r="ELW124" s="827"/>
      <c r="ELX124" s="479"/>
      <c r="ELY124" s="827"/>
      <c r="ELZ124" s="827"/>
      <c r="EMA124" s="827"/>
      <c r="EMB124" s="479"/>
      <c r="EMC124" s="827"/>
      <c r="EMD124" s="827"/>
      <c r="EME124" s="827"/>
      <c r="EMF124" s="479"/>
      <c r="EMG124" s="827"/>
      <c r="EMH124" s="827"/>
      <c r="EMI124" s="827"/>
      <c r="EMJ124" s="479"/>
      <c r="EMK124" s="827"/>
      <c r="EML124" s="827"/>
      <c r="EMM124" s="827"/>
      <c r="EMN124" s="479"/>
      <c r="EMO124" s="827"/>
      <c r="EMP124" s="827"/>
      <c r="EMQ124" s="827"/>
      <c r="EMR124" s="479"/>
      <c r="EMS124" s="827"/>
      <c r="EMT124" s="827"/>
      <c r="EMU124" s="827"/>
      <c r="EMV124" s="479"/>
      <c r="EMW124" s="827"/>
      <c r="EMX124" s="827"/>
      <c r="EMY124" s="827"/>
      <c r="EMZ124" s="479"/>
      <c r="ENA124" s="827"/>
      <c r="ENB124" s="827"/>
      <c r="ENC124" s="827"/>
      <c r="END124" s="479"/>
      <c r="ENE124" s="827"/>
      <c r="ENF124" s="827"/>
      <c r="ENG124" s="827"/>
      <c r="ENH124" s="479"/>
      <c r="ENI124" s="827"/>
      <c r="ENJ124" s="827"/>
      <c r="ENK124" s="827"/>
      <c r="ENL124" s="479"/>
      <c r="ENM124" s="827"/>
      <c r="ENN124" s="827"/>
      <c r="ENO124" s="827"/>
      <c r="ENP124" s="479"/>
      <c r="ENQ124" s="827"/>
      <c r="ENR124" s="827"/>
      <c r="ENS124" s="827"/>
      <c r="ENT124" s="479"/>
      <c r="ENU124" s="827"/>
      <c r="ENV124" s="827"/>
      <c r="ENW124" s="827"/>
      <c r="ENX124" s="479"/>
      <c r="ENY124" s="827"/>
      <c r="ENZ124" s="827"/>
      <c r="EOA124" s="827"/>
      <c r="EOB124" s="479"/>
      <c r="EOC124" s="827"/>
      <c r="EOD124" s="827"/>
      <c r="EOE124" s="827"/>
      <c r="EOF124" s="479"/>
      <c r="EOG124" s="827"/>
      <c r="EOH124" s="827"/>
      <c r="EOI124" s="827"/>
      <c r="EOJ124" s="479"/>
      <c r="EOK124" s="827"/>
      <c r="EOL124" s="827"/>
      <c r="EOM124" s="827"/>
      <c r="EON124" s="479"/>
      <c r="EOO124" s="827"/>
      <c r="EOP124" s="827"/>
      <c r="EOQ124" s="827"/>
      <c r="EOR124" s="479"/>
      <c r="EOS124" s="827"/>
      <c r="EOT124" s="827"/>
      <c r="EOU124" s="827"/>
      <c r="EOV124" s="479"/>
      <c r="EOW124" s="827"/>
      <c r="EOX124" s="827"/>
      <c r="EOY124" s="827"/>
      <c r="EOZ124" s="479"/>
      <c r="EPA124" s="827"/>
      <c r="EPB124" s="827"/>
      <c r="EPC124" s="827"/>
      <c r="EPD124" s="479"/>
      <c r="EPE124" s="827"/>
      <c r="EPF124" s="827"/>
      <c r="EPG124" s="827"/>
      <c r="EPH124" s="479"/>
      <c r="EPI124" s="827"/>
      <c r="EPJ124" s="827"/>
      <c r="EPK124" s="827"/>
      <c r="EPL124" s="479"/>
      <c r="EPM124" s="827"/>
      <c r="EPN124" s="827"/>
      <c r="EPO124" s="827"/>
      <c r="EPP124" s="479"/>
      <c r="EPQ124" s="827"/>
      <c r="EPR124" s="827"/>
      <c r="EPS124" s="827"/>
      <c r="EPT124" s="479"/>
      <c r="EPU124" s="827"/>
      <c r="EPV124" s="827"/>
      <c r="EPW124" s="827"/>
      <c r="EPX124" s="479"/>
      <c r="EPY124" s="827"/>
      <c r="EPZ124" s="827"/>
      <c r="EQA124" s="827"/>
      <c r="EQB124" s="479"/>
      <c r="EQC124" s="827"/>
      <c r="EQD124" s="827"/>
      <c r="EQE124" s="827"/>
      <c r="EQF124" s="479"/>
      <c r="EQG124" s="827"/>
      <c r="EQH124" s="827"/>
      <c r="EQI124" s="827"/>
      <c r="EQJ124" s="479"/>
      <c r="EQK124" s="827"/>
      <c r="EQL124" s="827"/>
      <c r="EQM124" s="827"/>
      <c r="EQN124" s="479"/>
      <c r="EQO124" s="827"/>
      <c r="EQP124" s="827"/>
      <c r="EQQ124" s="827"/>
      <c r="EQR124" s="479"/>
      <c r="EQS124" s="827"/>
      <c r="EQT124" s="827"/>
      <c r="EQU124" s="827"/>
      <c r="EQV124" s="479"/>
      <c r="EQW124" s="827"/>
      <c r="EQX124" s="827"/>
      <c r="EQY124" s="827"/>
      <c r="EQZ124" s="479"/>
      <c r="ERA124" s="827"/>
      <c r="ERB124" s="827"/>
      <c r="ERC124" s="827"/>
      <c r="ERD124" s="479"/>
      <c r="ERE124" s="827"/>
      <c r="ERF124" s="827"/>
      <c r="ERG124" s="827"/>
      <c r="ERH124" s="479"/>
      <c r="ERI124" s="827"/>
      <c r="ERJ124" s="827"/>
      <c r="ERK124" s="827"/>
      <c r="ERL124" s="479"/>
      <c r="ERM124" s="827"/>
      <c r="ERN124" s="827"/>
      <c r="ERO124" s="827"/>
      <c r="ERP124" s="479"/>
      <c r="ERQ124" s="827"/>
      <c r="ERR124" s="827"/>
      <c r="ERS124" s="827"/>
      <c r="ERT124" s="479"/>
      <c r="ERU124" s="827"/>
      <c r="ERV124" s="827"/>
      <c r="ERW124" s="827"/>
      <c r="ERX124" s="479"/>
      <c r="ERY124" s="827"/>
      <c r="ERZ124" s="827"/>
      <c r="ESA124" s="827"/>
      <c r="ESB124" s="479"/>
      <c r="ESC124" s="827"/>
      <c r="ESD124" s="827"/>
      <c r="ESE124" s="827"/>
      <c r="ESF124" s="479"/>
      <c r="ESG124" s="827"/>
      <c r="ESH124" s="827"/>
      <c r="ESI124" s="827"/>
      <c r="ESJ124" s="479"/>
      <c r="ESK124" s="827"/>
      <c r="ESL124" s="827"/>
      <c r="ESM124" s="827"/>
      <c r="ESN124" s="479"/>
      <c r="ESO124" s="827"/>
      <c r="ESP124" s="827"/>
      <c r="ESQ124" s="827"/>
      <c r="ESR124" s="479"/>
      <c r="ESS124" s="827"/>
      <c r="EST124" s="827"/>
      <c r="ESU124" s="827"/>
      <c r="ESV124" s="479"/>
      <c r="ESW124" s="827"/>
      <c r="ESX124" s="827"/>
      <c r="ESY124" s="827"/>
      <c r="ESZ124" s="479"/>
      <c r="ETA124" s="827"/>
      <c r="ETB124" s="827"/>
      <c r="ETC124" s="827"/>
      <c r="ETD124" s="479"/>
      <c r="ETE124" s="827"/>
      <c r="ETF124" s="827"/>
      <c r="ETG124" s="827"/>
      <c r="ETH124" s="479"/>
      <c r="ETI124" s="827"/>
      <c r="ETJ124" s="827"/>
      <c r="ETK124" s="827"/>
      <c r="ETL124" s="479"/>
      <c r="ETM124" s="827"/>
      <c r="ETN124" s="827"/>
      <c r="ETO124" s="827"/>
      <c r="ETP124" s="479"/>
      <c r="ETQ124" s="827"/>
      <c r="ETR124" s="827"/>
      <c r="ETS124" s="827"/>
      <c r="ETT124" s="479"/>
      <c r="ETU124" s="827"/>
      <c r="ETV124" s="827"/>
      <c r="ETW124" s="827"/>
      <c r="ETX124" s="479"/>
      <c r="ETY124" s="827"/>
      <c r="ETZ124" s="827"/>
      <c r="EUA124" s="827"/>
      <c r="EUB124" s="479"/>
      <c r="EUC124" s="827"/>
      <c r="EUD124" s="827"/>
      <c r="EUE124" s="827"/>
      <c r="EUF124" s="479"/>
      <c r="EUG124" s="827"/>
      <c r="EUH124" s="827"/>
      <c r="EUI124" s="827"/>
      <c r="EUJ124" s="479"/>
      <c r="EUK124" s="827"/>
      <c r="EUL124" s="827"/>
      <c r="EUM124" s="827"/>
      <c r="EUN124" s="479"/>
      <c r="EUO124" s="827"/>
      <c r="EUP124" s="827"/>
      <c r="EUQ124" s="827"/>
      <c r="EUR124" s="479"/>
      <c r="EUS124" s="827"/>
      <c r="EUT124" s="827"/>
      <c r="EUU124" s="827"/>
      <c r="EUV124" s="479"/>
      <c r="EUW124" s="827"/>
      <c r="EUX124" s="827"/>
      <c r="EUY124" s="827"/>
      <c r="EUZ124" s="479"/>
      <c r="EVA124" s="827"/>
      <c r="EVB124" s="827"/>
      <c r="EVC124" s="827"/>
      <c r="EVD124" s="479"/>
      <c r="EVE124" s="827"/>
      <c r="EVF124" s="827"/>
      <c r="EVG124" s="827"/>
      <c r="EVH124" s="479"/>
      <c r="EVI124" s="827"/>
      <c r="EVJ124" s="827"/>
      <c r="EVK124" s="827"/>
      <c r="EVL124" s="479"/>
      <c r="EVM124" s="827"/>
      <c r="EVN124" s="827"/>
      <c r="EVO124" s="827"/>
      <c r="EVP124" s="479"/>
      <c r="EVQ124" s="827"/>
      <c r="EVR124" s="827"/>
      <c r="EVS124" s="827"/>
      <c r="EVT124" s="479"/>
      <c r="EVU124" s="827"/>
      <c r="EVV124" s="827"/>
      <c r="EVW124" s="827"/>
      <c r="EVX124" s="479"/>
      <c r="EVY124" s="827"/>
      <c r="EVZ124" s="827"/>
      <c r="EWA124" s="827"/>
      <c r="EWB124" s="479"/>
      <c r="EWC124" s="827"/>
      <c r="EWD124" s="827"/>
      <c r="EWE124" s="827"/>
      <c r="EWF124" s="479"/>
      <c r="EWG124" s="827"/>
      <c r="EWH124" s="827"/>
      <c r="EWI124" s="827"/>
      <c r="EWJ124" s="479"/>
      <c r="EWK124" s="827"/>
      <c r="EWL124" s="827"/>
      <c r="EWM124" s="827"/>
      <c r="EWN124" s="479"/>
      <c r="EWO124" s="827"/>
      <c r="EWP124" s="827"/>
      <c r="EWQ124" s="827"/>
      <c r="EWR124" s="479"/>
      <c r="EWS124" s="827"/>
      <c r="EWT124" s="827"/>
      <c r="EWU124" s="827"/>
      <c r="EWV124" s="479"/>
      <c r="EWW124" s="827"/>
      <c r="EWX124" s="827"/>
      <c r="EWY124" s="827"/>
      <c r="EWZ124" s="479"/>
      <c r="EXA124" s="827"/>
      <c r="EXB124" s="827"/>
      <c r="EXC124" s="827"/>
      <c r="EXD124" s="479"/>
      <c r="EXE124" s="827"/>
      <c r="EXF124" s="827"/>
      <c r="EXG124" s="827"/>
      <c r="EXH124" s="479"/>
      <c r="EXI124" s="827"/>
      <c r="EXJ124" s="827"/>
      <c r="EXK124" s="827"/>
      <c r="EXL124" s="479"/>
      <c r="EXM124" s="827"/>
      <c r="EXN124" s="827"/>
      <c r="EXO124" s="827"/>
      <c r="EXP124" s="479"/>
      <c r="EXQ124" s="827"/>
      <c r="EXR124" s="827"/>
      <c r="EXS124" s="827"/>
      <c r="EXT124" s="479"/>
      <c r="EXU124" s="827"/>
      <c r="EXV124" s="827"/>
      <c r="EXW124" s="827"/>
      <c r="EXX124" s="479"/>
      <c r="EXY124" s="827"/>
      <c r="EXZ124" s="827"/>
      <c r="EYA124" s="827"/>
      <c r="EYB124" s="479"/>
      <c r="EYC124" s="827"/>
      <c r="EYD124" s="827"/>
      <c r="EYE124" s="827"/>
      <c r="EYF124" s="479"/>
      <c r="EYG124" s="827"/>
      <c r="EYH124" s="827"/>
      <c r="EYI124" s="827"/>
      <c r="EYJ124" s="479"/>
      <c r="EYK124" s="827"/>
      <c r="EYL124" s="827"/>
      <c r="EYM124" s="827"/>
      <c r="EYN124" s="479"/>
      <c r="EYO124" s="827"/>
      <c r="EYP124" s="827"/>
      <c r="EYQ124" s="827"/>
      <c r="EYR124" s="479"/>
      <c r="EYS124" s="827"/>
      <c r="EYT124" s="827"/>
      <c r="EYU124" s="827"/>
      <c r="EYV124" s="479"/>
      <c r="EYW124" s="827"/>
      <c r="EYX124" s="827"/>
      <c r="EYY124" s="827"/>
      <c r="EYZ124" s="479"/>
      <c r="EZA124" s="827"/>
      <c r="EZB124" s="827"/>
      <c r="EZC124" s="827"/>
      <c r="EZD124" s="479"/>
      <c r="EZE124" s="827"/>
      <c r="EZF124" s="827"/>
      <c r="EZG124" s="827"/>
      <c r="EZH124" s="479"/>
      <c r="EZI124" s="827"/>
      <c r="EZJ124" s="827"/>
      <c r="EZK124" s="827"/>
      <c r="EZL124" s="479"/>
      <c r="EZM124" s="827"/>
      <c r="EZN124" s="827"/>
      <c r="EZO124" s="827"/>
      <c r="EZP124" s="479"/>
      <c r="EZQ124" s="827"/>
      <c r="EZR124" s="827"/>
      <c r="EZS124" s="827"/>
      <c r="EZT124" s="479"/>
      <c r="EZU124" s="827"/>
      <c r="EZV124" s="827"/>
      <c r="EZW124" s="827"/>
      <c r="EZX124" s="479"/>
      <c r="EZY124" s="827"/>
      <c r="EZZ124" s="827"/>
      <c r="FAA124" s="827"/>
      <c r="FAB124" s="479"/>
      <c r="FAC124" s="827"/>
      <c r="FAD124" s="827"/>
      <c r="FAE124" s="827"/>
      <c r="FAF124" s="479"/>
      <c r="FAG124" s="827"/>
      <c r="FAH124" s="827"/>
      <c r="FAI124" s="827"/>
      <c r="FAJ124" s="479"/>
      <c r="FAK124" s="827"/>
      <c r="FAL124" s="827"/>
      <c r="FAM124" s="827"/>
      <c r="FAO124" s="827"/>
      <c r="FAP124" s="827"/>
      <c r="FAQ124" s="827"/>
      <c r="FAR124" s="479"/>
      <c r="FAS124" s="827"/>
      <c r="FAT124" s="827"/>
      <c r="FAU124" s="827"/>
      <c r="FAV124" s="479"/>
      <c r="FAW124" s="827"/>
      <c r="FAX124" s="827"/>
      <c r="FAY124" s="827"/>
      <c r="FAZ124" s="479"/>
      <c r="FBA124" s="827"/>
      <c r="FBB124" s="827"/>
      <c r="FBC124" s="827"/>
      <c r="FBD124" s="479"/>
      <c r="FBE124" s="827"/>
      <c r="FBF124" s="827"/>
      <c r="FBG124" s="827"/>
      <c r="FBH124" s="479"/>
      <c r="FBI124" s="827"/>
      <c r="FBJ124" s="827"/>
      <c r="FBK124" s="827"/>
      <c r="FBL124" s="479"/>
      <c r="FBM124" s="827"/>
      <c r="FBN124" s="827"/>
      <c r="FBO124" s="827"/>
      <c r="FBP124" s="479"/>
      <c r="FBQ124" s="827"/>
      <c r="FBR124" s="827"/>
      <c r="FBS124" s="827"/>
      <c r="FBT124" s="479"/>
      <c r="FBU124" s="827"/>
      <c r="FBV124" s="827"/>
      <c r="FBW124" s="827"/>
      <c r="FBX124" s="479"/>
      <c r="FBY124" s="827"/>
      <c r="FBZ124" s="827"/>
      <c r="FCA124" s="827"/>
      <c r="FCB124" s="479"/>
      <c r="FCC124" s="827"/>
      <c r="FCD124" s="827"/>
      <c r="FCE124" s="827"/>
      <c r="FCF124" s="479"/>
      <c r="FCG124" s="827"/>
      <c r="FCH124" s="827"/>
      <c r="FCI124" s="827"/>
      <c r="FCJ124" s="479"/>
      <c r="FCK124" s="827"/>
      <c r="FCL124" s="827"/>
      <c r="FCM124" s="827"/>
      <c r="FCN124" s="479"/>
      <c r="FCO124" s="827"/>
      <c r="FCP124" s="827"/>
      <c r="FCQ124" s="827"/>
      <c r="FCR124" s="479"/>
      <c r="FCS124" s="827"/>
      <c r="FCT124" s="827"/>
      <c r="FCU124" s="827"/>
      <c r="FCV124" s="479"/>
      <c r="FCW124" s="827"/>
      <c r="FCX124" s="827"/>
      <c r="FCY124" s="827"/>
      <c r="FCZ124" s="479"/>
      <c r="FDA124" s="827"/>
      <c r="FDB124" s="827"/>
      <c r="FDC124" s="827"/>
      <c r="FDD124" s="479"/>
      <c r="FDE124" s="827"/>
      <c r="FDF124" s="827"/>
      <c r="FDG124" s="827"/>
      <c r="FDH124" s="479"/>
      <c r="FDI124" s="827"/>
      <c r="FDJ124" s="827"/>
      <c r="FDK124" s="827"/>
      <c r="FDL124" s="479"/>
      <c r="FDM124" s="827"/>
      <c r="FDN124" s="827"/>
      <c r="FDO124" s="827"/>
      <c r="FDP124" s="479"/>
      <c r="FDQ124" s="827"/>
      <c r="FDR124" s="827"/>
      <c r="FDS124" s="827"/>
      <c r="FDT124" s="479"/>
      <c r="FDU124" s="827"/>
      <c r="FDV124" s="827"/>
      <c r="FDW124" s="827"/>
      <c r="FDX124" s="479"/>
      <c r="FDY124" s="827"/>
      <c r="FDZ124" s="827"/>
      <c r="FEA124" s="827"/>
      <c r="FEB124" s="479"/>
      <c r="FEC124" s="827"/>
      <c r="FED124" s="827"/>
      <c r="FEE124" s="827"/>
      <c r="FEF124" s="479"/>
      <c r="FEG124" s="827"/>
      <c r="FEH124" s="827"/>
      <c r="FEI124" s="827"/>
      <c r="FEJ124" s="479"/>
      <c r="FEK124" s="827"/>
      <c r="FEL124" s="827"/>
      <c r="FEM124" s="827"/>
      <c r="FEN124" s="479"/>
      <c r="FEO124" s="827"/>
      <c r="FEP124" s="827"/>
      <c r="FEQ124" s="827"/>
      <c r="FER124" s="479"/>
      <c r="FES124" s="827"/>
      <c r="FET124" s="827"/>
      <c r="FEU124" s="827"/>
      <c r="FEV124" s="479"/>
      <c r="FEW124" s="827"/>
      <c r="FEX124" s="827"/>
      <c r="FEY124" s="827"/>
      <c r="FEZ124" s="479"/>
      <c r="FFA124" s="827"/>
      <c r="FFB124" s="827"/>
      <c r="FFC124" s="827"/>
      <c r="FFD124" s="479"/>
      <c r="FFE124" s="827"/>
      <c r="FFF124" s="827"/>
      <c r="FFG124" s="827"/>
      <c r="FFH124" s="479"/>
      <c r="FFI124" s="827"/>
      <c r="FFJ124" s="827"/>
      <c r="FFK124" s="827"/>
      <c r="FFL124" s="479"/>
      <c r="FFM124" s="827"/>
      <c r="FFN124" s="827"/>
      <c r="FFO124" s="827"/>
      <c r="FFP124" s="479"/>
      <c r="FFQ124" s="827"/>
      <c r="FFR124" s="827"/>
      <c r="FFS124" s="827"/>
      <c r="FFT124" s="479"/>
      <c r="FFU124" s="827"/>
      <c r="FFV124" s="827"/>
      <c r="FFW124" s="827"/>
      <c r="FFX124" s="479"/>
      <c r="FFY124" s="827"/>
      <c r="FFZ124" s="827"/>
      <c r="FGA124" s="827"/>
      <c r="FGB124" s="479"/>
      <c r="FGC124" s="827"/>
      <c r="FGD124" s="827"/>
      <c r="FGE124" s="827"/>
      <c r="FGF124" s="479"/>
      <c r="FGG124" s="827"/>
      <c r="FGH124" s="827"/>
      <c r="FGI124" s="827"/>
      <c r="FGJ124" s="479"/>
      <c r="FGK124" s="827"/>
      <c r="FGL124" s="827"/>
      <c r="FGM124" s="827"/>
      <c r="FGN124" s="479"/>
      <c r="FGO124" s="827"/>
      <c r="FGP124" s="827"/>
      <c r="FGQ124" s="827"/>
      <c r="FGR124" s="479"/>
      <c r="FGS124" s="827"/>
      <c r="FGT124" s="827"/>
      <c r="FGU124" s="827"/>
      <c r="FGV124" s="479"/>
      <c r="FGW124" s="827"/>
      <c r="FGX124" s="827"/>
      <c r="FGY124" s="827"/>
      <c r="FGZ124" s="479"/>
      <c r="FHA124" s="827"/>
      <c r="FHB124" s="827"/>
      <c r="FHC124" s="827"/>
      <c r="FHD124" s="479"/>
      <c r="FHE124" s="827"/>
      <c r="FHF124" s="827"/>
      <c r="FHG124" s="827"/>
      <c r="FHH124" s="479"/>
      <c r="FHI124" s="827"/>
      <c r="FHJ124" s="827"/>
      <c r="FHK124" s="827"/>
      <c r="FHL124" s="479"/>
      <c r="FHM124" s="827"/>
      <c r="FHN124" s="827"/>
      <c r="FHO124" s="827"/>
      <c r="FHP124" s="479"/>
      <c r="FHQ124" s="827"/>
      <c r="FHR124" s="827"/>
      <c r="FHS124" s="827"/>
      <c r="FHT124" s="479"/>
      <c r="FHU124" s="827"/>
      <c r="FHV124" s="827"/>
      <c r="FHW124" s="827"/>
      <c r="FHX124" s="479"/>
      <c r="FHY124" s="827"/>
      <c r="FHZ124" s="827"/>
      <c r="FIA124" s="827"/>
      <c r="FIB124" s="479"/>
      <c r="FIC124" s="827"/>
      <c r="FID124" s="827"/>
      <c r="FIE124" s="827"/>
      <c r="FIF124" s="479"/>
      <c r="FIG124" s="827"/>
      <c r="FIH124" s="827"/>
      <c r="FII124" s="827"/>
      <c r="FIJ124" s="479"/>
      <c r="FIK124" s="827"/>
      <c r="FIL124" s="827"/>
      <c r="FIM124" s="827"/>
      <c r="FIN124" s="479"/>
      <c r="FIO124" s="827"/>
      <c r="FIP124" s="827"/>
      <c r="FIQ124" s="827"/>
      <c r="FIR124" s="479"/>
      <c r="FIS124" s="827"/>
      <c r="FIT124" s="827"/>
      <c r="FIU124" s="827"/>
      <c r="FIV124" s="479"/>
      <c r="FIW124" s="827"/>
      <c r="FIX124" s="827"/>
      <c r="FIY124" s="827"/>
      <c r="FIZ124" s="479"/>
      <c r="FJA124" s="827"/>
      <c r="FJB124" s="827"/>
      <c r="FJC124" s="827"/>
      <c r="FJD124" s="479"/>
      <c r="FJE124" s="827"/>
      <c r="FJF124" s="827"/>
      <c r="FJG124" s="827"/>
      <c r="FJH124" s="479"/>
      <c r="FJI124" s="827"/>
      <c r="FJJ124" s="827"/>
      <c r="FJK124" s="827"/>
      <c r="FJL124" s="479"/>
      <c r="FJM124" s="827"/>
      <c r="FJN124" s="827"/>
      <c r="FJO124" s="827"/>
      <c r="FJP124" s="479"/>
      <c r="FJQ124" s="827"/>
      <c r="FJR124" s="827"/>
      <c r="FJS124" s="827"/>
      <c r="FJT124" s="479"/>
      <c r="FJU124" s="827"/>
      <c r="FJV124" s="827"/>
      <c r="FJW124" s="827"/>
      <c r="FJX124" s="479"/>
      <c r="FJY124" s="827"/>
      <c r="FJZ124" s="827"/>
      <c r="FKA124" s="827"/>
      <c r="FKB124" s="479"/>
      <c r="FKC124" s="827"/>
      <c r="FKD124" s="827"/>
      <c r="FKE124" s="827"/>
      <c r="FKF124" s="479"/>
      <c r="FKG124" s="827"/>
      <c r="FKH124" s="827"/>
      <c r="FKI124" s="827"/>
      <c r="FKJ124" s="479"/>
      <c r="FKK124" s="827"/>
      <c r="FKL124" s="827"/>
      <c r="FKM124" s="827"/>
      <c r="FKN124" s="479"/>
      <c r="FKO124" s="827"/>
      <c r="FKP124" s="827"/>
      <c r="FKQ124" s="827"/>
      <c r="FKR124" s="479"/>
      <c r="FKS124" s="827"/>
      <c r="FKT124" s="827"/>
      <c r="FKU124" s="827"/>
      <c r="FKV124" s="479"/>
      <c r="FKW124" s="827"/>
      <c r="FKX124" s="827"/>
      <c r="FKY124" s="827"/>
      <c r="FKZ124" s="479"/>
      <c r="FLA124" s="827"/>
      <c r="FLB124" s="827"/>
      <c r="FLC124" s="827"/>
      <c r="FLD124" s="479"/>
      <c r="FLE124" s="827"/>
      <c r="FLF124" s="827"/>
      <c r="FLG124" s="827"/>
      <c r="FLH124" s="479"/>
      <c r="FLI124" s="827"/>
      <c r="FLJ124" s="827"/>
      <c r="FLK124" s="827"/>
      <c r="FLL124" s="479"/>
      <c r="FLM124" s="827"/>
      <c r="FLN124" s="827"/>
      <c r="FLO124" s="827"/>
      <c r="FLP124" s="479"/>
      <c r="FLQ124" s="827"/>
      <c r="FLR124" s="827"/>
      <c r="FLS124" s="827"/>
      <c r="FLT124" s="479"/>
      <c r="FLU124" s="827"/>
      <c r="FLV124" s="827"/>
      <c r="FLW124" s="827"/>
      <c r="FLX124" s="479"/>
      <c r="FLY124" s="827"/>
      <c r="FLZ124" s="827"/>
      <c r="FMA124" s="827"/>
      <c r="FMB124" s="479"/>
      <c r="FMC124" s="827"/>
      <c r="FMD124" s="827"/>
      <c r="FME124" s="827"/>
      <c r="FMF124" s="479"/>
      <c r="FMG124" s="827"/>
      <c r="FMH124" s="827"/>
      <c r="FMI124" s="827"/>
      <c r="FMJ124" s="479"/>
      <c r="FMK124" s="827"/>
      <c r="FML124" s="827"/>
      <c r="FMM124" s="827"/>
      <c r="FMN124" s="479"/>
      <c r="FMO124" s="827"/>
      <c r="FMP124" s="827"/>
      <c r="FMQ124" s="827"/>
      <c r="FMR124" s="479"/>
      <c r="FMS124" s="827"/>
      <c r="FMT124" s="827"/>
      <c r="FMU124" s="827"/>
      <c r="FMV124" s="479"/>
      <c r="FMW124" s="827"/>
      <c r="FMX124" s="827"/>
      <c r="FMY124" s="827"/>
      <c r="FMZ124" s="479"/>
      <c r="FNA124" s="827"/>
      <c r="FNB124" s="827"/>
      <c r="FNC124" s="827"/>
      <c r="FND124" s="479"/>
      <c r="FNE124" s="827"/>
      <c r="FNF124" s="827"/>
      <c r="FNG124" s="827"/>
      <c r="FNH124" s="479"/>
      <c r="FNI124" s="827"/>
      <c r="FNJ124" s="827"/>
      <c r="FNK124" s="827"/>
      <c r="FNL124" s="479"/>
      <c r="FNM124" s="827"/>
      <c r="FNN124" s="827"/>
      <c r="FNO124" s="827"/>
      <c r="FNP124" s="479"/>
      <c r="FNQ124" s="827"/>
      <c r="FNR124" s="827"/>
      <c r="FNS124" s="827"/>
      <c r="FNT124" s="479"/>
      <c r="FNU124" s="827"/>
      <c r="FNV124" s="827"/>
      <c r="FNW124" s="827"/>
      <c r="FNX124" s="479"/>
      <c r="FNY124" s="827"/>
      <c r="FNZ124" s="827"/>
      <c r="FOA124" s="827"/>
      <c r="FOB124" s="479"/>
      <c r="FOC124" s="827"/>
      <c r="FOD124" s="827"/>
      <c r="FOE124" s="827"/>
      <c r="FOF124" s="479"/>
      <c r="FOG124" s="827"/>
      <c r="FOH124" s="827"/>
      <c r="FOI124" s="827"/>
      <c r="FOJ124" s="479"/>
      <c r="FOK124" s="827"/>
      <c r="FOL124" s="827"/>
      <c r="FOM124" s="827"/>
      <c r="FON124" s="479"/>
      <c r="FOO124" s="827"/>
      <c r="FOP124" s="827"/>
      <c r="FOQ124" s="827"/>
      <c r="FOR124" s="479"/>
      <c r="FOS124" s="827"/>
      <c r="FOT124" s="827"/>
      <c r="FOU124" s="827"/>
      <c r="FOV124" s="479"/>
      <c r="FOW124" s="827"/>
      <c r="FOX124" s="827"/>
      <c r="FOY124" s="827"/>
      <c r="FOZ124" s="479"/>
      <c r="FPA124" s="827"/>
      <c r="FPB124" s="827"/>
      <c r="FPC124" s="827"/>
      <c r="FPD124" s="479"/>
      <c r="FPE124" s="827"/>
      <c r="FPF124" s="827"/>
      <c r="FPG124" s="827"/>
      <c r="FPH124" s="479"/>
      <c r="FPI124" s="827"/>
      <c r="FPJ124" s="827"/>
      <c r="FPK124" s="827"/>
      <c r="FPL124" s="479"/>
      <c r="FPM124" s="827"/>
      <c r="FPN124" s="827"/>
      <c r="FPO124" s="827"/>
      <c r="FPP124" s="479"/>
      <c r="FPQ124" s="827"/>
      <c r="FPR124" s="827"/>
      <c r="FPS124" s="827"/>
      <c r="FPT124" s="479"/>
      <c r="FPU124" s="827"/>
      <c r="FPV124" s="827"/>
      <c r="FPW124" s="827"/>
      <c r="FPX124" s="479"/>
      <c r="FPY124" s="827"/>
      <c r="FPZ124" s="827"/>
      <c r="FQA124" s="827"/>
      <c r="FQB124" s="479"/>
      <c r="FQC124" s="827"/>
      <c r="FQD124" s="827"/>
      <c r="FQE124" s="827"/>
      <c r="FQF124" s="479"/>
      <c r="FQG124" s="827"/>
      <c r="FQH124" s="827"/>
      <c r="FQI124" s="827"/>
      <c r="FQJ124" s="479"/>
      <c r="FQK124" s="827"/>
      <c r="FQL124" s="827"/>
      <c r="FQM124" s="827"/>
      <c r="FQN124" s="479"/>
      <c r="FQO124" s="827"/>
      <c r="FQP124" s="827"/>
      <c r="FQQ124" s="827"/>
      <c r="FQR124" s="479"/>
      <c r="FQS124" s="827"/>
      <c r="FQT124" s="827"/>
      <c r="FQU124" s="827"/>
      <c r="FQV124" s="479"/>
      <c r="FQW124" s="827"/>
      <c r="FQX124" s="827"/>
      <c r="FQY124" s="827"/>
      <c r="FQZ124" s="479"/>
      <c r="FRA124" s="827"/>
      <c r="FRB124" s="827"/>
      <c r="FRC124" s="827"/>
      <c r="FRD124" s="479"/>
      <c r="FRE124" s="827"/>
      <c r="FRF124" s="827"/>
      <c r="FRG124" s="827"/>
      <c r="FRH124" s="479"/>
      <c r="FRI124" s="827"/>
      <c r="FRJ124" s="827"/>
      <c r="FRK124" s="827"/>
      <c r="FRL124" s="479"/>
      <c r="FRM124" s="827"/>
      <c r="FRN124" s="827"/>
      <c r="FRO124" s="827"/>
      <c r="FRP124" s="479"/>
      <c r="FRQ124" s="827"/>
      <c r="FRR124" s="827"/>
      <c r="FRS124" s="827"/>
      <c r="FRT124" s="479"/>
      <c r="FRU124" s="827"/>
      <c r="FRV124" s="827"/>
      <c r="FRW124" s="827"/>
      <c r="FRX124" s="479"/>
      <c r="FRY124" s="827"/>
      <c r="FRZ124" s="827"/>
      <c r="FSA124" s="827"/>
      <c r="FSB124" s="479"/>
      <c r="FSC124" s="827"/>
      <c r="FSD124" s="827"/>
      <c r="FSE124" s="827"/>
      <c r="FSF124" s="479"/>
      <c r="FSG124" s="827"/>
      <c r="FSH124" s="827"/>
      <c r="FSI124" s="827"/>
      <c r="FSJ124" s="479"/>
      <c r="FSK124" s="827"/>
      <c r="FSL124" s="827"/>
      <c r="FSM124" s="827"/>
      <c r="FSN124" s="479"/>
      <c r="FSO124" s="827"/>
      <c r="FSP124" s="827"/>
      <c r="FSQ124" s="827"/>
      <c r="FSR124" s="479"/>
      <c r="FSS124" s="827"/>
      <c r="FST124" s="827"/>
      <c r="FSU124" s="827"/>
      <c r="FSV124" s="479"/>
      <c r="FSW124" s="827"/>
      <c r="FSX124" s="827"/>
      <c r="FSY124" s="827"/>
      <c r="FSZ124" s="479"/>
      <c r="FTA124" s="827"/>
      <c r="FTB124" s="827"/>
      <c r="FTC124" s="827"/>
      <c r="FTD124" s="479"/>
      <c r="FTE124" s="827"/>
      <c r="FTF124" s="827"/>
      <c r="FTG124" s="827"/>
      <c r="FTH124" s="479"/>
      <c r="FTI124" s="827"/>
      <c r="FTJ124" s="827"/>
      <c r="FTK124" s="827"/>
      <c r="FTL124" s="479"/>
      <c r="FTM124" s="827"/>
      <c r="FTN124" s="827"/>
      <c r="FTO124" s="827"/>
      <c r="FTP124" s="479"/>
      <c r="FTQ124" s="827"/>
      <c r="FTR124" s="827"/>
      <c r="FTS124" s="827"/>
      <c r="FTT124" s="479"/>
      <c r="FTU124" s="827"/>
      <c r="FTV124" s="827"/>
      <c r="FTW124" s="827"/>
      <c r="FTX124" s="479"/>
      <c r="FTY124" s="827"/>
      <c r="FTZ124" s="827"/>
      <c r="FUA124" s="827"/>
      <c r="FUB124" s="479"/>
      <c r="FUC124" s="827"/>
      <c r="FUD124" s="827"/>
      <c r="FUE124" s="827"/>
      <c r="FUF124" s="479"/>
      <c r="FUG124" s="827"/>
      <c r="FUH124" s="827"/>
      <c r="FUI124" s="827"/>
      <c r="FUJ124" s="479"/>
      <c r="FUK124" s="827"/>
      <c r="FUL124" s="827"/>
      <c r="FUM124" s="827"/>
      <c r="FUN124" s="479"/>
      <c r="FUO124" s="827"/>
      <c r="FUP124" s="827"/>
      <c r="FUQ124" s="827"/>
      <c r="FUR124" s="479"/>
      <c r="FUS124" s="827"/>
      <c r="FUT124" s="827"/>
      <c r="FUU124" s="827"/>
      <c r="FUV124" s="479"/>
      <c r="FUW124" s="827"/>
      <c r="FUX124" s="827"/>
      <c r="FUY124" s="827"/>
      <c r="FUZ124" s="479"/>
      <c r="FVA124" s="827"/>
      <c r="FVB124" s="827"/>
      <c r="FVC124" s="827"/>
      <c r="FVD124" s="479"/>
      <c r="FVE124" s="827"/>
      <c r="FVF124" s="827"/>
      <c r="FVG124" s="827"/>
      <c r="FVH124" s="479"/>
      <c r="FVI124" s="827"/>
      <c r="FVJ124" s="827"/>
      <c r="FVK124" s="827"/>
      <c r="FVL124" s="479"/>
      <c r="FVM124" s="827"/>
      <c r="FVN124" s="827"/>
      <c r="FVO124" s="827"/>
      <c r="FVP124" s="479"/>
      <c r="FVQ124" s="827"/>
      <c r="FVR124" s="827"/>
      <c r="FVS124" s="827"/>
      <c r="FVT124" s="479"/>
      <c r="FVU124" s="827"/>
      <c r="FVV124" s="827"/>
      <c r="FVW124" s="827"/>
      <c r="FVX124" s="479"/>
      <c r="FVY124" s="827"/>
      <c r="FVZ124" s="827"/>
      <c r="FWA124" s="827"/>
      <c r="FWB124" s="479"/>
      <c r="FWC124" s="827"/>
      <c r="FWD124" s="827"/>
      <c r="FWE124" s="827"/>
      <c r="FWF124" s="479"/>
      <c r="FWG124" s="827"/>
      <c r="FWH124" s="827"/>
      <c r="FWI124" s="827"/>
      <c r="FWJ124" s="479"/>
      <c r="FWK124" s="827"/>
      <c r="FWL124" s="827"/>
      <c r="FWM124" s="827"/>
      <c r="FWN124" s="479"/>
      <c r="FWO124" s="827"/>
      <c r="FWP124" s="827"/>
      <c r="FWQ124" s="827"/>
      <c r="FWR124" s="479"/>
      <c r="FWS124" s="827"/>
      <c r="FWT124" s="827"/>
      <c r="FWU124" s="827"/>
      <c r="FWV124" s="479"/>
      <c r="FWW124" s="827"/>
      <c r="FWX124" s="827"/>
      <c r="FWY124" s="827"/>
      <c r="FWZ124" s="479"/>
      <c r="FXA124" s="827"/>
      <c r="FXB124" s="827"/>
      <c r="FXC124" s="827"/>
      <c r="FXD124" s="479"/>
      <c r="FXE124" s="827"/>
      <c r="FXF124" s="827"/>
      <c r="FXG124" s="827"/>
      <c r="FXH124" s="479"/>
      <c r="FXI124" s="827"/>
      <c r="FXJ124" s="827"/>
      <c r="FXK124" s="827"/>
      <c r="FXL124" s="479"/>
      <c r="FXM124" s="827"/>
      <c r="FXN124" s="827"/>
      <c r="FXO124" s="827"/>
      <c r="FXP124" s="479"/>
      <c r="FXQ124" s="827"/>
      <c r="FXR124" s="827"/>
      <c r="FXS124" s="827"/>
      <c r="FXT124" s="479"/>
      <c r="FXU124" s="827"/>
      <c r="FXV124" s="827"/>
      <c r="FXW124" s="827"/>
      <c r="FXX124" s="479"/>
      <c r="FXY124" s="827"/>
      <c r="FXZ124" s="827"/>
      <c r="FYA124" s="827"/>
      <c r="FYB124" s="479"/>
      <c r="FYC124" s="827"/>
      <c r="FYD124" s="827"/>
      <c r="FYE124" s="827"/>
      <c r="FYF124" s="479"/>
      <c r="FYG124" s="827"/>
      <c r="FYH124" s="827"/>
      <c r="FYI124" s="827"/>
      <c r="FYJ124" s="479"/>
      <c r="FYK124" s="827"/>
      <c r="FYL124" s="827"/>
      <c r="FYM124" s="827"/>
      <c r="FYN124" s="479"/>
      <c r="FYO124" s="827"/>
      <c r="FYP124" s="827"/>
      <c r="FYQ124" s="827"/>
      <c r="FYR124" s="479"/>
      <c r="FYS124" s="827"/>
      <c r="FYT124" s="827"/>
      <c r="FYU124" s="827"/>
      <c r="FYV124" s="479"/>
      <c r="FYW124" s="827"/>
      <c r="FYX124" s="827"/>
      <c r="FYY124" s="827"/>
      <c r="FYZ124" s="479"/>
      <c r="FZA124" s="827"/>
      <c r="FZB124" s="827"/>
      <c r="FZC124" s="827"/>
      <c r="FZD124" s="479"/>
      <c r="FZE124" s="827"/>
      <c r="FZF124" s="827"/>
      <c r="FZG124" s="827"/>
      <c r="FZH124" s="479"/>
      <c r="FZI124" s="827"/>
      <c r="FZJ124" s="827"/>
      <c r="FZK124" s="827"/>
      <c r="FZL124" s="479"/>
      <c r="FZM124" s="827"/>
      <c r="FZN124" s="827"/>
      <c r="FZO124" s="827"/>
      <c r="FZP124" s="479"/>
      <c r="FZQ124" s="827"/>
      <c r="FZR124" s="827"/>
      <c r="FZS124" s="827"/>
      <c r="FZT124" s="479"/>
      <c r="FZU124" s="827"/>
      <c r="FZV124" s="827"/>
      <c r="FZW124" s="827"/>
      <c r="FZX124" s="479"/>
      <c r="FZY124" s="827"/>
      <c r="FZZ124" s="827"/>
      <c r="GAA124" s="827"/>
      <c r="GAB124" s="479"/>
      <c r="GAC124" s="827"/>
      <c r="GAD124" s="827"/>
      <c r="GAE124" s="827"/>
      <c r="GAF124" s="479"/>
      <c r="GAG124" s="827"/>
      <c r="GAH124" s="827"/>
      <c r="GAI124" s="827"/>
      <c r="GAJ124" s="479"/>
      <c r="GAK124" s="827"/>
      <c r="GAL124" s="827"/>
      <c r="GAM124" s="827"/>
      <c r="GAN124" s="479"/>
      <c r="GAO124" s="827"/>
      <c r="GAP124" s="827"/>
      <c r="GAQ124" s="827"/>
      <c r="GAR124" s="479"/>
      <c r="GAS124" s="827"/>
      <c r="GAT124" s="827"/>
      <c r="GAU124" s="827"/>
      <c r="GAV124" s="479"/>
      <c r="GAW124" s="827"/>
      <c r="GAX124" s="827"/>
      <c r="GAY124" s="827"/>
      <c r="GAZ124" s="479"/>
      <c r="GBA124" s="827"/>
      <c r="GBB124" s="827"/>
      <c r="GBC124" s="827"/>
      <c r="GBD124" s="479"/>
      <c r="GBE124" s="827"/>
      <c r="GBF124" s="827"/>
      <c r="GBG124" s="827"/>
      <c r="GBH124" s="479"/>
      <c r="GBI124" s="827"/>
      <c r="GBJ124" s="827"/>
      <c r="GBK124" s="827"/>
      <c r="GBL124" s="479"/>
      <c r="GBM124" s="827"/>
      <c r="GBN124" s="827"/>
      <c r="GBO124" s="827"/>
      <c r="GBP124" s="479"/>
      <c r="GBQ124" s="827"/>
      <c r="GBR124" s="827"/>
      <c r="GBS124" s="827"/>
      <c r="GBT124" s="479"/>
      <c r="GBU124" s="827"/>
      <c r="GBV124" s="827"/>
      <c r="GBW124" s="827"/>
      <c r="GBX124" s="479"/>
      <c r="GBY124" s="827"/>
      <c r="GBZ124" s="827"/>
      <c r="GCA124" s="827"/>
      <c r="GCB124" s="479"/>
      <c r="GCC124" s="827"/>
      <c r="GCD124" s="827"/>
      <c r="GCE124" s="827"/>
      <c r="GCF124" s="479"/>
      <c r="GCG124" s="827"/>
      <c r="GCH124" s="827"/>
      <c r="GCI124" s="827"/>
      <c r="GCJ124" s="479"/>
      <c r="GCK124" s="827"/>
      <c r="GCL124" s="827"/>
      <c r="GCM124" s="827"/>
      <c r="GCN124" s="479"/>
      <c r="GCO124" s="827"/>
      <c r="GCP124" s="827"/>
      <c r="GCQ124" s="827"/>
      <c r="GCR124" s="479"/>
      <c r="GCS124" s="827"/>
      <c r="GCT124" s="827"/>
      <c r="GCU124" s="827"/>
      <c r="GCV124" s="479"/>
      <c r="GCW124" s="827"/>
      <c r="GCX124" s="827"/>
      <c r="GCY124" s="827"/>
      <c r="GCZ124" s="479"/>
      <c r="GDA124" s="827"/>
      <c r="GDB124" s="827"/>
      <c r="GDC124" s="827"/>
      <c r="GDD124" s="479"/>
      <c r="GDE124" s="827"/>
      <c r="GDF124" s="827"/>
      <c r="GDG124" s="827"/>
      <c r="GDH124" s="479"/>
      <c r="GDI124" s="827"/>
      <c r="GDJ124" s="827"/>
      <c r="GDK124" s="827"/>
      <c r="GDL124" s="479"/>
      <c r="GDM124" s="827"/>
      <c r="GDN124" s="827"/>
      <c r="GDO124" s="827"/>
      <c r="GDP124" s="479"/>
      <c r="GDQ124" s="827"/>
      <c r="GDR124" s="827"/>
      <c r="GDS124" s="827"/>
      <c r="GDT124" s="479"/>
      <c r="GDU124" s="827"/>
      <c r="GDV124" s="827"/>
      <c r="GDW124" s="827"/>
      <c r="GDX124" s="479"/>
      <c r="GDY124" s="827"/>
      <c r="GDZ124" s="827"/>
      <c r="GEA124" s="827"/>
      <c r="GEB124" s="479"/>
      <c r="GEC124" s="827"/>
      <c r="GED124" s="827"/>
      <c r="GEE124" s="827"/>
      <c r="GEF124" s="479"/>
      <c r="GEG124" s="827"/>
      <c r="GEH124" s="827"/>
      <c r="GEI124" s="827"/>
      <c r="GEJ124" s="479"/>
      <c r="GEK124" s="827"/>
      <c r="GEL124" s="827"/>
      <c r="GEM124" s="827"/>
      <c r="GEN124" s="479"/>
      <c r="GEO124" s="827"/>
      <c r="GEP124" s="827"/>
      <c r="GEQ124" s="827"/>
      <c r="GER124" s="479"/>
      <c r="GES124" s="827"/>
      <c r="GET124" s="827"/>
      <c r="GEU124" s="827"/>
      <c r="GEV124" s="479"/>
      <c r="GEW124" s="827"/>
      <c r="GEX124" s="827"/>
      <c r="GEY124" s="827"/>
      <c r="GEZ124" s="479"/>
      <c r="GFA124" s="827"/>
      <c r="GFB124" s="827"/>
      <c r="GFC124" s="827"/>
      <c r="GFD124" s="479"/>
      <c r="GFE124" s="827"/>
      <c r="GFF124" s="827"/>
      <c r="GFG124" s="827"/>
      <c r="GFH124" s="479"/>
      <c r="GFI124" s="827"/>
      <c r="GFJ124" s="827"/>
      <c r="GFK124" s="827"/>
      <c r="GFL124" s="479"/>
      <c r="GFM124" s="827"/>
      <c r="GFN124" s="827"/>
      <c r="GFO124" s="827"/>
      <c r="GFP124" s="479"/>
      <c r="GFQ124" s="827"/>
      <c r="GFR124" s="827"/>
      <c r="GFS124" s="827"/>
      <c r="GFT124" s="479"/>
      <c r="GFU124" s="827"/>
      <c r="GFV124" s="827"/>
      <c r="GFW124" s="827"/>
      <c r="GFX124" s="479"/>
      <c r="GFY124" s="827"/>
      <c r="GFZ124" s="827"/>
      <c r="GGA124" s="827"/>
      <c r="GGB124" s="479"/>
      <c r="GGC124" s="827"/>
      <c r="GGD124" s="827"/>
      <c r="GGE124" s="827"/>
      <c r="GGF124" s="479"/>
      <c r="GGG124" s="827"/>
      <c r="GGH124" s="827"/>
      <c r="GGI124" s="827"/>
      <c r="GGJ124" s="479"/>
      <c r="GGK124" s="827"/>
      <c r="GGL124" s="827"/>
      <c r="GGM124" s="827"/>
      <c r="GGN124" s="479"/>
      <c r="GGO124" s="827"/>
      <c r="GGP124" s="827"/>
      <c r="GGQ124" s="827"/>
      <c r="GGR124" s="479"/>
      <c r="GGS124" s="827"/>
      <c r="GGT124" s="827"/>
      <c r="GGU124" s="827"/>
      <c r="GGV124" s="479"/>
      <c r="GGW124" s="827"/>
      <c r="GGX124" s="827"/>
      <c r="GGY124" s="827"/>
      <c r="GGZ124" s="479"/>
      <c r="GHA124" s="827"/>
      <c r="GHB124" s="827"/>
      <c r="GHC124" s="827"/>
      <c r="GHD124" s="479"/>
      <c r="GHE124" s="827"/>
      <c r="GHF124" s="827"/>
      <c r="GHG124" s="827"/>
      <c r="GHH124" s="479"/>
      <c r="GHI124" s="827"/>
      <c r="GHJ124" s="827"/>
      <c r="GHK124" s="827"/>
      <c r="GHL124" s="479"/>
      <c r="GHM124" s="827"/>
      <c r="GHN124" s="827"/>
      <c r="GHO124" s="827"/>
      <c r="GHP124" s="479"/>
      <c r="GHQ124" s="827"/>
      <c r="GHR124" s="827"/>
      <c r="GHS124" s="827"/>
      <c r="GHT124" s="479"/>
      <c r="GHU124" s="827"/>
      <c r="GHV124" s="827"/>
      <c r="GHW124" s="827"/>
      <c r="GHX124" s="479"/>
      <c r="GHY124" s="827"/>
      <c r="GHZ124" s="827"/>
      <c r="GIA124" s="827"/>
      <c r="GIB124" s="479"/>
      <c r="GIC124" s="827"/>
      <c r="GID124" s="827"/>
      <c r="GIE124" s="827"/>
      <c r="GIF124" s="479"/>
      <c r="GIG124" s="827"/>
      <c r="GIH124" s="827"/>
      <c r="GII124" s="827"/>
      <c r="GIJ124" s="479"/>
      <c r="GIK124" s="827"/>
      <c r="GIL124" s="827"/>
      <c r="GIM124" s="827"/>
      <c r="GIN124" s="479"/>
      <c r="GIO124" s="827"/>
      <c r="GIP124" s="827"/>
      <c r="GIQ124" s="827"/>
      <c r="GIR124" s="479"/>
      <c r="GIS124" s="827"/>
      <c r="GIT124" s="827"/>
      <c r="GIU124" s="827"/>
      <c r="GIV124" s="479"/>
      <c r="GIW124" s="827"/>
      <c r="GIX124" s="827"/>
      <c r="GIY124" s="827"/>
      <c r="GIZ124" s="479"/>
      <c r="GJA124" s="827"/>
      <c r="GJB124" s="827"/>
      <c r="GJC124" s="827"/>
      <c r="GJD124" s="479"/>
      <c r="GJE124" s="827"/>
      <c r="GJF124" s="827"/>
      <c r="GJG124" s="827"/>
      <c r="GJH124" s="479"/>
      <c r="GJI124" s="827"/>
      <c r="GJJ124" s="827"/>
      <c r="GJK124" s="827"/>
      <c r="GJL124" s="479"/>
      <c r="GJM124" s="827"/>
      <c r="GJN124" s="827"/>
      <c r="GJO124" s="827"/>
      <c r="GJP124" s="479"/>
      <c r="GJQ124" s="827"/>
      <c r="GJR124" s="827"/>
      <c r="GJS124" s="827"/>
      <c r="GJT124" s="479"/>
      <c r="GJU124" s="827"/>
      <c r="GJV124" s="827"/>
      <c r="GJW124" s="827"/>
      <c r="GJX124" s="479"/>
      <c r="GJY124" s="827"/>
      <c r="GJZ124" s="827"/>
      <c r="GKA124" s="827"/>
      <c r="GKB124" s="479"/>
      <c r="GKC124" s="827"/>
      <c r="GKD124" s="827"/>
      <c r="GKE124" s="827"/>
      <c r="GKF124" s="479"/>
      <c r="GKG124" s="827"/>
      <c r="GKH124" s="827"/>
      <c r="GKI124" s="827"/>
      <c r="GKJ124" s="479"/>
      <c r="GKK124" s="827"/>
      <c r="GKL124" s="827"/>
      <c r="GKM124" s="827"/>
      <c r="GKN124" s="479"/>
      <c r="GKO124" s="827"/>
      <c r="GKP124" s="827"/>
      <c r="GKQ124" s="827"/>
      <c r="GKR124" s="479"/>
      <c r="GKS124" s="827"/>
      <c r="GKT124" s="827"/>
      <c r="GKU124" s="827"/>
      <c r="GKV124" s="479"/>
      <c r="GKW124" s="827"/>
      <c r="GKX124" s="827"/>
      <c r="GKY124" s="827"/>
      <c r="GKZ124" s="479"/>
      <c r="GLA124" s="827"/>
      <c r="GLB124" s="827"/>
      <c r="GLC124" s="827"/>
      <c r="GLD124" s="479"/>
      <c r="GLE124" s="827"/>
      <c r="GLF124" s="827"/>
      <c r="GLG124" s="827"/>
      <c r="GLH124" s="479"/>
      <c r="GLI124" s="827"/>
      <c r="GLJ124" s="827"/>
      <c r="GLK124" s="827"/>
      <c r="GLL124" s="479"/>
      <c r="GLM124" s="827"/>
      <c r="GLN124" s="827"/>
      <c r="GLO124" s="827"/>
      <c r="GLP124" s="479"/>
      <c r="GLQ124" s="827"/>
      <c r="GLR124" s="827"/>
      <c r="GLS124" s="827"/>
      <c r="GLT124" s="479"/>
      <c r="GLU124" s="827"/>
      <c r="GLV124" s="827"/>
      <c r="GLW124" s="827"/>
      <c r="GLX124" s="479"/>
      <c r="GLY124" s="827"/>
      <c r="GLZ124" s="827"/>
      <c r="GMA124" s="827"/>
      <c r="GMB124" s="479"/>
      <c r="GMC124" s="827"/>
      <c r="GMD124" s="827"/>
      <c r="GME124" s="827"/>
      <c r="GMF124" s="479"/>
      <c r="GMG124" s="827"/>
      <c r="GMH124" s="827"/>
      <c r="GMI124" s="827"/>
      <c r="GMJ124" s="479"/>
      <c r="GMK124" s="827"/>
      <c r="GML124" s="827"/>
      <c r="GMM124" s="827"/>
      <c r="GMN124" s="479"/>
      <c r="GMO124" s="827"/>
      <c r="GMP124" s="827"/>
      <c r="GMQ124" s="827"/>
      <c r="GMR124" s="479"/>
      <c r="GMS124" s="827"/>
      <c r="GMT124" s="827"/>
      <c r="GMU124" s="827"/>
      <c r="GMV124" s="479"/>
      <c r="GMW124" s="827"/>
      <c r="GMX124" s="827"/>
      <c r="GMY124" s="827"/>
      <c r="GMZ124" s="479"/>
      <c r="GNA124" s="827"/>
      <c r="GNB124" s="827"/>
      <c r="GNC124" s="827"/>
      <c r="GND124" s="479"/>
      <c r="GNE124" s="827"/>
      <c r="GNF124" s="827"/>
      <c r="GNG124" s="827"/>
      <c r="GNH124" s="479"/>
      <c r="GNI124" s="827"/>
      <c r="GNJ124" s="827"/>
      <c r="GNK124" s="827"/>
      <c r="GNL124" s="479"/>
      <c r="GNM124" s="827"/>
      <c r="GNN124" s="827"/>
      <c r="GNO124" s="827"/>
      <c r="GNP124" s="479"/>
      <c r="GNQ124" s="827"/>
      <c r="GNR124" s="827"/>
      <c r="GNS124" s="827"/>
      <c r="GNT124" s="479"/>
      <c r="GNU124" s="827"/>
      <c r="GNV124" s="827"/>
      <c r="GNW124" s="827"/>
      <c r="GNY124" s="827"/>
      <c r="GNZ124" s="827"/>
      <c r="GOA124" s="827"/>
      <c r="GOB124" s="479"/>
      <c r="GOC124" s="827"/>
      <c r="GOD124" s="827"/>
      <c r="GOE124" s="827"/>
      <c r="GOF124" s="479"/>
      <c r="GOG124" s="827"/>
      <c r="GOH124" s="827"/>
      <c r="GOI124" s="827"/>
      <c r="GOJ124" s="479"/>
      <c r="GOK124" s="827"/>
      <c r="GOL124" s="827"/>
      <c r="GOM124" s="827"/>
      <c r="GON124" s="479"/>
      <c r="GOO124" s="827"/>
      <c r="GOP124" s="827"/>
      <c r="GOQ124" s="827"/>
      <c r="GOR124" s="479"/>
      <c r="GOS124" s="827"/>
      <c r="GOT124" s="827"/>
      <c r="GOU124" s="827"/>
      <c r="GOV124" s="479"/>
      <c r="GOW124" s="827"/>
      <c r="GOX124" s="827"/>
      <c r="GOY124" s="827"/>
      <c r="GOZ124" s="479"/>
      <c r="GPA124" s="827"/>
      <c r="GPB124" s="827"/>
      <c r="GPC124" s="827"/>
      <c r="GPD124" s="479"/>
      <c r="GPE124" s="827"/>
      <c r="GPF124" s="827"/>
      <c r="GPG124" s="827"/>
      <c r="GPH124" s="479"/>
      <c r="GPI124" s="827"/>
      <c r="GPJ124" s="827"/>
      <c r="GPK124" s="827"/>
      <c r="GPL124" s="479"/>
      <c r="GPM124" s="827"/>
      <c r="GPN124" s="827"/>
      <c r="GPO124" s="827"/>
      <c r="GPP124" s="479"/>
      <c r="GPQ124" s="827"/>
      <c r="GPR124" s="827"/>
      <c r="GPS124" s="827"/>
      <c r="GPT124" s="479"/>
      <c r="GPU124" s="827"/>
      <c r="GPV124" s="827"/>
      <c r="GPW124" s="827"/>
      <c r="GPX124" s="479"/>
      <c r="GPY124" s="827"/>
      <c r="GPZ124" s="827"/>
      <c r="GQA124" s="827"/>
      <c r="GQB124" s="479"/>
      <c r="GQC124" s="827"/>
      <c r="GQD124" s="827"/>
      <c r="GQE124" s="827"/>
      <c r="GQF124" s="479"/>
      <c r="GQG124" s="827"/>
      <c r="GQH124" s="827"/>
      <c r="GQI124" s="827"/>
      <c r="GQJ124" s="479"/>
      <c r="GQK124" s="827"/>
      <c r="GQL124" s="827"/>
      <c r="GQM124" s="827"/>
      <c r="GQN124" s="479"/>
      <c r="GQO124" s="827"/>
      <c r="GQP124" s="827"/>
      <c r="GQQ124" s="827"/>
      <c r="GQR124" s="479"/>
      <c r="GQS124" s="827"/>
      <c r="GQT124" s="827"/>
      <c r="GQU124" s="827"/>
      <c r="GQV124" s="479"/>
      <c r="GQW124" s="827"/>
      <c r="GQX124" s="827"/>
      <c r="GQY124" s="827"/>
      <c r="GQZ124" s="479"/>
      <c r="GRA124" s="827"/>
      <c r="GRB124" s="827"/>
      <c r="GRC124" s="827"/>
      <c r="GRD124" s="479"/>
      <c r="GRE124" s="827"/>
      <c r="GRF124" s="827"/>
      <c r="GRG124" s="827"/>
      <c r="GRH124" s="479"/>
      <c r="GRI124" s="827"/>
      <c r="GRJ124" s="827"/>
      <c r="GRK124" s="827"/>
      <c r="GRL124" s="479"/>
      <c r="GRM124" s="827"/>
      <c r="GRN124" s="827"/>
      <c r="GRO124" s="827"/>
      <c r="GRP124" s="479"/>
      <c r="GRQ124" s="827"/>
      <c r="GRR124" s="827"/>
      <c r="GRS124" s="827"/>
      <c r="GRT124" s="479"/>
      <c r="GRU124" s="827"/>
      <c r="GRV124" s="827"/>
      <c r="GRW124" s="827"/>
      <c r="GRX124" s="479"/>
      <c r="GRY124" s="827"/>
      <c r="GRZ124" s="827"/>
      <c r="GSA124" s="827"/>
      <c r="GSB124" s="479"/>
      <c r="GSC124" s="827"/>
      <c r="GSD124" s="827"/>
      <c r="GSE124" s="827"/>
      <c r="GSF124" s="479"/>
      <c r="GSG124" s="827"/>
      <c r="GSH124" s="827"/>
      <c r="GSI124" s="827"/>
      <c r="GSJ124" s="479"/>
      <c r="GSK124" s="827"/>
      <c r="GSL124" s="827"/>
      <c r="GSM124" s="827"/>
      <c r="GSN124" s="479"/>
      <c r="GSO124" s="827"/>
      <c r="GSP124" s="827"/>
      <c r="GSQ124" s="827"/>
      <c r="GSR124" s="479"/>
      <c r="GSS124" s="827"/>
      <c r="GST124" s="827"/>
      <c r="GSU124" s="827"/>
      <c r="GSV124" s="479"/>
      <c r="GSW124" s="827"/>
      <c r="GSX124" s="827"/>
      <c r="GSY124" s="827"/>
      <c r="GSZ124" s="479"/>
      <c r="GTA124" s="827"/>
      <c r="GTB124" s="827"/>
      <c r="GTC124" s="827"/>
      <c r="GTD124" s="479"/>
      <c r="GTE124" s="827"/>
      <c r="GTF124" s="827"/>
      <c r="GTG124" s="827"/>
      <c r="GTH124" s="479"/>
      <c r="GTI124" s="827"/>
      <c r="GTJ124" s="827"/>
      <c r="GTK124" s="827"/>
      <c r="GTL124" s="479"/>
      <c r="GTM124" s="827"/>
      <c r="GTN124" s="827"/>
      <c r="GTO124" s="827"/>
      <c r="GTP124" s="479"/>
      <c r="GTQ124" s="827"/>
      <c r="GTR124" s="827"/>
      <c r="GTS124" s="827"/>
      <c r="GTT124" s="479"/>
      <c r="GTU124" s="827"/>
      <c r="GTV124" s="827"/>
      <c r="GTW124" s="827"/>
      <c r="GTX124" s="479"/>
      <c r="GTY124" s="827"/>
      <c r="GTZ124" s="827"/>
      <c r="GUA124" s="827"/>
      <c r="GUB124" s="479"/>
      <c r="GUC124" s="827"/>
      <c r="GUD124" s="827"/>
      <c r="GUE124" s="827"/>
      <c r="GUF124" s="479"/>
      <c r="GUG124" s="827"/>
      <c r="GUH124" s="827"/>
      <c r="GUI124" s="827"/>
      <c r="GUJ124" s="479"/>
      <c r="GUK124" s="827"/>
      <c r="GUL124" s="827"/>
      <c r="GUM124" s="827"/>
      <c r="GUN124" s="479"/>
      <c r="GUO124" s="827"/>
      <c r="GUP124" s="827"/>
      <c r="GUQ124" s="827"/>
      <c r="GUR124" s="479"/>
      <c r="GUS124" s="827"/>
      <c r="GUT124" s="827"/>
      <c r="GUU124" s="827"/>
      <c r="GUV124" s="479"/>
      <c r="GUW124" s="827"/>
      <c r="GUX124" s="827"/>
      <c r="GUY124" s="827"/>
      <c r="GUZ124" s="479"/>
      <c r="GVA124" s="827"/>
      <c r="GVB124" s="827"/>
      <c r="GVC124" s="827"/>
      <c r="GVD124" s="479"/>
      <c r="GVE124" s="827"/>
      <c r="GVF124" s="827"/>
      <c r="GVG124" s="827"/>
      <c r="GVH124" s="479"/>
      <c r="GVI124" s="827"/>
      <c r="GVJ124" s="827"/>
      <c r="GVK124" s="827"/>
      <c r="GVL124" s="479"/>
      <c r="GVM124" s="827"/>
      <c r="GVN124" s="827"/>
      <c r="GVO124" s="827"/>
      <c r="GVP124" s="479"/>
      <c r="GVQ124" s="827"/>
      <c r="GVR124" s="827"/>
      <c r="GVS124" s="827"/>
      <c r="GVT124" s="479"/>
      <c r="GVU124" s="827"/>
      <c r="GVV124" s="827"/>
      <c r="GVW124" s="827"/>
      <c r="GVX124" s="479"/>
      <c r="GVY124" s="827"/>
      <c r="GVZ124" s="827"/>
      <c r="GWA124" s="827"/>
      <c r="GWB124" s="479"/>
      <c r="GWC124" s="827"/>
      <c r="GWD124" s="827"/>
      <c r="GWE124" s="827"/>
      <c r="GWF124" s="479"/>
      <c r="GWG124" s="827"/>
      <c r="GWH124" s="827"/>
      <c r="GWI124" s="827"/>
      <c r="GWJ124" s="479"/>
      <c r="GWK124" s="827"/>
      <c r="GWL124" s="827"/>
      <c r="GWM124" s="827"/>
      <c r="GWN124" s="479"/>
      <c r="GWO124" s="827"/>
      <c r="GWP124" s="827"/>
      <c r="GWQ124" s="827"/>
      <c r="GWR124" s="479"/>
      <c r="GWS124" s="827"/>
      <c r="GWT124" s="827"/>
      <c r="GWU124" s="827"/>
      <c r="GWV124" s="479"/>
      <c r="GWW124" s="827"/>
      <c r="GWX124" s="827"/>
      <c r="GWY124" s="827"/>
      <c r="GWZ124" s="479"/>
      <c r="GXA124" s="827"/>
      <c r="GXB124" s="827"/>
      <c r="GXC124" s="827"/>
      <c r="GXD124" s="479"/>
      <c r="GXE124" s="827"/>
      <c r="GXF124" s="827"/>
      <c r="GXG124" s="827"/>
      <c r="GXH124" s="479"/>
      <c r="GXI124" s="827"/>
      <c r="GXJ124" s="827"/>
      <c r="GXK124" s="827"/>
      <c r="GXL124" s="479"/>
      <c r="GXM124" s="827"/>
      <c r="GXN124" s="827"/>
      <c r="GXO124" s="827"/>
      <c r="GXP124" s="479"/>
      <c r="GXQ124" s="827"/>
      <c r="GXR124" s="827"/>
      <c r="GXS124" s="827"/>
      <c r="GXT124" s="479"/>
      <c r="GXU124" s="827"/>
      <c r="GXV124" s="827"/>
      <c r="GXW124" s="827"/>
      <c r="GXX124" s="479"/>
      <c r="GXY124" s="827"/>
      <c r="GXZ124" s="827"/>
      <c r="GYA124" s="827"/>
      <c r="GYB124" s="479"/>
      <c r="GYC124" s="827"/>
      <c r="GYD124" s="827"/>
      <c r="GYE124" s="827"/>
      <c r="GYF124" s="479"/>
      <c r="GYG124" s="827"/>
      <c r="GYH124" s="827"/>
      <c r="GYI124" s="827"/>
      <c r="GYJ124" s="479"/>
      <c r="GYK124" s="827"/>
      <c r="GYL124" s="827"/>
      <c r="GYM124" s="827"/>
      <c r="GYN124" s="479"/>
      <c r="GYO124" s="827"/>
      <c r="GYP124" s="827"/>
      <c r="GYQ124" s="827"/>
      <c r="GYR124" s="479"/>
      <c r="GYS124" s="827"/>
      <c r="GYT124" s="827"/>
      <c r="GYU124" s="827"/>
      <c r="GYV124" s="479"/>
      <c r="GYW124" s="827"/>
      <c r="GYX124" s="827"/>
      <c r="GYY124" s="827"/>
      <c r="GYZ124" s="479"/>
      <c r="GZA124" s="827"/>
      <c r="GZB124" s="827"/>
      <c r="GZC124" s="827"/>
      <c r="GZD124" s="479"/>
      <c r="GZE124" s="827"/>
      <c r="GZF124" s="827"/>
      <c r="GZG124" s="827"/>
      <c r="GZH124" s="479"/>
      <c r="GZI124" s="827"/>
      <c r="GZJ124" s="827"/>
      <c r="GZK124" s="827"/>
      <c r="GZL124" s="479"/>
      <c r="GZM124" s="827"/>
      <c r="GZN124" s="827"/>
      <c r="GZO124" s="827"/>
      <c r="GZP124" s="479"/>
      <c r="GZQ124" s="827"/>
      <c r="GZR124" s="827"/>
      <c r="GZS124" s="827"/>
      <c r="GZT124" s="479"/>
      <c r="GZU124" s="827"/>
      <c r="GZV124" s="827"/>
      <c r="GZW124" s="827"/>
      <c r="GZX124" s="479"/>
      <c r="GZY124" s="827"/>
      <c r="GZZ124" s="827"/>
      <c r="HAA124" s="827"/>
      <c r="HAB124" s="479"/>
      <c r="HAC124" s="827"/>
      <c r="HAD124" s="827"/>
      <c r="HAE124" s="827"/>
      <c r="HAF124" s="479"/>
      <c r="HAG124" s="827"/>
      <c r="HAH124" s="827"/>
      <c r="HAI124" s="827"/>
      <c r="HAJ124" s="479"/>
      <c r="HAK124" s="827"/>
      <c r="HAL124" s="827"/>
      <c r="HAM124" s="827"/>
      <c r="HAN124" s="479"/>
      <c r="HAO124" s="827"/>
      <c r="HAP124" s="827"/>
      <c r="HAQ124" s="827"/>
      <c r="HAR124" s="479"/>
      <c r="HAS124" s="827"/>
      <c r="HAT124" s="827"/>
      <c r="HAU124" s="827"/>
      <c r="HAV124" s="479"/>
      <c r="HAW124" s="827"/>
      <c r="HAX124" s="827"/>
      <c r="HAY124" s="827"/>
      <c r="HAZ124" s="479"/>
      <c r="HBA124" s="827"/>
      <c r="HBB124" s="827"/>
      <c r="HBC124" s="827"/>
      <c r="HBD124" s="479"/>
      <c r="HBE124" s="827"/>
      <c r="HBF124" s="827"/>
      <c r="HBG124" s="827"/>
      <c r="HBH124" s="479"/>
      <c r="HBI124" s="827"/>
      <c r="HBJ124" s="827"/>
      <c r="HBK124" s="827"/>
      <c r="HBL124" s="479"/>
      <c r="HBM124" s="827"/>
      <c r="HBN124" s="827"/>
      <c r="HBO124" s="827"/>
      <c r="HBP124" s="479"/>
      <c r="HBQ124" s="827"/>
      <c r="HBR124" s="827"/>
      <c r="HBS124" s="827"/>
      <c r="HBT124" s="479"/>
      <c r="HBU124" s="827"/>
      <c r="HBV124" s="827"/>
      <c r="HBW124" s="827"/>
      <c r="HBX124" s="479"/>
      <c r="HBY124" s="827"/>
      <c r="HBZ124" s="827"/>
      <c r="HCA124" s="827"/>
      <c r="HCB124" s="479"/>
      <c r="HCC124" s="827"/>
      <c r="HCD124" s="827"/>
      <c r="HCE124" s="827"/>
      <c r="HCF124" s="479"/>
      <c r="HCG124" s="827"/>
      <c r="HCH124" s="827"/>
      <c r="HCI124" s="827"/>
      <c r="HCJ124" s="479"/>
      <c r="HCK124" s="827"/>
      <c r="HCL124" s="827"/>
      <c r="HCM124" s="827"/>
      <c r="HCN124" s="479"/>
      <c r="HCO124" s="827"/>
      <c r="HCP124" s="827"/>
      <c r="HCQ124" s="827"/>
      <c r="HCR124" s="479"/>
      <c r="HCS124" s="827"/>
      <c r="HCT124" s="827"/>
      <c r="HCU124" s="827"/>
      <c r="HCV124" s="479"/>
      <c r="HCW124" s="827"/>
      <c r="HCX124" s="827"/>
      <c r="HCY124" s="827"/>
      <c r="HCZ124" s="479"/>
      <c r="HDA124" s="827"/>
      <c r="HDB124" s="827"/>
      <c r="HDC124" s="827"/>
      <c r="HDD124" s="479"/>
      <c r="HDE124" s="827"/>
      <c r="HDF124" s="827"/>
      <c r="HDG124" s="827"/>
      <c r="HDH124" s="479"/>
      <c r="HDI124" s="827"/>
      <c r="HDJ124" s="827"/>
      <c r="HDK124" s="827"/>
      <c r="HDL124" s="479"/>
      <c r="HDM124" s="827"/>
      <c r="HDN124" s="827"/>
      <c r="HDO124" s="827"/>
      <c r="HDP124" s="479"/>
      <c r="HDQ124" s="827"/>
      <c r="HDR124" s="827"/>
      <c r="HDS124" s="827"/>
      <c r="HDT124" s="479"/>
      <c r="HDU124" s="827"/>
      <c r="HDV124" s="827"/>
      <c r="HDW124" s="827"/>
      <c r="HDX124" s="479"/>
      <c r="HDY124" s="827"/>
      <c r="HDZ124" s="827"/>
      <c r="HEA124" s="827"/>
      <c r="HEB124" s="479"/>
      <c r="HEC124" s="827"/>
      <c r="HED124" s="827"/>
      <c r="HEE124" s="827"/>
      <c r="HEF124" s="479"/>
      <c r="HEG124" s="827"/>
      <c r="HEH124" s="827"/>
      <c r="HEI124" s="827"/>
      <c r="HEJ124" s="479"/>
      <c r="HEK124" s="827"/>
      <c r="HEL124" s="827"/>
      <c r="HEM124" s="827"/>
      <c r="HEN124" s="479"/>
      <c r="HEO124" s="827"/>
      <c r="HEP124" s="827"/>
      <c r="HEQ124" s="827"/>
      <c r="HER124" s="479"/>
      <c r="HES124" s="827"/>
      <c r="HET124" s="827"/>
      <c r="HEU124" s="827"/>
      <c r="HEV124" s="479"/>
      <c r="HEW124" s="827"/>
      <c r="HEX124" s="827"/>
      <c r="HEY124" s="827"/>
      <c r="HEZ124" s="479"/>
      <c r="HFA124" s="827"/>
      <c r="HFB124" s="827"/>
      <c r="HFC124" s="827"/>
      <c r="HFD124" s="479"/>
      <c r="HFE124" s="827"/>
      <c r="HFF124" s="827"/>
      <c r="HFG124" s="827"/>
      <c r="HFH124" s="479"/>
      <c r="HFI124" s="827"/>
      <c r="HFJ124" s="827"/>
      <c r="HFK124" s="827"/>
      <c r="HFL124" s="479"/>
      <c r="HFM124" s="827"/>
      <c r="HFN124" s="827"/>
      <c r="HFO124" s="827"/>
      <c r="HFP124" s="479"/>
      <c r="HFQ124" s="827"/>
      <c r="HFR124" s="827"/>
      <c r="HFS124" s="827"/>
      <c r="HFT124" s="479"/>
      <c r="HFU124" s="827"/>
      <c r="HFV124" s="827"/>
      <c r="HFW124" s="827"/>
      <c r="HFX124" s="479"/>
      <c r="HFY124" s="827"/>
      <c r="HFZ124" s="827"/>
      <c r="HGA124" s="827"/>
      <c r="HGB124" s="479"/>
      <c r="HGC124" s="827"/>
      <c r="HGD124" s="827"/>
      <c r="HGE124" s="827"/>
      <c r="HGF124" s="479"/>
      <c r="HGG124" s="827"/>
      <c r="HGH124" s="827"/>
      <c r="HGI124" s="827"/>
      <c r="HGJ124" s="479"/>
      <c r="HGK124" s="827"/>
      <c r="HGL124" s="827"/>
      <c r="HGM124" s="827"/>
      <c r="HGN124" s="479"/>
      <c r="HGO124" s="827"/>
      <c r="HGP124" s="827"/>
      <c r="HGQ124" s="827"/>
      <c r="HGR124" s="479"/>
      <c r="HGS124" s="827"/>
      <c r="HGT124" s="827"/>
      <c r="HGU124" s="827"/>
      <c r="HGV124" s="479"/>
      <c r="HGW124" s="827"/>
      <c r="HGX124" s="827"/>
      <c r="HGY124" s="827"/>
      <c r="HGZ124" s="479"/>
      <c r="HHA124" s="827"/>
      <c r="HHB124" s="827"/>
      <c r="HHC124" s="827"/>
      <c r="HHD124" s="479"/>
      <c r="HHE124" s="827"/>
      <c r="HHF124" s="827"/>
      <c r="HHG124" s="827"/>
      <c r="HHH124" s="479"/>
      <c r="HHI124" s="827"/>
      <c r="HHJ124" s="827"/>
      <c r="HHK124" s="827"/>
      <c r="HHL124" s="479"/>
      <c r="HHM124" s="827"/>
      <c r="HHN124" s="827"/>
      <c r="HHO124" s="827"/>
      <c r="HHP124" s="479"/>
      <c r="HHQ124" s="827"/>
      <c r="HHR124" s="827"/>
      <c r="HHS124" s="827"/>
      <c r="HHT124" s="479"/>
      <c r="HHU124" s="827"/>
      <c r="HHV124" s="827"/>
      <c r="HHW124" s="827"/>
      <c r="HHX124" s="479"/>
      <c r="HHY124" s="827"/>
      <c r="HHZ124" s="827"/>
      <c r="HIA124" s="827"/>
      <c r="HIB124" s="479"/>
      <c r="HIC124" s="827"/>
      <c r="HID124" s="827"/>
      <c r="HIE124" s="827"/>
      <c r="HIF124" s="479"/>
      <c r="HIG124" s="827"/>
      <c r="HIH124" s="827"/>
      <c r="HII124" s="827"/>
      <c r="HIJ124" s="479"/>
      <c r="HIK124" s="827"/>
      <c r="HIL124" s="827"/>
      <c r="HIM124" s="827"/>
      <c r="HIN124" s="479"/>
      <c r="HIO124" s="827"/>
      <c r="HIP124" s="827"/>
      <c r="HIQ124" s="827"/>
      <c r="HIR124" s="479"/>
      <c r="HIS124" s="827"/>
      <c r="HIT124" s="827"/>
      <c r="HIU124" s="827"/>
      <c r="HIV124" s="479"/>
      <c r="HIW124" s="827"/>
      <c r="HIX124" s="827"/>
      <c r="HIY124" s="827"/>
      <c r="HIZ124" s="479"/>
      <c r="HJA124" s="827"/>
      <c r="HJB124" s="827"/>
      <c r="HJC124" s="827"/>
      <c r="HJD124" s="479"/>
      <c r="HJE124" s="827"/>
      <c r="HJF124" s="827"/>
      <c r="HJG124" s="827"/>
      <c r="HJH124" s="479"/>
      <c r="HJI124" s="827"/>
      <c r="HJJ124" s="827"/>
      <c r="HJK124" s="827"/>
      <c r="HJL124" s="479"/>
      <c r="HJM124" s="827"/>
      <c r="HJN124" s="827"/>
      <c r="HJO124" s="827"/>
      <c r="HJP124" s="479"/>
      <c r="HJQ124" s="827"/>
      <c r="HJR124" s="827"/>
      <c r="HJS124" s="827"/>
      <c r="HJT124" s="479"/>
      <c r="HJU124" s="827"/>
      <c r="HJV124" s="827"/>
      <c r="HJW124" s="827"/>
      <c r="HJX124" s="479"/>
      <c r="HJY124" s="827"/>
      <c r="HJZ124" s="827"/>
      <c r="HKA124" s="827"/>
      <c r="HKB124" s="479"/>
      <c r="HKC124" s="827"/>
      <c r="HKD124" s="827"/>
      <c r="HKE124" s="827"/>
      <c r="HKF124" s="479"/>
      <c r="HKG124" s="827"/>
      <c r="HKH124" s="827"/>
      <c r="HKI124" s="827"/>
      <c r="HKJ124" s="479"/>
      <c r="HKK124" s="827"/>
      <c r="HKL124" s="827"/>
      <c r="HKM124" s="827"/>
      <c r="HKN124" s="479"/>
      <c r="HKO124" s="827"/>
      <c r="HKP124" s="827"/>
      <c r="HKQ124" s="827"/>
      <c r="HKR124" s="479"/>
      <c r="HKS124" s="827"/>
      <c r="HKT124" s="827"/>
      <c r="HKU124" s="827"/>
      <c r="HKV124" s="479"/>
      <c r="HKW124" s="827"/>
      <c r="HKX124" s="827"/>
      <c r="HKY124" s="827"/>
      <c r="HKZ124" s="479"/>
      <c r="HLA124" s="827"/>
      <c r="HLB124" s="827"/>
      <c r="HLC124" s="827"/>
      <c r="HLD124" s="479"/>
      <c r="HLE124" s="827"/>
      <c r="HLF124" s="827"/>
      <c r="HLG124" s="827"/>
      <c r="HLH124" s="479"/>
      <c r="HLI124" s="827"/>
      <c r="HLJ124" s="827"/>
      <c r="HLK124" s="827"/>
      <c r="HLL124" s="479"/>
      <c r="HLM124" s="827"/>
      <c r="HLN124" s="827"/>
      <c r="HLO124" s="827"/>
      <c r="HLP124" s="479"/>
      <c r="HLQ124" s="827"/>
      <c r="HLR124" s="827"/>
      <c r="HLS124" s="827"/>
      <c r="HLT124" s="479"/>
      <c r="HLU124" s="827"/>
      <c r="HLV124" s="827"/>
      <c r="HLW124" s="827"/>
      <c r="HLX124" s="479"/>
      <c r="HLY124" s="827"/>
      <c r="HLZ124" s="827"/>
      <c r="HMA124" s="827"/>
      <c r="HMB124" s="479"/>
      <c r="HMC124" s="827"/>
      <c r="HMD124" s="827"/>
      <c r="HME124" s="827"/>
      <c r="HMF124" s="479"/>
      <c r="HMG124" s="827"/>
      <c r="HMH124" s="827"/>
      <c r="HMI124" s="827"/>
      <c r="HMJ124" s="479"/>
      <c r="HMK124" s="827"/>
      <c r="HML124" s="827"/>
      <c r="HMM124" s="827"/>
      <c r="HMN124" s="479"/>
      <c r="HMO124" s="827"/>
      <c r="HMP124" s="827"/>
      <c r="HMQ124" s="827"/>
      <c r="HMR124" s="479"/>
      <c r="HMS124" s="827"/>
      <c r="HMT124" s="827"/>
      <c r="HMU124" s="827"/>
      <c r="HMV124" s="479"/>
      <c r="HMW124" s="827"/>
      <c r="HMX124" s="827"/>
      <c r="HMY124" s="827"/>
      <c r="HMZ124" s="479"/>
      <c r="HNA124" s="827"/>
      <c r="HNB124" s="827"/>
      <c r="HNC124" s="827"/>
      <c r="HND124" s="479"/>
      <c r="HNE124" s="827"/>
      <c r="HNF124" s="827"/>
      <c r="HNG124" s="827"/>
      <c r="HNH124" s="479"/>
      <c r="HNI124" s="827"/>
      <c r="HNJ124" s="827"/>
      <c r="HNK124" s="827"/>
      <c r="HNL124" s="479"/>
      <c r="HNM124" s="827"/>
      <c r="HNN124" s="827"/>
      <c r="HNO124" s="827"/>
      <c r="HNP124" s="479"/>
      <c r="HNQ124" s="827"/>
      <c r="HNR124" s="827"/>
      <c r="HNS124" s="827"/>
      <c r="HNT124" s="479"/>
      <c r="HNU124" s="827"/>
      <c r="HNV124" s="827"/>
      <c r="HNW124" s="827"/>
      <c r="HNX124" s="479"/>
      <c r="HNY124" s="827"/>
      <c r="HNZ124" s="827"/>
      <c r="HOA124" s="827"/>
      <c r="HOB124" s="479"/>
      <c r="HOC124" s="827"/>
      <c r="HOD124" s="827"/>
      <c r="HOE124" s="827"/>
      <c r="HOF124" s="479"/>
      <c r="HOG124" s="827"/>
      <c r="HOH124" s="827"/>
      <c r="HOI124" s="827"/>
      <c r="HOJ124" s="479"/>
      <c r="HOK124" s="827"/>
      <c r="HOL124" s="827"/>
      <c r="HOM124" s="827"/>
      <c r="HON124" s="479"/>
      <c r="HOO124" s="827"/>
      <c r="HOP124" s="827"/>
      <c r="HOQ124" s="827"/>
      <c r="HOR124" s="479"/>
      <c r="HOS124" s="827"/>
      <c r="HOT124" s="827"/>
      <c r="HOU124" s="827"/>
      <c r="HOV124" s="479"/>
      <c r="HOW124" s="827"/>
      <c r="HOX124" s="827"/>
      <c r="HOY124" s="827"/>
      <c r="HOZ124" s="479"/>
      <c r="HPA124" s="827"/>
      <c r="HPB124" s="827"/>
      <c r="HPC124" s="827"/>
      <c r="HPD124" s="479"/>
      <c r="HPE124" s="827"/>
      <c r="HPF124" s="827"/>
      <c r="HPG124" s="827"/>
      <c r="HPH124" s="479"/>
      <c r="HPI124" s="827"/>
      <c r="HPJ124" s="827"/>
      <c r="HPK124" s="827"/>
      <c r="HPL124" s="479"/>
      <c r="HPM124" s="827"/>
      <c r="HPN124" s="827"/>
      <c r="HPO124" s="827"/>
      <c r="HPP124" s="479"/>
      <c r="HPQ124" s="827"/>
      <c r="HPR124" s="827"/>
      <c r="HPS124" s="827"/>
      <c r="HPT124" s="479"/>
      <c r="HPU124" s="827"/>
      <c r="HPV124" s="827"/>
      <c r="HPW124" s="827"/>
      <c r="HPX124" s="479"/>
      <c r="HPY124" s="827"/>
      <c r="HPZ124" s="827"/>
      <c r="HQA124" s="827"/>
      <c r="HQB124" s="479"/>
      <c r="HQC124" s="827"/>
      <c r="HQD124" s="827"/>
      <c r="HQE124" s="827"/>
      <c r="HQF124" s="479"/>
      <c r="HQG124" s="827"/>
      <c r="HQH124" s="827"/>
      <c r="HQI124" s="827"/>
      <c r="HQJ124" s="479"/>
      <c r="HQK124" s="827"/>
      <c r="HQL124" s="827"/>
      <c r="HQM124" s="827"/>
      <c r="HQN124" s="479"/>
      <c r="HQO124" s="827"/>
      <c r="HQP124" s="827"/>
      <c r="HQQ124" s="827"/>
      <c r="HQR124" s="479"/>
      <c r="HQS124" s="827"/>
      <c r="HQT124" s="827"/>
      <c r="HQU124" s="827"/>
      <c r="HQV124" s="479"/>
      <c r="HQW124" s="827"/>
      <c r="HQX124" s="827"/>
      <c r="HQY124" s="827"/>
      <c r="HQZ124" s="479"/>
      <c r="HRA124" s="827"/>
      <c r="HRB124" s="827"/>
      <c r="HRC124" s="827"/>
      <c r="HRD124" s="479"/>
      <c r="HRE124" s="827"/>
      <c r="HRF124" s="827"/>
      <c r="HRG124" s="827"/>
      <c r="HRH124" s="479"/>
      <c r="HRI124" s="827"/>
      <c r="HRJ124" s="827"/>
      <c r="HRK124" s="827"/>
      <c r="HRL124" s="479"/>
      <c r="HRM124" s="827"/>
      <c r="HRN124" s="827"/>
      <c r="HRO124" s="827"/>
      <c r="HRP124" s="479"/>
      <c r="HRQ124" s="827"/>
      <c r="HRR124" s="827"/>
      <c r="HRS124" s="827"/>
      <c r="HRT124" s="479"/>
      <c r="HRU124" s="827"/>
      <c r="HRV124" s="827"/>
      <c r="HRW124" s="827"/>
      <c r="HRX124" s="479"/>
      <c r="HRY124" s="827"/>
      <c r="HRZ124" s="827"/>
      <c r="HSA124" s="827"/>
      <c r="HSB124" s="479"/>
      <c r="HSC124" s="827"/>
      <c r="HSD124" s="827"/>
      <c r="HSE124" s="827"/>
      <c r="HSF124" s="479"/>
      <c r="HSG124" s="827"/>
      <c r="HSH124" s="827"/>
      <c r="HSI124" s="827"/>
      <c r="HSJ124" s="479"/>
      <c r="HSK124" s="827"/>
      <c r="HSL124" s="827"/>
      <c r="HSM124" s="827"/>
      <c r="HSN124" s="479"/>
      <c r="HSO124" s="827"/>
      <c r="HSP124" s="827"/>
      <c r="HSQ124" s="827"/>
      <c r="HSR124" s="479"/>
      <c r="HSS124" s="827"/>
      <c r="HST124" s="827"/>
      <c r="HSU124" s="827"/>
      <c r="HSV124" s="479"/>
      <c r="HSW124" s="827"/>
      <c r="HSX124" s="827"/>
      <c r="HSY124" s="827"/>
      <c r="HSZ124" s="479"/>
      <c r="HTA124" s="827"/>
      <c r="HTB124" s="827"/>
      <c r="HTC124" s="827"/>
      <c r="HTD124" s="479"/>
      <c r="HTE124" s="827"/>
      <c r="HTF124" s="827"/>
      <c r="HTG124" s="827"/>
      <c r="HTH124" s="479"/>
      <c r="HTI124" s="827"/>
      <c r="HTJ124" s="827"/>
      <c r="HTK124" s="827"/>
      <c r="HTL124" s="479"/>
      <c r="HTM124" s="827"/>
      <c r="HTN124" s="827"/>
      <c r="HTO124" s="827"/>
      <c r="HTP124" s="479"/>
      <c r="HTQ124" s="827"/>
      <c r="HTR124" s="827"/>
      <c r="HTS124" s="827"/>
      <c r="HTT124" s="479"/>
      <c r="HTU124" s="827"/>
      <c r="HTV124" s="827"/>
      <c r="HTW124" s="827"/>
      <c r="HTX124" s="479"/>
      <c r="HTY124" s="827"/>
      <c r="HTZ124" s="827"/>
      <c r="HUA124" s="827"/>
      <c r="HUB124" s="479"/>
      <c r="HUC124" s="827"/>
      <c r="HUD124" s="827"/>
      <c r="HUE124" s="827"/>
      <c r="HUF124" s="479"/>
      <c r="HUG124" s="827"/>
      <c r="HUH124" s="827"/>
      <c r="HUI124" s="827"/>
      <c r="HUJ124" s="479"/>
      <c r="HUK124" s="827"/>
      <c r="HUL124" s="827"/>
      <c r="HUM124" s="827"/>
      <c r="HUN124" s="479"/>
      <c r="HUO124" s="827"/>
      <c r="HUP124" s="827"/>
      <c r="HUQ124" s="827"/>
      <c r="HUR124" s="479"/>
      <c r="HUS124" s="827"/>
      <c r="HUT124" s="827"/>
      <c r="HUU124" s="827"/>
      <c r="HUV124" s="479"/>
      <c r="HUW124" s="827"/>
      <c r="HUX124" s="827"/>
      <c r="HUY124" s="827"/>
      <c r="HUZ124" s="479"/>
      <c r="HVA124" s="827"/>
      <c r="HVB124" s="827"/>
      <c r="HVC124" s="827"/>
      <c r="HVD124" s="479"/>
      <c r="HVE124" s="827"/>
      <c r="HVF124" s="827"/>
      <c r="HVG124" s="827"/>
      <c r="HVH124" s="479"/>
      <c r="HVI124" s="827"/>
      <c r="HVJ124" s="827"/>
      <c r="HVK124" s="827"/>
      <c r="HVL124" s="479"/>
      <c r="HVM124" s="827"/>
      <c r="HVN124" s="827"/>
      <c r="HVO124" s="827"/>
      <c r="HVP124" s="479"/>
      <c r="HVQ124" s="827"/>
      <c r="HVR124" s="827"/>
      <c r="HVS124" s="827"/>
      <c r="HVT124" s="479"/>
      <c r="HVU124" s="827"/>
      <c r="HVV124" s="827"/>
      <c r="HVW124" s="827"/>
      <c r="HVX124" s="479"/>
      <c r="HVY124" s="827"/>
      <c r="HVZ124" s="827"/>
      <c r="HWA124" s="827"/>
      <c r="HWB124" s="479"/>
      <c r="HWC124" s="827"/>
      <c r="HWD124" s="827"/>
      <c r="HWE124" s="827"/>
      <c r="HWF124" s="479"/>
      <c r="HWG124" s="827"/>
      <c r="HWH124" s="827"/>
      <c r="HWI124" s="827"/>
      <c r="HWJ124" s="479"/>
      <c r="HWK124" s="827"/>
      <c r="HWL124" s="827"/>
      <c r="HWM124" s="827"/>
      <c r="HWN124" s="479"/>
      <c r="HWO124" s="827"/>
      <c r="HWP124" s="827"/>
      <c r="HWQ124" s="827"/>
      <c r="HWR124" s="479"/>
      <c r="HWS124" s="827"/>
      <c r="HWT124" s="827"/>
      <c r="HWU124" s="827"/>
      <c r="HWV124" s="479"/>
      <c r="HWW124" s="827"/>
      <c r="HWX124" s="827"/>
      <c r="HWY124" s="827"/>
      <c r="HWZ124" s="479"/>
      <c r="HXA124" s="827"/>
      <c r="HXB124" s="827"/>
      <c r="HXC124" s="827"/>
      <c r="HXD124" s="479"/>
      <c r="HXE124" s="827"/>
      <c r="HXF124" s="827"/>
      <c r="HXG124" s="827"/>
      <c r="HXH124" s="479"/>
      <c r="HXI124" s="827"/>
      <c r="HXJ124" s="827"/>
      <c r="HXK124" s="827"/>
      <c r="HXL124" s="479"/>
      <c r="HXM124" s="827"/>
      <c r="HXN124" s="827"/>
      <c r="HXO124" s="827"/>
      <c r="HXP124" s="479"/>
      <c r="HXQ124" s="827"/>
      <c r="HXR124" s="827"/>
      <c r="HXS124" s="827"/>
      <c r="HXT124" s="479"/>
      <c r="HXU124" s="827"/>
      <c r="HXV124" s="827"/>
      <c r="HXW124" s="827"/>
      <c r="HXX124" s="479"/>
      <c r="HXY124" s="827"/>
      <c r="HXZ124" s="827"/>
      <c r="HYA124" s="827"/>
      <c r="HYB124" s="479"/>
      <c r="HYC124" s="827"/>
      <c r="HYD124" s="827"/>
      <c r="HYE124" s="827"/>
      <c r="HYF124" s="479"/>
      <c r="HYG124" s="827"/>
      <c r="HYH124" s="827"/>
      <c r="HYI124" s="827"/>
      <c r="HYJ124" s="479"/>
      <c r="HYK124" s="827"/>
      <c r="HYL124" s="827"/>
      <c r="HYM124" s="827"/>
      <c r="HYN124" s="479"/>
      <c r="HYO124" s="827"/>
      <c r="HYP124" s="827"/>
      <c r="HYQ124" s="827"/>
      <c r="HYR124" s="479"/>
      <c r="HYS124" s="827"/>
      <c r="HYT124" s="827"/>
      <c r="HYU124" s="827"/>
      <c r="HYV124" s="479"/>
      <c r="HYW124" s="827"/>
      <c r="HYX124" s="827"/>
      <c r="HYY124" s="827"/>
      <c r="HYZ124" s="479"/>
      <c r="HZA124" s="827"/>
      <c r="HZB124" s="827"/>
      <c r="HZC124" s="827"/>
      <c r="HZD124" s="479"/>
      <c r="HZE124" s="827"/>
      <c r="HZF124" s="827"/>
      <c r="HZG124" s="827"/>
      <c r="HZH124" s="479"/>
      <c r="HZI124" s="827"/>
      <c r="HZJ124" s="827"/>
      <c r="HZK124" s="827"/>
      <c r="HZL124" s="479"/>
      <c r="HZM124" s="827"/>
      <c r="HZN124" s="827"/>
      <c r="HZO124" s="827"/>
      <c r="HZP124" s="479"/>
      <c r="HZQ124" s="827"/>
      <c r="HZR124" s="827"/>
      <c r="HZS124" s="827"/>
      <c r="HZT124" s="479"/>
      <c r="HZU124" s="827"/>
      <c r="HZV124" s="827"/>
      <c r="HZW124" s="827"/>
      <c r="HZX124" s="479"/>
      <c r="HZY124" s="827"/>
      <c r="HZZ124" s="827"/>
      <c r="IAA124" s="827"/>
      <c r="IAB124" s="479"/>
      <c r="IAC124" s="827"/>
      <c r="IAD124" s="827"/>
      <c r="IAE124" s="827"/>
      <c r="IAF124" s="479"/>
      <c r="IAG124" s="827"/>
      <c r="IAH124" s="827"/>
      <c r="IAI124" s="827"/>
      <c r="IAJ124" s="479"/>
      <c r="IAK124" s="827"/>
      <c r="IAL124" s="827"/>
      <c r="IAM124" s="827"/>
      <c r="IAN124" s="479"/>
      <c r="IAO124" s="827"/>
      <c r="IAP124" s="827"/>
      <c r="IAQ124" s="827"/>
      <c r="IAR124" s="479"/>
      <c r="IAS124" s="827"/>
      <c r="IAT124" s="827"/>
      <c r="IAU124" s="827"/>
      <c r="IAV124" s="479"/>
      <c r="IAW124" s="827"/>
      <c r="IAX124" s="827"/>
      <c r="IAY124" s="827"/>
      <c r="IAZ124" s="479"/>
      <c r="IBA124" s="827"/>
      <c r="IBB124" s="827"/>
      <c r="IBC124" s="827"/>
      <c r="IBD124" s="479"/>
      <c r="IBE124" s="827"/>
      <c r="IBF124" s="827"/>
      <c r="IBG124" s="827"/>
      <c r="IBI124" s="827"/>
      <c r="IBJ124" s="827"/>
      <c r="IBK124" s="827"/>
      <c r="IBL124" s="479"/>
      <c r="IBM124" s="827"/>
      <c r="IBN124" s="827"/>
      <c r="IBO124" s="827"/>
      <c r="IBP124" s="479"/>
      <c r="IBQ124" s="827"/>
      <c r="IBR124" s="827"/>
      <c r="IBS124" s="827"/>
      <c r="IBT124" s="479"/>
      <c r="IBU124" s="827"/>
      <c r="IBV124" s="827"/>
      <c r="IBW124" s="827"/>
      <c r="IBX124" s="479"/>
      <c r="IBY124" s="827"/>
      <c r="IBZ124" s="827"/>
      <c r="ICA124" s="827"/>
      <c r="ICB124" s="479"/>
      <c r="ICC124" s="827"/>
      <c r="ICD124" s="827"/>
      <c r="ICE124" s="827"/>
      <c r="ICF124" s="479"/>
      <c r="ICG124" s="827"/>
      <c r="ICH124" s="827"/>
      <c r="ICI124" s="827"/>
      <c r="ICJ124" s="479"/>
      <c r="ICK124" s="827"/>
      <c r="ICL124" s="827"/>
      <c r="ICM124" s="827"/>
      <c r="ICN124" s="479"/>
      <c r="ICO124" s="827"/>
      <c r="ICP124" s="827"/>
      <c r="ICQ124" s="827"/>
      <c r="ICR124" s="479"/>
      <c r="ICS124" s="827"/>
      <c r="ICT124" s="827"/>
      <c r="ICU124" s="827"/>
      <c r="ICV124" s="479"/>
      <c r="ICW124" s="827"/>
      <c r="ICX124" s="827"/>
      <c r="ICY124" s="827"/>
      <c r="ICZ124" s="479"/>
      <c r="IDA124" s="827"/>
      <c r="IDB124" s="827"/>
      <c r="IDC124" s="827"/>
      <c r="IDD124" s="479"/>
      <c r="IDE124" s="827"/>
      <c r="IDF124" s="827"/>
      <c r="IDG124" s="827"/>
      <c r="IDH124" s="479"/>
      <c r="IDI124" s="827"/>
      <c r="IDJ124" s="827"/>
      <c r="IDK124" s="827"/>
      <c r="IDL124" s="479"/>
      <c r="IDM124" s="827"/>
      <c r="IDN124" s="827"/>
      <c r="IDO124" s="827"/>
      <c r="IDP124" s="479"/>
      <c r="IDQ124" s="827"/>
      <c r="IDR124" s="827"/>
      <c r="IDS124" s="827"/>
      <c r="IDT124" s="479"/>
      <c r="IDU124" s="827"/>
      <c r="IDV124" s="827"/>
      <c r="IDW124" s="827"/>
      <c r="IDX124" s="479"/>
      <c r="IDY124" s="827"/>
      <c r="IDZ124" s="827"/>
      <c r="IEA124" s="827"/>
      <c r="IEB124" s="479"/>
      <c r="IEC124" s="827"/>
      <c r="IED124" s="827"/>
      <c r="IEE124" s="827"/>
      <c r="IEF124" s="479"/>
      <c r="IEG124" s="827"/>
      <c r="IEH124" s="827"/>
      <c r="IEI124" s="827"/>
      <c r="IEJ124" s="479"/>
      <c r="IEK124" s="827"/>
      <c r="IEL124" s="827"/>
      <c r="IEM124" s="827"/>
      <c r="IEN124" s="479"/>
      <c r="IEO124" s="827"/>
      <c r="IEP124" s="827"/>
      <c r="IEQ124" s="827"/>
      <c r="IER124" s="479"/>
      <c r="IES124" s="827"/>
      <c r="IET124" s="827"/>
      <c r="IEU124" s="827"/>
      <c r="IEV124" s="479"/>
      <c r="IEW124" s="827"/>
      <c r="IEX124" s="827"/>
      <c r="IEY124" s="827"/>
      <c r="IEZ124" s="479"/>
      <c r="IFA124" s="827"/>
      <c r="IFB124" s="827"/>
      <c r="IFC124" s="827"/>
      <c r="IFD124" s="479"/>
      <c r="IFE124" s="827"/>
      <c r="IFF124" s="827"/>
      <c r="IFG124" s="827"/>
      <c r="IFH124" s="479"/>
      <c r="IFI124" s="827"/>
      <c r="IFJ124" s="827"/>
      <c r="IFK124" s="827"/>
      <c r="IFL124" s="479"/>
      <c r="IFM124" s="827"/>
      <c r="IFN124" s="827"/>
      <c r="IFO124" s="827"/>
      <c r="IFP124" s="479"/>
      <c r="IFQ124" s="827"/>
      <c r="IFR124" s="827"/>
      <c r="IFS124" s="827"/>
      <c r="IFT124" s="479"/>
      <c r="IFU124" s="827"/>
      <c r="IFV124" s="827"/>
      <c r="IFW124" s="827"/>
      <c r="IFX124" s="479"/>
      <c r="IFY124" s="827"/>
      <c r="IFZ124" s="827"/>
      <c r="IGA124" s="827"/>
      <c r="IGB124" s="479"/>
      <c r="IGC124" s="827"/>
      <c r="IGD124" s="827"/>
      <c r="IGE124" s="827"/>
      <c r="IGF124" s="479"/>
      <c r="IGG124" s="827"/>
      <c r="IGH124" s="827"/>
      <c r="IGI124" s="827"/>
      <c r="IGJ124" s="479"/>
      <c r="IGK124" s="827"/>
      <c r="IGL124" s="827"/>
      <c r="IGM124" s="827"/>
      <c r="IGN124" s="479"/>
      <c r="IGO124" s="827"/>
      <c r="IGP124" s="827"/>
      <c r="IGQ124" s="827"/>
      <c r="IGR124" s="479"/>
      <c r="IGS124" s="827"/>
      <c r="IGT124" s="827"/>
      <c r="IGU124" s="827"/>
      <c r="IGV124" s="479"/>
      <c r="IGW124" s="827"/>
      <c r="IGX124" s="827"/>
      <c r="IGY124" s="827"/>
      <c r="IGZ124" s="479"/>
      <c r="IHA124" s="827"/>
      <c r="IHB124" s="827"/>
      <c r="IHC124" s="827"/>
      <c r="IHD124" s="479"/>
      <c r="IHE124" s="827"/>
      <c r="IHF124" s="827"/>
      <c r="IHG124" s="827"/>
      <c r="IHH124" s="479"/>
      <c r="IHI124" s="827"/>
      <c r="IHJ124" s="827"/>
      <c r="IHK124" s="827"/>
      <c r="IHL124" s="479"/>
      <c r="IHM124" s="827"/>
      <c r="IHN124" s="827"/>
      <c r="IHO124" s="827"/>
      <c r="IHP124" s="479"/>
      <c r="IHQ124" s="827"/>
      <c r="IHR124" s="827"/>
      <c r="IHS124" s="827"/>
      <c r="IHT124" s="479"/>
      <c r="IHU124" s="827"/>
      <c r="IHV124" s="827"/>
      <c r="IHW124" s="827"/>
      <c r="IHX124" s="479"/>
      <c r="IHY124" s="827"/>
      <c r="IHZ124" s="827"/>
      <c r="IIA124" s="827"/>
      <c r="IIB124" s="479"/>
      <c r="IIC124" s="827"/>
      <c r="IID124" s="827"/>
      <c r="IIE124" s="827"/>
      <c r="IIF124" s="479"/>
      <c r="IIG124" s="827"/>
      <c r="IIH124" s="827"/>
      <c r="III124" s="827"/>
      <c r="IIJ124" s="479"/>
      <c r="IIK124" s="827"/>
      <c r="IIL124" s="827"/>
      <c r="IIM124" s="827"/>
      <c r="IIN124" s="479"/>
      <c r="IIO124" s="827"/>
      <c r="IIP124" s="827"/>
      <c r="IIQ124" s="827"/>
      <c r="IIR124" s="479"/>
      <c r="IIS124" s="827"/>
      <c r="IIT124" s="827"/>
      <c r="IIU124" s="827"/>
      <c r="IIV124" s="479"/>
      <c r="IIW124" s="827"/>
      <c r="IIX124" s="827"/>
      <c r="IIY124" s="827"/>
      <c r="IIZ124" s="479"/>
      <c r="IJA124" s="827"/>
      <c r="IJB124" s="827"/>
      <c r="IJC124" s="827"/>
      <c r="IJD124" s="479"/>
      <c r="IJE124" s="827"/>
      <c r="IJF124" s="827"/>
      <c r="IJG124" s="827"/>
      <c r="IJH124" s="479"/>
      <c r="IJI124" s="827"/>
      <c r="IJJ124" s="827"/>
      <c r="IJK124" s="827"/>
      <c r="IJL124" s="479"/>
      <c r="IJM124" s="827"/>
      <c r="IJN124" s="827"/>
      <c r="IJO124" s="827"/>
      <c r="IJP124" s="479"/>
      <c r="IJQ124" s="827"/>
      <c r="IJR124" s="827"/>
      <c r="IJS124" s="827"/>
      <c r="IJT124" s="479"/>
      <c r="IJU124" s="827"/>
      <c r="IJV124" s="827"/>
      <c r="IJW124" s="827"/>
      <c r="IJX124" s="479"/>
      <c r="IJY124" s="827"/>
      <c r="IJZ124" s="827"/>
      <c r="IKA124" s="827"/>
      <c r="IKB124" s="479"/>
      <c r="IKC124" s="827"/>
      <c r="IKD124" s="827"/>
      <c r="IKE124" s="827"/>
      <c r="IKF124" s="479"/>
      <c r="IKG124" s="827"/>
      <c r="IKH124" s="827"/>
      <c r="IKI124" s="827"/>
      <c r="IKJ124" s="479"/>
      <c r="IKK124" s="827"/>
      <c r="IKL124" s="827"/>
      <c r="IKM124" s="827"/>
      <c r="IKN124" s="479"/>
      <c r="IKO124" s="827"/>
      <c r="IKP124" s="827"/>
      <c r="IKQ124" s="827"/>
      <c r="IKR124" s="479"/>
      <c r="IKS124" s="827"/>
      <c r="IKT124" s="827"/>
      <c r="IKU124" s="827"/>
      <c r="IKV124" s="479"/>
      <c r="IKW124" s="827"/>
      <c r="IKX124" s="827"/>
      <c r="IKY124" s="827"/>
      <c r="IKZ124" s="479"/>
      <c r="ILA124" s="827"/>
      <c r="ILB124" s="827"/>
      <c r="ILC124" s="827"/>
      <c r="ILD124" s="479"/>
      <c r="ILE124" s="827"/>
      <c r="ILF124" s="827"/>
      <c r="ILG124" s="827"/>
      <c r="ILH124" s="479"/>
      <c r="ILI124" s="827"/>
      <c r="ILJ124" s="827"/>
      <c r="ILK124" s="827"/>
      <c r="ILL124" s="479"/>
      <c r="ILM124" s="827"/>
      <c r="ILN124" s="827"/>
      <c r="ILO124" s="827"/>
      <c r="ILP124" s="479"/>
      <c r="ILQ124" s="827"/>
      <c r="ILR124" s="827"/>
      <c r="ILS124" s="827"/>
      <c r="ILT124" s="479"/>
      <c r="ILU124" s="827"/>
      <c r="ILV124" s="827"/>
      <c r="ILW124" s="827"/>
      <c r="ILX124" s="479"/>
      <c r="ILY124" s="827"/>
      <c r="ILZ124" s="827"/>
      <c r="IMA124" s="827"/>
      <c r="IMB124" s="479"/>
      <c r="IMC124" s="827"/>
      <c r="IMD124" s="827"/>
      <c r="IME124" s="827"/>
      <c r="IMF124" s="479"/>
      <c r="IMG124" s="827"/>
      <c r="IMH124" s="827"/>
      <c r="IMI124" s="827"/>
      <c r="IMJ124" s="479"/>
      <c r="IMK124" s="827"/>
      <c r="IML124" s="827"/>
      <c r="IMM124" s="827"/>
      <c r="IMN124" s="479"/>
      <c r="IMO124" s="827"/>
      <c r="IMP124" s="827"/>
      <c r="IMQ124" s="827"/>
      <c r="IMR124" s="479"/>
      <c r="IMS124" s="827"/>
      <c r="IMT124" s="827"/>
      <c r="IMU124" s="827"/>
      <c r="IMV124" s="479"/>
      <c r="IMW124" s="827"/>
      <c r="IMX124" s="827"/>
      <c r="IMY124" s="827"/>
      <c r="IMZ124" s="479"/>
      <c r="INA124" s="827"/>
      <c r="INB124" s="827"/>
      <c r="INC124" s="827"/>
      <c r="IND124" s="479"/>
      <c r="INE124" s="827"/>
      <c r="INF124" s="827"/>
      <c r="ING124" s="827"/>
      <c r="INH124" s="479"/>
      <c r="INI124" s="827"/>
      <c r="INJ124" s="827"/>
      <c r="INK124" s="827"/>
      <c r="INL124" s="479"/>
      <c r="INM124" s="827"/>
      <c r="INN124" s="827"/>
      <c r="INO124" s="827"/>
      <c r="INP124" s="479"/>
      <c r="INQ124" s="827"/>
      <c r="INR124" s="827"/>
      <c r="INS124" s="827"/>
      <c r="INT124" s="479"/>
      <c r="INU124" s="827"/>
      <c r="INV124" s="827"/>
      <c r="INW124" s="827"/>
      <c r="INX124" s="479"/>
      <c r="INY124" s="827"/>
      <c r="INZ124" s="827"/>
      <c r="IOA124" s="827"/>
      <c r="IOB124" s="479"/>
      <c r="IOC124" s="827"/>
      <c r="IOD124" s="827"/>
      <c r="IOE124" s="827"/>
      <c r="IOF124" s="479"/>
      <c r="IOG124" s="827"/>
      <c r="IOH124" s="827"/>
      <c r="IOI124" s="827"/>
      <c r="IOJ124" s="479"/>
      <c r="IOK124" s="827"/>
      <c r="IOL124" s="827"/>
      <c r="IOM124" s="827"/>
      <c r="ION124" s="479"/>
      <c r="IOO124" s="827"/>
      <c r="IOP124" s="827"/>
      <c r="IOQ124" s="827"/>
      <c r="IOR124" s="479"/>
      <c r="IOS124" s="827"/>
      <c r="IOT124" s="827"/>
      <c r="IOU124" s="827"/>
      <c r="IOV124" s="479"/>
      <c r="IOW124" s="827"/>
      <c r="IOX124" s="827"/>
      <c r="IOY124" s="827"/>
      <c r="IOZ124" s="479"/>
      <c r="IPA124" s="827"/>
      <c r="IPB124" s="827"/>
      <c r="IPC124" s="827"/>
      <c r="IPD124" s="479"/>
      <c r="IPE124" s="827"/>
      <c r="IPF124" s="827"/>
      <c r="IPG124" s="827"/>
      <c r="IPH124" s="479"/>
      <c r="IPI124" s="827"/>
      <c r="IPJ124" s="827"/>
      <c r="IPK124" s="827"/>
      <c r="IPL124" s="479"/>
      <c r="IPM124" s="827"/>
      <c r="IPN124" s="827"/>
      <c r="IPO124" s="827"/>
      <c r="IPP124" s="479"/>
      <c r="IPQ124" s="827"/>
      <c r="IPR124" s="827"/>
      <c r="IPS124" s="827"/>
      <c r="IPT124" s="479"/>
      <c r="IPU124" s="827"/>
      <c r="IPV124" s="827"/>
      <c r="IPW124" s="827"/>
      <c r="IPX124" s="479"/>
      <c r="IPY124" s="827"/>
      <c r="IPZ124" s="827"/>
      <c r="IQA124" s="827"/>
      <c r="IQB124" s="479"/>
      <c r="IQC124" s="827"/>
      <c r="IQD124" s="827"/>
      <c r="IQE124" s="827"/>
      <c r="IQF124" s="479"/>
      <c r="IQG124" s="827"/>
      <c r="IQH124" s="827"/>
      <c r="IQI124" s="827"/>
      <c r="IQJ124" s="479"/>
      <c r="IQK124" s="827"/>
      <c r="IQL124" s="827"/>
      <c r="IQM124" s="827"/>
      <c r="IQN124" s="479"/>
      <c r="IQO124" s="827"/>
      <c r="IQP124" s="827"/>
      <c r="IQQ124" s="827"/>
      <c r="IQR124" s="479"/>
      <c r="IQS124" s="827"/>
      <c r="IQT124" s="827"/>
      <c r="IQU124" s="827"/>
      <c r="IQV124" s="479"/>
      <c r="IQW124" s="827"/>
      <c r="IQX124" s="827"/>
      <c r="IQY124" s="827"/>
      <c r="IQZ124" s="479"/>
      <c r="IRA124" s="827"/>
      <c r="IRB124" s="827"/>
      <c r="IRC124" s="827"/>
      <c r="IRD124" s="479"/>
      <c r="IRE124" s="827"/>
      <c r="IRF124" s="827"/>
      <c r="IRG124" s="827"/>
      <c r="IRH124" s="479"/>
      <c r="IRI124" s="827"/>
      <c r="IRJ124" s="827"/>
      <c r="IRK124" s="827"/>
      <c r="IRL124" s="479"/>
      <c r="IRM124" s="827"/>
      <c r="IRN124" s="827"/>
      <c r="IRO124" s="827"/>
      <c r="IRP124" s="479"/>
      <c r="IRQ124" s="827"/>
      <c r="IRR124" s="827"/>
      <c r="IRS124" s="827"/>
      <c r="IRT124" s="479"/>
      <c r="IRU124" s="827"/>
      <c r="IRV124" s="827"/>
      <c r="IRW124" s="827"/>
      <c r="IRX124" s="479"/>
      <c r="IRY124" s="827"/>
      <c r="IRZ124" s="827"/>
      <c r="ISA124" s="827"/>
      <c r="ISB124" s="479"/>
      <c r="ISC124" s="827"/>
      <c r="ISD124" s="827"/>
      <c r="ISE124" s="827"/>
      <c r="ISF124" s="479"/>
      <c r="ISG124" s="827"/>
      <c r="ISH124" s="827"/>
      <c r="ISI124" s="827"/>
      <c r="ISJ124" s="479"/>
      <c r="ISK124" s="827"/>
      <c r="ISL124" s="827"/>
      <c r="ISM124" s="827"/>
      <c r="ISN124" s="479"/>
      <c r="ISO124" s="827"/>
      <c r="ISP124" s="827"/>
      <c r="ISQ124" s="827"/>
      <c r="ISR124" s="479"/>
      <c r="ISS124" s="827"/>
      <c r="IST124" s="827"/>
      <c r="ISU124" s="827"/>
      <c r="ISV124" s="479"/>
      <c r="ISW124" s="827"/>
      <c r="ISX124" s="827"/>
      <c r="ISY124" s="827"/>
      <c r="ISZ124" s="479"/>
      <c r="ITA124" s="827"/>
      <c r="ITB124" s="827"/>
      <c r="ITC124" s="827"/>
      <c r="ITD124" s="479"/>
      <c r="ITE124" s="827"/>
      <c r="ITF124" s="827"/>
      <c r="ITG124" s="827"/>
      <c r="ITH124" s="479"/>
      <c r="ITI124" s="827"/>
      <c r="ITJ124" s="827"/>
      <c r="ITK124" s="827"/>
      <c r="ITL124" s="479"/>
      <c r="ITM124" s="827"/>
      <c r="ITN124" s="827"/>
      <c r="ITO124" s="827"/>
      <c r="ITP124" s="479"/>
      <c r="ITQ124" s="827"/>
      <c r="ITR124" s="827"/>
      <c r="ITS124" s="827"/>
      <c r="ITT124" s="479"/>
      <c r="ITU124" s="827"/>
      <c r="ITV124" s="827"/>
      <c r="ITW124" s="827"/>
      <c r="ITX124" s="479"/>
      <c r="ITY124" s="827"/>
      <c r="ITZ124" s="827"/>
      <c r="IUA124" s="827"/>
      <c r="IUB124" s="479"/>
      <c r="IUC124" s="827"/>
      <c r="IUD124" s="827"/>
      <c r="IUE124" s="827"/>
      <c r="IUF124" s="479"/>
      <c r="IUG124" s="827"/>
      <c r="IUH124" s="827"/>
      <c r="IUI124" s="827"/>
      <c r="IUJ124" s="479"/>
      <c r="IUK124" s="827"/>
      <c r="IUL124" s="827"/>
      <c r="IUM124" s="827"/>
      <c r="IUN124" s="479"/>
      <c r="IUO124" s="827"/>
      <c r="IUP124" s="827"/>
      <c r="IUQ124" s="827"/>
      <c r="IUR124" s="479"/>
      <c r="IUS124" s="827"/>
      <c r="IUT124" s="827"/>
      <c r="IUU124" s="827"/>
      <c r="IUV124" s="479"/>
      <c r="IUW124" s="827"/>
      <c r="IUX124" s="827"/>
      <c r="IUY124" s="827"/>
      <c r="IUZ124" s="479"/>
      <c r="IVA124" s="827"/>
      <c r="IVB124" s="827"/>
      <c r="IVC124" s="827"/>
      <c r="IVD124" s="479"/>
      <c r="IVE124" s="827"/>
      <c r="IVF124" s="827"/>
      <c r="IVG124" s="827"/>
      <c r="IVH124" s="479"/>
      <c r="IVI124" s="827"/>
      <c r="IVJ124" s="827"/>
      <c r="IVK124" s="827"/>
      <c r="IVL124" s="479"/>
      <c r="IVM124" s="827"/>
      <c r="IVN124" s="827"/>
      <c r="IVO124" s="827"/>
      <c r="IVP124" s="479"/>
      <c r="IVQ124" s="827"/>
      <c r="IVR124" s="827"/>
      <c r="IVS124" s="827"/>
      <c r="IVT124" s="479"/>
      <c r="IVU124" s="827"/>
      <c r="IVV124" s="827"/>
      <c r="IVW124" s="827"/>
      <c r="IVX124" s="479"/>
      <c r="IVY124" s="827"/>
      <c r="IVZ124" s="827"/>
      <c r="IWA124" s="827"/>
      <c r="IWB124" s="479"/>
      <c r="IWC124" s="827"/>
      <c r="IWD124" s="827"/>
      <c r="IWE124" s="827"/>
      <c r="IWF124" s="479"/>
      <c r="IWG124" s="827"/>
      <c r="IWH124" s="827"/>
      <c r="IWI124" s="827"/>
      <c r="IWJ124" s="479"/>
      <c r="IWK124" s="827"/>
      <c r="IWL124" s="827"/>
      <c r="IWM124" s="827"/>
      <c r="IWN124" s="479"/>
      <c r="IWO124" s="827"/>
      <c r="IWP124" s="827"/>
      <c r="IWQ124" s="827"/>
      <c r="IWR124" s="479"/>
      <c r="IWS124" s="827"/>
      <c r="IWT124" s="827"/>
      <c r="IWU124" s="827"/>
      <c r="IWV124" s="479"/>
      <c r="IWW124" s="827"/>
      <c r="IWX124" s="827"/>
      <c r="IWY124" s="827"/>
      <c r="IWZ124" s="479"/>
      <c r="IXA124" s="827"/>
      <c r="IXB124" s="827"/>
      <c r="IXC124" s="827"/>
      <c r="IXD124" s="479"/>
      <c r="IXE124" s="827"/>
      <c r="IXF124" s="827"/>
      <c r="IXG124" s="827"/>
      <c r="IXH124" s="479"/>
      <c r="IXI124" s="827"/>
      <c r="IXJ124" s="827"/>
      <c r="IXK124" s="827"/>
      <c r="IXL124" s="479"/>
      <c r="IXM124" s="827"/>
      <c r="IXN124" s="827"/>
      <c r="IXO124" s="827"/>
      <c r="IXP124" s="479"/>
      <c r="IXQ124" s="827"/>
      <c r="IXR124" s="827"/>
      <c r="IXS124" s="827"/>
      <c r="IXT124" s="479"/>
      <c r="IXU124" s="827"/>
      <c r="IXV124" s="827"/>
      <c r="IXW124" s="827"/>
      <c r="IXX124" s="479"/>
      <c r="IXY124" s="827"/>
      <c r="IXZ124" s="827"/>
      <c r="IYA124" s="827"/>
      <c r="IYB124" s="479"/>
      <c r="IYC124" s="827"/>
      <c r="IYD124" s="827"/>
      <c r="IYE124" s="827"/>
      <c r="IYF124" s="479"/>
      <c r="IYG124" s="827"/>
      <c r="IYH124" s="827"/>
      <c r="IYI124" s="827"/>
      <c r="IYJ124" s="479"/>
      <c r="IYK124" s="827"/>
      <c r="IYL124" s="827"/>
      <c r="IYM124" s="827"/>
      <c r="IYN124" s="479"/>
      <c r="IYO124" s="827"/>
      <c r="IYP124" s="827"/>
      <c r="IYQ124" s="827"/>
      <c r="IYR124" s="479"/>
      <c r="IYS124" s="827"/>
      <c r="IYT124" s="827"/>
      <c r="IYU124" s="827"/>
      <c r="IYV124" s="479"/>
      <c r="IYW124" s="827"/>
      <c r="IYX124" s="827"/>
      <c r="IYY124" s="827"/>
      <c r="IYZ124" s="479"/>
      <c r="IZA124" s="827"/>
      <c r="IZB124" s="827"/>
      <c r="IZC124" s="827"/>
      <c r="IZD124" s="479"/>
      <c r="IZE124" s="827"/>
      <c r="IZF124" s="827"/>
      <c r="IZG124" s="827"/>
      <c r="IZH124" s="479"/>
      <c r="IZI124" s="827"/>
      <c r="IZJ124" s="827"/>
      <c r="IZK124" s="827"/>
      <c r="IZL124" s="479"/>
      <c r="IZM124" s="827"/>
      <c r="IZN124" s="827"/>
      <c r="IZO124" s="827"/>
      <c r="IZP124" s="479"/>
      <c r="IZQ124" s="827"/>
      <c r="IZR124" s="827"/>
      <c r="IZS124" s="827"/>
      <c r="IZT124" s="479"/>
      <c r="IZU124" s="827"/>
      <c r="IZV124" s="827"/>
      <c r="IZW124" s="827"/>
      <c r="IZX124" s="479"/>
      <c r="IZY124" s="827"/>
      <c r="IZZ124" s="827"/>
      <c r="JAA124" s="827"/>
      <c r="JAB124" s="479"/>
      <c r="JAC124" s="827"/>
      <c r="JAD124" s="827"/>
      <c r="JAE124" s="827"/>
      <c r="JAF124" s="479"/>
      <c r="JAG124" s="827"/>
      <c r="JAH124" s="827"/>
      <c r="JAI124" s="827"/>
      <c r="JAJ124" s="479"/>
      <c r="JAK124" s="827"/>
      <c r="JAL124" s="827"/>
      <c r="JAM124" s="827"/>
      <c r="JAN124" s="479"/>
      <c r="JAO124" s="827"/>
      <c r="JAP124" s="827"/>
      <c r="JAQ124" s="827"/>
      <c r="JAR124" s="479"/>
      <c r="JAS124" s="827"/>
      <c r="JAT124" s="827"/>
      <c r="JAU124" s="827"/>
      <c r="JAV124" s="479"/>
      <c r="JAW124" s="827"/>
      <c r="JAX124" s="827"/>
      <c r="JAY124" s="827"/>
      <c r="JAZ124" s="479"/>
      <c r="JBA124" s="827"/>
      <c r="JBB124" s="827"/>
      <c r="JBC124" s="827"/>
      <c r="JBD124" s="479"/>
      <c r="JBE124" s="827"/>
      <c r="JBF124" s="827"/>
      <c r="JBG124" s="827"/>
      <c r="JBH124" s="479"/>
      <c r="JBI124" s="827"/>
      <c r="JBJ124" s="827"/>
      <c r="JBK124" s="827"/>
      <c r="JBL124" s="479"/>
      <c r="JBM124" s="827"/>
      <c r="JBN124" s="827"/>
      <c r="JBO124" s="827"/>
      <c r="JBP124" s="479"/>
      <c r="JBQ124" s="827"/>
      <c r="JBR124" s="827"/>
      <c r="JBS124" s="827"/>
      <c r="JBT124" s="479"/>
      <c r="JBU124" s="827"/>
      <c r="JBV124" s="827"/>
      <c r="JBW124" s="827"/>
      <c r="JBX124" s="479"/>
      <c r="JBY124" s="827"/>
      <c r="JBZ124" s="827"/>
      <c r="JCA124" s="827"/>
      <c r="JCB124" s="479"/>
      <c r="JCC124" s="827"/>
      <c r="JCD124" s="827"/>
      <c r="JCE124" s="827"/>
      <c r="JCF124" s="479"/>
      <c r="JCG124" s="827"/>
      <c r="JCH124" s="827"/>
      <c r="JCI124" s="827"/>
      <c r="JCJ124" s="479"/>
      <c r="JCK124" s="827"/>
      <c r="JCL124" s="827"/>
      <c r="JCM124" s="827"/>
      <c r="JCN124" s="479"/>
      <c r="JCO124" s="827"/>
      <c r="JCP124" s="827"/>
      <c r="JCQ124" s="827"/>
      <c r="JCR124" s="479"/>
      <c r="JCS124" s="827"/>
      <c r="JCT124" s="827"/>
      <c r="JCU124" s="827"/>
      <c r="JCV124" s="479"/>
      <c r="JCW124" s="827"/>
      <c r="JCX124" s="827"/>
      <c r="JCY124" s="827"/>
      <c r="JCZ124" s="479"/>
      <c r="JDA124" s="827"/>
      <c r="JDB124" s="827"/>
      <c r="JDC124" s="827"/>
      <c r="JDD124" s="479"/>
      <c r="JDE124" s="827"/>
      <c r="JDF124" s="827"/>
      <c r="JDG124" s="827"/>
      <c r="JDH124" s="479"/>
      <c r="JDI124" s="827"/>
      <c r="JDJ124" s="827"/>
      <c r="JDK124" s="827"/>
      <c r="JDL124" s="479"/>
      <c r="JDM124" s="827"/>
      <c r="JDN124" s="827"/>
      <c r="JDO124" s="827"/>
      <c r="JDP124" s="479"/>
      <c r="JDQ124" s="827"/>
      <c r="JDR124" s="827"/>
      <c r="JDS124" s="827"/>
      <c r="JDT124" s="479"/>
      <c r="JDU124" s="827"/>
      <c r="JDV124" s="827"/>
      <c r="JDW124" s="827"/>
      <c r="JDX124" s="479"/>
      <c r="JDY124" s="827"/>
      <c r="JDZ124" s="827"/>
      <c r="JEA124" s="827"/>
      <c r="JEB124" s="479"/>
      <c r="JEC124" s="827"/>
      <c r="JED124" s="827"/>
      <c r="JEE124" s="827"/>
      <c r="JEF124" s="479"/>
      <c r="JEG124" s="827"/>
      <c r="JEH124" s="827"/>
      <c r="JEI124" s="827"/>
      <c r="JEJ124" s="479"/>
      <c r="JEK124" s="827"/>
      <c r="JEL124" s="827"/>
      <c r="JEM124" s="827"/>
      <c r="JEN124" s="479"/>
      <c r="JEO124" s="827"/>
      <c r="JEP124" s="827"/>
      <c r="JEQ124" s="827"/>
      <c r="JER124" s="479"/>
      <c r="JES124" s="827"/>
      <c r="JET124" s="827"/>
      <c r="JEU124" s="827"/>
      <c r="JEV124" s="479"/>
      <c r="JEW124" s="827"/>
      <c r="JEX124" s="827"/>
      <c r="JEY124" s="827"/>
      <c r="JEZ124" s="479"/>
      <c r="JFA124" s="827"/>
      <c r="JFB124" s="827"/>
      <c r="JFC124" s="827"/>
      <c r="JFD124" s="479"/>
      <c r="JFE124" s="827"/>
      <c r="JFF124" s="827"/>
      <c r="JFG124" s="827"/>
      <c r="JFH124" s="479"/>
      <c r="JFI124" s="827"/>
      <c r="JFJ124" s="827"/>
      <c r="JFK124" s="827"/>
      <c r="JFL124" s="479"/>
      <c r="JFM124" s="827"/>
      <c r="JFN124" s="827"/>
      <c r="JFO124" s="827"/>
      <c r="JFP124" s="479"/>
      <c r="JFQ124" s="827"/>
      <c r="JFR124" s="827"/>
      <c r="JFS124" s="827"/>
      <c r="JFT124" s="479"/>
      <c r="JFU124" s="827"/>
      <c r="JFV124" s="827"/>
      <c r="JFW124" s="827"/>
      <c r="JFX124" s="479"/>
      <c r="JFY124" s="827"/>
      <c r="JFZ124" s="827"/>
      <c r="JGA124" s="827"/>
      <c r="JGB124" s="479"/>
      <c r="JGC124" s="827"/>
      <c r="JGD124" s="827"/>
      <c r="JGE124" s="827"/>
      <c r="JGF124" s="479"/>
      <c r="JGG124" s="827"/>
      <c r="JGH124" s="827"/>
      <c r="JGI124" s="827"/>
      <c r="JGJ124" s="479"/>
      <c r="JGK124" s="827"/>
      <c r="JGL124" s="827"/>
      <c r="JGM124" s="827"/>
      <c r="JGN124" s="479"/>
      <c r="JGO124" s="827"/>
      <c r="JGP124" s="827"/>
      <c r="JGQ124" s="827"/>
      <c r="JGR124" s="479"/>
      <c r="JGS124" s="827"/>
      <c r="JGT124" s="827"/>
      <c r="JGU124" s="827"/>
      <c r="JGV124" s="479"/>
      <c r="JGW124" s="827"/>
      <c r="JGX124" s="827"/>
      <c r="JGY124" s="827"/>
      <c r="JGZ124" s="479"/>
      <c r="JHA124" s="827"/>
      <c r="JHB124" s="827"/>
      <c r="JHC124" s="827"/>
      <c r="JHD124" s="479"/>
      <c r="JHE124" s="827"/>
      <c r="JHF124" s="827"/>
      <c r="JHG124" s="827"/>
      <c r="JHH124" s="479"/>
      <c r="JHI124" s="827"/>
      <c r="JHJ124" s="827"/>
      <c r="JHK124" s="827"/>
      <c r="JHL124" s="479"/>
      <c r="JHM124" s="827"/>
      <c r="JHN124" s="827"/>
      <c r="JHO124" s="827"/>
      <c r="JHP124" s="479"/>
      <c r="JHQ124" s="827"/>
      <c r="JHR124" s="827"/>
      <c r="JHS124" s="827"/>
      <c r="JHT124" s="479"/>
      <c r="JHU124" s="827"/>
      <c r="JHV124" s="827"/>
      <c r="JHW124" s="827"/>
      <c r="JHX124" s="479"/>
      <c r="JHY124" s="827"/>
      <c r="JHZ124" s="827"/>
      <c r="JIA124" s="827"/>
      <c r="JIB124" s="479"/>
      <c r="JIC124" s="827"/>
      <c r="JID124" s="827"/>
      <c r="JIE124" s="827"/>
      <c r="JIF124" s="479"/>
      <c r="JIG124" s="827"/>
      <c r="JIH124" s="827"/>
      <c r="JII124" s="827"/>
      <c r="JIJ124" s="479"/>
      <c r="JIK124" s="827"/>
      <c r="JIL124" s="827"/>
      <c r="JIM124" s="827"/>
      <c r="JIN124" s="479"/>
      <c r="JIO124" s="827"/>
      <c r="JIP124" s="827"/>
      <c r="JIQ124" s="827"/>
      <c r="JIR124" s="479"/>
      <c r="JIS124" s="827"/>
      <c r="JIT124" s="827"/>
      <c r="JIU124" s="827"/>
      <c r="JIV124" s="479"/>
      <c r="JIW124" s="827"/>
      <c r="JIX124" s="827"/>
      <c r="JIY124" s="827"/>
      <c r="JIZ124" s="479"/>
      <c r="JJA124" s="827"/>
      <c r="JJB124" s="827"/>
      <c r="JJC124" s="827"/>
      <c r="JJD124" s="479"/>
      <c r="JJE124" s="827"/>
      <c r="JJF124" s="827"/>
      <c r="JJG124" s="827"/>
      <c r="JJH124" s="479"/>
      <c r="JJI124" s="827"/>
      <c r="JJJ124" s="827"/>
      <c r="JJK124" s="827"/>
      <c r="JJL124" s="479"/>
      <c r="JJM124" s="827"/>
      <c r="JJN124" s="827"/>
      <c r="JJO124" s="827"/>
      <c r="JJP124" s="479"/>
      <c r="JJQ124" s="827"/>
      <c r="JJR124" s="827"/>
      <c r="JJS124" s="827"/>
      <c r="JJT124" s="479"/>
      <c r="JJU124" s="827"/>
      <c r="JJV124" s="827"/>
      <c r="JJW124" s="827"/>
      <c r="JJX124" s="479"/>
      <c r="JJY124" s="827"/>
      <c r="JJZ124" s="827"/>
      <c r="JKA124" s="827"/>
      <c r="JKB124" s="479"/>
      <c r="JKC124" s="827"/>
      <c r="JKD124" s="827"/>
      <c r="JKE124" s="827"/>
      <c r="JKF124" s="479"/>
      <c r="JKG124" s="827"/>
      <c r="JKH124" s="827"/>
      <c r="JKI124" s="827"/>
      <c r="JKJ124" s="479"/>
      <c r="JKK124" s="827"/>
      <c r="JKL124" s="827"/>
      <c r="JKM124" s="827"/>
      <c r="JKN124" s="479"/>
      <c r="JKO124" s="827"/>
      <c r="JKP124" s="827"/>
      <c r="JKQ124" s="827"/>
      <c r="JKR124" s="479"/>
      <c r="JKS124" s="827"/>
      <c r="JKT124" s="827"/>
      <c r="JKU124" s="827"/>
      <c r="JKV124" s="479"/>
      <c r="JKW124" s="827"/>
      <c r="JKX124" s="827"/>
      <c r="JKY124" s="827"/>
      <c r="JKZ124" s="479"/>
      <c r="JLA124" s="827"/>
      <c r="JLB124" s="827"/>
      <c r="JLC124" s="827"/>
      <c r="JLD124" s="479"/>
      <c r="JLE124" s="827"/>
      <c r="JLF124" s="827"/>
      <c r="JLG124" s="827"/>
      <c r="JLH124" s="479"/>
      <c r="JLI124" s="827"/>
      <c r="JLJ124" s="827"/>
      <c r="JLK124" s="827"/>
      <c r="JLL124" s="479"/>
      <c r="JLM124" s="827"/>
      <c r="JLN124" s="827"/>
      <c r="JLO124" s="827"/>
      <c r="JLP124" s="479"/>
      <c r="JLQ124" s="827"/>
      <c r="JLR124" s="827"/>
      <c r="JLS124" s="827"/>
      <c r="JLT124" s="479"/>
      <c r="JLU124" s="827"/>
      <c r="JLV124" s="827"/>
      <c r="JLW124" s="827"/>
      <c r="JLX124" s="479"/>
      <c r="JLY124" s="827"/>
      <c r="JLZ124" s="827"/>
      <c r="JMA124" s="827"/>
      <c r="JMB124" s="479"/>
      <c r="JMC124" s="827"/>
      <c r="JMD124" s="827"/>
      <c r="JME124" s="827"/>
      <c r="JMF124" s="479"/>
      <c r="JMG124" s="827"/>
      <c r="JMH124" s="827"/>
      <c r="JMI124" s="827"/>
      <c r="JMJ124" s="479"/>
      <c r="JMK124" s="827"/>
      <c r="JML124" s="827"/>
      <c r="JMM124" s="827"/>
      <c r="JMN124" s="479"/>
      <c r="JMO124" s="827"/>
      <c r="JMP124" s="827"/>
      <c r="JMQ124" s="827"/>
      <c r="JMR124" s="479"/>
      <c r="JMS124" s="827"/>
      <c r="JMT124" s="827"/>
      <c r="JMU124" s="827"/>
      <c r="JMV124" s="479"/>
      <c r="JMW124" s="827"/>
      <c r="JMX124" s="827"/>
      <c r="JMY124" s="827"/>
      <c r="JMZ124" s="479"/>
      <c r="JNA124" s="827"/>
      <c r="JNB124" s="827"/>
      <c r="JNC124" s="827"/>
      <c r="JND124" s="479"/>
      <c r="JNE124" s="827"/>
      <c r="JNF124" s="827"/>
      <c r="JNG124" s="827"/>
      <c r="JNH124" s="479"/>
      <c r="JNI124" s="827"/>
      <c r="JNJ124" s="827"/>
      <c r="JNK124" s="827"/>
      <c r="JNL124" s="479"/>
      <c r="JNM124" s="827"/>
      <c r="JNN124" s="827"/>
      <c r="JNO124" s="827"/>
      <c r="JNP124" s="479"/>
      <c r="JNQ124" s="827"/>
      <c r="JNR124" s="827"/>
      <c r="JNS124" s="827"/>
      <c r="JNT124" s="479"/>
      <c r="JNU124" s="827"/>
      <c r="JNV124" s="827"/>
      <c r="JNW124" s="827"/>
      <c r="JNX124" s="479"/>
      <c r="JNY124" s="827"/>
      <c r="JNZ124" s="827"/>
      <c r="JOA124" s="827"/>
      <c r="JOB124" s="479"/>
      <c r="JOC124" s="827"/>
      <c r="JOD124" s="827"/>
      <c r="JOE124" s="827"/>
      <c r="JOF124" s="479"/>
      <c r="JOG124" s="827"/>
      <c r="JOH124" s="827"/>
      <c r="JOI124" s="827"/>
      <c r="JOJ124" s="479"/>
      <c r="JOK124" s="827"/>
      <c r="JOL124" s="827"/>
      <c r="JOM124" s="827"/>
      <c r="JON124" s="479"/>
      <c r="JOO124" s="827"/>
      <c r="JOP124" s="827"/>
      <c r="JOQ124" s="827"/>
      <c r="JOS124" s="827"/>
      <c r="JOT124" s="827"/>
      <c r="JOU124" s="827"/>
      <c r="JOV124" s="479"/>
      <c r="JOW124" s="827"/>
      <c r="JOX124" s="827"/>
      <c r="JOY124" s="827"/>
      <c r="JOZ124" s="479"/>
      <c r="JPA124" s="827"/>
      <c r="JPB124" s="827"/>
      <c r="JPC124" s="827"/>
      <c r="JPD124" s="479"/>
      <c r="JPE124" s="827"/>
      <c r="JPF124" s="827"/>
      <c r="JPG124" s="827"/>
      <c r="JPH124" s="479"/>
      <c r="JPI124" s="827"/>
      <c r="JPJ124" s="827"/>
      <c r="JPK124" s="827"/>
      <c r="JPL124" s="479"/>
      <c r="JPM124" s="827"/>
      <c r="JPN124" s="827"/>
      <c r="JPO124" s="827"/>
      <c r="JPP124" s="479"/>
      <c r="JPQ124" s="827"/>
      <c r="JPR124" s="827"/>
      <c r="JPS124" s="827"/>
      <c r="JPT124" s="479"/>
      <c r="JPU124" s="827"/>
      <c r="JPV124" s="827"/>
      <c r="JPW124" s="827"/>
      <c r="JPX124" s="479"/>
      <c r="JPY124" s="827"/>
      <c r="JPZ124" s="827"/>
      <c r="JQA124" s="827"/>
      <c r="JQB124" s="479"/>
      <c r="JQC124" s="827"/>
      <c r="JQD124" s="827"/>
      <c r="JQE124" s="827"/>
      <c r="JQF124" s="479"/>
      <c r="JQG124" s="827"/>
      <c r="JQH124" s="827"/>
      <c r="JQI124" s="827"/>
      <c r="JQJ124" s="479"/>
      <c r="JQK124" s="827"/>
      <c r="JQL124" s="827"/>
      <c r="JQM124" s="827"/>
      <c r="JQN124" s="479"/>
      <c r="JQO124" s="827"/>
      <c r="JQP124" s="827"/>
      <c r="JQQ124" s="827"/>
      <c r="JQR124" s="479"/>
      <c r="JQS124" s="827"/>
      <c r="JQT124" s="827"/>
      <c r="JQU124" s="827"/>
      <c r="JQV124" s="479"/>
      <c r="JQW124" s="827"/>
      <c r="JQX124" s="827"/>
      <c r="JQY124" s="827"/>
      <c r="JQZ124" s="479"/>
      <c r="JRA124" s="827"/>
      <c r="JRB124" s="827"/>
      <c r="JRC124" s="827"/>
      <c r="JRD124" s="479"/>
      <c r="JRE124" s="827"/>
      <c r="JRF124" s="827"/>
      <c r="JRG124" s="827"/>
      <c r="JRH124" s="479"/>
      <c r="JRI124" s="827"/>
      <c r="JRJ124" s="827"/>
      <c r="JRK124" s="827"/>
      <c r="JRL124" s="479"/>
      <c r="JRM124" s="827"/>
      <c r="JRN124" s="827"/>
      <c r="JRO124" s="827"/>
      <c r="JRP124" s="479"/>
      <c r="JRQ124" s="827"/>
      <c r="JRR124" s="827"/>
      <c r="JRS124" s="827"/>
      <c r="JRT124" s="479"/>
      <c r="JRU124" s="827"/>
      <c r="JRV124" s="827"/>
      <c r="JRW124" s="827"/>
      <c r="JRX124" s="479"/>
      <c r="JRY124" s="827"/>
      <c r="JRZ124" s="827"/>
      <c r="JSA124" s="827"/>
      <c r="JSB124" s="479"/>
      <c r="JSC124" s="827"/>
      <c r="JSD124" s="827"/>
      <c r="JSE124" s="827"/>
      <c r="JSF124" s="479"/>
      <c r="JSG124" s="827"/>
      <c r="JSH124" s="827"/>
      <c r="JSI124" s="827"/>
      <c r="JSJ124" s="479"/>
      <c r="JSK124" s="827"/>
      <c r="JSL124" s="827"/>
      <c r="JSM124" s="827"/>
      <c r="JSN124" s="479"/>
      <c r="JSO124" s="827"/>
      <c r="JSP124" s="827"/>
      <c r="JSQ124" s="827"/>
      <c r="JSR124" s="479"/>
      <c r="JSS124" s="827"/>
      <c r="JST124" s="827"/>
      <c r="JSU124" s="827"/>
      <c r="JSV124" s="479"/>
      <c r="JSW124" s="827"/>
      <c r="JSX124" s="827"/>
      <c r="JSY124" s="827"/>
      <c r="JSZ124" s="479"/>
      <c r="JTA124" s="827"/>
      <c r="JTB124" s="827"/>
      <c r="JTC124" s="827"/>
      <c r="JTD124" s="479"/>
      <c r="JTE124" s="827"/>
      <c r="JTF124" s="827"/>
      <c r="JTG124" s="827"/>
      <c r="JTH124" s="479"/>
      <c r="JTI124" s="827"/>
      <c r="JTJ124" s="827"/>
      <c r="JTK124" s="827"/>
      <c r="JTL124" s="479"/>
      <c r="JTM124" s="827"/>
      <c r="JTN124" s="827"/>
      <c r="JTO124" s="827"/>
      <c r="JTP124" s="479"/>
      <c r="JTQ124" s="827"/>
      <c r="JTR124" s="827"/>
      <c r="JTS124" s="827"/>
      <c r="JTT124" s="479"/>
      <c r="JTU124" s="827"/>
      <c r="JTV124" s="827"/>
      <c r="JTW124" s="827"/>
      <c r="JTX124" s="479"/>
      <c r="JTY124" s="827"/>
      <c r="JTZ124" s="827"/>
      <c r="JUA124" s="827"/>
      <c r="JUB124" s="479"/>
      <c r="JUC124" s="827"/>
      <c r="JUD124" s="827"/>
      <c r="JUE124" s="827"/>
      <c r="JUF124" s="479"/>
      <c r="JUG124" s="827"/>
      <c r="JUH124" s="827"/>
      <c r="JUI124" s="827"/>
      <c r="JUJ124" s="479"/>
      <c r="JUK124" s="827"/>
      <c r="JUL124" s="827"/>
      <c r="JUM124" s="827"/>
      <c r="JUN124" s="479"/>
      <c r="JUO124" s="827"/>
      <c r="JUP124" s="827"/>
      <c r="JUQ124" s="827"/>
      <c r="JUR124" s="479"/>
      <c r="JUS124" s="827"/>
      <c r="JUT124" s="827"/>
      <c r="JUU124" s="827"/>
      <c r="JUV124" s="479"/>
      <c r="JUW124" s="827"/>
      <c r="JUX124" s="827"/>
      <c r="JUY124" s="827"/>
      <c r="JUZ124" s="479"/>
      <c r="JVA124" s="827"/>
      <c r="JVB124" s="827"/>
      <c r="JVC124" s="827"/>
      <c r="JVD124" s="479"/>
      <c r="JVE124" s="827"/>
      <c r="JVF124" s="827"/>
      <c r="JVG124" s="827"/>
      <c r="JVH124" s="479"/>
      <c r="JVI124" s="827"/>
      <c r="JVJ124" s="827"/>
      <c r="JVK124" s="827"/>
      <c r="JVL124" s="479"/>
      <c r="JVM124" s="827"/>
      <c r="JVN124" s="827"/>
      <c r="JVO124" s="827"/>
      <c r="JVP124" s="479"/>
      <c r="JVQ124" s="827"/>
      <c r="JVR124" s="827"/>
      <c r="JVS124" s="827"/>
      <c r="JVT124" s="479"/>
      <c r="JVU124" s="827"/>
      <c r="JVV124" s="827"/>
      <c r="JVW124" s="827"/>
      <c r="JVX124" s="479"/>
      <c r="JVY124" s="827"/>
      <c r="JVZ124" s="827"/>
      <c r="JWA124" s="827"/>
      <c r="JWB124" s="479"/>
      <c r="JWC124" s="827"/>
      <c r="JWD124" s="827"/>
      <c r="JWE124" s="827"/>
      <c r="JWF124" s="479"/>
      <c r="JWG124" s="827"/>
      <c r="JWH124" s="827"/>
      <c r="JWI124" s="827"/>
      <c r="JWJ124" s="479"/>
      <c r="JWK124" s="827"/>
      <c r="JWL124" s="827"/>
      <c r="JWM124" s="827"/>
      <c r="JWN124" s="479"/>
      <c r="JWO124" s="827"/>
      <c r="JWP124" s="827"/>
      <c r="JWQ124" s="827"/>
      <c r="JWR124" s="479"/>
      <c r="JWS124" s="827"/>
      <c r="JWT124" s="827"/>
      <c r="JWU124" s="827"/>
      <c r="JWV124" s="479"/>
      <c r="JWW124" s="827"/>
      <c r="JWX124" s="827"/>
      <c r="JWY124" s="827"/>
      <c r="JWZ124" s="479"/>
      <c r="JXA124" s="827"/>
      <c r="JXB124" s="827"/>
      <c r="JXC124" s="827"/>
      <c r="JXD124" s="479"/>
      <c r="JXE124" s="827"/>
      <c r="JXF124" s="827"/>
      <c r="JXG124" s="827"/>
      <c r="JXH124" s="479"/>
      <c r="JXI124" s="827"/>
      <c r="JXJ124" s="827"/>
      <c r="JXK124" s="827"/>
      <c r="JXL124" s="479"/>
      <c r="JXM124" s="827"/>
      <c r="JXN124" s="827"/>
      <c r="JXO124" s="827"/>
      <c r="JXP124" s="479"/>
      <c r="JXQ124" s="827"/>
      <c r="JXR124" s="827"/>
      <c r="JXS124" s="827"/>
      <c r="JXT124" s="479"/>
      <c r="JXU124" s="827"/>
      <c r="JXV124" s="827"/>
      <c r="JXW124" s="827"/>
      <c r="JXX124" s="479"/>
      <c r="JXY124" s="827"/>
      <c r="JXZ124" s="827"/>
      <c r="JYA124" s="827"/>
      <c r="JYB124" s="479"/>
      <c r="JYC124" s="827"/>
      <c r="JYD124" s="827"/>
      <c r="JYE124" s="827"/>
      <c r="JYF124" s="479"/>
      <c r="JYG124" s="827"/>
      <c r="JYH124" s="827"/>
      <c r="JYI124" s="827"/>
      <c r="JYJ124" s="479"/>
      <c r="JYK124" s="827"/>
      <c r="JYL124" s="827"/>
      <c r="JYM124" s="827"/>
      <c r="JYN124" s="479"/>
      <c r="JYO124" s="827"/>
      <c r="JYP124" s="827"/>
      <c r="JYQ124" s="827"/>
      <c r="JYR124" s="479"/>
      <c r="JYS124" s="827"/>
      <c r="JYT124" s="827"/>
      <c r="JYU124" s="827"/>
      <c r="JYV124" s="479"/>
      <c r="JYW124" s="827"/>
      <c r="JYX124" s="827"/>
      <c r="JYY124" s="827"/>
      <c r="JYZ124" s="479"/>
      <c r="JZA124" s="827"/>
      <c r="JZB124" s="827"/>
      <c r="JZC124" s="827"/>
      <c r="JZD124" s="479"/>
      <c r="JZE124" s="827"/>
      <c r="JZF124" s="827"/>
      <c r="JZG124" s="827"/>
      <c r="JZH124" s="479"/>
      <c r="JZI124" s="827"/>
      <c r="JZJ124" s="827"/>
      <c r="JZK124" s="827"/>
      <c r="JZL124" s="479"/>
      <c r="JZM124" s="827"/>
      <c r="JZN124" s="827"/>
      <c r="JZO124" s="827"/>
      <c r="JZP124" s="479"/>
      <c r="JZQ124" s="827"/>
      <c r="JZR124" s="827"/>
      <c r="JZS124" s="827"/>
      <c r="JZT124" s="479"/>
      <c r="JZU124" s="827"/>
      <c r="JZV124" s="827"/>
      <c r="JZW124" s="827"/>
      <c r="JZX124" s="479"/>
      <c r="JZY124" s="827"/>
      <c r="JZZ124" s="827"/>
      <c r="KAA124" s="827"/>
      <c r="KAB124" s="479"/>
      <c r="KAC124" s="827"/>
      <c r="KAD124" s="827"/>
      <c r="KAE124" s="827"/>
      <c r="KAF124" s="479"/>
      <c r="KAG124" s="827"/>
      <c r="KAH124" s="827"/>
      <c r="KAI124" s="827"/>
      <c r="KAJ124" s="479"/>
      <c r="KAK124" s="827"/>
      <c r="KAL124" s="827"/>
      <c r="KAM124" s="827"/>
      <c r="KAN124" s="479"/>
      <c r="KAO124" s="827"/>
      <c r="KAP124" s="827"/>
      <c r="KAQ124" s="827"/>
      <c r="KAR124" s="479"/>
      <c r="KAS124" s="827"/>
      <c r="KAT124" s="827"/>
      <c r="KAU124" s="827"/>
      <c r="KAV124" s="479"/>
      <c r="KAW124" s="827"/>
      <c r="KAX124" s="827"/>
      <c r="KAY124" s="827"/>
      <c r="KAZ124" s="479"/>
      <c r="KBA124" s="827"/>
      <c r="KBB124" s="827"/>
      <c r="KBC124" s="827"/>
      <c r="KBD124" s="479"/>
      <c r="KBE124" s="827"/>
      <c r="KBF124" s="827"/>
      <c r="KBG124" s="827"/>
      <c r="KBH124" s="479"/>
      <c r="KBI124" s="827"/>
      <c r="KBJ124" s="827"/>
      <c r="KBK124" s="827"/>
      <c r="KBL124" s="479"/>
      <c r="KBM124" s="827"/>
      <c r="KBN124" s="827"/>
      <c r="KBO124" s="827"/>
      <c r="KBP124" s="479"/>
      <c r="KBQ124" s="827"/>
      <c r="KBR124" s="827"/>
      <c r="KBS124" s="827"/>
      <c r="KBT124" s="479"/>
      <c r="KBU124" s="827"/>
      <c r="KBV124" s="827"/>
      <c r="KBW124" s="827"/>
      <c r="KBX124" s="479"/>
      <c r="KBY124" s="827"/>
      <c r="KBZ124" s="827"/>
      <c r="KCA124" s="827"/>
      <c r="KCB124" s="479"/>
      <c r="KCC124" s="827"/>
      <c r="KCD124" s="827"/>
      <c r="KCE124" s="827"/>
      <c r="KCF124" s="479"/>
      <c r="KCG124" s="827"/>
      <c r="KCH124" s="827"/>
      <c r="KCI124" s="827"/>
      <c r="KCJ124" s="479"/>
      <c r="KCK124" s="827"/>
      <c r="KCL124" s="827"/>
      <c r="KCM124" s="827"/>
      <c r="KCN124" s="479"/>
      <c r="KCO124" s="827"/>
      <c r="KCP124" s="827"/>
      <c r="KCQ124" s="827"/>
      <c r="KCR124" s="479"/>
      <c r="KCS124" s="827"/>
      <c r="KCT124" s="827"/>
      <c r="KCU124" s="827"/>
      <c r="KCV124" s="479"/>
      <c r="KCW124" s="827"/>
      <c r="KCX124" s="827"/>
      <c r="KCY124" s="827"/>
      <c r="KCZ124" s="479"/>
      <c r="KDA124" s="827"/>
      <c r="KDB124" s="827"/>
      <c r="KDC124" s="827"/>
      <c r="KDD124" s="479"/>
      <c r="KDE124" s="827"/>
      <c r="KDF124" s="827"/>
      <c r="KDG124" s="827"/>
      <c r="KDH124" s="479"/>
      <c r="KDI124" s="827"/>
      <c r="KDJ124" s="827"/>
      <c r="KDK124" s="827"/>
      <c r="KDL124" s="479"/>
      <c r="KDM124" s="827"/>
      <c r="KDN124" s="827"/>
      <c r="KDO124" s="827"/>
      <c r="KDP124" s="479"/>
      <c r="KDQ124" s="827"/>
      <c r="KDR124" s="827"/>
      <c r="KDS124" s="827"/>
      <c r="KDT124" s="479"/>
      <c r="KDU124" s="827"/>
      <c r="KDV124" s="827"/>
      <c r="KDW124" s="827"/>
      <c r="KDX124" s="479"/>
      <c r="KDY124" s="827"/>
      <c r="KDZ124" s="827"/>
      <c r="KEA124" s="827"/>
      <c r="KEB124" s="479"/>
      <c r="KEC124" s="827"/>
      <c r="KED124" s="827"/>
      <c r="KEE124" s="827"/>
      <c r="KEF124" s="479"/>
      <c r="KEG124" s="827"/>
      <c r="KEH124" s="827"/>
      <c r="KEI124" s="827"/>
      <c r="KEJ124" s="479"/>
      <c r="KEK124" s="827"/>
      <c r="KEL124" s="827"/>
      <c r="KEM124" s="827"/>
      <c r="KEN124" s="479"/>
      <c r="KEO124" s="827"/>
      <c r="KEP124" s="827"/>
      <c r="KEQ124" s="827"/>
      <c r="KER124" s="479"/>
      <c r="KES124" s="827"/>
      <c r="KET124" s="827"/>
      <c r="KEU124" s="827"/>
      <c r="KEV124" s="479"/>
      <c r="KEW124" s="827"/>
      <c r="KEX124" s="827"/>
      <c r="KEY124" s="827"/>
      <c r="KEZ124" s="479"/>
      <c r="KFA124" s="827"/>
      <c r="KFB124" s="827"/>
      <c r="KFC124" s="827"/>
      <c r="KFD124" s="479"/>
      <c r="KFE124" s="827"/>
      <c r="KFF124" s="827"/>
      <c r="KFG124" s="827"/>
      <c r="KFH124" s="479"/>
      <c r="KFI124" s="827"/>
      <c r="KFJ124" s="827"/>
      <c r="KFK124" s="827"/>
      <c r="KFL124" s="479"/>
      <c r="KFM124" s="827"/>
      <c r="KFN124" s="827"/>
      <c r="KFO124" s="827"/>
      <c r="KFP124" s="479"/>
      <c r="KFQ124" s="827"/>
      <c r="KFR124" s="827"/>
      <c r="KFS124" s="827"/>
      <c r="KFT124" s="479"/>
      <c r="KFU124" s="827"/>
      <c r="KFV124" s="827"/>
      <c r="KFW124" s="827"/>
      <c r="KFX124" s="479"/>
      <c r="KFY124" s="827"/>
      <c r="KFZ124" s="827"/>
      <c r="KGA124" s="827"/>
      <c r="KGB124" s="479"/>
      <c r="KGC124" s="827"/>
      <c r="KGD124" s="827"/>
      <c r="KGE124" s="827"/>
      <c r="KGF124" s="479"/>
      <c r="KGG124" s="827"/>
      <c r="KGH124" s="827"/>
      <c r="KGI124" s="827"/>
      <c r="KGJ124" s="479"/>
      <c r="KGK124" s="827"/>
      <c r="KGL124" s="827"/>
      <c r="KGM124" s="827"/>
      <c r="KGN124" s="479"/>
      <c r="KGO124" s="827"/>
      <c r="KGP124" s="827"/>
      <c r="KGQ124" s="827"/>
      <c r="KGR124" s="479"/>
      <c r="KGS124" s="827"/>
      <c r="KGT124" s="827"/>
      <c r="KGU124" s="827"/>
      <c r="KGV124" s="479"/>
      <c r="KGW124" s="827"/>
      <c r="KGX124" s="827"/>
      <c r="KGY124" s="827"/>
      <c r="KGZ124" s="479"/>
      <c r="KHA124" s="827"/>
      <c r="KHB124" s="827"/>
      <c r="KHC124" s="827"/>
      <c r="KHD124" s="479"/>
      <c r="KHE124" s="827"/>
      <c r="KHF124" s="827"/>
      <c r="KHG124" s="827"/>
      <c r="KHH124" s="479"/>
      <c r="KHI124" s="827"/>
      <c r="KHJ124" s="827"/>
      <c r="KHK124" s="827"/>
      <c r="KHL124" s="479"/>
      <c r="KHM124" s="827"/>
      <c r="KHN124" s="827"/>
      <c r="KHO124" s="827"/>
      <c r="KHP124" s="479"/>
      <c r="KHQ124" s="827"/>
      <c r="KHR124" s="827"/>
      <c r="KHS124" s="827"/>
      <c r="KHT124" s="479"/>
      <c r="KHU124" s="827"/>
      <c r="KHV124" s="827"/>
      <c r="KHW124" s="827"/>
      <c r="KHX124" s="479"/>
      <c r="KHY124" s="827"/>
      <c r="KHZ124" s="827"/>
      <c r="KIA124" s="827"/>
      <c r="KIB124" s="479"/>
      <c r="KIC124" s="827"/>
      <c r="KID124" s="827"/>
      <c r="KIE124" s="827"/>
      <c r="KIF124" s="479"/>
      <c r="KIG124" s="827"/>
      <c r="KIH124" s="827"/>
      <c r="KII124" s="827"/>
      <c r="KIJ124" s="479"/>
      <c r="KIK124" s="827"/>
      <c r="KIL124" s="827"/>
      <c r="KIM124" s="827"/>
      <c r="KIN124" s="479"/>
      <c r="KIO124" s="827"/>
      <c r="KIP124" s="827"/>
      <c r="KIQ124" s="827"/>
      <c r="KIR124" s="479"/>
      <c r="KIS124" s="827"/>
      <c r="KIT124" s="827"/>
      <c r="KIU124" s="827"/>
      <c r="KIV124" s="479"/>
      <c r="KIW124" s="827"/>
      <c r="KIX124" s="827"/>
      <c r="KIY124" s="827"/>
      <c r="KIZ124" s="479"/>
      <c r="KJA124" s="827"/>
      <c r="KJB124" s="827"/>
      <c r="KJC124" s="827"/>
      <c r="KJD124" s="479"/>
      <c r="KJE124" s="827"/>
      <c r="KJF124" s="827"/>
      <c r="KJG124" s="827"/>
      <c r="KJH124" s="479"/>
      <c r="KJI124" s="827"/>
      <c r="KJJ124" s="827"/>
      <c r="KJK124" s="827"/>
      <c r="KJL124" s="479"/>
      <c r="KJM124" s="827"/>
      <c r="KJN124" s="827"/>
      <c r="KJO124" s="827"/>
      <c r="KJP124" s="479"/>
      <c r="KJQ124" s="827"/>
      <c r="KJR124" s="827"/>
      <c r="KJS124" s="827"/>
      <c r="KJT124" s="479"/>
      <c r="KJU124" s="827"/>
      <c r="KJV124" s="827"/>
      <c r="KJW124" s="827"/>
      <c r="KJX124" s="479"/>
      <c r="KJY124" s="827"/>
      <c r="KJZ124" s="827"/>
      <c r="KKA124" s="827"/>
      <c r="KKB124" s="479"/>
      <c r="KKC124" s="827"/>
      <c r="KKD124" s="827"/>
      <c r="KKE124" s="827"/>
      <c r="KKF124" s="479"/>
      <c r="KKG124" s="827"/>
      <c r="KKH124" s="827"/>
      <c r="KKI124" s="827"/>
      <c r="KKJ124" s="479"/>
      <c r="KKK124" s="827"/>
      <c r="KKL124" s="827"/>
      <c r="KKM124" s="827"/>
      <c r="KKN124" s="479"/>
      <c r="KKO124" s="827"/>
      <c r="KKP124" s="827"/>
      <c r="KKQ124" s="827"/>
      <c r="KKR124" s="479"/>
      <c r="KKS124" s="827"/>
      <c r="KKT124" s="827"/>
      <c r="KKU124" s="827"/>
      <c r="KKV124" s="479"/>
      <c r="KKW124" s="827"/>
      <c r="KKX124" s="827"/>
      <c r="KKY124" s="827"/>
      <c r="KKZ124" s="479"/>
      <c r="KLA124" s="827"/>
      <c r="KLB124" s="827"/>
      <c r="KLC124" s="827"/>
      <c r="KLD124" s="479"/>
      <c r="KLE124" s="827"/>
      <c r="KLF124" s="827"/>
      <c r="KLG124" s="827"/>
      <c r="KLH124" s="479"/>
      <c r="KLI124" s="827"/>
      <c r="KLJ124" s="827"/>
      <c r="KLK124" s="827"/>
      <c r="KLL124" s="479"/>
      <c r="KLM124" s="827"/>
      <c r="KLN124" s="827"/>
      <c r="KLO124" s="827"/>
      <c r="KLP124" s="479"/>
      <c r="KLQ124" s="827"/>
      <c r="KLR124" s="827"/>
      <c r="KLS124" s="827"/>
      <c r="KLT124" s="479"/>
      <c r="KLU124" s="827"/>
      <c r="KLV124" s="827"/>
      <c r="KLW124" s="827"/>
      <c r="KLX124" s="479"/>
      <c r="KLY124" s="827"/>
      <c r="KLZ124" s="827"/>
      <c r="KMA124" s="827"/>
      <c r="KMB124" s="479"/>
      <c r="KMC124" s="827"/>
      <c r="KMD124" s="827"/>
      <c r="KME124" s="827"/>
      <c r="KMF124" s="479"/>
      <c r="KMG124" s="827"/>
      <c r="KMH124" s="827"/>
      <c r="KMI124" s="827"/>
      <c r="KMJ124" s="479"/>
      <c r="KMK124" s="827"/>
      <c r="KML124" s="827"/>
      <c r="KMM124" s="827"/>
      <c r="KMN124" s="479"/>
      <c r="KMO124" s="827"/>
      <c r="KMP124" s="827"/>
      <c r="KMQ124" s="827"/>
      <c r="KMR124" s="479"/>
      <c r="KMS124" s="827"/>
      <c r="KMT124" s="827"/>
      <c r="KMU124" s="827"/>
      <c r="KMV124" s="479"/>
      <c r="KMW124" s="827"/>
      <c r="KMX124" s="827"/>
      <c r="KMY124" s="827"/>
      <c r="KMZ124" s="479"/>
      <c r="KNA124" s="827"/>
      <c r="KNB124" s="827"/>
      <c r="KNC124" s="827"/>
      <c r="KND124" s="479"/>
      <c r="KNE124" s="827"/>
      <c r="KNF124" s="827"/>
      <c r="KNG124" s="827"/>
      <c r="KNH124" s="479"/>
      <c r="KNI124" s="827"/>
      <c r="KNJ124" s="827"/>
      <c r="KNK124" s="827"/>
      <c r="KNL124" s="479"/>
      <c r="KNM124" s="827"/>
      <c r="KNN124" s="827"/>
      <c r="KNO124" s="827"/>
      <c r="KNP124" s="479"/>
      <c r="KNQ124" s="827"/>
      <c r="KNR124" s="827"/>
      <c r="KNS124" s="827"/>
      <c r="KNT124" s="479"/>
      <c r="KNU124" s="827"/>
      <c r="KNV124" s="827"/>
      <c r="KNW124" s="827"/>
      <c r="KNX124" s="479"/>
      <c r="KNY124" s="827"/>
      <c r="KNZ124" s="827"/>
      <c r="KOA124" s="827"/>
      <c r="KOB124" s="479"/>
      <c r="KOC124" s="827"/>
      <c r="KOD124" s="827"/>
      <c r="KOE124" s="827"/>
      <c r="KOF124" s="479"/>
      <c r="KOG124" s="827"/>
      <c r="KOH124" s="827"/>
      <c r="KOI124" s="827"/>
      <c r="KOJ124" s="479"/>
      <c r="KOK124" s="827"/>
      <c r="KOL124" s="827"/>
      <c r="KOM124" s="827"/>
      <c r="KON124" s="479"/>
      <c r="KOO124" s="827"/>
      <c r="KOP124" s="827"/>
      <c r="KOQ124" s="827"/>
      <c r="KOR124" s="479"/>
      <c r="KOS124" s="827"/>
      <c r="KOT124" s="827"/>
      <c r="KOU124" s="827"/>
      <c r="KOV124" s="479"/>
      <c r="KOW124" s="827"/>
      <c r="KOX124" s="827"/>
      <c r="KOY124" s="827"/>
      <c r="KOZ124" s="479"/>
      <c r="KPA124" s="827"/>
      <c r="KPB124" s="827"/>
      <c r="KPC124" s="827"/>
      <c r="KPD124" s="479"/>
      <c r="KPE124" s="827"/>
      <c r="KPF124" s="827"/>
      <c r="KPG124" s="827"/>
      <c r="KPH124" s="479"/>
      <c r="KPI124" s="827"/>
      <c r="KPJ124" s="827"/>
      <c r="KPK124" s="827"/>
      <c r="KPL124" s="479"/>
      <c r="KPM124" s="827"/>
      <c r="KPN124" s="827"/>
      <c r="KPO124" s="827"/>
      <c r="KPP124" s="479"/>
      <c r="KPQ124" s="827"/>
      <c r="KPR124" s="827"/>
      <c r="KPS124" s="827"/>
      <c r="KPT124" s="479"/>
      <c r="KPU124" s="827"/>
      <c r="KPV124" s="827"/>
      <c r="KPW124" s="827"/>
      <c r="KPX124" s="479"/>
      <c r="KPY124" s="827"/>
      <c r="KPZ124" s="827"/>
      <c r="KQA124" s="827"/>
      <c r="KQB124" s="479"/>
      <c r="KQC124" s="827"/>
      <c r="KQD124" s="827"/>
      <c r="KQE124" s="827"/>
      <c r="KQF124" s="479"/>
      <c r="KQG124" s="827"/>
      <c r="KQH124" s="827"/>
      <c r="KQI124" s="827"/>
      <c r="KQJ124" s="479"/>
      <c r="KQK124" s="827"/>
      <c r="KQL124" s="827"/>
      <c r="KQM124" s="827"/>
      <c r="KQN124" s="479"/>
      <c r="KQO124" s="827"/>
      <c r="KQP124" s="827"/>
      <c r="KQQ124" s="827"/>
      <c r="KQR124" s="479"/>
      <c r="KQS124" s="827"/>
      <c r="KQT124" s="827"/>
      <c r="KQU124" s="827"/>
      <c r="KQV124" s="479"/>
      <c r="KQW124" s="827"/>
      <c r="KQX124" s="827"/>
      <c r="KQY124" s="827"/>
      <c r="KQZ124" s="479"/>
      <c r="KRA124" s="827"/>
      <c r="KRB124" s="827"/>
      <c r="KRC124" s="827"/>
      <c r="KRD124" s="479"/>
      <c r="KRE124" s="827"/>
      <c r="KRF124" s="827"/>
      <c r="KRG124" s="827"/>
      <c r="KRH124" s="479"/>
      <c r="KRI124" s="827"/>
      <c r="KRJ124" s="827"/>
      <c r="KRK124" s="827"/>
      <c r="KRL124" s="479"/>
      <c r="KRM124" s="827"/>
      <c r="KRN124" s="827"/>
      <c r="KRO124" s="827"/>
      <c r="KRP124" s="479"/>
      <c r="KRQ124" s="827"/>
      <c r="KRR124" s="827"/>
      <c r="KRS124" s="827"/>
      <c r="KRT124" s="479"/>
      <c r="KRU124" s="827"/>
      <c r="KRV124" s="827"/>
      <c r="KRW124" s="827"/>
      <c r="KRX124" s="479"/>
      <c r="KRY124" s="827"/>
      <c r="KRZ124" s="827"/>
      <c r="KSA124" s="827"/>
      <c r="KSB124" s="479"/>
      <c r="KSC124" s="827"/>
      <c r="KSD124" s="827"/>
      <c r="KSE124" s="827"/>
      <c r="KSF124" s="479"/>
      <c r="KSG124" s="827"/>
      <c r="KSH124" s="827"/>
      <c r="KSI124" s="827"/>
      <c r="KSJ124" s="479"/>
      <c r="KSK124" s="827"/>
      <c r="KSL124" s="827"/>
      <c r="KSM124" s="827"/>
      <c r="KSN124" s="479"/>
      <c r="KSO124" s="827"/>
      <c r="KSP124" s="827"/>
      <c r="KSQ124" s="827"/>
      <c r="KSR124" s="479"/>
      <c r="KSS124" s="827"/>
      <c r="KST124" s="827"/>
      <c r="KSU124" s="827"/>
      <c r="KSV124" s="479"/>
      <c r="KSW124" s="827"/>
      <c r="KSX124" s="827"/>
      <c r="KSY124" s="827"/>
      <c r="KSZ124" s="479"/>
      <c r="KTA124" s="827"/>
      <c r="KTB124" s="827"/>
      <c r="KTC124" s="827"/>
      <c r="KTD124" s="479"/>
      <c r="KTE124" s="827"/>
      <c r="KTF124" s="827"/>
      <c r="KTG124" s="827"/>
      <c r="KTH124" s="479"/>
      <c r="KTI124" s="827"/>
      <c r="KTJ124" s="827"/>
      <c r="KTK124" s="827"/>
      <c r="KTL124" s="479"/>
      <c r="KTM124" s="827"/>
      <c r="KTN124" s="827"/>
      <c r="KTO124" s="827"/>
      <c r="KTP124" s="479"/>
      <c r="KTQ124" s="827"/>
      <c r="KTR124" s="827"/>
      <c r="KTS124" s="827"/>
      <c r="KTT124" s="479"/>
      <c r="KTU124" s="827"/>
      <c r="KTV124" s="827"/>
      <c r="KTW124" s="827"/>
      <c r="KTX124" s="479"/>
      <c r="KTY124" s="827"/>
      <c r="KTZ124" s="827"/>
      <c r="KUA124" s="827"/>
      <c r="KUB124" s="479"/>
      <c r="KUC124" s="827"/>
      <c r="KUD124" s="827"/>
      <c r="KUE124" s="827"/>
      <c r="KUF124" s="479"/>
      <c r="KUG124" s="827"/>
      <c r="KUH124" s="827"/>
      <c r="KUI124" s="827"/>
      <c r="KUJ124" s="479"/>
      <c r="KUK124" s="827"/>
      <c r="KUL124" s="827"/>
      <c r="KUM124" s="827"/>
      <c r="KUN124" s="479"/>
      <c r="KUO124" s="827"/>
      <c r="KUP124" s="827"/>
      <c r="KUQ124" s="827"/>
      <c r="KUR124" s="479"/>
      <c r="KUS124" s="827"/>
      <c r="KUT124" s="827"/>
      <c r="KUU124" s="827"/>
      <c r="KUV124" s="479"/>
      <c r="KUW124" s="827"/>
      <c r="KUX124" s="827"/>
      <c r="KUY124" s="827"/>
      <c r="KUZ124" s="479"/>
      <c r="KVA124" s="827"/>
      <c r="KVB124" s="827"/>
      <c r="KVC124" s="827"/>
      <c r="KVD124" s="479"/>
      <c r="KVE124" s="827"/>
      <c r="KVF124" s="827"/>
      <c r="KVG124" s="827"/>
      <c r="KVH124" s="479"/>
      <c r="KVI124" s="827"/>
      <c r="KVJ124" s="827"/>
      <c r="KVK124" s="827"/>
      <c r="KVL124" s="479"/>
      <c r="KVM124" s="827"/>
      <c r="KVN124" s="827"/>
      <c r="KVO124" s="827"/>
      <c r="KVP124" s="479"/>
      <c r="KVQ124" s="827"/>
      <c r="KVR124" s="827"/>
      <c r="KVS124" s="827"/>
      <c r="KVT124" s="479"/>
      <c r="KVU124" s="827"/>
      <c r="KVV124" s="827"/>
      <c r="KVW124" s="827"/>
      <c r="KVX124" s="479"/>
      <c r="KVY124" s="827"/>
      <c r="KVZ124" s="827"/>
      <c r="KWA124" s="827"/>
      <c r="KWB124" s="479"/>
      <c r="KWC124" s="827"/>
      <c r="KWD124" s="827"/>
      <c r="KWE124" s="827"/>
      <c r="KWF124" s="479"/>
      <c r="KWG124" s="827"/>
      <c r="KWH124" s="827"/>
      <c r="KWI124" s="827"/>
      <c r="KWJ124" s="479"/>
      <c r="KWK124" s="827"/>
      <c r="KWL124" s="827"/>
      <c r="KWM124" s="827"/>
      <c r="KWN124" s="479"/>
      <c r="KWO124" s="827"/>
      <c r="KWP124" s="827"/>
      <c r="KWQ124" s="827"/>
      <c r="KWR124" s="479"/>
      <c r="KWS124" s="827"/>
      <c r="KWT124" s="827"/>
      <c r="KWU124" s="827"/>
      <c r="KWV124" s="479"/>
      <c r="KWW124" s="827"/>
      <c r="KWX124" s="827"/>
      <c r="KWY124" s="827"/>
      <c r="KWZ124" s="479"/>
      <c r="KXA124" s="827"/>
      <c r="KXB124" s="827"/>
      <c r="KXC124" s="827"/>
      <c r="KXD124" s="479"/>
      <c r="KXE124" s="827"/>
      <c r="KXF124" s="827"/>
      <c r="KXG124" s="827"/>
      <c r="KXH124" s="479"/>
      <c r="KXI124" s="827"/>
      <c r="KXJ124" s="827"/>
      <c r="KXK124" s="827"/>
      <c r="KXL124" s="479"/>
      <c r="KXM124" s="827"/>
      <c r="KXN124" s="827"/>
      <c r="KXO124" s="827"/>
      <c r="KXP124" s="479"/>
      <c r="KXQ124" s="827"/>
      <c r="KXR124" s="827"/>
      <c r="KXS124" s="827"/>
      <c r="KXT124" s="479"/>
      <c r="KXU124" s="827"/>
      <c r="KXV124" s="827"/>
      <c r="KXW124" s="827"/>
      <c r="KXX124" s="479"/>
      <c r="KXY124" s="827"/>
      <c r="KXZ124" s="827"/>
      <c r="KYA124" s="827"/>
      <c r="KYB124" s="479"/>
      <c r="KYC124" s="827"/>
      <c r="KYD124" s="827"/>
      <c r="KYE124" s="827"/>
      <c r="KYF124" s="479"/>
      <c r="KYG124" s="827"/>
      <c r="KYH124" s="827"/>
      <c r="KYI124" s="827"/>
      <c r="KYJ124" s="479"/>
      <c r="KYK124" s="827"/>
      <c r="KYL124" s="827"/>
      <c r="KYM124" s="827"/>
      <c r="KYN124" s="479"/>
      <c r="KYO124" s="827"/>
      <c r="KYP124" s="827"/>
      <c r="KYQ124" s="827"/>
      <c r="KYR124" s="479"/>
      <c r="KYS124" s="827"/>
      <c r="KYT124" s="827"/>
      <c r="KYU124" s="827"/>
      <c r="KYV124" s="479"/>
      <c r="KYW124" s="827"/>
      <c r="KYX124" s="827"/>
      <c r="KYY124" s="827"/>
      <c r="KYZ124" s="479"/>
      <c r="KZA124" s="827"/>
      <c r="KZB124" s="827"/>
      <c r="KZC124" s="827"/>
      <c r="KZD124" s="479"/>
      <c r="KZE124" s="827"/>
      <c r="KZF124" s="827"/>
      <c r="KZG124" s="827"/>
      <c r="KZH124" s="479"/>
      <c r="KZI124" s="827"/>
      <c r="KZJ124" s="827"/>
      <c r="KZK124" s="827"/>
      <c r="KZL124" s="479"/>
      <c r="KZM124" s="827"/>
      <c r="KZN124" s="827"/>
      <c r="KZO124" s="827"/>
      <c r="KZP124" s="479"/>
      <c r="KZQ124" s="827"/>
      <c r="KZR124" s="827"/>
      <c r="KZS124" s="827"/>
      <c r="KZT124" s="479"/>
      <c r="KZU124" s="827"/>
      <c r="KZV124" s="827"/>
      <c r="KZW124" s="827"/>
      <c r="KZX124" s="479"/>
      <c r="KZY124" s="827"/>
      <c r="KZZ124" s="827"/>
      <c r="LAA124" s="827"/>
      <c r="LAB124" s="479"/>
      <c r="LAC124" s="827"/>
      <c r="LAD124" s="827"/>
      <c r="LAE124" s="827"/>
      <c r="LAF124" s="479"/>
      <c r="LAG124" s="827"/>
      <c r="LAH124" s="827"/>
      <c r="LAI124" s="827"/>
      <c r="LAJ124" s="479"/>
      <c r="LAK124" s="827"/>
      <c r="LAL124" s="827"/>
      <c r="LAM124" s="827"/>
      <c r="LAN124" s="479"/>
      <c r="LAO124" s="827"/>
      <c r="LAP124" s="827"/>
      <c r="LAQ124" s="827"/>
      <c r="LAR124" s="479"/>
      <c r="LAS124" s="827"/>
      <c r="LAT124" s="827"/>
      <c r="LAU124" s="827"/>
      <c r="LAV124" s="479"/>
      <c r="LAW124" s="827"/>
      <c r="LAX124" s="827"/>
      <c r="LAY124" s="827"/>
      <c r="LAZ124" s="479"/>
      <c r="LBA124" s="827"/>
      <c r="LBB124" s="827"/>
      <c r="LBC124" s="827"/>
      <c r="LBD124" s="479"/>
      <c r="LBE124" s="827"/>
      <c r="LBF124" s="827"/>
      <c r="LBG124" s="827"/>
      <c r="LBH124" s="479"/>
      <c r="LBI124" s="827"/>
      <c r="LBJ124" s="827"/>
      <c r="LBK124" s="827"/>
      <c r="LBL124" s="479"/>
      <c r="LBM124" s="827"/>
      <c r="LBN124" s="827"/>
      <c r="LBO124" s="827"/>
      <c r="LBP124" s="479"/>
      <c r="LBQ124" s="827"/>
      <c r="LBR124" s="827"/>
      <c r="LBS124" s="827"/>
      <c r="LBT124" s="479"/>
      <c r="LBU124" s="827"/>
      <c r="LBV124" s="827"/>
      <c r="LBW124" s="827"/>
      <c r="LBX124" s="479"/>
      <c r="LBY124" s="827"/>
      <c r="LBZ124" s="827"/>
      <c r="LCA124" s="827"/>
      <c r="LCC124" s="827"/>
      <c r="LCD124" s="827"/>
      <c r="LCE124" s="827"/>
      <c r="LCF124" s="479"/>
      <c r="LCG124" s="827"/>
      <c r="LCH124" s="827"/>
      <c r="LCI124" s="827"/>
      <c r="LCJ124" s="479"/>
      <c r="LCK124" s="827"/>
      <c r="LCL124" s="827"/>
      <c r="LCM124" s="827"/>
      <c r="LCN124" s="479"/>
      <c r="LCO124" s="827"/>
      <c r="LCP124" s="827"/>
      <c r="LCQ124" s="827"/>
      <c r="LCR124" s="479"/>
      <c r="LCS124" s="827"/>
      <c r="LCT124" s="827"/>
      <c r="LCU124" s="827"/>
      <c r="LCV124" s="479"/>
      <c r="LCW124" s="827"/>
      <c r="LCX124" s="827"/>
      <c r="LCY124" s="827"/>
      <c r="LCZ124" s="479"/>
      <c r="LDA124" s="827"/>
      <c r="LDB124" s="827"/>
      <c r="LDC124" s="827"/>
      <c r="LDD124" s="479"/>
      <c r="LDE124" s="827"/>
      <c r="LDF124" s="827"/>
      <c r="LDG124" s="827"/>
      <c r="LDH124" s="479"/>
      <c r="LDI124" s="827"/>
      <c r="LDJ124" s="827"/>
      <c r="LDK124" s="827"/>
      <c r="LDL124" s="479"/>
      <c r="LDM124" s="827"/>
      <c r="LDN124" s="827"/>
      <c r="LDO124" s="827"/>
      <c r="LDP124" s="479"/>
      <c r="LDQ124" s="827"/>
      <c r="LDR124" s="827"/>
      <c r="LDS124" s="827"/>
      <c r="LDT124" s="479"/>
      <c r="LDU124" s="827"/>
      <c r="LDV124" s="827"/>
      <c r="LDW124" s="827"/>
      <c r="LDX124" s="479"/>
      <c r="LDY124" s="827"/>
      <c r="LDZ124" s="827"/>
      <c r="LEA124" s="827"/>
      <c r="LEB124" s="479"/>
      <c r="LEC124" s="827"/>
      <c r="LED124" s="827"/>
      <c r="LEE124" s="827"/>
      <c r="LEF124" s="479"/>
      <c r="LEG124" s="827"/>
      <c r="LEH124" s="827"/>
      <c r="LEI124" s="827"/>
      <c r="LEJ124" s="479"/>
      <c r="LEK124" s="827"/>
      <c r="LEL124" s="827"/>
      <c r="LEM124" s="827"/>
      <c r="LEN124" s="479"/>
      <c r="LEO124" s="827"/>
      <c r="LEP124" s="827"/>
      <c r="LEQ124" s="827"/>
      <c r="LER124" s="479"/>
      <c r="LES124" s="827"/>
      <c r="LET124" s="827"/>
      <c r="LEU124" s="827"/>
      <c r="LEV124" s="479"/>
      <c r="LEW124" s="827"/>
      <c r="LEX124" s="827"/>
      <c r="LEY124" s="827"/>
      <c r="LEZ124" s="479"/>
      <c r="LFA124" s="827"/>
      <c r="LFB124" s="827"/>
      <c r="LFC124" s="827"/>
      <c r="LFD124" s="479"/>
      <c r="LFE124" s="827"/>
      <c r="LFF124" s="827"/>
      <c r="LFG124" s="827"/>
      <c r="LFH124" s="479"/>
      <c r="LFI124" s="827"/>
      <c r="LFJ124" s="827"/>
      <c r="LFK124" s="827"/>
      <c r="LFL124" s="479"/>
      <c r="LFM124" s="827"/>
      <c r="LFN124" s="827"/>
      <c r="LFO124" s="827"/>
      <c r="LFP124" s="479"/>
      <c r="LFQ124" s="827"/>
      <c r="LFR124" s="827"/>
      <c r="LFS124" s="827"/>
      <c r="LFT124" s="479"/>
      <c r="LFU124" s="827"/>
      <c r="LFV124" s="827"/>
      <c r="LFW124" s="827"/>
      <c r="LFX124" s="479"/>
      <c r="LFY124" s="827"/>
      <c r="LFZ124" s="827"/>
      <c r="LGA124" s="827"/>
      <c r="LGB124" s="479"/>
      <c r="LGC124" s="827"/>
      <c r="LGD124" s="827"/>
      <c r="LGE124" s="827"/>
      <c r="LGF124" s="479"/>
      <c r="LGG124" s="827"/>
      <c r="LGH124" s="827"/>
      <c r="LGI124" s="827"/>
      <c r="LGJ124" s="479"/>
      <c r="LGK124" s="827"/>
      <c r="LGL124" s="827"/>
      <c r="LGM124" s="827"/>
      <c r="LGN124" s="479"/>
      <c r="LGO124" s="827"/>
      <c r="LGP124" s="827"/>
      <c r="LGQ124" s="827"/>
      <c r="LGR124" s="479"/>
      <c r="LGS124" s="827"/>
      <c r="LGT124" s="827"/>
      <c r="LGU124" s="827"/>
      <c r="LGV124" s="479"/>
      <c r="LGW124" s="827"/>
      <c r="LGX124" s="827"/>
      <c r="LGY124" s="827"/>
      <c r="LGZ124" s="479"/>
      <c r="LHA124" s="827"/>
      <c r="LHB124" s="827"/>
      <c r="LHC124" s="827"/>
      <c r="LHD124" s="479"/>
      <c r="LHE124" s="827"/>
      <c r="LHF124" s="827"/>
      <c r="LHG124" s="827"/>
      <c r="LHH124" s="479"/>
      <c r="LHI124" s="827"/>
      <c r="LHJ124" s="827"/>
      <c r="LHK124" s="827"/>
      <c r="LHL124" s="479"/>
      <c r="LHM124" s="827"/>
      <c r="LHN124" s="827"/>
      <c r="LHO124" s="827"/>
      <c r="LHP124" s="479"/>
      <c r="LHQ124" s="827"/>
      <c r="LHR124" s="827"/>
      <c r="LHS124" s="827"/>
      <c r="LHT124" s="479"/>
      <c r="LHU124" s="827"/>
      <c r="LHV124" s="827"/>
      <c r="LHW124" s="827"/>
      <c r="LHX124" s="479"/>
      <c r="LHY124" s="827"/>
      <c r="LHZ124" s="827"/>
      <c r="LIA124" s="827"/>
      <c r="LIB124" s="479"/>
      <c r="LIC124" s="827"/>
      <c r="LID124" s="827"/>
      <c r="LIE124" s="827"/>
      <c r="LIF124" s="479"/>
      <c r="LIG124" s="827"/>
      <c r="LIH124" s="827"/>
      <c r="LII124" s="827"/>
      <c r="LIJ124" s="479"/>
      <c r="LIK124" s="827"/>
      <c r="LIL124" s="827"/>
      <c r="LIM124" s="827"/>
      <c r="LIN124" s="479"/>
      <c r="LIO124" s="827"/>
      <c r="LIP124" s="827"/>
      <c r="LIQ124" s="827"/>
      <c r="LIR124" s="479"/>
      <c r="LIS124" s="827"/>
      <c r="LIT124" s="827"/>
      <c r="LIU124" s="827"/>
      <c r="LIV124" s="479"/>
      <c r="LIW124" s="827"/>
      <c r="LIX124" s="827"/>
      <c r="LIY124" s="827"/>
      <c r="LIZ124" s="479"/>
      <c r="LJA124" s="827"/>
      <c r="LJB124" s="827"/>
      <c r="LJC124" s="827"/>
      <c r="LJD124" s="479"/>
      <c r="LJE124" s="827"/>
      <c r="LJF124" s="827"/>
      <c r="LJG124" s="827"/>
      <c r="LJH124" s="479"/>
      <c r="LJI124" s="827"/>
      <c r="LJJ124" s="827"/>
      <c r="LJK124" s="827"/>
      <c r="LJL124" s="479"/>
      <c r="LJM124" s="827"/>
      <c r="LJN124" s="827"/>
      <c r="LJO124" s="827"/>
      <c r="LJP124" s="479"/>
      <c r="LJQ124" s="827"/>
      <c r="LJR124" s="827"/>
      <c r="LJS124" s="827"/>
      <c r="LJT124" s="479"/>
      <c r="LJU124" s="827"/>
      <c r="LJV124" s="827"/>
      <c r="LJW124" s="827"/>
      <c r="LJX124" s="479"/>
      <c r="LJY124" s="827"/>
      <c r="LJZ124" s="827"/>
      <c r="LKA124" s="827"/>
      <c r="LKB124" s="479"/>
      <c r="LKC124" s="827"/>
      <c r="LKD124" s="827"/>
      <c r="LKE124" s="827"/>
      <c r="LKF124" s="479"/>
      <c r="LKG124" s="827"/>
      <c r="LKH124" s="827"/>
      <c r="LKI124" s="827"/>
      <c r="LKJ124" s="479"/>
      <c r="LKK124" s="827"/>
      <c r="LKL124" s="827"/>
      <c r="LKM124" s="827"/>
      <c r="LKN124" s="479"/>
      <c r="LKO124" s="827"/>
      <c r="LKP124" s="827"/>
      <c r="LKQ124" s="827"/>
      <c r="LKR124" s="479"/>
      <c r="LKS124" s="827"/>
      <c r="LKT124" s="827"/>
      <c r="LKU124" s="827"/>
      <c r="LKV124" s="479"/>
      <c r="LKW124" s="827"/>
      <c r="LKX124" s="827"/>
      <c r="LKY124" s="827"/>
      <c r="LKZ124" s="479"/>
      <c r="LLA124" s="827"/>
      <c r="LLB124" s="827"/>
      <c r="LLC124" s="827"/>
      <c r="LLD124" s="479"/>
      <c r="LLE124" s="827"/>
      <c r="LLF124" s="827"/>
      <c r="LLG124" s="827"/>
      <c r="LLH124" s="479"/>
      <c r="LLI124" s="827"/>
      <c r="LLJ124" s="827"/>
      <c r="LLK124" s="827"/>
      <c r="LLL124" s="479"/>
      <c r="LLM124" s="827"/>
      <c r="LLN124" s="827"/>
      <c r="LLO124" s="827"/>
      <c r="LLP124" s="479"/>
      <c r="LLQ124" s="827"/>
      <c r="LLR124" s="827"/>
      <c r="LLS124" s="827"/>
      <c r="LLT124" s="479"/>
      <c r="LLU124" s="827"/>
      <c r="LLV124" s="827"/>
      <c r="LLW124" s="827"/>
      <c r="LLX124" s="479"/>
      <c r="LLY124" s="827"/>
      <c r="LLZ124" s="827"/>
      <c r="LMA124" s="827"/>
      <c r="LMB124" s="479"/>
      <c r="LMC124" s="827"/>
      <c r="LMD124" s="827"/>
      <c r="LME124" s="827"/>
      <c r="LMF124" s="479"/>
      <c r="LMG124" s="827"/>
      <c r="LMH124" s="827"/>
      <c r="LMI124" s="827"/>
      <c r="LMJ124" s="479"/>
      <c r="LMK124" s="827"/>
      <c r="LML124" s="827"/>
      <c r="LMM124" s="827"/>
      <c r="LMN124" s="479"/>
      <c r="LMO124" s="827"/>
      <c r="LMP124" s="827"/>
      <c r="LMQ124" s="827"/>
      <c r="LMR124" s="479"/>
      <c r="LMS124" s="827"/>
      <c r="LMT124" s="827"/>
      <c r="LMU124" s="827"/>
      <c r="LMV124" s="479"/>
      <c r="LMW124" s="827"/>
      <c r="LMX124" s="827"/>
      <c r="LMY124" s="827"/>
      <c r="LMZ124" s="479"/>
      <c r="LNA124" s="827"/>
      <c r="LNB124" s="827"/>
      <c r="LNC124" s="827"/>
      <c r="LND124" s="479"/>
      <c r="LNE124" s="827"/>
      <c r="LNF124" s="827"/>
      <c r="LNG124" s="827"/>
      <c r="LNH124" s="479"/>
      <c r="LNI124" s="827"/>
      <c r="LNJ124" s="827"/>
      <c r="LNK124" s="827"/>
      <c r="LNL124" s="479"/>
      <c r="LNM124" s="827"/>
      <c r="LNN124" s="827"/>
      <c r="LNO124" s="827"/>
      <c r="LNP124" s="479"/>
      <c r="LNQ124" s="827"/>
      <c r="LNR124" s="827"/>
      <c r="LNS124" s="827"/>
      <c r="LNT124" s="479"/>
      <c r="LNU124" s="827"/>
      <c r="LNV124" s="827"/>
      <c r="LNW124" s="827"/>
      <c r="LNX124" s="479"/>
      <c r="LNY124" s="827"/>
      <c r="LNZ124" s="827"/>
      <c r="LOA124" s="827"/>
      <c r="LOB124" s="479"/>
      <c r="LOC124" s="827"/>
      <c r="LOD124" s="827"/>
      <c r="LOE124" s="827"/>
      <c r="LOF124" s="479"/>
      <c r="LOG124" s="827"/>
      <c r="LOH124" s="827"/>
      <c r="LOI124" s="827"/>
      <c r="LOJ124" s="479"/>
      <c r="LOK124" s="827"/>
      <c r="LOL124" s="827"/>
      <c r="LOM124" s="827"/>
      <c r="LON124" s="479"/>
      <c r="LOO124" s="827"/>
      <c r="LOP124" s="827"/>
      <c r="LOQ124" s="827"/>
      <c r="LOR124" s="479"/>
      <c r="LOS124" s="827"/>
      <c r="LOT124" s="827"/>
      <c r="LOU124" s="827"/>
      <c r="LOV124" s="479"/>
      <c r="LOW124" s="827"/>
      <c r="LOX124" s="827"/>
      <c r="LOY124" s="827"/>
      <c r="LOZ124" s="479"/>
      <c r="LPA124" s="827"/>
      <c r="LPB124" s="827"/>
      <c r="LPC124" s="827"/>
      <c r="LPD124" s="479"/>
      <c r="LPE124" s="827"/>
      <c r="LPF124" s="827"/>
      <c r="LPG124" s="827"/>
      <c r="LPH124" s="479"/>
      <c r="LPI124" s="827"/>
      <c r="LPJ124" s="827"/>
      <c r="LPK124" s="827"/>
      <c r="LPL124" s="479"/>
      <c r="LPM124" s="827"/>
      <c r="LPN124" s="827"/>
      <c r="LPO124" s="827"/>
      <c r="LPP124" s="479"/>
      <c r="LPQ124" s="827"/>
      <c r="LPR124" s="827"/>
      <c r="LPS124" s="827"/>
      <c r="LPT124" s="479"/>
      <c r="LPU124" s="827"/>
      <c r="LPV124" s="827"/>
      <c r="LPW124" s="827"/>
      <c r="LPX124" s="479"/>
      <c r="LPY124" s="827"/>
      <c r="LPZ124" s="827"/>
      <c r="LQA124" s="827"/>
      <c r="LQB124" s="479"/>
      <c r="LQC124" s="827"/>
      <c r="LQD124" s="827"/>
      <c r="LQE124" s="827"/>
      <c r="LQF124" s="479"/>
      <c r="LQG124" s="827"/>
      <c r="LQH124" s="827"/>
      <c r="LQI124" s="827"/>
      <c r="LQJ124" s="479"/>
      <c r="LQK124" s="827"/>
      <c r="LQL124" s="827"/>
      <c r="LQM124" s="827"/>
      <c r="LQN124" s="479"/>
      <c r="LQO124" s="827"/>
      <c r="LQP124" s="827"/>
      <c r="LQQ124" s="827"/>
      <c r="LQR124" s="479"/>
      <c r="LQS124" s="827"/>
      <c r="LQT124" s="827"/>
      <c r="LQU124" s="827"/>
      <c r="LQV124" s="479"/>
      <c r="LQW124" s="827"/>
      <c r="LQX124" s="827"/>
      <c r="LQY124" s="827"/>
      <c r="LQZ124" s="479"/>
      <c r="LRA124" s="827"/>
      <c r="LRB124" s="827"/>
      <c r="LRC124" s="827"/>
      <c r="LRD124" s="479"/>
      <c r="LRE124" s="827"/>
      <c r="LRF124" s="827"/>
      <c r="LRG124" s="827"/>
      <c r="LRH124" s="479"/>
      <c r="LRI124" s="827"/>
      <c r="LRJ124" s="827"/>
      <c r="LRK124" s="827"/>
      <c r="LRL124" s="479"/>
      <c r="LRM124" s="827"/>
      <c r="LRN124" s="827"/>
      <c r="LRO124" s="827"/>
      <c r="LRP124" s="479"/>
      <c r="LRQ124" s="827"/>
      <c r="LRR124" s="827"/>
      <c r="LRS124" s="827"/>
      <c r="LRT124" s="479"/>
      <c r="LRU124" s="827"/>
      <c r="LRV124" s="827"/>
      <c r="LRW124" s="827"/>
      <c r="LRX124" s="479"/>
      <c r="LRY124" s="827"/>
      <c r="LRZ124" s="827"/>
      <c r="LSA124" s="827"/>
      <c r="LSB124" s="479"/>
      <c r="LSC124" s="827"/>
      <c r="LSD124" s="827"/>
      <c r="LSE124" s="827"/>
      <c r="LSF124" s="479"/>
      <c r="LSG124" s="827"/>
      <c r="LSH124" s="827"/>
      <c r="LSI124" s="827"/>
      <c r="LSJ124" s="479"/>
      <c r="LSK124" s="827"/>
      <c r="LSL124" s="827"/>
      <c r="LSM124" s="827"/>
      <c r="LSN124" s="479"/>
      <c r="LSO124" s="827"/>
      <c r="LSP124" s="827"/>
      <c r="LSQ124" s="827"/>
      <c r="LSR124" s="479"/>
      <c r="LSS124" s="827"/>
      <c r="LST124" s="827"/>
      <c r="LSU124" s="827"/>
      <c r="LSV124" s="479"/>
      <c r="LSW124" s="827"/>
      <c r="LSX124" s="827"/>
      <c r="LSY124" s="827"/>
      <c r="LSZ124" s="479"/>
      <c r="LTA124" s="827"/>
      <c r="LTB124" s="827"/>
      <c r="LTC124" s="827"/>
      <c r="LTD124" s="479"/>
      <c r="LTE124" s="827"/>
      <c r="LTF124" s="827"/>
      <c r="LTG124" s="827"/>
      <c r="LTH124" s="479"/>
      <c r="LTI124" s="827"/>
      <c r="LTJ124" s="827"/>
      <c r="LTK124" s="827"/>
      <c r="LTL124" s="479"/>
      <c r="LTM124" s="827"/>
      <c r="LTN124" s="827"/>
      <c r="LTO124" s="827"/>
      <c r="LTP124" s="479"/>
      <c r="LTQ124" s="827"/>
      <c r="LTR124" s="827"/>
      <c r="LTS124" s="827"/>
      <c r="LTT124" s="479"/>
      <c r="LTU124" s="827"/>
      <c r="LTV124" s="827"/>
      <c r="LTW124" s="827"/>
      <c r="LTX124" s="479"/>
      <c r="LTY124" s="827"/>
      <c r="LTZ124" s="827"/>
      <c r="LUA124" s="827"/>
      <c r="LUB124" s="479"/>
      <c r="LUC124" s="827"/>
      <c r="LUD124" s="827"/>
      <c r="LUE124" s="827"/>
      <c r="LUF124" s="479"/>
      <c r="LUG124" s="827"/>
      <c r="LUH124" s="827"/>
      <c r="LUI124" s="827"/>
      <c r="LUJ124" s="479"/>
      <c r="LUK124" s="827"/>
      <c r="LUL124" s="827"/>
      <c r="LUM124" s="827"/>
      <c r="LUN124" s="479"/>
      <c r="LUO124" s="827"/>
      <c r="LUP124" s="827"/>
      <c r="LUQ124" s="827"/>
      <c r="LUR124" s="479"/>
      <c r="LUS124" s="827"/>
      <c r="LUT124" s="827"/>
      <c r="LUU124" s="827"/>
      <c r="LUV124" s="479"/>
      <c r="LUW124" s="827"/>
      <c r="LUX124" s="827"/>
      <c r="LUY124" s="827"/>
      <c r="LUZ124" s="479"/>
      <c r="LVA124" s="827"/>
      <c r="LVB124" s="827"/>
      <c r="LVC124" s="827"/>
      <c r="LVD124" s="479"/>
      <c r="LVE124" s="827"/>
      <c r="LVF124" s="827"/>
      <c r="LVG124" s="827"/>
      <c r="LVH124" s="479"/>
      <c r="LVI124" s="827"/>
      <c r="LVJ124" s="827"/>
      <c r="LVK124" s="827"/>
      <c r="LVL124" s="479"/>
      <c r="LVM124" s="827"/>
      <c r="LVN124" s="827"/>
      <c r="LVO124" s="827"/>
      <c r="LVP124" s="479"/>
      <c r="LVQ124" s="827"/>
      <c r="LVR124" s="827"/>
      <c r="LVS124" s="827"/>
      <c r="LVT124" s="479"/>
      <c r="LVU124" s="827"/>
      <c r="LVV124" s="827"/>
      <c r="LVW124" s="827"/>
      <c r="LVX124" s="479"/>
      <c r="LVY124" s="827"/>
      <c r="LVZ124" s="827"/>
      <c r="LWA124" s="827"/>
      <c r="LWB124" s="479"/>
      <c r="LWC124" s="827"/>
      <c r="LWD124" s="827"/>
      <c r="LWE124" s="827"/>
      <c r="LWF124" s="479"/>
      <c r="LWG124" s="827"/>
      <c r="LWH124" s="827"/>
      <c r="LWI124" s="827"/>
      <c r="LWJ124" s="479"/>
      <c r="LWK124" s="827"/>
      <c r="LWL124" s="827"/>
      <c r="LWM124" s="827"/>
      <c r="LWN124" s="479"/>
      <c r="LWO124" s="827"/>
      <c r="LWP124" s="827"/>
      <c r="LWQ124" s="827"/>
      <c r="LWR124" s="479"/>
      <c r="LWS124" s="827"/>
      <c r="LWT124" s="827"/>
      <c r="LWU124" s="827"/>
      <c r="LWV124" s="479"/>
      <c r="LWW124" s="827"/>
      <c r="LWX124" s="827"/>
      <c r="LWY124" s="827"/>
      <c r="LWZ124" s="479"/>
      <c r="LXA124" s="827"/>
      <c r="LXB124" s="827"/>
      <c r="LXC124" s="827"/>
      <c r="LXD124" s="479"/>
      <c r="LXE124" s="827"/>
      <c r="LXF124" s="827"/>
      <c r="LXG124" s="827"/>
      <c r="LXH124" s="479"/>
      <c r="LXI124" s="827"/>
      <c r="LXJ124" s="827"/>
      <c r="LXK124" s="827"/>
      <c r="LXL124" s="479"/>
      <c r="LXM124" s="827"/>
      <c r="LXN124" s="827"/>
      <c r="LXO124" s="827"/>
      <c r="LXP124" s="479"/>
      <c r="LXQ124" s="827"/>
      <c r="LXR124" s="827"/>
      <c r="LXS124" s="827"/>
      <c r="LXT124" s="479"/>
      <c r="LXU124" s="827"/>
      <c r="LXV124" s="827"/>
      <c r="LXW124" s="827"/>
      <c r="LXX124" s="479"/>
      <c r="LXY124" s="827"/>
      <c r="LXZ124" s="827"/>
      <c r="LYA124" s="827"/>
      <c r="LYB124" s="479"/>
      <c r="LYC124" s="827"/>
      <c r="LYD124" s="827"/>
      <c r="LYE124" s="827"/>
      <c r="LYF124" s="479"/>
      <c r="LYG124" s="827"/>
      <c r="LYH124" s="827"/>
      <c r="LYI124" s="827"/>
      <c r="LYJ124" s="479"/>
      <c r="LYK124" s="827"/>
      <c r="LYL124" s="827"/>
      <c r="LYM124" s="827"/>
      <c r="LYN124" s="479"/>
      <c r="LYO124" s="827"/>
      <c r="LYP124" s="827"/>
      <c r="LYQ124" s="827"/>
      <c r="LYR124" s="479"/>
      <c r="LYS124" s="827"/>
      <c r="LYT124" s="827"/>
      <c r="LYU124" s="827"/>
      <c r="LYV124" s="479"/>
      <c r="LYW124" s="827"/>
      <c r="LYX124" s="827"/>
      <c r="LYY124" s="827"/>
      <c r="LYZ124" s="479"/>
      <c r="LZA124" s="827"/>
      <c r="LZB124" s="827"/>
      <c r="LZC124" s="827"/>
      <c r="LZD124" s="479"/>
      <c r="LZE124" s="827"/>
      <c r="LZF124" s="827"/>
      <c r="LZG124" s="827"/>
      <c r="LZH124" s="479"/>
      <c r="LZI124" s="827"/>
      <c r="LZJ124" s="827"/>
      <c r="LZK124" s="827"/>
      <c r="LZL124" s="479"/>
      <c r="LZM124" s="827"/>
      <c r="LZN124" s="827"/>
      <c r="LZO124" s="827"/>
      <c r="LZP124" s="479"/>
      <c r="LZQ124" s="827"/>
      <c r="LZR124" s="827"/>
      <c r="LZS124" s="827"/>
      <c r="LZT124" s="479"/>
      <c r="LZU124" s="827"/>
      <c r="LZV124" s="827"/>
      <c r="LZW124" s="827"/>
      <c r="LZX124" s="479"/>
      <c r="LZY124" s="827"/>
      <c r="LZZ124" s="827"/>
      <c r="MAA124" s="827"/>
      <c r="MAB124" s="479"/>
      <c r="MAC124" s="827"/>
      <c r="MAD124" s="827"/>
      <c r="MAE124" s="827"/>
      <c r="MAF124" s="479"/>
      <c r="MAG124" s="827"/>
      <c r="MAH124" s="827"/>
      <c r="MAI124" s="827"/>
      <c r="MAJ124" s="479"/>
      <c r="MAK124" s="827"/>
      <c r="MAL124" s="827"/>
      <c r="MAM124" s="827"/>
      <c r="MAN124" s="479"/>
      <c r="MAO124" s="827"/>
      <c r="MAP124" s="827"/>
      <c r="MAQ124" s="827"/>
      <c r="MAR124" s="479"/>
      <c r="MAS124" s="827"/>
      <c r="MAT124" s="827"/>
      <c r="MAU124" s="827"/>
      <c r="MAV124" s="479"/>
      <c r="MAW124" s="827"/>
      <c r="MAX124" s="827"/>
      <c r="MAY124" s="827"/>
      <c r="MAZ124" s="479"/>
      <c r="MBA124" s="827"/>
      <c r="MBB124" s="827"/>
      <c r="MBC124" s="827"/>
      <c r="MBD124" s="479"/>
      <c r="MBE124" s="827"/>
      <c r="MBF124" s="827"/>
      <c r="MBG124" s="827"/>
      <c r="MBH124" s="479"/>
      <c r="MBI124" s="827"/>
      <c r="MBJ124" s="827"/>
      <c r="MBK124" s="827"/>
      <c r="MBL124" s="479"/>
      <c r="MBM124" s="827"/>
      <c r="MBN124" s="827"/>
      <c r="MBO124" s="827"/>
      <c r="MBP124" s="479"/>
      <c r="MBQ124" s="827"/>
      <c r="MBR124" s="827"/>
      <c r="MBS124" s="827"/>
      <c r="MBT124" s="479"/>
      <c r="MBU124" s="827"/>
      <c r="MBV124" s="827"/>
      <c r="MBW124" s="827"/>
      <c r="MBX124" s="479"/>
      <c r="MBY124" s="827"/>
      <c r="MBZ124" s="827"/>
      <c r="MCA124" s="827"/>
      <c r="MCB124" s="479"/>
      <c r="MCC124" s="827"/>
      <c r="MCD124" s="827"/>
      <c r="MCE124" s="827"/>
      <c r="MCF124" s="479"/>
      <c r="MCG124" s="827"/>
      <c r="MCH124" s="827"/>
      <c r="MCI124" s="827"/>
      <c r="MCJ124" s="479"/>
      <c r="MCK124" s="827"/>
      <c r="MCL124" s="827"/>
      <c r="MCM124" s="827"/>
      <c r="MCN124" s="479"/>
      <c r="MCO124" s="827"/>
      <c r="MCP124" s="827"/>
      <c r="MCQ124" s="827"/>
      <c r="MCR124" s="479"/>
      <c r="MCS124" s="827"/>
      <c r="MCT124" s="827"/>
      <c r="MCU124" s="827"/>
      <c r="MCV124" s="479"/>
      <c r="MCW124" s="827"/>
      <c r="MCX124" s="827"/>
      <c r="MCY124" s="827"/>
      <c r="MCZ124" s="479"/>
      <c r="MDA124" s="827"/>
      <c r="MDB124" s="827"/>
      <c r="MDC124" s="827"/>
      <c r="MDD124" s="479"/>
      <c r="MDE124" s="827"/>
      <c r="MDF124" s="827"/>
      <c r="MDG124" s="827"/>
      <c r="MDH124" s="479"/>
      <c r="MDI124" s="827"/>
      <c r="MDJ124" s="827"/>
      <c r="MDK124" s="827"/>
      <c r="MDL124" s="479"/>
      <c r="MDM124" s="827"/>
      <c r="MDN124" s="827"/>
      <c r="MDO124" s="827"/>
      <c r="MDP124" s="479"/>
      <c r="MDQ124" s="827"/>
      <c r="MDR124" s="827"/>
      <c r="MDS124" s="827"/>
      <c r="MDT124" s="479"/>
      <c r="MDU124" s="827"/>
      <c r="MDV124" s="827"/>
      <c r="MDW124" s="827"/>
      <c r="MDX124" s="479"/>
      <c r="MDY124" s="827"/>
      <c r="MDZ124" s="827"/>
      <c r="MEA124" s="827"/>
      <c r="MEB124" s="479"/>
      <c r="MEC124" s="827"/>
      <c r="MED124" s="827"/>
      <c r="MEE124" s="827"/>
      <c r="MEF124" s="479"/>
      <c r="MEG124" s="827"/>
      <c r="MEH124" s="827"/>
      <c r="MEI124" s="827"/>
      <c r="MEJ124" s="479"/>
      <c r="MEK124" s="827"/>
      <c r="MEL124" s="827"/>
      <c r="MEM124" s="827"/>
      <c r="MEN124" s="479"/>
      <c r="MEO124" s="827"/>
      <c r="MEP124" s="827"/>
      <c r="MEQ124" s="827"/>
      <c r="MER124" s="479"/>
      <c r="MES124" s="827"/>
      <c r="MET124" s="827"/>
      <c r="MEU124" s="827"/>
      <c r="MEV124" s="479"/>
      <c r="MEW124" s="827"/>
      <c r="MEX124" s="827"/>
      <c r="MEY124" s="827"/>
      <c r="MEZ124" s="479"/>
      <c r="MFA124" s="827"/>
      <c r="MFB124" s="827"/>
      <c r="MFC124" s="827"/>
      <c r="MFD124" s="479"/>
      <c r="MFE124" s="827"/>
      <c r="MFF124" s="827"/>
      <c r="MFG124" s="827"/>
      <c r="MFH124" s="479"/>
      <c r="MFI124" s="827"/>
      <c r="MFJ124" s="827"/>
      <c r="MFK124" s="827"/>
      <c r="MFL124" s="479"/>
      <c r="MFM124" s="827"/>
      <c r="MFN124" s="827"/>
      <c r="MFO124" s="827"/>
      <c r="MFP124" s="479"/>
      <c r="MFQ124" s="827"/>
      <c r="MFR124" s="827"/>
      <c r="MFS124" s="827"/>
      <c r="MFT124" s="479"/>
      <c r="MFU124" s="827"/>
      <c r="MFV124" s="827"/>
      <c r="MFW124" s="827"/>
      <c r="MFX124" s="479"/>
      <c r="MFY124" s="827"/>
      <c r="MFZ124" s="827"/>
      <c r="MGA124" s="827"/>
      <c r="MGB124" s="479"/>
      <c r="MGC124" s="827"/>
      <c r="MGD124" s="827"/>
      <c r="MGE124" s="827"/>
      <c r="MGF124" s="479"/>
      <c r="MGG124" s="827"/>
      <c r="MGH124" s="827"/>
      <c r="MGI124" s="827"/>
      <c r="MGJ124" s="479"/>
      <c r="MGK124" s="827"/>
      <c r="MGL124" s="827"/>
      <c r="MGM124" s="827"/>
      <c r="MGN124" s="479"/>
      <c r="MGO124" s="827"/>
      <c r="MGP124" s="827"/>
      <c r="MGQ124" s="827"/>
      <c r="MGR124" s="479"/>
      <c r="MGS124" s="827"/>
      <c r="MGT124" s="827"/>
      <c r="MGU124" s="827"/>
      <c r="MGV124" s="479"/>
      <c r="MGW124" s="827"/>
      <c r="MGX124" s="827"/>
      <c r="MGY124" s="827"/>
      <c r="MGZ124" s="479"/>
      <c r="MHA124" s="827"/>
      <c r="MHB124" s="827"/>
      <c r="MHC124" s="827"/>
      <c r="MHD124" s="479"/>
      <c r="MHE124" s="827"/>
      <c r="MHF124" s="827"/>
      <c r="MHG124" s="827"/>
      <c r="MHH124" s="479"/>
      <c r="MHI124" s="827"/>
      <c r="MHJ124" s="827"/>
      <c r="MHK124" s="827"/>
      <c r="MHL124" s="479"/>
      <c r="MHM124" s="827"/>
      <c r="MHN124" s="827"/>
      <c r="MHO124" s="827"/>
      <c r="MHP124" s="479"/>
      <c r="MHQ124" s="827"/>
      <c r="MHR124" s="827"/>
      <c r="MHS124" s="827"/>
      <c r="MHT124" s="479"/>
      <c r="MHU124" s="827"/>
      <c r="MHV124" s="827"/>
      <c r="MHW124" s="827"/>
      <c r="MHX124" s="479"/>
      <c r="MHY124" s="827"/>
      <c r="MHZ124" s="827"/>
      <c r="MIA124" s="827"/>
      <c r="MIB124" s="479"/>
      <c r="MIC124" s="827"/>
      <c r="MID124" s="827"/>
      <c r="MIE124" s="827"/>
      <c r="MIF124" s="479"/>
      <c r="MIG124" s="827"/>
      <c r="MIH124" s="827"/>
      <c r="MII124" s="827"/>
      <c r="MIJ124" s="479"/>
      <c r="MIK124" s="827"/>
      <c r="MIL124" s="827"/>
      <c r="MIM124" s="827"/>
      <c r="MIN124" s="479"/>
      <c r="MIO124" s="827"/>
      <c r="MIP124" s="827"/>
      <c r="MIQ124" s="827"/>
      <c r="MIR124" s="479"/>
      <c r="MIS124" s="827"/>
      <c r="MIT124" s="827"/>
      <c r="MIU124" s="827"/>
      <c r="MIV124" s="479"/>
      <c r="MIW124" s="827"/>
      <c r="MIX124" s="827"/>
      <c r="MIY124" s="827"/>
      <c r="MIZ124" s="479"/>
      <c r="MJA124" s="827"/>
      <c r="MJB124" s="827"/>
      <c r="MJC124" s="827"/>
      <c r="MJD124" s="479"/>
      <c r="MJE124" s="827"/>
      <c r="MJF124" s="827"/>
      <c r="MJG124" s="827"/>
      <c r="MJH124" s="479"/>
      <c r="MJI124" s="827"/>
      <c r="MJJ124" s="827"/>
      <c r="MJK124" s="827"/>
      <c r="MJL124" s="479"/>
      <c r="MJM124" s="827"/>
      <c r="MJN124" s="827"/>
      <c r="MJO124" s="827"/>
      <c r="MJP124" s="479"/>
      <c r="MJQ124" s="827"/>
      <c r="MJR124" s="827"/>
      <c r="MJS124" s="827"/>
      <c r="MJT124" s="479"/>
      <c r="MJU124" s="827"/>
      <c r="MJV124" s="827"/>
      <c r="MJW124" s="827"/>
      <c r="MJX124" s="479"/>
      <c r="MJY124" s="827"/>
      <c r="MJZ124" s="827"/>
      <c r="MKA124" s="827"/>
      <c r="MKB124" s="479"/>
      <c r="MKC124" s="827"/>
      <c r="MKD124" s="827"/>
      <c r="MKE124" s="827"/>
      <c r="MKF124" s="479"/>
      <c r="MKG124" s="827"/>
      <c r="MKH124" s="827"/>
      <c r="MKI124" s="827"/>
      <c r="MKJ124" s="479"/>
      <c r="MKK124" s="827"/>
      <c r="MKL124" s="827"/>
      <c r="MKM124" s="827"/>
      <c r="MKN124" s="479"/>
      <c r="MKO124" s="827"/>
      <c r="MKP124" s="827"/>
      <c r="MKQ124" s="827"/>
      <c r="MKR124" s="479"/>
      <c r="MKS124" s="827"/>
      <c r="MKT124" s="827"/>
      <c r="MKU124" s="827"/>
      <c r="MKV124" s="479"/>
      <c r="MKW124" s="827"/>
      <c r="MKX124" s="827"/>
      <c r="MKY124" s="827"/>
      <c r="MKZ124" s="479"/>
      <c r="MLA124" s="827"/>
      <c r="MLB124" s="827"/>
      <c r="MLC124" s="827"/>
      <c r="MLD124" s="479"/>
      <c r="MLE124" s="827"/>
      <c r="MLF124" s="827"/>
      <c r="MLG124" s="827"/>
      <c r="MLH124" s="479"/>
      <c r="MLI124" s="827"/>
      <c r="MLJ124" s="827"/>
      <c r="MLK124" s="827"/>
      <c r="MLL124" s="479"/>
      <c r="MLM124" s="827"/>
      <c r="MLN124" s="827"/>
      <c r="MLO124" s="827"/>
      <c r="MLP124" s="479"/>
      <c r="MLQ124" s="827"/>
      <c r="MLR124" s="827"/>
      <c r="MLS124" s="827"/>
      <c r="MLT124" s="479"/>
      <c r="MLU124" s="827"/>
      <c r="MLV124" s="827"/>
      <c r="MLW124" s="827"/>
      <c r="MLX124" s="479"/>
      <c r="MLY124" s="827"/>
      <c r="MLZ124" s="827"/>
      <c r="MMA124" s="827"/>
      <c r="MMB124" s="479"/>
      <c r="MMC124" s="827"/>
      <c r="MMD124" s="827"/>
      <c r="MME124" s="827"/>
      <c r="MMF124" s="479"/>
      <c r="MMG124" s="827"/>
      <c r="MMH124" s="827"/>
      <c r="MMI124" s="827"/>
      <c r="MMJ124" s="479"/>
      <c r="MMK124" s="827"/>
      <c r="MML124" s="827"/>
      <c r="MMM124" s="827"/>
      <c r="MMN124" s="479"/>
      <c r="MMO124" s="827"/>
      <c r="MMP124" s="827"/>
      <c r="MMQ124" s="827"/>
      <c r="MMR124" s="479"/>
      <c r="MMS124" s="827"/>
      <c r="MMT124" s="827"/>
      <c r="MMU124" s="827"/>
      <c r="MMV124" s="479"/>
      <c r="MMW124" s="827"/>
      <c r="MMX124" s="827"/>
      <c r="MMY124" s="827"/>
      <c r="MMZ124" s="479"/>
      <c r="MNA124" s="827"/>
      <c r="MNB124" s="827"/>
      <c r="MNC124" s="827"/>
      <c r="MND124" s="479"/>
      <c r="MNE124" s="827"/>
      <c r="MNF124" s="827"/>
      <c r="MNG124" s="827"/>
      <c r="MNH124" s="479"/>
      <c r="MNI124" s="827"/>
      <c r="MNJ124" s="827"/>
      <c r="MNK124" s="827"/>
      <c r="MNL124" s="479"/>
      <c r="MNM124" s="827"/>
      <c r="MNN124" s="827"/>
      <c r="MNO124" s="827"/>
      <c r="MNP124" s="479"/>
      <c r="MNQ124" s="827"/>
      <c r="MNR124" s="827"/>
      <c r="MNS124" s="827"/>
      <c r="MNT124" s="479"/>
      <c r="MNU124" s="827"/>
      <c r="MNV124" s="827"/>
      <c r="MNW124" s="827"/>
      <c r="MNX124" s="479"/>
      <c r="MNY124" s="827"/>
      <c r="MNZ124" s="827"/>
      <c r="MOA124" s="827"/>
      <c r="MOB124" s="479"/>
      <c r="MOC124" s="827"/>
      <c r="MOD124" s="827"/>
      <c r="MOE124" s="827"/>
      <c r="MOF124" s="479"/>
      <c r="MOG124" s="827"/>
      <c r="MOH124" s="827"/>
      <c r="MOI124" s="827"/>
      <c r="MOJ124" s="479"/>
      <c r="MOK124" s="827"/>
      <c r="MOL124" s="827"/>
      <c r="MOM124" s="827"/>
      <c r="MON124" s="479"/>
      <c r="MOO124" s="827"/>
      <c r="MOP124" s="827"/>
      <c r="MOQ124" s="827"/>
      <c r="MOR124" s="479"/>
      <c r="MOS124" s="827"/>
      <c r="MOT124" s="827"/>
      <c r="MOU124" s="827"/>
      <c r="MOV124" s="479"/>
      <c r="MOW124" s="827"/>
      <c r="MOX124" s="827"/>
      <c r="MOY124" s="827"/>
      <c r="MOZ124" s="479"/>
      <c r="MPA124" s="827"/>
      <c r="MPB124" s="827"/>
      <c r="MPC124" s="827"/>
      <c r="MPD124" s="479"/>
      <c r="MPE124" s="827"/>
      <c r="MPF124" s="827"/>
      <c r="MPG124" s="827"/>
      <c r="MPH124" s="479"/>
      <c r="MPI124" s="827"/>
      <c r="MPJ124" s="827"/>
      <c r="MPK124" s="827"/>
      <c r="MPM124" s="827"/>
      <c r="MPN124" s="827"/>
      <c r="MPO124" s="827"/>
      <c r="MPP124" s="479"/>
      <c r="MPQ124" s="827"/>
      <c r="MPR124" s="827"/>
      <c r="MPS124" s="827"/>
      <c r="MPT124" s="479"/>
      <c r="MPU124" s="827"/>
      <c r="MPV124" s="827"/>
      <c r="MPW124" s="827"/>
      <c r="MPX124" s="479"/>
      <c r="MPY124" s="827"/>
      <c r="MPZ124" s="827"/>
      <c r="MQA124" s="827"/>
      <c r="MQB124" s="479"/>
      <c r="MQC124" s="827"/>
      <c r="MQD124" s="827"/>
      <c r="MQE124" s="827"/>
      <c r="MQF124" s="479"/>
      <c r="MQG124" s="827"/>
      <c r="MQH124" s="827"/>
      <c r="MQI124" s="827"/>
      <c r="MQJ124" s="479"/>
      <c r="MQK124" s="827"/>
      <c r="MQL124" s="827"/>
      <c r="MQM124" s="827"/>
      <c r="MQN124" s="479"/>
      <c r="MQO124" s="827"/>
      <c r="MQP124" s="827"/>
      <c r="MQQ124" s="827"/>
      <c r="MQR124" s="479"/>
      <c r="MQS124" s="827"/>
      <c r="MQT124" s="827"/>
      <c r="MQU124" s="827"/>
      <c r="MQV124" s="479"/>
      <c r="MQW124" s="827"/>
      <c r="MQX124" s="827"/>
      <c r="MQY124" s="827"/>
      <c r="MQZ124" s="479"/>
      <c r="MRA124" s="827"/>
      <c r="MRB124" s="827"/>
      <c r="MRC124" s="827"/>
      <c r="MRD124" s="479"/>
      <c r="MRE124" s="827"/>
      <c r="MRF124" s="827"/>
      <c r="MRG124" s="827"/>
      <c r="MRH124" s="479"/>
      <c r="MRI124" s="827"/>
      <c r="MRJ124" s="827"/>
      <c r="MRK124" s="827"/>
      <c r="MRL124" s="479"/>
      <c r="MRM124" s="827"/>
      <c r="MRN124" s="827"/>
      <c r="MRO124" s="827"/>
      <c r="MRP124" s="479"/>
      <c r="MRQ124" s="827"/>
      <c r="MRR124" s="827"/>
      <c r="MRS124" s="827"/>
      <c r="MRT124" s="479"/>
      <c r="MRU124" s="827"/>
      <c r="MRV124" s="827"/>
      <c r="MRW124" s="827"/>
      <c r="MRX124" s="479"/>
      <c r="MRY124" s="827"/>
      <c r="MRZ124" s="827"/>
      <c r="MSA124" s="827"/>
      <c r="MSB124" s="479"/>
      <c r="MSC124" s="827"/>
      <c r="MSD124" s="827"/>
      <c r="MSE124" s="827"/>
      <c r="MSF124" s="479"/>
      <c r="MSG124" s="827"/>
      <c r="MSH124" s="827"/>
      <c r="MSI124" s="827"/>
      <c r="MSJ124" s="479"/>
      <c r="MSK124" s="827"/>
      <c r="MSL124" s="827"/>
      <c r="MSM124" s="827"/>
      <c r="MSN124" s="479"/>
      <c r="MSO124" s="827"/>
      <c r="MSP124" s="827"/>
      <c r="MSQ124" s="827"/>
      <c r="MSR124" s="479"/>
      <c r="MSS124" s="827"/>
      <c r="MST124" s="827"/>
      <c r="MSU124" s="827"/>
      <c r="MSV124" s="479"/>
      <c r="MSW124" s="827"/>
      <c r="MSX124" s="827"/>
      <c r="MSY124" s="827"/>
      <c r="MSZ124" s="479"/>
      <c r="MTA124" s="827"/>
      <c r="MTB124" s="827"/>
      <c r="MTC124" s="827"/>
      <c r="MTD124" s="479"/>
      <c r="MTE124" s="827"/>
      <c r="MTF124" s="827"/>
      <c r="MTG124" s="827"/>
      <c r="MTH124" s="479"/>
      <c r="MTI124" s="827"/>
      <c r="MTJ124" s="827"/>
      <c r="MTK124" s="827"/>
      <c r="MTL124" s="479"/>
      <c r="MTM124" s="827"/>
      <c r="MTN124" s="827"/>
      <c r="MTO124" s="827"/>
      <c r="MTP124" s="479"/>
      <c r="MTQ124" s="827"/>
      <c r="MTR124" s="827"/>
      <c r="MTS124" s="827"/>
      <c r="MTT124" s="479"/>
      <c r="MTU124" s="827"/>
      <c r="MTV124" s="827"/>
      <c r="MTW124" s="827"/>
      <c r="MTX124" s="479"/>
      <c r="MTY124" s="827"/>
      <c r="MTZ124" s="827"/>
      <c r="MUA124" s="827"/>
      <c r="MUB124" s="479"/>
      <c r="MUC124" s="827"/>
      <c r="MUD124" s="827"/>
      <c r="MUE124" s="827"/>
      <c r="MUF124" s="479"/>
      <c r="MUG124" s="827"/>
      <c r="MUH124" s="827"/>
      <c r="MUI124" s="827"/>
      <c r="MUJ124" s="479"/>
      <c r="MUK124" s="827"/>
      <c r="MUL124" s="827"/>
      <c r="MUM124" s="827"/>
      <c r="MUN124" s="479"/>
      <c r="MUO124" s="827"/>
      <c r="MUP124" s="827"/>
      <c r="MUQ124" s="827"/>
      <c r="MUR124" s="479"/>
      <c r="MUS124" s="827"/>
      <c r="MUT124" s="827"/>
      <c r="MUU124" s="827"/>
      <c r="MUV124" s="479"/>
      <c r="MUW124" s="827"/>
      <c r="MUX124" s="827"/>
      <c r="MUY124" s="827"/>
      <c r="MUZ124" s="479"/>
      <c r="MVA124" s="827"/>
      <c r="MVB124" s="827"/>
      <c r="MVC124" s="827"/>
      <c r="MVD124" s="479"/>
      <c r="MVE124" s="827"/>
      <c r="MVF124" s="827"/>
      <c r="MVG124" s="827"/>
      <c r="MVH124" s="479"/>
      <c r="MVI124" s="827"/>
      <c r="MVJ124" s="827"/>
      <c r="MVK124" s="827"/>
      <c r="MVL124" s="479"/>
      <c r="MVM124" s="827"/>
      <c r="MVN124" s="827"/>
      <c r="MVO124" s="827"/>
      <c r="MVP124" s="479"/>
      <c r="MVQ124" s="827"/>
      <c r="MVR124" s="827"/>
      <c r="MVS124" s="827"/>
      <c r="MVT124" s="479"/>
      <c r="MVU124" s="827"/>
      <c r="MVV124" s="827"/>
      <c r="MVW124" s="827"/>
      <c r="MVX124" s="479"/>
      <c r="MVY124" s="827"/>
      <c r="MVZ124" s="827"/>
      <c r="MWA124" s="827"/>
      <c r="MWB124" s="479"/>
      <c r="MWC124" s="827"/>
      <c r="MWD124" s="827"/>
      <c r="MWE124" s="827"/>
      <c r="MWF124" s="479"/>
      <c r="MWG124" s="827"/>
      <c r="MWH124" s="827"/>
      <c r="MWI124" s="827"/>
      <c r="MWJ124" s="479"/>
      <c r="MWK124" s="827"/>
      <c r="MWL124" s="827"/>
      <c r="MWM124" s="827"/>
      <c r="MWN124" s="479"/>
      <c r="MWO124" s="827"/>
      <c r="MWP124" s="827"/>
      <c r="MWQ124" s="827"/>
      <c r="MWR124" s="479"/>
      <c r="MWS124" s="827"/>
      <c r="MWT124" s="827"/>
      <c r="MWU124" s="827"/>
      <c r="MWV124" s="479"/>
      <c r="MWW124" s="827"/>
      <c r="MWX124" s="827"/>
      <c r="MWY124" s="827"/>
      <c r="MWZ124" s="479"/>
      <c r="MXA124" s="827"/>
      <c r="MXB124" s="827"/>
      <c r="MXC124" s="827"/>
      <c r="MXD124" s="479"/>
      <c r="MXE124" s="827"/>
      <c r="MXF124" s="827"/>
      <c r="MXG124" s="827"/>
      <c r="MXH124" s="479"/>
      <c r="MXI124" s="827"/>
      <c r="MXJ124" s="827"/>
      <c r="MXK124" s="827"/>
      <c r="MXL124" s="479"/>
      <c r="MXM124" s="827"/>
      <c r="MXN124" s="827"/>
      <c r="MXO124" s="827"/>
      <c r="MXP124" s="479"/>
      <c r="MXQ124" s="827"/>
      <c r="MXR124" s="827"/>
      <c r="MXS124" s="827"/>
      <c r="MXT124" s="479"/>
      <c r="MXU124" s="827"/>
      <c r="MXV124" s="827"/>
      <c r="MXW124" s="827"/>
      <c r="MXX124" s="479"/>
      <c r="MXY124" s="827"/>
      <c r="MXZ124" s="827"/>
      <c r="MYA124" s="827"/>
      <c r="MYB124" s="479"/>
      <c r="MYC124" s="827"/>
      <c r="MYD124" s="827"/>
      <c r="MYE124" s="827"/>
      <c r="MYF124" s="479"/>
      <c r="MYG124" s="827"/>
      <c r="MYH124" s="827"/>
      <c r="MYI124" s="827"/>
      <c r="MYJ124" s="479"/>
      <c r="MYK124" s="827"/>
      <c r="MYL124" s="827"/>
      <c r="MYM124" s="827"/>
      <c r="MYN124" s="479"/>
      <c r="MYO124" s="827"/>
      <c r="MYP124" s="827"/>
      <c r="MYQ124" s="827"/>
      <c r="MYR124" s="479"/>
      <c r="MYS124" s="827"/>
      <c r="MYT124" s="827"/>
      <c r="MYU124" s="827"/>
      <c r="MYV124" s="479"/>
      <c r="MYW124" s="827"/>
      <c r="MYX124" s="827"/>
      <c r="MYY124" s="827"/>
      <c r="MYZ124" s="479"/>
      <c r="MZA124" s="827"/>
      <c r="MZB124" s="827"/>
      <c r="MZC124" s="827"/>
      <c r="MZD124" s="479"/>
      <c r="MZE124" s="827"/>
      <c r="MZF124" s="827"/>
      <c r="MZG124" s="827"/>
      <c r="MZH124" s="479"/>
      <c r="MZI124" s="827"/>
      <c r="MZJ124" s="827"/>
      <c r="MZK124" s="827"/>
      <c r="MZL124" s="479"/>
      <c r="MZM124" s="827"/>
      <c r="MZN124" s="827"/>
      <c r="MZO124" s="827"/>
      <c r="MZP124" s="479"/>
      <c r="MZQ124" s="827"/>
      <c r="MZR124" s="827"/>
      <c r="MZS124" s="827"/>
      <c r="MZT124" s="479"/>
      <c r="MZU124" s="827"/>
      <c r="MZV124" s="827"/>
      <c r="MZW124" s="827"/>
      <c r="MZX124" s="479"/>
      <c r="MZY124" s="827"/>
      <c r="MZZ124" s="827"/>
      <c r="NAA124" s="827"/>
      <c r="NAB124" s="479"/>
      <c r="NAC124" s="827"/>
      <c r="NAD124" s="827"/>
      <c r="NAE124" s="827"/>
      <c r="NAF124" s="479"/>
      <c r="NAG124" s="827"/>
      <c r="NAH124" s="827"/>
      <c r="NAI124" s="827"/>
      <c r="NAJ124" s="479"/>
      <c r="NAK124" s="827"/>
      <c r="NAL124" s="827"/>
      <c r="NAM124" s="827"/>
      <c r="NAN124" s="479"/>
      <c r="NAO124" s="827"/>
      <c r="NAP124" s="827"/>
      <c r="NAQ124" s="827"/>
      <c r="NAR124" s="479"/>
      <c r="NAS124" s="827"/>
      <c r="NAT124" s="827"/>
      <c r="NAU124" s="827"/>
      <c r="NAV124" s="479"/>
      <c r="NAW124" s="827"/>
      <c r="NAX124" s="827"/>
      <c r="NAY124" s="827"/>
      <c r="NAZ124" s="479"/>
      <c r="NBA124" s="827"/>
      <c r="NBB124" s="827"/>
      <c r="NBC124" s="827"/>
      <c r="NBD124" s="479"/>
      <c r="NBE124" s="827"/>
      <c r="NBF124" s="827"/>
      <c r="NBG124" s="827"/>
      <c r="NBH124" s="479"/>
      <c r="NBI124" s="827"/>
      <c r="NBJ124" s="827"/>
      <c r="NBK124" s="827"/>
      <c r="NBL124" s="479"/>
      <c r="NBM124" s="827"/>
      <c r="NBN124" s="827"/>
      <c r="NBO124" s="827"/>
      <c r="NBP124" s="479"/>
      <c r="NBQ124" s="827"/>
      <c r="NBR124" s="827"/>
      <c r="NBS124" s="827"/>
      <c r="NBT124" s="479"/>
      <c r="NBU124" s="827"/>
      <c r="NBV124" s="827"/>
      <c r="NBW124" s="827"/>
      <c r="NBX124" s="479"/>
      <c r="NBY124" s="827"/>
      <c r="NBZ124" s="827"/>
      <c r="NCA124" s="827"/>
      <c r="NCB124" s="479"/>
      <c r="NCC124" s="827"/>
      <c r="NCD124" s="827"/>
      <c r="NCE124" s="827"/>
      <c r="NCF124" s="479"/>
      <c r="NCG124" s="827"/>
      <c r="NCH124" s="827"/>
      <c r="NCI124" s="827"/>
      <c r="NCJ124" s="479"/>
      <c r="NCK124" s="827"/>
      <c r="NCL124" s="827"/>
      <c r="NCM124" s="827"/>
      <c r="NCN124" s="479"/>
      <c r="NCO124" s="827"/>
      <c r="NCP124" s="827"/>
      <c r="NCQ124" s="827"/>
      <c r="NCR124" s="479"/>
      <c r="NCS124" s="827"/>
      <c r="NCT124" s="827"/>
      <c r="NCU124" s="827"/>
      <c r="NCV124" s="479"/>
      <c r="NCW124" s="827"/>
      <c r="NCX124" s="827"/>
      <c r="NCY124" s="827"/>
      <c r="NCZ124" s="479"/>
      <c r="NDA124" s="827"/>
      <c r="NDB124" s="827"/>
      <c r="NDC124" s="827"/>
      <c r="NDD124" s="479"/>
      <c r="NDE124" s="827"/>
      <c r="NDF124" s="827"/>
      <c r="NDG124" s="827"/>
      <c r="NDH124" s="479"/>
      <c r="NDI124" s="827"/>
      <c r="NDJ124" s="827"/>
      <c r="NDK124" s="827"/>
      <c r="NDL124" s="479"/>
      <c r="NDM124" s="827"/>
      <c r="NDN124" s="827"/>
      <c r="NDO124" s="827"/>
      <c r="NDP124" s="479"/>
      <c r="NDQ124" s="827"/>
      <c r="NDR124" s="827"/>
      <c r="NDS124" s="827"/>
      <c r="NDT124" s="479"/>
      <c r="NDU124" s="827"/>
      <c r="NDV124" s="827"/>
      <c r="NDW124" s="827"/>
      <c r="NDX124" s="479"/>
      <c r="NDY124" s="827"/>
      <c r="NDZ124" s="827"/>
      <c r="NEA124" s="827"/>
      <c r="NEB124" s="479"/>
      <c r="NEC124" s="827"/>
      <c r="NED124" s="827"/>
      <c r="NEE124" s="827"/>
      <c r="NEF124" s="479"/>
      <c r="NEG124" s="827"/>
      <c r="NEH124" s="827"/>
      <c r="NEI124" s="827"/>
      <c r="NEJ124" s="479"/>
      <c r="NEK124" s="827"/>
      <c r="NEL124" s="827"/>
      <c r="NEM124" s="827"/>
      <c r="NEN124" s="479"/>
      <c r="NEO124" s="827"/>
      <c r="NEP124" s="827"/>
      <c r="NEQ124" s="827"/>
      <c r="NER124" s="479"/>
      <c r="NES124" s="827"/>
      <c r="NET124" s="827"/>
      <c r="NEU124" s="827"/>
      <c r="NEV124" s="479"/>
      <c r="NEW124" s="827"/>
      <c r="NEX124" s="827"/>
      <c r="NEY124" s="827"/>
      <c r="NEZ124" s="479"/>
      <c r="NFA124" s="827"/>
      <c r="NFB124" s="827"/>
      <c r="NFC124" s="827"/>
      <c r="NFD124" s="479"/>
      <c r="NFE124" s="827"/>
      <c r="NFF124" s="827"/>
      <c r="NFG124" s="827"/>
      <c r="NFH124" s="479"/>
      <c r="NFI124" s="827"/>
      <c r="NFJ124" s="827"/>
      <c r="NFK124" s="827"/>
      <c r="NFL124" s="479"/>
      <c r="NFM124" s="827"/>
      <c r="NFN124" s="827"/>
      <c r="NFO124" s="827"/>
      <c r="NFP124" s="479"/>
      <c r="NFQ124" s="827"/>
      <c r="NFR124" s="827"/>
      <c r="NFS124" s="827"/>
      <c r="NFT124" s="479"/>
      <c r="NFU124" s="827"/>
      <c r="NFV124" s="827"/>
      <c r="NFW124" s="827"/>
      <c r="NFX124" s="479"/>
      <c r="NFY124" s="827"/>
      <c r="NFZ124" s="827"/>
      <c r="NGA124" s="827"/>
      <c r="NGB124" s="479"/>
      <c r="NGC124" s="827"/>
      <c r="NGD124" s="827"/>
      <c r="NGE124" s="827"/>
      <c r="NGF124" s="479"/>
      <c r="NGG124" s="827"/>
      <c r="NGH124" s="827"/>
      <c r="NGI124" s="827"/>
      <c r="NGJ124" s="479"/>
      <c r="NGK124" s="827"/>
      <c r="NGL124" s="827"/>
      <c r="NGM124" s="827"/>
      <c r="NGN124" s="479"/>
      <c r="NGO124" s="827"/>
      <c r="NGP124" s="827"/>
      <c r="NGQ124" s="827"/>
      <c r="NGR124" s="479"/>
      <c r="NGS124" s="827"/>
      <c r="NGT124" s="827"/>
      <c r="NGU124" s="827"/>
      <c r="NGV124" s="479"/>
      <c r="NGW124" s="827"/>
      <c r="NGX124" s="827"/>
      <c r="NGY124" s="827"/>
      <c r="NGZ124" s="479"/>
      <c r="NHA124" s="827"/>
      <c r="NHB124" s="827"/>
      <c r="NHC124" s="827"/>
      <c r="NHD124" s="479"/>
      <c r="NHE124" s="827"/>
      <c r="NHF124" s="827"/>
      <c r="NHG124" s="827"/>
      <c r="NHH124" s="479"/>
      <c r="NHI124" s="827"/>
      <c r="NHJ124" s="827"/>
      <c r="NHK124" s="827"/>
      <c r="NHL124" s="479"/>
      <c r="NHM124" s="827"/>
      <c r="NHN124" s="827"/>
      <c r="NHO124" s="827"/>
      <c r="NHP124" s="479"/>
      <c r="NHQ124" s="827"/>
      <c r="NHR124" s="827"/>
      <c r="NHS124" s="827"/>
      <c r="NHT124" s="479"/>
      <c r="NHU124" s="827"/>
      <c r="NHV124" s="827"/>
      <c r="NHW124" s="827"/>
      <c r="NHX124" s="479"/>
      <c r="NHY124" s="827"/>
      <c r="NHZ124" s="827"/>
      <c r="NIA124" s="827"/>
      <c r="NIB124" s="479"/>
      <c r="NIC124" s="827"/>
      <c r="NID124" s="827"/>
      <c r="NIE124" s="827"/>
      <c r="NIF124" s="479"/>
      <c r="NIG124" s="827"/>
      <c r="NIH124" s="827"/>
      <c r="NII124" s="827"/>
      <c r="NIJ124" s="479"/>
      <c r="NIK124" s="827"/>
      <c r="NIL124" s="827"/>
      <c r="NIM124" s="827"/>
      <c r="NIN124" s="479"/>
      <c r="NIO124" s="827"/>
      <c r="NIP124" s="827"/>
      <c r="NIQ124" s="827"/>
      <c r="NIR124" s="479"/>
      <c r="NIS124" s="827"/>
      <c r="NIT124" s="827"/>
      <c r="NIU124" s="827"/>
      <c r="NIV124" s="479"/>
      <c r="NIW124" s="827"/>
      <c r="NIX124" s="827"/>
      <c r="NIY124" s="827"/>
      <c r="NIZ124" s="479"/>
      <c r="NJA124" s="827"/>
      <c r="NJB124" s="827"/>
      <c r="NJC124" s="827"/>
      <c r="NJD124" s="479"/>
      <c r="NJE124" s="827"/>
      <c r="NJF124" s="827"/>
      <c r="NJG124" s="827"/>
      <c r="NJH124" s="479"/>
      <c r="NJI124" s="827"/>
      <c r="NJJ124" s="827"/>
      <c r="NJK124" s="827"/>
      <c r="NJL124" s="479"/>
      <c r="NJM124" s="827"/>
      <c r="NJN124" s="827"/>
      <c r="NJO124" s="827"/>
      <c r="NJP124" s="479"/>
      <c r="NJQ124" s="827"/>
      <c r="NJR124" s="827"/>
      <c r="NJS124" s="827"/>
      <c r="NJT124" s="479"/>
      <c r="NJU124" s="827"/>
      <c r="NJV124" s="827"/>
      <c r="NJW124" s="827"/>
      <c r="NJX124" s="479"/>
      <c r="NJY124" s="827"/>
      <c r="NJZ124" s="827"/>
      <c r="NKA124" s="827"/>
      <c r="NKB124" s="479"/>
      <c r="NKC124" s="827"/>
      <c r="NKD124" s="827"/>
      <c r="NKE124" s="827"/>
      <c r="NKF124" s="479"/>
      <c r="NKG124" s="827"/>
      <c r="NKH124" s="827"/>
      <c r="NKI124" s="827"/>
      <c r="NKJ124" s="479"/>
      <c r="NKK124" s="827"/>
      <c r="NKL124" s="827"/>
      <c r="NKM124" s="827"/>
      <c r="NKN124" s="479"/>
      <c r="NKO124" s="827"/>
      <c r="NKP124" s="827"/>
      <c r="NKQ124" s="827"/>
      <c r="NKR124" s="479"/>
      <c r="NKS124" s="827"/>
      <c r="NKT124" s="827"/>
      <c r="NKU124" s="827"/>
      <c r="NKV124" s="479"/>
      <c r="NKW124" s="827"/>
      <c r="NKX124" s="827"/>
      <c r="NKY124" s="827"/>
      <c r="NKZ124" s="479"/>
      <c r="NLA124" s="827"/>
      <c r="NLB124" s="827"/>
      <c r="NLC124" s="827"/>
      <c r="NLD124" s="479"/>
      <c r="NLE124" s="827"/>
      <c r="NLF124" s="827"/>
      <c r="NLG124" s="827"/>
      <c r="NLH124" s="479"/>
      <c r="NLI124" s="827"/>
      <c r="NLJ124" s="827"/>
      <c r="NLK124" s="827"/>
      <c r="NLL124" s="479"/>
      <c r="NLM124" s="827"/>
      <c r="NLN124" s="827"/>
      <c r="NLO124" s="827"/>
      <c r="NLP124" s="479"/>
      <c r="NLQ124" s="827"/>
      <c r="NLR124" s="827"/>
      <c r="NLS124" s="827"/>
      <c r="NLT124" s="479"/>
      <c r="NLU124" s="827"/>
      <c r="NLV124" s="827"/>
      <c r="NLW124" s="827"/>
      <c r="NLX124" s="479"/>
      <c r="NLY124" s="827"/>
      <c r="NLZ124" s="827"/>
      <c r="NMA124" s="827"/>
      <c r="NMB124" s="479"/>
      <c r="NMC124" s="827"/>
      <c r="NMD124" s="827"/>
      <c r="NME124" s="827"/>
      <c r="NMF124" s="479"/>
      <c r="NMG124" s="827"/>
      <c r="NMH124" s="827"/>
      <c r="NMI124" s="827"/>
      <c r="NMJ124" s="479"/>
      <c r="NMK124" s="827"/>
      <c r="NML124" s="827"/>
      <c r="NMM124" s="827"/>
      <c r="NMN124" s="479"/>
      <c r="NMO124" s="827"/>
      <c r="NMP124" s="827"/>
      <c r="NMQ124" s="827"/>
      <c r="NMR124" s="479"/>
      <c r="NMS124" s="827"/>
      <c r="NMT124" s="827"/>
      <c r="NMU124" s="827"/>
      <c r="NMV124" s="479"/>
      <c r="NMW124" s="827"/>
      <c r="NMX124" s="827"/>
      <c r="NMY124" s="827"/>
      <c r="NMZ124" s="479"/>
      <c r="NNA124" s="827"/>
      <c r="NNB124" s="827"/>
      <c r="NNC124" s="827"/>
      <c r="NND124" s="479"/>
      <c r="NNE124" s="827"/>
      <c r="NNF124" s="827"/>
      <c r="NNG124" s="827"/>
      <c r="NNH124" s="479"/>
      <c r="NNI124" s="827"/>
      <c r="NNJ124" s="827"/>
      <c r="NNK124" s="827"/>
      <c r="NNL124" s="479"/>
      <c r="NNM124" s="827"/>
      <c r="NNN124" s="827"/>
      <c r="NNO124" s="827"/>
      <c r="NNP124" s="479"/>
      <c r="NNQ124" s="827"/>
      <c r="NNR124" s="827"/>
      <c r="NNS124" s="827"/>
      <c r="NNT124" s="479"/>
      <c r="NNU124" s="827"/>
      <c r="NNV124" s="827"/>
      <c r="NNW124" s="827"/>
      <c r="NNX124" s="479"/>
      <c r="NNY124" s="827"/>
      <c r="NNZ124" s="827"/>
      <c r="NOA124" s="827"/>
      <c r="NOB124" s="479"/>
      <c r="NOC124" s="827"/>
      <c r="NOD124" s="827"/>
      <c r="NOE124" s="827"/>
      <c r="NOF124" s="479"/>
      <c r="NOG124" s="827"/>
      <c r="NOH124" s="827"/>
      <c r="NOI124" s="827"/>
      <c r="NOJ124" s="479"/>
      <c r="NOK124" s="827"/>
      <c r="NOL124" s="827"/>
      <c r="NOM124" s="827"/>
      <c r="NON124" s="479"/>
      <c r="NOO124" s="827"/>
      <c r="NOP124" s="827"/>
      <c r="NOQ124" s="827"/>
      <c r="NOR124" s="479"/>
      <c r="NOS124" s="827"/>
      <c r="NOT124" s="827"/>
      <c r="NOU124" s="827"/>
      <c r="NOV124" s="479"/>
      <c r="NOW124" s="827"/>
      <c r="NOX124" s="827"/>
      <c r="NOY124" s="827"/>
      <c r="NOZ124" s="479"/>
      <c r="NPA124" s="827"/>
      <c r="NPB124" s="827"/>
      <c r="NPC124" s="827"/>
      <c r="NPD124" s="479"/>
      <c r="NPE124" s="827"/>
      <c r="NPF124" s="827"/>
      <c r="NPG124" s="827"/>
      <c r="NPH124" s="479"/>
      <c r="NPI124" s="827"/>
      <c r="NPJ124" s="827"/>
      <c r="NPK124" s="827"/>
      <c r="NPL124" s="479"/>
      <c r="NPM124" s="827"/>
      <c r="NPN124" s="827"/>
      <c r="NPO124" s="827"/>
      <c r="NPP124" s="479"/>
      <c r="NPQ124" s="827"/>
      <c r="NPR124" s="827"/>
      <c r="NPS124" s="827"/>
      <c r="NPT124" s="479"/>
      <c r="NPU124" s="827"/>
      <c r="NPV124" s="827"/>
      <c r="NPW124" s="827"/>
      <c r="NPX124" s="479"/>
      <c r="NPY124" s="827"/>
      <c r="NPZ124" s="827"/>
      <c r="NQA124" s="827"/>
      <c r="NQB124" s="479"/>
      <c r="NQC124" s="827"/>
      <c r="NQD124" s="827"/>
      <c r="NQE124" s="827"/>
      <c r="NQF124" s="479"/>
      <c r="NQG124" s="827"/>
      <c r="NQH124" s="827"/>
      <c r="NQI124" s="827"/>
      <c r="NQJ124" s="479"/>
      <c r="NQK124" s="827"/>
      <c r="NQL124" s="827"/>
      <c r="NQM124" s="827"/>
      <c r="NQN124" s="479"/>
      <c r="NQO124" s="827"/>
      <c r="NQP124" s="827"/>
      <c r="NQQ124" s="827"/>
      <c r="NQR124" s="479"/>
      <c r="NQS124" s="827"/>
      <c r="NQT124" s="827"/>
      <c r="NQU124" s="827"/>
      <c r="NQV124" s="479"/>
      <c r="NQW124" s="827"/>
      <c r="NQX124" s="827"/>
      <c r="NQY124" s="827"/>
      <c r="NQZ124" s="479"/>
      <c r="NRA124" s="827"/>
      <c r="NRB124" s="827"/>
      <c r="NRC124" s="827"/>
      <c r="NRD124" s="479"/>
      <c r="NRE124" s="827"/>
      <c r="NRF124" s="827"/>
      <c r="NRG124" s="827"/>
      <c r="NRH124" s="479"/>
      <c r="NRI124" s="827"/>
      <c r="NRJ124" s="827"/>
      <c r="NRK124" s="827"/>
      <c r="NRL124" s="479"/>
      <c r="NRM124" s="827"/>
      <c r="NRN124" s="827"/>
      <c r="NRO124" s="827"/>
      <c r="NRP124" s="479"/>
      <c r="NRQ124" s="827"/>
      <c r="NRR124" s="827"/>
      <c r="NRS124" s="827"/>
      <c r="NRT124" s="479"/>
      <c r="NRU124" s="827"/>
      <c r="NRV124" s="827"/>
      <c r="NRW124" s="827"/>
      <c r="NRX124" s="479"/>
      <c r="NRY124" s="827"/>
      <c r="NRZ124" s="827"/>
      <c r="NSA124" s="827"/>
      <c r="NSB124" s="479"/>
      <c r="NSC124" s="827"/>
      <c r="NSD124" s="827"/>
      <c r="NSE124" s="827"/>
      <c r="NSF124" s="479"/>
      <c r="NSG124" s="827"/>
      <c r="NSH124" s="827"/>
      <c r="NSI124" s="827"/>
      <c r="NSJ124" s="479"/>
      <c r="NSK124" s="827"/>
      <c r="NSL124" s="827"/>
      <c r="NSM124" s="827"/>
      <c r="NSN124" s="479"/>
      <c r="NSO124" s="827"/>
      <c r="NSP124" s="827"/>
      <c r="NSQ124" s="827"/>
      <c r="NSR124" s="479"/>
      <c r="NSS124" s="827"/>
      <c r="NST124" s="827"/>
      <c r="NSU124" s="827"/>
      <c r="NSV124" s="479"/>
      <c r="NSW124" s="827"/>
      <c r="NSX124" s="827"/>
      <c r="NSY124" s="827"/>
      <c r="NSZ124" s="479"/>
      <c r="NTA124" s="827"/>
      <c r="NTB124" s="827"/>
      <c r="NTC124" s="827"/>
      <c r="NTD124" s="479"/>
      <c r="NTE124" s="827"/>
      <c r="NTF124" s="827"/>
      <c r="NTG124" s="827"/>
      <c r="NTH124" s="479"/>
      <c r="NTI124" s="827"/>
      <c r="NTJ124" s="827"/>
      <c r="NTK124" s="827"/>
      <c r="NTL124" s="479"/>
      <c r="NTM124" s="827"/>
      <c r="NTN124" s="827"/>
      <c r="NTO124" s="827"/>
      <c r="NTP124" s="479"/>
      <c r="NTQ124" s="827"/>
      <c r="NTR124" s="827"/>
      <c r="NTS124" s="827"/>
      <c r="NTT124" s="479"/>
      <c r="NTU124" s="827"/>
      <c r="NTV124" s="827"/>
      <c r="NTW124" s="827"/>
      <c r="NTX124" s="479"/>
      <c r="NTY124" s="827"/>
      <c r="NTZ124" s="827"/>
      <c r="NUA124" s="827"/>
      <c r="NUB124" s="479"/>
      <c r="NUC124" s="827"/>
      <c r="NUD124" s="827"/>
      <c r="NUE124" s="827"/>
      <c r="NUF124" s="479"/>
      <c r="NUG124" s="827"/>
      <c r="NUH124" s="827"/>
      <c r="NUI124" s="827"/>
      <c r="NUJ124" s="479"/>
      <c r="NUK124" s="827"/>
      <c r="NUL124" s="827"/>
      <c r="NUM124" s="827"/>
      <c r="NUN124" s="479"/>
      <c r="NUO124" s="827"/>
      <c r="NUP124" s="827"/>
      <c r="NUQ124" s="827"/>
      <c r="NUR124" s="479"/>
      <c r="NUS124" s="827"/>
      <c r="NUT124" s="827"/>
      <c r="NUU124" s="827"/>
      <c r="NUV124" s="479"/>
      <c r="NUW124" s="827"/>
      <c r="NUX124" s="827"/>
      <c r="NUY124" s="827"/>
      <c r="NUZ124" s="479"/>
      <c r="NVA124" s="827"/>
      <c r="NVB124" s="827"/>
      <c r="NVC124" s="827"/>
      <c r="NVD124" s="479"/>
      <c r="NVE124" s="827"/>
      <c r="NVF124" s="827"/>
      <c r="NVG124" s="827"/>
      <c r="NVH124" s="479"/>
      <c r="NVI124" s="827"/>
      <c r="NVJ124" s="827"/>
      <c r="NVK124" s="827"/>
      <c r="NVL124" s="479"/>
      <c r="NVM124" s="827"/>
      <c r="NVN124" s="827"/>
      <c r="NVO124" s="827"/>
      <c r="NVP124" s="479"/>
      <c r="NVQ124" s="827"/>
      <c r="NVR124" s="827"/>
      <c r="NVS124" s="827"/>
      <c r="NVT124" s="479"/>
      <c r="NVU124" s="827"/>
      <c r="NVV124" s="827"/>
      <c r="NVW124" s="827"/>
      <c r="NVX124" s="479"/>
      <c r="NVY124" s="827"/>
      <c r="NVZ124" s="827"/>
      <c r="NWA124" s="827"/>
      <c r="NWB124" s="479"/>
      <c r="NWC124" s="827"/>
      <c r="NWD124" s="827"/>
      <c r="NWE124" s="827"/>
      <c r="NWF124" s="479"/>
      <c r="NWG124" s="827"/>
      <c r="NWH124" s="827"/>
      <c r="NWI124" s="827"/>
      <c r="NWJ124" s="479"/>
      <c r="NWK124" s="827"/>
      <c r="NWL124" s="827"/>
      <c r="NWM124" s="827"/>
      <c r="NWN124" s="479"/>
      <c r="NWO124" s="827"/>
      <c r="NWP124" s="827"/>
      <c r="NWQ124" s="827"/>
      <c r="NWR124" s="479"/>
      <c r="NWS124" s="827"/>
      <c r="NWT124" s="827"/>
      <c r="NWU124" s="827"/>
      <c r="NWV124" s="479"/>
      <c r="NWW124" s="827"/>
      <c r="NWX124" s="827"/>
      <c r="NWY124" s="827"/>
      <c r="NWZ124" s="479"/>
      <c r="NXA124" s="827"/>
      <c r="NXB124" s="827"/>
      <c r="NXC124" s="827"/>
      <c r="NXD124" s="479"/>
      <c r="NXE124" s="827"/>
      <c r="NXF124" s="827"/>
      <c r="NXG124" s="827"/>
      <c r="NXH124" s="479"/>
      <c r="NXI124" s="827"/>
      <c r="NXJ124" s="827"/>
      <c r="NXK124" s="827"/>
      <c r="NXL124" s="479"/>
      <c r="NXM124" s="827"/>
      <c r="NXN124" s="827"/>
      <c r="NXO124" s="827"/>
      <c r="NXP124" s="479"/>
      <c r="NXQ124" s="827"/>
      <c r="NXR124" s="827"/>
      <c r="NXS124" s="827"/>
      <c r="NXT124" s="479"/>
      <c r="NXU124" s="827"/>
      <c r="NXV124" s="827"/>
      <c r="NXW124" s="827"/>
      <c r="NXX124" s="479"/>
      <c r="NXY124" s="827"/>
      <c r="NXZ124" s="827"/>
      <c r="NYA124" s="827"/>
      <c r="NYB124" s="479"/>
      <c r="NYC124" s="827"/>
      <c r="NYD124" s="827"/>
      <c r="NYE124" s="827"/>
      <c r="NYF124" s="479"/>
      <c r="NYG124" s="827"/>
      <c r="NYH124" s="827"/>
      <c r="NYI124" s="827"/>
      <c r="NYJ124" s="479"/>
      <c r="NYK124" s="827"/>
      <c r="NYL124" s="827"/>
      <c r="NYM124" s="827"/>
      <c r="NYN124" s="479"/>
      <c r="NYO124" s="827"/>
      <c r="NYP124" s="827"/>
      <c r="NYQ124" s="827"/>
      <c r="NYR124" s="479"/>
      <c r="NYS124" s="827"/>
      <c r="NYT124" s="827"/>
      <c r="NYU124" s="827"/>
      <c r="NYV124" s="479"/>
      <c r="NYW124" s="827"/>
      <c r="NYX124" s="827"/>
      <c r="NYY124" s="827"/>
      <c r="NYZ124" s="479"/>
      <c r="NZA124" s="827"/>
      <c r="NZB124" s="827"/>
      <c r="NZC124" s="827"/>
      <c r="NZD124" s="479"/>
      <c r="NZE124" s="827"/>
      <c r="NZF124" s="827"/>
      <c r="NZG124" s="827"/>
      <c r="NZH124" s="479"/>
      <c r="NZI124" s="827"/>
      <c r="NZJ124" s="827"/>
      <c r="NZK124" s="827"/>
      <c r="NZL124" s="479"/>
      <c r="NZM124" s="827"/>
      <c r="NZN124" s="827"/>
      <c r="NZO124" s="827"/>
      <c r="NZP124" s="479"/>
      <c r="NZQ124" s="827"/>
      <c r="NZR124" s="827"/>
      <c r="NZS124" s="827"/>
      <c r="NZT124" s="479"/>
      <c r="NZU124" s="827"/>
      <c r="NZV124" s="827"/>
      <c r="NZW124" s="827"/>
      <c r="NZX124" s="479"/>
      <c r="NZY124" s="827"/>
      <c r="NZZ124" s="827"/>
      <c r="OAA124" s="827"/>
      <c r="OAB124" s="479"/>
      <c r="OAC124" s="827"/>
      <c r="OAD124" s="827"/>
      <c r="OAE124" s="827"/>
      <c r="OAF124" s="479"/>
      <c r="OAG124" s="827"/>
      <c r="OAH124" s="827"/>
      <c r="OAI124" s="827"/>
      <c r="OAJ124" s="479"/>
      <c r="OAK124" s="827"/>
      <c r="OAL124" s="827"/>
      <c r="OAM124" s="827"/>
      <c r="OAN124" s="479"/>
      <c r="OAO124" s="827"/>
      <c r="OAP124" s="827"/>
      <c r="OAQ124" s="827"/>
      <c r="OAR124" s="479"/>
      <c r="OAS124" s="827"/>
      <c r="OAT124" s="827"/>
      <c r="OAU124" s="827"/>
      <c r="OAV124" s="479"/>
      <c r="OAW124" s="827"/>
      <c r="OAX124" s="827"/>
      <c r="OAY124" s="827"/>
      <c r="OAZ124" s="479"/>
      <c r="OBA124" s="827"/>
      <c r="OBB124" s="827"/>
      <c r="OBC124" s="827"/>
      <c r="OBD124" s="479"/>
      <c r="OBE124" s="827"/>
      <c r="OBF124" s="827"/>
      <c r="OBG124" s="827"/>
      <c r="OBH124" s="479"/>
      <c r="OBI124" s="827"/>
      <c r="OBJ124" s="827"/>
      <c r="OBK124" s="827"/>
      <c r="OBL124" s="479"/>
      <c r="OBM124" s="827"/>
      <c r="OBN124" s="827"/>
      <c r="OBO124" s="827"/>
      <c r="OBP124" s="479"/>
      <c r="OBQ124" s="827"/>
      <c r="OBR124" s="827"/>
      <c r="OBS124" s="827"/>
      <c r="OBT124" s="479"/>
      <c r="OBU124" s="827"/>
      <c r="OBV124" s="827"/>
      <c r="OBW124" s="827"/>
      <c r="OBX124" s="479"/>
      <c r="OBY124" s="827"/>
      <c r="OBZ124" s="827"/>
      <c r="OCA124" s="827"/>
      <c r="OCB124" s="479"/>
      <c r="OCC124" s="827"/>
      <c r="OCD124" s="827"/>
      <c r="OCE124" s="827"/>
      <c r="OCF124" s="479"/>
      <c r="OCG124" s="827"/>
      <c r="OCH124" s="827"/>
      <c r="OCI124" s="827"/>
      <c r="OCJ124" s="479"/>
      <c r="OCK124" s="827"/>
      <c r="OCL124" s="827"/>
      <c r="OCM124" s="827"/>
      <c r="OCN124" s="479"/>
      <c r="OCO124" s="827"/>
      <c r="OCP124" s="827"/>
      <c r="OCQ124" s="827"/>
      <c r="OCR124" s="479"/>
      <c r="OCS124" s="827"/>
      <c r="OCT124" s="827"/>
      <c r="OCU124" s="827"/>
      <c r="OCW124" s="827"/>
      <c r="OCX124" s="827"/>
      <c r="OCY124" s="827"/>
      <c r="OCZ124" s="479"/>
      <c r="ODA124" s="827"/>
      <c r="ODB124" s="827"/>
      <c r="ODC124" s="827"/>
      <c r="ODD124" s="479"/>
      <c r="ODE124" s="827"/>
      <c r="ODF124" s="827"/>
      <c r="ODG124" s="827"/>
      <c r="ODH124" s="479"/>
      <c r="ODI124" s="827"/>
      <c r="ODJ124" s="827"/>
      <c r="ODK124" s="827"/>
      <c r="ODL124" s="479"/>
      <c r="ODM124" s="827"/>
      <c r="ODN124" s="827"/>
      <c r="ODO124" s="827"/>
      <c r="ODP124" s="479"/>
      <c r="ODQ124" s="827"/>
      <c r="ODR124" s="827"/>
      <c r="ODS124" s="827"/>
      <c r="ODT124" s="479"/>
      <c r="ODU124" s="827"/>
      <c r="ODV124" s="827"/>
      <c r="ODW124" s="827"/>
      <c r="ODX124" s="479"/>
      <c r="ODY124" s="827"/>
      <c r="ODZ124" s="827"/>
      <c r="OEA124" s="827"/>
      <c r="OEB124" s="479"/>
      <c r="OEC124" s="827"/>
      <c r="OED124" s="827"/>
      <c r="OEE124" s="827"/>
      <c r="OEF124" s="479"/>
      <c r="OEG124" s="827"/>
      <c r="OEH124" s="827"/>
      <c r="OEI124" s="827"/>
      <c r="OEJ124" s="479"/>
      <c r="OEK124" s="827"/>
      <c r="OEL124" s="827"/>
      <c r="OEM124" s="827"/>
      <c r="OEN124" s="479"/>
      <c r="OEO124" s="827"/>
      <c r="OEP124" s="827"/>
      <c r="OEQ124" s="827"/>
      <c r="OER124" s="479"/>
      <c r="OES124" s="827"/>
      <c r="OET124" s="827"/>
      <c r="OEU124" s="827"/>
      <c r="OEV124" s="479"/>
      <c r="OEW124" s="827"/>
      <c r="OEX124" s="827"/>
      <c r="OEY124" s="827"/>
      <c r="OEZ124" s="479"/>
      <c r="OFA124" s="827"/>
      <c r="OFB124" s="827"/>
      <c r="OFC124" s="827"/>
      <c r="OFD124" s="479"/>
      <c r="OFE124" s="827"/>
      <c r="OFF124" s="827"/>
      <c r="OFG124" s="827"/>
      <c r="OFH124" s="479"/>
      <c r="OFI124" s="827"/>
      <c r="OFJ124" s="827"/>
      <c r="OFK124" s="827"/>
      <c r="OFL124" s="479"/>
      <c r="OFM124" s="827"/>
      <c r="OFN124" s="827"/>
      <c r="OFO124" s="827"/>
      <c r="OFP124" s="479"/>
      <c r="OFQ124" s="827"/>
      <c r="OFR124" s="827"/>
      <c r="OFS124" s="827"/>
      <c r="OFT124" s="479"/>
      <c r="OFU124" s="827"/>
      <c r="OFV124" s="827"/>
      <c r="OFW124" s="827"/>
      <c r="OFX124" s="479"/>
      <c r="OFY124" s="827"/>
      <c r="OFZ124" s="827"/>
      <c r="OGA124" s="827"/>
      <c r="OGB124" s="479"/>
      <c r="OGC124" s="827"/>
      <c r="OGD124" s="827"/>
      <c r="OGE124" s="827"/>
      <c r="OGF124" s="479"/>
      <c r="OGG124" s="827"/>
      <c r="OGH124" s="827"/>
      <c r="OGI124" s="827"/>
      <c r="OGJ124" s="479"/>
      <c r="OGK124" s="827"/>
      <c r="OGL124" s="827"/>
      <c r="OGM124" s="827"/>
      <c r="OGN124" s="479"/>
      <c r="OGO124" s="827"/>
      <c r="OGP124" s="827"/>
      <c r="OGQ124" s="827"/>
      <c r="OGR124" s="479"/>
      <c r="OGS124" s="827"/>
      <c r="OGT124" s="827"/>
      <c r="OGU124" s="827"/>
      <c r="OGV124" s="479"/>
      <c r="OGW124" s="827"/>
      <c r="OGX124" s="827"/>
      <c r="OGY124" s="827"/>
      <c r="OGZ124" s="479"/>
      <c r="OHA124" s="827"/>
      <c r="OHB124" s="827"/>
      <c r="OHC124" s="827"/>
      <c r="OHD124" s="479"/>
      <c r="OHE124" s="827"/>
      <c r="OHF124" s="827"/>
      <c r="OHG124" s="827"/>
      <c r="OHH124" s="479"/>
      <c r="OHI124" s="827"/>
      <c r="OHJ124" s="827"/>
      <c r="OHK124" s="827"/>
      <c r="OHL124" s="479"/>
      <c r="OHM124" s="827"/>
      <c r="OHN124" s="827"/>
      <c r="OHO124" s="827"/>
      <c r="OHP124" s="479"/>
      <c r="OHQ124" s="827"/>
      <c r="OHR124" s="827"/>
      <c r="OHS124" s="827"/>
      <c r="OHT124" s="479"/>
      <c r="OHU124" s="827"/>
      <c r="OHV124" s="827"/>
      <c r="OHW124" s="827"/>
      <c r="OHX124" s="479"/>
      <c r="OHY124" s="827"/>
      <c r="OHZ124" s="827"/>
      <c r="OIA124" s="827"/>
      <c r="OIB124" s="479"/>
      <c r="OIC124" s="827"/>
      <c r="OID124" s="827"/>
      <c r="OIE124" s="827"/>
      <c r="OIF124" s="479"/>
      <c r="OIG124" s="827"/>
      <c r="OIH124" s="827"/>
      <c r="OII124" s="827"/>
      <c r="OIJ124" s="479"/>
      <c r="OIK124" s="827"/>
      <c r="OIL124" s="827"/>
      <c r="OIM124" s="827"/>
      <c r="OIN124" s="479"/>
      <c r="OIO124" s="827"/>
      <c r="OIP124" s="827"/>
      <c r="OIQ124" s="827"/>
      <c r="OIR124" s="479"/>
      <c r="OIS124" s="827"/>
      <c r="OIT124" s="827"/>
      <c r="OIU124" s="827"/>
      <c r="OIV124" s="479"/>
      <c r="OIW124" s="827"/>
      <c r="OIX124" s="827"/>
      <c r="OIY124" s="827"/>
      <c r="OIZ124" s="479"/>
      <c r="OJA124" s="827"/>
      <c r="OJB124" s="827"/>
      <c r="OJC124" s="827"/>
      <c r="OJD124" s="479"/>
      <c r="OJE124" s="827"/>
      <c r="OJF124" s="827"/>
      <c r="OJG124" s="827"/>
      <c r="OJH124" s="479"/>
      <c r="OJI124" s="827"/>
      <c r="OJJ124" s="827"/>
      <c r="OJK124" s="827"/>
      <c r="OJL124" s="479"/>
      <c r="OJM124" s="827"/>
      <c r="OJN124" s="827"/>
      <c r="OJO124" s="827"/>
      <c r="OJP124" s="479"/>
      <c r="OJQ124" s="827"/>
      <c r="OJR124" s="827"/>
      <c r="OJS124" s="827"/>
      <c r="OJT124" s="479"/>
      <c r="OJU124" s="827"/>
      <c r="OJV124" s="827"/>
      <c r="OJW124" s="827"/>
      <c r="OJX124" s="479"/>
      <c r="OJY124" s="827"/>
      <c r="OJZ124" s="827"/>
      <c r="OKA124" s="827"/>
      <c r="OKB124" s="479"/>
      <c r="OKC124" s="827"/>
      <c r="OKD124" s="827"/>
      <c r="OKE124" s="827"/>
      <c r="OKF124" s="479"/>
      <c r="OKG124" s="827"/>
      <c r="OKH124" s="827"/>
      <c r="OKI124" s="827"/>
      <c r="OKJ124" s="479"/>
      <c r="OKK124" s="827"/>
      <c r="OKL124" s="827"/>
      <c r="OKM124" s="827"/>
      <c r="OKN124" s="479"/>
      <c r="OKO124" s="827"/>
      <c r="OKP124" s="827"/>
      <c r="OKQ124" s="827"/>
      <c r="OKR124" s="479"/>
      <c r="OKS124" s="827"/>
      <c r="OKT124" s="827"/>
      <c r="OKU124" s="827"/>
      <c r="OKV124" s="479"/>
      <c r="OKW124" s="827"/>
      <c r="OKX124" s="827"/>
      <c r="OKY124" s="827"/>
      <c r="OKZ124" s="479"/>
      <c r="OLA124" s="827"/>
      <c r="OLB124" s="827"/>
      <c r="OLC124" s="827"/>
      <c r="OLD124" s="479"/>
      <c r="OLE124" s="827"/>
      <c r="OLF124" s="827"/>
      <c r="OLG124" s="827"/>
      <c r="OLH124" s="479"/>
      <c r="OLI124" s="827"/>
      <c r="OLJ124" s="827"/>
      <c r="OLK124" s="827"/>
      <c r="OLL124" s="479"/>
      <c r="OLM124" s="827"/>
      <c r="OLN124" s="827"/>
      <c r="OLO124" s="827"/>
      <c r="OLP124" s="479"/>
      <c r="OLQ124" s="827"/>
      <c r="OLR124" s="827"/>
      <c r="OLS124" s="827"/>
      <c r="OLT124" s="479"/>
      <c r="OLU124" s="827"/>
      <c r="OLV124" s="827"/>
      <c r="OLW124" s="827"/>
      <c r="OLX124" s="479"/>
      <c r="OLY124" s="827"/>
      <c r="OLZ124" s="827"/>
      <c r="OMA124" s="827"/>
      <c r="OMB124" s="479"/>
      <c r="OMC124" s="827"/>
      <c r="OMD124" s="827"/>
      <c r="OME124" s="827"/>
      <c r="OMF124" s="479"/>
      <c r="OMG124" s="827"/>
      <c r="OMH124" s="827"/>
      <c r="OMI124" s="827"/>
      <c r="OMJ124" s="479"/>
      <c r="OMK124" s="827"/>
      <c r="OML124" s="827"/>
      <c r="OMM124" s="827"/>
      <c r="OMN124" s="479"/>
      <c r="OMO124" s="827"/>
      <c r="OMP124" s="827"/>
      <c r="OMQ124" s="827"/>
      <c r="OMR124" s="479"/>
      <c r="OMS124" s="827"/>
      <c r="OMT124" s="827"/>
      <c r="OMU124" s="827"/>
      <c r="OMV124" s="479"/>
      <c r="OMW124" s="827"/>
      <c r="OMX124" s="827"/>
      <c r="OMY124" s="827"/>
      <c r="OMZ124" s="479"/>
      <c r="ONA124" s="827"/>
      <c r="ONB124" s="827"/>
      <c r="ONC124" s="827"/>
      <c r="OND124" s="479"/>
      <c r="ONE124" s="827"/>
      <c r="ONF124" s="827"/>
      <c r="ONG124" s="827"/>
      <c r="ONH124" s="479"/>
      <c r="ONI124" s="827"/>
      <c r="ONJ124" s="827"/>
      <c r="ONK124" s="827"/>
      <c r="ONL124" s="479"/>
      <c r="ONM124" s="827"/>
      <c r="ONN124" s="827"/>
      <c r="ONO124" s="827"/>
      <c r="ONP124" s="479"/>
      <c r="ONQ124" s="827"/>
      <c r="ONR124" s="827"/>
      <c r="ONS124" s="827"/>
      <c r="ONT124" s="479"/>
      <c r="ONU124" s="827"/>
      <c r="ONV124" s="827"/>
      <c r="ONW124" s="827"/>
      <c r="ONX124" s="479"/>
      <c r="ONY124" s="827"/>
      <c r="ONZ124" s="827"/>
      <c r="OOA124" s="827"/>
      <c r="OOB124" s="479"/>
      <c r="OOC124" s="827"/>
      <c r="OOD124" s="827"/>
      <c r="OOE124" s="827"/>
      <c r="OOF124" s="479"/>
      <c r="OOG124" s="827"/>
      <c r="OOH124" s="827"/>
      <c r="OOI124" s="827"/>
      <c r="OOJ124" s="479"/>
      <c r="OOK124" s="827"/>
      <c r="OOL124" s="827"/>
      <c r="OOM124" s="827"/>
      <c r="OON124" s="479"/>
      <c r="OOO124" s="827"/>
      <c r="OOP124" s="827"/>
      <c r="OOQ124" s="827"/>
      <c r="OOR124" s="479"/>
      <c r="OOS124" s="827"/>
      <c r="OOT124" s="827"/>
      <c r="OOU124" s="827"/>
      <c r="OOV124" s="479"/>
      <c r="OOW124" s="827"/>
      <c r="OOX124" s="827"/>
      <c r="OOY124" s="827"/>
      <c r="OOZ124" s="479"/>
      <c r="OPA124" s="827"/>
      <c r="OPB124" s="827"/>
      <c r="OPC124" s="827"/>
      <c r="OPD124" s="479"/>
      <c r="OPE124" s="827"/>
      <c r="OPF124" s="827"/>
      <c r="OPG124" s="827"/>
      <c r="OPH124" s="479"/>
      <c r="OPI124" s="827"/>
      <c r="OPJ124" s="827"/>
      <c r="OPK124" s="827"/>
      <c r="OPL124" s="479"/>
      <c r="OPM124" s="827"/>
      <c r="OPN124" s="827"/>
      <c r="OPO124" s="827"/>
      <c r="OPP124" s="479"/>
      <c r="OPQ124" s="827"/>
      <c r="OPR124" s="827"/>
      <c r="OPS124" s="827"/>
      <c r="OPT124" s="479"/>
      <c r="OPU124" s="827"/>
      <c r="OPV124" s="827"/>
      <c r="OPW124" s="827"/>
      <c r="OPX124" s="479"/>
      <c r="OPY124" s="827"/>
      <c r="OPZ124" s="827"/>
      <c r="OQA124" s="827"/>
      <c r="OQB124" s="479"/>
      <c r="OQC124" s="827"/>
      <c r="OQD124" s="827"/>
      <c r="OQE124" s="827"/>
      <c r="OQF124" s="479"/>
      <c r="OQG124" s="827"/>
      <c r="OQH124" s="827"/>
      <c r="OQI124" s="827"/>
      <c r="OQJ124" s="479"/>
      <c r="OQK124" s="827"/>
      <c r="OQL124" s="827"/>
      <c r="OQM124" s="827"/>
      <c r="OQN124" s="479"/>
      <c r="OQO124" s="827"/>
      <c r="OQP124" s="827"/>
      <c r="OQQ124" s="827"/>
      <c r="OQR124" s="479"/>
      <c r="OQS124" s="827"/>
      <c r="OQT124" s="827"/>
      <c r="OQU124" s="827"/>
      <c r="OQV124" s="479"/>
      <c r="OQW124" s="827"/>
      <c r="OQX124" s="827"/>
      <c r="OQY124" s="827"/>
      <c r="OQZ124" s="479"/>
      <c r="ORA124" s="827"/>
      <c r="ORB124" s="827"/>
      <c r="ORC124" s="827"/>
      <c r="ORD124" s="479"/>
      <c r="ORE124" s="827"/>
      <c r="ORF124" s="827"/>
      <c r="ORG124" s="827"/>
      <c r="ORH124" s="479"/>
      <c r="ORI124" s="827"/>
      <c r="ORJ124" s="827"/>
      <c r="ORK124" s="827"/>
      <c r="ORL124" s="479"/>
      <c r="ORM124" s="827"/>
      <c r="ORN124" s="827"/>
      <c r="ORO124" s="827"/>
      <c r="ORP124" s="479"/>
      <c r="ORQ124" s="827"/>
      <c r="ORR124" s="827"/>
      <c r="ORS124" s="827"/>
      <c r="ORT124" s="479"/>
      <c r="ORU124" s="827"/>
      <c r="ORV124" s="827"/>
      <c r="ORW124" s="827"/>
      <c r="ORX124" s="479"/>
      <c r="ORY124" s="827"/>
      <c r="ORZ124" s="827"/>
      <c r="OSA124" s="827"/>
      <c r="OSB124" s="479"/>
      <c r="OSC124" s="827"/>
      <c r="OSD124" s="827"/>
      <c r="OSE124" s="827"/>
      <c r="OSF124" s="479"/>
      <c r="OSG124" s="827"/>
      <c r="OSH124" s="827"/>
      <c r="OSI124" s="827"/>
      <c r="OSJ124" s="479"/>
      <c r="OSK124" s="827"/>
      <c r="OSL124" s="827"/>
      <c r="OSM124" s="827"/>
      <c r="OSN124" s="479"/>
      <c r="OSO124" s="827"/>
      <c r="OSP124" s="827"/>
      <c r="OSQ124" s="827"/>
      <c r="OSR124" s="479"/>
      <c r="OSS124" s="827"/>
      <c r="OST124" s="827"/>
      <c r="OSU124" s="827"/>
      <c r="OSV124" s="479"/>
      <c r="OSW124" s="827"/>
      <c r="OSX124" s="827"/>
      <c r="OSY124" s="827"/>
      <c r="OSZ124" s="479"/>
      <c r="OTA124" s="827"/>
      <c r="OTB124" s="827"/>
      <c r="OTC124" s="827"/>
      <c r="OTD124" s="479"/>
      <c r="OTE124" s="827"/>
      <c r="OTF124" s="827"/>
      <c r="OTG124" s="827"/>
      <c r="OTH124" s="479"/>
      <c r="OTI124" s="827"/>
      <c r="OTJ124" s="827"/>
      <c r="OTK124" s="827"/>
      <c r="OTL124" s="479"/>
      <c r="OTM124" s="827"/>
      <c r="OTN124" s="827"/>
      <c r="OTO124" s="827"/>
      <c r="OTP124" s="479"/>
      <c r="OTQ124" s="827"/>
      <c r="OTR124" s="827"/>
      <c r="OTS124" s="827"/>
      <c r="OTT124" s="479"/>
      <c r="OTU124" s="827"/>
      <c r="OTV124" s="827"/>
      <c r="OTW124" s="827"/>
      <c r="OTX124" s="479"/>
      <c r="OTY124" s="827"/>
      <c r="OTZ124" s="827"/>
      <c r="OUA124" s="827"/>
      <c r="OUB124" s="479"/>
      <c r="OUC124" s="827"/>
      <c r="OUD124" s="827"/>
      <c r="OUE124" s="827"/>
      <c r="OUF124" s="479"/>
      <c r="OUG124" s="827"/>
      <c r="OUH124" s="827"/>
      <c r="OUI124" s="827"/>
      <c r="OUJ124" s="479"/>
      <c r="OUK124" s="827"/>
      <c r="OUL124" s="827"/>
      <c r="OUM124" s="827"/>
      <c r="OUN124" s="479"/>
      <c r="OUO124" s="827"/>
      <c r="OUP124" s="827"/>
      <c r="OUQ124" s="827"/>
      <c r="OUR124" s="479"/>
      <c r="OUS124" s="827"/>
      <c r="OUT124" s="827"/>
      <c r="OUU124" s="827"/>
      <c r="OUV124" s="479"/>
      <c r="OUW124" s="827"/>
      <c r="OUX124" s="827"/>
      <c r="OUY124" s="827"/>
      <c r="OUZ124" s="479"/>
      <c r="OVA124" s="827"/>
      <c r="OVB124" s="827"/>
      <c r="OVC124" s="827"/>
      <c r="OVD124" s="479"/>
      <c r="OVE124" s="827"/>
      <c r="OVF124" s="827"/>
      <c r="OVG124" s="827"/>
      <c r="OVH124" s="479"/>
      <c r="OVI124" s="827"/>
      <c r="OVJ124" s="827"/>
      <c r="OVK124" s="827"/>
      <c r="OVL124" s="479"/>
      <c r="OVM124" s="827"/>
      <c r="OVN124" s="827"/>
      <c r="OVO124" s="827"/>
      <c r="OVP124" s="479"/>
      <c r="OVQ124" s="827"/>
      <c r="OVR124" s="827"/>
      <c r="OVS124" s="827"/>
      <c r="OVT124" s="479"/>
      <c r="OVU124" s="827"/>
      <c r="OVV124" s="827"/>
      <c r="OVW124" s="827"/>
      <c r="OVX124" s="479"/>
      <c r="OVY124" s="827"/>
      <c r="OVZ124" s="827"/>
      <c r="OWA124" s="827"/>
      <c r="OWB124" s="479"/>
      <c r="OWC124" s="827"/>
      <c r="OWD124" s="827"/>
      <c r="OWE124" s="827"/>
      <c r="OWF124" s="479"/>
      <c r="OWG124" s="827"/>
      <c r="OWH124" s="827"/>
      <c r="OWI124" s="827"/>
      <c r="OWJ124" s="479"/>
      <c r="OWK124" s="827"/>
      <c r="OWL124" s="827"/>
      <c r="OWM124" s="827"/>
      <c r="OWN124" s="479"/>
      <c r="OWO124" s="827"/>
      <c r="OWP124" s="827"/>
      <c r="OWQ124" s="827"/>
      <c r="OWR124" s="479"/>
      <c r="OWS124" s="827"/>
      <c r="OWT124" s="827"/>
      <c r="OWU124" s="827"/>
      <c r="OWV124" s="479"/>
      <c r="OWW124" s="827"/>
      <c r="OWX124" s="827"/>
      <c r="OWY124" s="827"/>
      <c r="OWZ124" s="479"/>
      <c r="OXA124" s="827"/>
      <c r="OXB124" s="827"/>
      <c r="OXC124" s="827"/>
      <c r="OXD124" s="479"/>
      <c r="OXE124" s="827"/>
      <c r="OXF124" s="827"/>
      <c r="OXG124" s="827"/>
      <c r="OXH124" s="479"/>
      <c r="OXI124" s="827"/>
      <c r="OXJ124" s="827"/>
      <c r="OXK124" s="827"/>
      <c r="OXL124" s="479"/>
      <c r="OXM124" s="827"/>
      <c r="OXN124" s="827"/>
      <c r="OXO124" s="827"/>
      <c r="OXP124" s="479"/>
      <c r="OXQ124" s="827"/>
      <c r="OXR124" s="827"/>
      <c r="OXS124" s="827"/>
      <c r="OXT124" s="479"/>
      <c r="OXU124" s="827"/>
      <c r="OXV124" s="827"/>
      <c r="OXW124" s="827"/>
      <c r="OXX124" s="479"/>
      <c r="OXY124" s="827"/>
      <c r="OXZ124" s="827"/>
      <c r="OYA124" s="827"/>
      <c r="OYB124" s="479"/>
      <c r="OYC124" s="827"/>
      <c r="OYD124" s="827"/>
      <c r="OYE124" s="827"/>
      <c r="OYF124" s="479"/>
      <c r="OYG124" s="827"/>
      <c r="OYH124" s="827"/>
      <c r="OYI124" s="827"/>
      <c r="OYJ124" s="479"/>
      <c r="OYK124" s="827"/>
      <c r="OYL124" s="827"/>
      <c r="OYM124" s="827"/>
      <c r="OYN124" s="479"/>
      <c r="OYO124" s="827"/>
      <c r="OYP124" s="827"/>
      <c r="OYQ124" s="827"/>
      <c r="OYR124" s="479"/>
      <c r="OYS124" s="827"/>
      <c r="OYT124" s="827"/>
      <c r="OYU124" s="827"/>
      <c r="OYV124" s="479"/>
      <c r="OYW124" s="827"/>
      <c r="OYX124" s="827"/>
      <c r="OYY124" s="827"/>
      <c r="OYZ124" s="479"/>
      <c r="OZA124" s="827"/>
      <c r="OZB124" s="827"/>
      <c r="OZC124" s="827"/>
      <c r="OZD124" s="479"/>
      <c r="OZE124" s="827"/>
      <c r="OZF124" s="827"/>
      <c r="OZG124" s="827"/>
      <c r="OZH124" s="479"/>
      <c r="OZI124" s="827"/>
      <c r="OZJ124" s="827"/>
      <c r="OZK124" s="827"/>
      <c r="OZL124" s="479"/>
      <c r="OZM124" s="827"/>
      <c r="OZN124" s="827"/>
      <c r="OZO124" s="827"/>
      <c r="OZP124" s="479"/>
      <c r="OZQ124" s="827"/>
      <c r="OZR124" s="827"/>
      <c r="OZS124" s="827"/>
      <c r="OZT124" s="479"/>
      <c r="OZU124" s="827"/>
      <c r="OZV124" s="827"/>
      <c r="OZW124" s="827"/>
      <c r="OZX124" s="479"/>
      <c r="OZY124" s="827"/>
      <c r="OZZ124" s="827"/>
      <c r="PAA124" s="827"/>
      <c r="PAB124" s="479"/>
      <c r="PAC124" s="827"/>
      <c r="PAD124" s="827"/>
      <c r="PAE124" s="827"/>
      <c r="PAF124" s="479"/>
      <c r="PAG124" s="827"/>
      <c r="PAH124" s="827"/>
      <c r="PAI124" s="827"/>
      <c r="PAJ124" s="479"/>
      <c r="PAK124" s="827"/>
      <c r="PAL124" s="827"/>
      <c r="PAM124" s="827"/>
      <c r="PAN124" s="479"/>
      <c r="PAO124" s="827"/>
      <c r="PAP124" s="827"/>
      <c r="PAQ124" s="827"/>
      <c r="PAR124" s="479"/>
      <c r="PAS124" s="827"/>
      <c r="PAT124" s="827"/>
      <c r="PAU124" s="827"/>
      <c r="PAV124" s="479"/>
      <c r="PAW124" s="827"/>
      <c r="PAX124" s="827"/>
      <c r="PAY124" s="827"/>
      <c r="PAZ124" s="479"/>
      <c r="PBA124" s="827"/>
      <c r="PBB124" s="827"/>
      <c r="PBC124" s="827"/>
      <c r="PBD124" s="479"/>
      <c r="PBE124" s="827"/>
      <c r="PBF124" s="827"/>
      <c r="PBG124" s="827"/>
      <c r="PBH124" s="479"/>
      <c r="PBI124" s="827"/>
      <c r="PBJ124" s="827"/>
      <c r="PBK124" s="827"/>
      <c r="PBL124" s="479"/>
      <c r="PBM124" s="827"/>
      <c r="PBN124" s="827"/>
      <c r="PBO124" s="827"/>
      <c r="PBP124" s="479"/>
      <c r="PBQ124" s="827"/>
      <c r="PBR124" s="827"/>
      <c r="PBS124" s="827"/>
      <c r="PBT124" s="479"/>
      <c r="PBU124" s="827"/>
      <c r="PBV124" s="827"/>
      <c r="PBW124" s="827"/>
      <c r="PBX124" s="479"/>
      <c r="PBY124" s="827"/>
      <c r="PBZ124" s="827"/>
      <c r="PCA124" s="827"/>
      <c r="PCB124" s="479"/>
      <c r="PCC124" s="827"/>
      <c r="PCD124" s="827"/>
      <c r="PCE124" s="827"/>
      <c r="PCF124" s="479"/>
      <c r="PCG124" s="827"/>
      <c r="PCH124" s="827"/>
      <c r="PCI124" s="827"/>
      <c r="PCJ124" s="479"/>
      <c r="PCK124" s="827"/>
      <c r="PCL124" s="827"/>
      <c r="PCM124" s="827"/>
      <c r="PCN124" s="479"/>
      <c r="PCO124" s="827"/>
      <c r="PCP124" s="827"/>
      <c r="PCQ124" s="827"/>
      <c r="PCR124" s="479"/>
      <c r="PCS124" s="827"/>
      <c r="PCT124" s="827"/>
      <c r="PCU124" s="827"/>
      <c r="PCV124" s="479"/>
      <c r="PCW124" s="827"/>
      <c r="PCX124" s="827"/>
      <c r="PCY124" s="827"/>
      <c r="PCZ124" s="479"/>
      <c r="PDA124" s="827"/>
      <c r="PDB124" s="827"/>
      <c r="PDC124" s="827"/>
      <c r="PDD124" s="479"/>
      <c r="PDE124" s="827"/>
      <c r="PDF124" s="827"/>
      <c r="PDG124" s="827"/>
      <c r="PDH124" s="479"/>
      <c r="PDI124" s="827"/>
      <c r="PDJ124" s="827"/>
      <c r="PDK124" s="827"/>
      <c r="PDL124" s="479"/>
      <c r="PDM124" s="827"/>
      <c r="PDN124" s="827"/>
      <c r="PDO124" s="827"/>
      <c r="PDP124" s="479"/>
      <c r="PDQ124" s="827"/>
      <c r="PDR124" s="827"/>
      <c r="PDS124" s="827"/>
      <c r="PDT124" s="479"/>
      <c r="PDU124" s="827"/>
      <c r="PDV124" s="827"/>
      <c r="PDW124" s="827"/>
      <c r="PDX124" s="479"/>
      <c r="PDY124" s="827"/>
      <c r="PDZ124" s="827"/>
      <c r="PEA124" s="827"/>
      <c r="PEB124" s="479"/>
      <c r="PEC124" s="827"/>
      <c r="PED124" s="827"/>
      <c r="PEE124" s="827"/>
      <c r="PEF124" s="479"/>
      <c r="PEG124" s="827"/>
      <c r="PEH124" s="827"/>
      <c r="PEI124" s="827"/>
      <c r="PEJ124" s="479"/>
      <c r="PEK124" s="827"/>
      <c r="PEL124" s="827"/>
      <c r="PEM124" s="827"/>
      <c r="PEN124" s="479"/>
      <c r="PEO124" s="827"/>
      <c r="PEP124" s="827"/>
      <c r="PEQ124" s="827"/>
      <c r="PER124" s="479"/>
      <c r="PES124" s="827"/>
      <c r="PET124" s="827"/>
      <c r="PEU124" s="827"/>
      <c r="PEV124" s="479"/>
      <c r="PEW124" s="827"/>
      <c r="PEX124" s="827"/>
      <c r="PEY124" s="827"/>
      <c r="PEZ124" s="479"/>
      <c r="PFA124" s="827"/>
      <c r="PFB124" s="827"/>
      <c r="PFC124" s="827"/>
      <c r="PFD124" s="479"/>
      <c r="PFE124" s="827"/>
      <c r="PFF124" s="827"/>
      <c r="PFG124" s="827"/>
      <c r="PFH124" s="479"/>
      <c r="PFI124" s="827"/>
      <c r="PFJ124" s="827"/>
      <c r="PFK124" s="827"/>
      <c r="PFL124" s="479"/>
      <c r="PFM124" s="827"/>
      <c r="PFN124" s="827"/>
      <c r="PFO124" s="827"/>
      <c r="PFP124" s="479"/>
      <c r="PFQ124" s="827"/>
      <c r="PFR124" s="827"/>
      <c r="PFS124" s="827"/>
      <c r="PFT124" s="479"/>
      <c r="PFU124" s="827"/>
      <c r="PFV124" s="827"/>
      <c r="PFW124" s="827"/>
      <c r="PFX124" s="479"/>
      <c r="PFY124" s="827"/>
      <c r="PFZ124" s="827"/>
      <c r="PGA124" s="827"/>
      <c r="PGB124" s="479"/>
      <c r="PGC124" s="827"/>
      <c r="PGD124" s="827"/>
      <c r="PGE124" s="827"/>
      <c r="PGF124" s="479"/>
      <c r="PGG124" s="827"/>
      <c r="PGH124" s="827"/>
      <c r="PGI124" s="827"/>
      <c r="PGJ124" s="479"/>
      <c r="PGK124" s="827"/>
      <c r="PGL124" s="827"/>
      <c r="PGM124" s="827"/>
      <c r="PGN124" s="479"/>
      <c r="PGO124" s="827"/>
      <c r="PGP124" s="827"/>
      <c r="PGQ124" s="827"/>
      <c r="PGR124" s="479"/>
      <c r="PGS124" s="827"/>
      <c r="PGT124" s="827"/>
      <c r="PGU124" s="827"/>
      <c r="PGV124" s="479"/>
      <c r="PGW124" s="827"/>
      <c r="PGX124" s="827"/>
      <c r="PGY124" s="827"/>
      <c r="PGZ124" s="479"/>
      <c r="PHA124" s="827"/>
      <c r="PHB124" s="827"/>
      <c r="PHC124" s="827"/>
      <c r="PHD124" s="479"/>
      <c r="PHE124" s="827"/>
      <c r="PHF124" s="827"/>
      <c r="PHG124" s="827"/>
      <c r="PHH124" s="479"/>
      <c r="PHI124" s="827"/>
      <c r="PHJ124" s="827"/>
      <c r="PHK124" s="827"/>
      <c r="PHL124" s="479"/>
      <c r="PHM124" s="827"/>
      <c r="PHN124" s="827"/>
      <c r="PHO124" s="827"/>
      <c r="PHP124" s="479"/>
      <c r="PHQ124" s="827"/>
      <c r="PHR124" s="827"/>
      <c r="PHS124" s="827"/>
      <c r="PHT124" s="479"/>
      <c r="PHU124" s="827"/>
      <c r="PHV124" s="827"/>
      <c r="PHW124" s="827"/>
      <c r="PHX124" s="479"/>
      <c r="PHY124" s="827"/>
      <c r="PHZ124" s="827"/>
      <c r="PIA124" s="827"/>
      <c r="PIB124" s="479"/>
      <c r="PIC124" s="827"/>
      <c r="PID124" s="827"/>
      <c r="PIE124" s="827"/>
      <c r="PIF124" s="479"/>
      <c r="PIG124" s="827"/>
      <c r="PIH124" s="827"/>
      <c r="PII124" s="827"/>
      <c r="PIJ124" s="479"/>
      <c r="PIK124" s="827"/>
      <c r="PIL124" s="827"/>
      <c r="PIM124" s="827"/>
      <c r="PIN124" s="479"/>
      <c r="PIO124" s="827"/>
      <c r="PIP124" s="827"/>
      <c r="PIQ124" s="827"/>
      <c r="PIR124" s="479"/>
      <c r="PIS124" s="827"/>
      <c r="PIT124" s="827"/>
      <c r="PIU124" s="827"/>
      <c r="PIV124" s="479"/>
      <c r="PIW124" s="827"/>
      <c r="PIX124" s="827"/>
      <c r="PIY124" s="827"/>
      <c r="PIZ124" s="479"/>
      <c r="PJA124" s="827"/>
      <c r="PJB124" s="827"/>
      <c r="PJC124" s="827"/>
      <c r="PJD124" s="479"/>
      <c r="PJE124" s="827"/>
      <c r="PJF124" s="827"/>
      <c r="PJG124" s="827"/>
      <c r="PJH124" s="479"/>
      <c r="PJI124" s="827"/>
      <c r="PJJ124" s="827"/>
      <c r="PJK124" s="827"/>
      <c r="PJL124" s="479"/>
      <c r="PJM124" s="827"/>
      <c r="PJN124" s="827"/>
      <c r="PJO124" s="827"/>
      <c r="PJP124" s="479"/>
      <c r="PJQ124" s="827"/>
      <c r="PJR124" s="827"/>
      <c r="PJS124" s="827"/>
      <c r="PJT124" s="479"/>
      <c r="PJU124" s="827"/>
      <c r="PJV124" s="827"/>
      <c r="PJW124" s="827"/>
      <c r="PJX124" s="479"/>
      <c r="PJY124" s="827"/>
      <c r="PJZ124" s="827"/>
      <c r="PKA124" s="827"/>
      <c r="PKB124" s="479"/>
      <c r="PKC124" s="827"/>
      <c r="PKD124" s="827"/>
      <c r="PKE124" s="827"/>
      <c r="PKF124" s="479"/>
      <c r="PKG124" s="827"/>
      <c r="PKH124" s="827"/>
      <c r="PKI124" s="827"/>
      <c r="PKJ124" s="479"/>
      <c r="PKK124" s="827"/>
      <c r="PKL124" s="827"/>
      <c r="PKM124" s="827"/>
      <c r="PKN124" s="479"/>
      <c r="PKO124" s="827"/>
      <c r="PKP124" s="827"/>
      <c r="PKQ124" s="827"/>
      <c r="PKR124" s="479"/>
      <c r="PKS124" s="827"/>
      <c r="PKT124" s="827"/>
      <c r="PKU124" s="827"/>
      <c r="PKV124" s="479"/>
      <c r="PKW124" s="827"/>
      <c r="PKX124" s="827"/>
      <c r="PKY124" s="827"/>
      <c r="PKZ124" s="479"/>
      <c r="PLA124" s="827"/>
      <c r="PLB124" s="827"/>
      <c r="PLC124" s="827"/>
      <c r="PLD124" s="479"/>
      <c r="PLE124" s="827"/>
      <c r="PLF124" s="827"/>
      <c r="PLG124" s="827"/>
      <c r="PLH124" s="479"/>
      <c r="PLI124" s="827"/>
      <c r="PLJ124" s="827"/>
      <c r="PLK124" s="827"/>
      <c r="PLL124" s="479"/>
      <c r="PLM124" s="827"/>
      <c r="PLN124" s="827"/>
      <c r="PLO124" s="827"/>
      <c r="PLP124" s="479"/>
      <c r="PLQ124" s="827"/>
      <c r="PLR124" s="827"/>
      <c r="PLS124" s="827"/>
      <c r="PLT124" s="479"/>
      <c r="PLU124" s="827"/>
      <c r="PLV124" s="827"/>
      <c r="PLW124" s="827"/>
      <c r="PLX124" s="479"/>
      <c r="PLY124" s="827"/>
      <c r="PLZ124" s="827"/>
      <c r="PMA124" s="827"/>
      <c r="PMB124" s="479"/>
      <c r="PMC124" s="827"/>
      <c r="PMD124" s="827"/>
      <c r="PME124" s="827"/>
      <c r="PMF124" s="479"/>
      <c r="PMG124" s="827"/>
      <c r="PMH124" s="827"/>
      <c r="PMI124" s="827"/>
      <c r="PMJ124" s="479"/>
      <c r="PMK124" s="827"/>
      <c r="PML124" s="827"/>
      <c r="PMM124" s="827"/>
      <c r="PMN124" s="479"/>
      <c r="PMO124" s="827"/>
      <c r="PMP124" s="827"/>
      <c r="PMQ124" s="827"/>
      <c r="PMR124" s="479"/>
      <c r="PMS124" s="827"/>
      <c r="PMT124" s="827"/>
      <c r="PMU124" s="827"/>
      <c r="PMV124" s="479"/>
      <c r="PMW124" s="827"/>
      <c r="PMX124" s="827"/>
      <c r="PMY124" s="827"/>
      <c r="PMZ124" s="479"/>
      <c r="PNA124" s="827"/>
      <c r="PNB124" s="827"/>
      <c r="PNC124" s="827"/>
      <c r="PND124" s="479"/>
      <c r="PNE124" s="827"/>
      <c r="PNF124" s="827"/>
      <c r="PNG124" s="827"/>
      <c r="PNH124" s="479"/>
      <c r="PNI124" s="827"/>
      <c r="PNJ124" s="827"/>
      <c r="PNK124" s="827"/>
      <c r="PNL124" s="479"/>
      <c r="PNM124" s="827"/>
      <c r="PNN124" s="827"/>
      <c r="PNO124" s="827"/>
      <c r="PNP124" s="479"/>
      <c r="PNQ124" s="827"/>
      <c r="PNR124" s="827"/>
      <c r="PNS124" s="827"/>
      <c r="PNT124" s="479"/>
      <c r="PNU124" s="827"/>
      <c r="PNV124" s="827"/>
      <c r="PNW124" s="827"/>
      <c r="PNX124" s="479"/>
      <c r="PNY124" s="827"/>
      <c r="PNZ124" s="827"/>
      <c r="POA124" s="827"/>
      <c r="POB124" s="479"/>
      <c r="POC124" s="827"/>
      <c r="POD124" s="827"/>
      <c r="POE124" s="827"/>
      <c r="POF124" s="479"/>
      <c r="POG124" s="827"/>
      <c r="POH124" s="827"/>
      <c r="POI124" s="827"/>
      <c r="POJ124" s="479"/>
      <c r="POK124" s="827"/>
      <c r="POL124" s="827"/>
      <c r="POM124" s="827"/>
      <c r="PON124" s="479"/>
      <c r="POO124" s="827"/>
      <c r="POP124" s="827"/>
      <c r="POQ124" s="827"/>
      <c r="POR124" s="479"/>
      <c r="POS124" s="827"/>
      <c r="POT124" s="827"/>
      <c r="POU124" s="827"/>
      <c r="POV124" s="479"/>
      <c r="POW124" s="827"/>
      <c r="POX124" s="827"/>
      <c r="POY124" s="827"/>
      <c r="POZ124" s="479"/>
      <c r="PPA124" s="827"/>
      <c r="PPB124" s="827"/>
      <c r="PPC124" s="827"/>
      <c r="PPD124" s="479"/>
      <c r="PPE124" s="827"/>
      <c r="PPF124" s="827"/>
      <c r="PPG124" s="827"/>
      <c r="PPH124" s="479"/>
      <c r="PPI124" s="827"/>
      <c r="PPJ124" s="827"/>
      <c r="PPK124" s="827"/>
      <c r="PPL124" s="479"/>
      <c r="PPM124" s="827"/>
      <c r="PPN124" s="827"/>
      <c r="PPO124" s="827"/>
      <c r="PPP124" s="479"/>
      <c r="PPQ124" s="827"/>
      <c r="PPR124" s="827"/>
      <c r="PPS124" s="827"/>
      <c r="PPT124" s="479"/>
      <c r="PPU124" s="827"/>
      <c r="PPV124" s="827"/>
      <c r="PPW124" s="827"/>
      <c r="PPX124" s="479"/>
      <c r="PPY124" s="827"/>
      <c r="PPZ124" s="827"/>
      <c r="PQA124" s="827"/>
      <c r="PQB124" s="479"/>
      <c r="PQC124" s="827"/>
      <c r="PQD124" s="827"/>
      <c r="PQE124" s="827"/>
      <c r="PQG124" s="827"/>
      <c r="PQH124" s="827"/>
      <c r="PQI124" s="827"/>
      <c r="PQJ124" s="479"/>
      <c r="PQK124" s="827"/>
      <c r="PQL124" s="827"/>
      <c r="PQM124" s="827"/>
      <c r="PQN124" s="479"/>
      <c r="PQO124" s="827"/>
      <c r="PQP124" s="827"/>
      <c r="PQQ124" s="827"/>
      <c r="PQR124" s="479"/>
      <c r="PQS124" s="827"/>
      <c r="PQT124" s="827"/>
      <c r="PQU124" s="827"/>
      <c r="PQV124" s="479"/>
      <c r="PQW124" s="827"/>
      <c r="PQX124" s="827"/>
      <c r="PQY124" s="827"/>
      <c r="PQZ124" s="479"/>
      <c r="PRA124" s="827"/>
      <c r="PRB124" s="827"/>
      <c r="PRC124" s="827"/>
      <c r="PRD124" s="479"/>
      <c r="PRE124" s="827"/>
      <c r="PRF124" s="827"/>
      <c r="PRG124" s="827"/>
      <c r="PRH124" s="479"/>
      <c r="PRI124" s="827"/>
      <c r="PRJ124" s="827"/>
      <c r="PRK124" s="827"/>
      <c r="PRL124" s="479"/>
      <c r="PRM124" s="827"/>
      <c r="PRN124" s="827"/>
      <c r="PRO124" s="827"/>
      <c r="PRP124" s="479"/>
      <c r="PRQ124" s="827"/>
      <c r="PRR124" s="827"/>
      <c r="PRS124" s="827"/>
      <c r="PRT124" s="479"/>
      <c r="PRU124" s="827"/>
      <c r="PRV124" s="827"/>
      <c r="PRW124" s="827"/>
      <c r="PRX124" s="479"/>
      <c r="PRY124" s="827"/>
      <c r="PRZ124" s="827"/>
      <c r="PSA124" s="827"/>
      <c r="PSB124" s="479"/>
      <c r="PSC124" s="827"/>
      <c r="PSD124" s="827"/>
      <c r="PSE124" s="827"/>
      <c r="PSF124" s="479"/>
      <c r="PSG124" s="827"/>
      <c r="PSH124" s="827"/>
      <c r="PSI124" s="827"/>
      <c r="PSJ124" s="479"/>
      <c r="PSK124" s="827"/>
      <c r="PSL124" s="827"/>
      <c r="PSM124" s="827"/>
      <c r="PSN124" s="479"/>
      <c r="PSO124" s="827"/>
      <c r="PSP124" s="827"/>
      <c r="PSQ124" s="827"/>
      <c r="PSR124" s="479"/>
      <c r="PSS124" s="827"/>
      <c r="PST124" s="827"/>
      <c r="PSU124" s="827"/>
      <c r="PSV124" s="479"/>
      <c r="PSW124" s="827"/>
      <c r="PSX124" s="827"/>
      <c r="PSY124" s="827"/>
      <c r="PSZ124" s="479"/>
      <c r="PTA124" s="827"/>
      <c r="PTB124" s="827"/>
      <c r="PTC124" s="827"/>
      <c r="PTD124" s="479"/>
      <c r="PTE124" s="827"/>
      <c r="PTF124" s="827"/>
      <c r="PTG124" s="827"/>
      <c r="PTH124" s="479"/>
      <c r="PTI124" s="827"/>
      <c r="PTJ124" s="827"/>
      <c r="PTK124" s="827"/>
      <c r="PTL124" s="479"/>
      <c r="PTM124" s="827"/>
      <c r="PTN124" s="827"/>
      <c r="PTO124" s="827"/>
      <c r="PTP124" s="479"/>
      <c r="PTQ124" s="827"/>
      <c r="PTR124" s="827"/>
      <c r="PTS124" s="827"/>
      <c r="PTT124" s="479"/>
      <c r="PTU124" s="827"/>
      <c r="PTV124" s="827"/>
      <c r="PTW124" s="827"/>
      <c r="PTX124" s="479"/>
      <c r="PTY124" s="827"/>
      <c r="PTZ124" s="827"/>
      <c r="PUA124" s="827"/>
      <c r="PUB124" s="479"/>
      <c r="PUC124" s="827"/>
      <c r="PUD124" s="827"/>
      <c r="PUE124" s="827"/>
      <c r="PUF124" s="479"/>
      <c r="PUG124" s="827"/>
      <c r="PUH124" s="827"/>
      <c r="PUI124" s="827"/>
      <c r="PUJ124" s="479"/>
      <c r="PUK124" s="827"/>
      <c r="PUL124" s="827"/>
      <c r="PUM124" s="827"/>
      <c r="PUN124" s="479"/>
      <c r="PUO124" s="827"/>
      <c r="PUP124" s="827"/>
      <c r="PUQ124" s="827"/>
      <c r="PUR124" s="479"/>
      <c r="PUS124" s="827"/>
      <c r="PUT124" s="827"/>
      <c r="PUU124" s="827"/>
      <c r="PUV124" s="479"/>
      <c r="PUW124" s="827"/>
      <c r="PUX124" s="827"/>
      <c r="PUY124" s="827"/>
      <c r="PUZ124" s="479"/>
      <c r="PVA124" s="827"/>
      <c r="PVB124" s="827"/>
      <c r="PVC124" s="827"/>
      <c r="PVD124" s="479"/>
      <c r="PVE124" s="827"/>
      <c r="PVF124" s="827"/>
      <c r="PVG124" s="827"/>
      <c r="PVH124" s="479"/>
      <c r="PVI124" s="827"/>
      <c r="PVJ124" s="827"/>
      <c r="PVK124" s="827"/>
      <c r="PVL124" s="479"/>
      <c r="PVM124" s="827"/>
      <c r="PVN124" s="827"/>
      <c r="PVO124" s="827"/>
      <c r="PVP124" s="479"/>
      <c r="PVQ124" s="827"/>
      <c r="PVR124" s="827"/>
      <c r="PVS124" s="827"/>
      <c r="PVT124" s="479"/>
      <c r="PVU124" s="827"/>
      <c r="PVV124" s="827"/>
      <c r="PVW124" s="827"/>
      <c r="PVX124" s="479"/>
      <c r="PVY124" s="827"/>
      <c r="PVZ124" s="827"/>
      <c r="PWA124" s="827"/>
      <c r="PWB124" s="479"/>
      <c r="PWC124" s="827"/>
      <c r="PWD124" s="827"/>
      <c r="PWE124" s="827"/>
      <c r="PWF124" s="479"/>
      <c r="PWG124" s="827"/>
      <c r="PWH124" s="827"/>
      <c r="PWI124" s="827"/>
      <c r="PWJ124" s="479"/>
      <c r="PWK124" s="827"/>
      <c r="PWL124" s="827"/>
      <c r="PWM124" s="827"/>
      <c r="PWN124" s="479"/>
      <c r="PWO124" s="827"/>
      <c r="PWP124" s="827"/>
      <c r="PWQ124" s="827"/>
      <c r="PWR124" s="479"/>
      <c r="PWS124" s="827"/>
      <c r="PWT124" s="827"/>
      <c r="PWU124" s="827"/>
      <c r="PWV124" s="479"/>
      <c r="PWW124" s="827"/>
      <c r="PWX124" s="827"/>
      <c r="PWY124" s="827"/>
      <c r="PWZ124" s="479"/>
      <c r="PXA124" s="827"/>
      <c r="PXB124" s="827"/>
      <c r="PXC124" s="827"/>
      <c r="PXD124" s="479"/>
      <c r="PXE124" s="827"/>
      <c r="PXF124" s="827"/>
      <c r="PXG124" s="827"/>
      <c r="PXH124" s="479"/>
      <c r="PXI124" s="827"/>
      <c r="PXJ124" s="827"/>
      <c r="PXK124" s="827"/>
      <c r="PXL124" s="479"/>
      <c r="PXM124" s="827"/>
      <c r="PXN124" s="827"/>
      <c r="PXO124" s="827"/>
      <c r="PXP124" s="479"/>
      <c r="PXQ124" s="827"/>
      <c r="PXR124" s="827"/>
      <c r="PXS124" s="827"/>
      <c r="PXT124" s="479"/>
      <c r="PXU124" s="827"/>
      <c r="PXV124" s="827"/>
      <c r="PXW124" s="827"/>
      <c r="PXX124" s="479"/>
      <c r="PXY124" s="827"/>
      <c r="PXZ124" s="827"/>
      <c r="PYA124" s="827"/>
      <c r="PYB124" s="479"/>
      <c r="PYC124" s="827"/>
      <c r="PYD124" s="827"/>
      <c r="PYE124" s="827"/>
      <c r="PYF124" s="479"/>
      <c r="PYG124" s="827"/>
      <c r="PYH124" s="827"/>
      <c r="PYI124" s="827"/>
      <c r="PYJ124" s="479"/>
      <c r="PYK124" s="827"/>
      <c r="PYL124" s="827"/>
      <c r="PYM124" s="827"/>
      <c r="PYN124" s="479"/>
      <c r="PYO124" s="827"/>
      <c r="PYP124" s="827"/>
      <c r="PYQ124" s="827"/>
      <c r="PYR124" s="479"/>
      <c r="PYS124" s="827"/>
      <c r="PYT124" s="827"/>
      <c r="PYU124" s="827"/>
      <c r="PYV124" s="479"/>
      <c r="PYW124" s="827"/>
      <c r="PYX124" s="827"/>
      <c r="PYY124" s="827"/>
      <c r="PYZ124" s="479"/>
      <c r="PZA124" s="827"/>
      <c r="PZB124" s="827"/>
      <c r="PZC124" s="827"/>
      <c r="PZD124" s="479"/>
      <c r="PZE124" s="827"/>
      <c r="PZF124" s="827"/>
      <c r="PZG124" s="827"/>
      <c r="PZH124" s="479"/>
      <c r="PZI124" s="827"/>
      <c r="PZJ124" s="827"/>
      <c r="PZK124" s="827"/>
      <c r="PZL124" s="479"/>
      <c r="PZM124" s="827"/>
      <c r="PZN124" s="827"/>
      <c r="PZO124" s="827"/>
      <c r="PZP124" s="479"/>
      <c r="PZQ124" s="827"/>
      <c r="PZR124" s="827"/>
      <c r="PZS124" s="827"/>
      <c r="PZT124" s="479"/>
      <c r="PZU124" s="827"/>
      <c r="PZV124" s="827"/>
      <c r="PZW124" s="827"/>
      <c r="PZX124" s="479"/>
      <c r="PZY124" s="827"/>
      <c r="PZZ124" s="827"/>
      <c r="QAA124" s="827"/>
      <c r="QAB124" s="479"/>
      <c r="QAC124" s="827"/>
      <c r="QAD124" s="827"/>
      <c r="QAE124" s="827"/>
      <c r="QAF124" s="479"/>
      <c r="QAG124" s="827"/>
      <c r="QAH124" s="827"/>
      <c r="QAI124" s="827"/>
      <c r="QAJ124" s="479"/>
      <c r="QAK124" s="827"/>
      <c r="QAL124" s="827"/>
      <c r="QAM124" s="827"/>
      <c r="QAN124" s="479"/>
      <c r="QAO124" s="827"/>
      <c r="QAP124" s="827"/>
      <c r="QAQ124" s="827"/>
      <c r="QAR124" s="479"/>
      <c r="QAS124" s="827"/>
      <c r="QAT124" s="827"/>
      <c r="QAU124" s="827"/>
      <c r="QAV124" s="479"/>
      <c r="QAW124" s="827"/>
      <c r="QAX124" s="827"/>
      <c r="QAY124" s="827"/>
      <c r="QAZ124" s="479"/>
      <c r="QBA124" s="827"/>
      <c r="QBB124" s="827"/>
      <c r="QBC124" s="827"/>
      <c r="QBD124" s="479"/>
      <c r="QBE124" s="827"/>
      <c r="QBF124" s="827"/>
      <c r="QBG124" s="827"/>
      <c r="QBH124" s="479"/>
      <c r="QBI124" s="827"/>
      <c r="QBJ124" s="827"/>
      <c r="QBK124" s="827"/>
      <c r="QBL124" s="479"/>
      <c r="QBM124" s="827"/>
      <c r="QBN124" s="827"/>
      <c r="QBO124" s="827"/>
      <c r="QBP124" s="479"/>
      <c r="QBQ124" s="827"/>
      <c r="QBR124" s="827"/>
      <c r="QBS124" s="827"/>
      <c r="QBT124" s="479"/>
      <c r="QBU124" s="827"/>
      <c r="QBV124" s="827"/>
      <c r="QBW124" s="827"/>
      <c r="QBX124" s="479"/>
      <c r="QBY124" s="827"/>
      <c r="QBZ124" s="827"/>
      <c r="QCA124" s="827"/>
      <c r="QCB124" s="479"/>
      <c r="QCC124" s="827"/>
      <c r="QCD124" s="827"/>
      <c r="QCE124" s="827"/>
      <c r="QCF124" s="479"/>
      <c r="QCG124" s="827"/>
      <c r="QCH124" s="827"/>
      <c r="QCI124" s="827"/>
      <c r="QCJ124" s="479"/>
      <c r="QCK124" s="827"/>
      <c r="QCL124" s="827"/>
      <c r="QCM124" s="827"/>
      <c r="QCN124" s="479"/>
      <c r="QCO124" s="827"/>
      <c r="QCP124" s="827"/>
      <c r="QCQ124" s="827"/>
      <c r="QCR124" s="479"/>
      <c r="QCS124" s="827"/>
      <c r="QCT124" s="827"/>
      <c r="QCU124" s="827"/>
      <c r="QCV124" s="479"/>
      <c r="QCW124" s="827"/>
      <c r="QCX124" s="827"/>
      <c r="QCY124" s="827"/>
      <c r="QCZ124" s="479"/>
      <c r="QDA124" s="827"/>
      <c r="QDB124" s="827"/>
      <c r="QDC124" s="827"/>
      <c r="QDD124" s="479"/>
      <c r="QDE124" s="827"/>
      <c r="QDF124" s="827"/>
      <c r="QDG124" s="827"/>
      <c r="QDH124" s="479"/>
      <c r="QDI124" s="827"/>
      <c r="QDJ124" s="827"/>
      <c r="QDK124" s="827"/>
      <c r="QDL124" s="479"/>
      <c r="QDM124" s="827"/>
      <c r="QDN124" s="827"/>
      <c r="QDO124" s="827"/>
      <c r="QDP124" s="479"/>
      <c r="QDQ124" s="827"/>
      <c r="QDR124" s="827"/>
      <c r="QDS124" s="827"/>
      <c r="QDT124" s="479"/>
      <c r="QDU124" s="827"/>
      <c r="QDV124" s="827"/>
      <c r="QDW124" s="827"/>
      <c r="QDX124" s="479"/>
      <c r="QDY124" s="827"/>
      <c r="QDZ124" s="827"/>
      <c r="QEA124" s="827"/>
      <c r="QEB124" s="479"/>
      <c r="QEC124" s="827"/>
      <c r="QED124" s="827"/>
      <c r="QEE124" s="827"/>
      <c r="QEF124" s="479"/>
      <c r="QEG124" s="827"/>
      <c r="QEH124" s="827"/>
      <c r="QEI124" s="827"/>
      <c r="QEJ124" s="479"/>
      <c r="QEK124" s="827"/>
      <c r="QEL124" s="827"/>
      <c r="QEM124" s="827"/>
      <c r="QEN124" s="479"/>
      <c r="QEO124" s="827"/>
      <c r="QEP124" s="827"/>
      <c r="QEQ124" s="827"/>
      <c r="QER124" s="479"/>
      <c r="QES124" s="827"/>
      <c r="QET124" s="827"/>
      <c r="QEU124" s="827"/>
      <c r="QEV124" s="479"/>
      <c r="QEW124" s="827"/>
      <c r="QEX124" s="827"/>
      <c r="QEY124" s="827"/>
      <c r="QEZ124" s="479"/>
      <c r="QFA124" s="827"/>
      <c r="QFB124" s="827"/>
      <c r="QFC124" s="827"/>
      <c r="QFD124" s="479"/>
      <c r="QFE124" s="827"/>
      <c r="QFF124" s="827"/>
      <c r="QFG124" s="827"/>
      <c r="QFH124" s="479"/>
      <c r="QFI124" s="827"/>
      <c r="QFJ124" s="827"/>
      <c r="QFK124" s="827"/>
      <c r="QFL124" s="479"/>
      <c r="QFM124" s="827"/>
      <c r="QFN124" s="827"/>
      <c r="QFO124" s="827"/>
      <c r="QFP124" s="479"/>
      <c r="QFQ124" s="827"/>
      <c r="QFR124" s="827"/>
      <c r="QFS124" s="827"/>
      <c r="QFT124" s="479"/>
      <c r="QFU124" s="827"/>
      <c r="QFV124" s="827"/>
      <c r="QFW124" s="827"/>
      <c r="QFX124" s="479"/>
      <c r="QFY124" s="827"/>
      <c r="QFZ124" s="827"/>
      <c r="QGA124" s="827"/>
      <c r="QGB124" s="479"/>
      <c r="QGC124" s="827"/>
      <c r="QGD124" s="827"/>
      <c r="QGE124" s="827"/>
      <c r="QGF124" s="479"/>
      <c r="QGG124" s="827"/>
      <c r="QGH124" s="827"/>
      <c r="QGI124" s="827"/>
      <c r="QGJ124" s="479"/>
      <c r="QGK124" s="827"/>
      <c r="QGL124" s="827"/>
      <c r="QGM124" s="827"/>
      <c r="QGN124" s="479"/>
      <c r="QGO124" s="827"/>
      <c r="QGP124" s="827"/>
      <c r="QGQ124" s="827"/>
      <c r="QGR124" s="479"/>
      <c r="QGS124" s="827"/>
      <c r="QGT124" s="827"/>
      <c r="QGU124" s="827"/>
      <c r="QGV124" s="479"/>
      <c r="QGW124" s="827"/>
      <c r="QGX124" s="827"/>
      <c r="QGY124" s="827"/>
      <c r="QGZ124" s="479"/>
      <c r="QHA124" s="827"/>
      <c r="QHB124" s="827"/>
      <c r="QHC124" s="827"/>
      <c r="QHD124" s="479"/>
      <c r="QHE124" s="827"/>
      <c r="QHF124" s="827"/>
      <c r="QHG124" s="827"/>
      <c r="QHH124" s="479"/>
      <c r="QHI124" s="827"/>
      <c r="QHJ124" s="827"/>
      <c r="QHK124" s="827"/>
      <c r="QHL124" s="479"/>
      <c r="QHM124" s="827"/>
      <c r="QHN124" s="827"/>
      <c r="QHO124" s="827"/>
      <c r="QHP124" s="479"/>
      <c r="QHQ124" s="827"/>
      <c r="QHR124" s="827"/>
      <c r="QHS124" s="827"/>
      <c r="QHT124" s="479"/>
      <c r="QHU124" s="827"/>
      <c r="QHV124" s="827"/>
      <c r="QHW124" s="827"/>
      <c r="QHX124" s="479"/>
      <c r="QHY124" s="827"/>
      <c r="QHZ124" s="827"/>
      <c r="QIA124" s="827"/>
      <c r="QIB124" s="479"/>
      <c r="QIC124" s="827"/>
      <c r="QID124" s="827"/>
      <c r="QIE124" s="827"/>
      <c r="QIF124" s="479"/>
      <c r="QIG124" s="827"/>
      <c r="QIH124" s="827"/>
      <c r="QII124" s="827"/>
      <c r="QIJ124" s="479"/>
      <c r="QIK124" s="827"/>
      <c r="QIL124" s="827"/>
      <c r="QIM124" s="827"/>
      <c r="QIN124" s="479"/>
      <c r="QIO124" s="827"/>
      <c r="QIP124" s="827"/>
      <c r="QIQ124" s="827"/>
      <c r="QIR124" s="479"/>
      <c r="QIS124" s="827"/>
      <c r="QIT124" s="827"/>
      <c r="QIU124" s="827"/>
      <c r="QIV124" s="479"/>
      <c r="QIW124" s="827"/>
      <c r="QIX124" s="827"/>
      <c r="QIY124" s="827"/>
      <c r="QIZ124" s="479"/>
      <c r="QJA124" s="827"/>
      <c r="QJB124" s="827"/>
      <c r="QJC124" s="827"/>
      <c r="QJD124" s="479"/>
      <c r="QJE124" s="827"/>
      <c r="QJF124" s="827"/>
      <c r="QJG124" s="827"/>
      <c r="QJH124" s="479"/>
      <c r="QJI124" s="827"/>
      <c r="QJJ124" s="827"/>
      <c r="QJK124" s="827"/>
      <c r="QJL124" s="479"/>
      <c r="QJM124" s="827"/>
      <c r="QJN124" s="827"/>
      <c r="QJO124" s="827"/>
      <c r="QJP124" s="479"/>
      <c r="QJQ124" s="827"/>
      <c r="QJR124" s="827"/>
      <c r="QJS124" s="827"/>
      <c r="QJT124" s="479"/>
      <c r="QJU124" s="827"/>
      <c r="QJV124" s="827"/>
      <c r="QJW124" s="827"/>
      <c r="QJX124" s="479"/>
      <c r="QJY124" s="827"/>
      <c r="QJZ124" s="827"/>
      <c r="QKA124" s="827"/>
      <c r="QKB124" s="479"/>
      <c r="QKC124" s="827"/>
      <c r="QKD124" s="827"/>
      <c r="QKE124" s="827"/>
      <c r="QKF124" s="479"/>
      <c r="QKG124" s="827"/>
      <c r="QKH124" s="827"/>
      <c r="QKI124" s="827"/>
      <c r="QKJ124" s="479"/>
      <c r="QKK124" s="827"/>
      <c r="QKL124" s="827"/>
      <c r="QKM124" s="827"/>
      <c r="QKN124" s="479"/>
      <c r="QKO124" s="827"/>
      <c r="QKP124" s="827"/>
      <c r="QKQ124" s="827"/>
      <c r="QKR124" s="479"/>
      <c r="QKS124" s="827"/>
      <c r="QKT124" s="827"/>
      <c r="QKU124" s="827"/>
      <c r="QKV124" s="479"/>
      <c r="QKW124" s="827"/>
      <c r="QKX124" s="827"/>
      <c r="QKY124" s="827"/>
      <c r="QKZ124" s="479"/>
      <c r="QLA124" s="827"/>
      <c r="QLB124" s="827"/>
      <c r="QLC124" s="827"/>
      <c r="QLD124" s="479"/>
      <c r="QLE124" s="827"/>
      <c r="QLF124" s="827"/>
      <c r="QLG124" s="827"/>
      <c r="QLH124" s="479"/>
      <c r="QLI124" s="827"/>
      <c r="QLJ124" s="827"/>
      <c r="QLK124" s="827"/>
      <c r="QLL124" s="479"/>
      <c r="QLM124" s="827"/>
      <c r="QLN124" s="827"/>
      <c r="QLO124" s="827"/>
      <c r="QLP124" s="479"/>
      <c r="QLQ124" s="827"/>
      <c r="QLR124" s="827"/>
      <c r="QLS124" s="827"/>
      <c r="QLT124" s="479"/>
      <c r="QLU124" s="827"/>
      <c r="QLV124" s="827"/>
      <c r="QLW124" s="827"/>
      <c r="QLX124" s="479"/>
      <c r="QLY124" s="827"/>
      <c r="QLZ124" s="827"/>
      <c r="QMA124" s="827"/>
      <c r="QMB124" s="479"/>
      <c r="QMC124" s="827"/>
      <c r="QMD124" s="827"/>
      <c r="QME124" s="827"/>
      <c r="QMF124" s="479"/>
      <c r="QMG124" s="827"/>
      <c r="QMH124" s="827"/>
      <c r="QMI124" s="827"/>
      <c r="QMJ124" s="479"/>
      <c r="QMK124" s="827"/>
      <c r="QML124" s="827"/>
      <c r="QMM124" s="827"/>
      <c r="QMN124" s="479"/>
      <c r="QMO124" s="827"/>
      <c r="QMP124" s="827"/>
      <c r="QMQ124" s="827"/>
      <c r="QMR124" s="479"/>
      <c r="QMS124" s="827"/>
      <c r="QMT124" s="827"/>
      <c r="QMU124" s="827"/>
      <c r="QMV124" s="479"/>
      <c r="QMW124" s="827"/>
      <c r="QMX124" s="827"/>
      <c r="QMY124" s="827"/>
      <c r="QMZ124" s="479"/>
      <c r="QNA124" s="827"/>
      <c r="QNB124" s="827"/>
      <c r="QNC124" s="827"/>
      <c r="QND124" s="479"/>
      <c r="QNE124" s="827"/>
      <c r="QNF124" s="827"/>
      <c r="QNG124" s="827"/>
      <c r="QNH124" s="479"/>
      <c r="QNI124" s="827"/>
      <c r="QNJ124" s="827"/>
      <c r="QNK124" s="827"/>
      <c r="QNL124" s="479"/>
      <c r="QNM124" s="827"/>
      <c r="QNN124" s="827"/>
      <c r="QNO124" s="827"/>
      <c r="QNP124" s="479"/>
      <c r="QNQ124" s="827"/>
      <c r="QNR124" s="827"/>
      <c r="QNS124" s="827"/>
      <c r="QNT124" s="479"/>
      <c r="QNU124" s="827"/>
      <c r="QNV124" s="827"/>
      <c r="QNW124" s="827"/>
      <c r="QNX124" s="479"/>
      <c r="QNY124" s="827"/>
      <c r="QNZ124" s="827"/>
      <c r="QOA124" s="827"/>
      <c r="QOB124" s="479"/>
      <c r="QOC124" s="827"/>
      <c r="QOD124" s="827"/>
      <c r="QOE124" s="827"/>
      <c r="QOF124" s="479"/>
      <c r="QOG124" s="827"/>
      <c r="QOH124" s="827"/>
      <c r="QOI124" s="827"/>
      <c r="QOJ124" s="479"/>
      <c r="QOK124" s="827"/>
      <c r="QOL124" s="827"/>
      <c r="QOM124" s="827"/>
      <c r="QON124" s="479"/>
      <c r="QOO124" s="827"/>
      <c r="QOP124" s="827"/>
      <c r="QOQ124" s="827"/>
      <c r="QOR124" s="479"/>
      <c r="QOS124" s="827"/>
      <c r="QOT124" s="827"/>
      <c r="QOU124" s="827"/>
      <c r="QOV124" s="479"/>
      <c r="QOW124" s="827"/>
      <c r="QOX124" s="827"/>
      <c r="QOY124" s="827"/>
      <c r="QOZ124" s="479"/>
      <c r="QPA124" s="827"/>
      <c r="QPB124" s="827"/>
      <c r="QPC124" s="827"/>
      <c r="QPD124" s="479"/>
      <c r="QPE124" s="827"/>
      <c r="QPF124" s="827"/>
      <c r="QPG124" s="827"/>
      <c r="QPH124" s="479"/>
      <c r="QPI124" s="827"/>
      <c r="QPJ124" s="827"/>
      <c r="QPK124" s="827"/>
      <c r="QPL124" s="479"/>
      <c r="QPM124" s="827"/>
      <c r="QPN124" s="827"/>
      <c r="QPO124" s="827"/>
      <c r="QPP124" s="479"/>
      <c r="QPQ124" s="827"/>
      <c r="QPR124" s="827"/>
      <c r="QPS124" s="827"/>
      <c r="QPT124" s="479"/>
      <c r="QPU124" s="827"/>
      <c r="QPV124" s="827"/>
      <c r="QPW124" s="827"/>
      <c r="QPX124" s="479"/>
      <c r="QPY124" s="827"/>
      <c r="QPZ124" s="827"/>
      <c r="QQA124" s="827"/>
      <c r="QQB124" s="479"/>
      <c r="QQC124" s="827"/>
      <c r="QQD124" s="827"/>
      <c r="QQE124" s="827"/>
      <c r="QQF124" s="479"/>
      <c r="QQG124" s="827"/>
      <c r="QQH124" s="827"/>
      <c r="QQI124" s="827"/>
      <c r="QQJ124" s="479"/>
      <c r="QQK124" s="827"/>
      <c r="QQL124" s="827"/>
      <c r="QQM124" s="827"/>
      <c r="QQN124" s="479"/>
      <c r="QQO124" s="827"/>
      <c r="QQP124" s="827"/>
      <c r="QQQ124" s="827"/>
      <c r="QQR124" s="479"/>
      <c r="QQS124" s="827"/>
      <c r="QQT124" s="827"/>
      <c r="QQU124" s="827"/>
      <c r="QQV124" s="479"/>
      <c r="QQW124" s="827"/>
      <c r="QQX124" s="827"/>
      <c r="QQY124" s="827"/>
      <c r="QQZ124" s="479"/>
      <c r="QRA124" s="827"/>
      <c r="QRB124" s="827"/>
      <c r="QRC124" s="827"/>
      <c r="QRD124" s="479"/>
      <c r="QRE124" s="827"/>
      <c r="QRF124" s="827"/>
      <c r="QRG124" s="827"/>
      <c r="QRH124" s="479"/>
      <c r="QRI124" s="827"/>
      <c r="QRJ124" s="827"/>
      <c r="QRK124" s="827"/>
      <c r="QRL124" s="479"/>
      <c r="QRM124" s="827"/>
      <c r="QRN124" s="827"/>
      <c r="QRO124" s="827"/>
      <c r="QRP124" s="479"/>
      <c r="QRQ124" s="827"/>
      <c r="QRR124" s="827"/>
      <c r="QRS124" s="827"/>
      <c r="QRT124" s="479"/>
      <c r="QRU124" s="827"/>
      <c r="QRV124" s="827"/>
      <c r="QRW124" s="827"/>
      <c r="QRX124" s="479"/>
      <c r="QRY124" s="827"/>
      <c r="QRZ124" s="827"/>
      <c r="QSA124" s="827"/>
      <c r="QSB124" s="479"/>
      <c r="QSC124" s="827"/>
      <c r="QSD124" s="827"/>
      <c r="QSE124" s="827"/>
      <c r="QSF124" s="479"/>
      <c r="QSG124" s="827"/>
      <c r="QSH124" s="827"/>
      <c r="QSI124" s="827"/>
      <c r="QSJ124" s="479"/>
      <c r="QSK124" s="827"/>
      <c r="QSL124" s="827"/>
      <c r="QSM124" s="827"/>
      <c r="QSN124" s="479"/>
      <c r="QSO124" s="827"/>
      <c r="QSP124" s="827"/>
      <c r="QSQ124" s="827"/>
      <c r="QSR124" s="479"/>
      <c r="QSS124" s="827"/>
      <c r="QST124" s="827"/>
      <c r="QSU124" s="827"/>
      <c r="QSV124" s="479"/>
      <c r="QSW124" s="827"/>
      <c r="QSX124" s="827"/>
      <c r="QSY124" s="827"/>
      <c r="QSZ124" s="479"/>
      <c r="QTA124" s="827"/>
      <c r="QTB124" s="827"/>
      <c r="QTC124" s="827"/>
      <c r="QTD124" s="479"/>
      <c r="QTE124" s="827"/>
      <c r="QTF124" s="827"/>
      <c r="QTG124" s="827"/>
      <c r="QTH124" s="479"/>
      <c r="QTI124" s="827"/>
      <c r="QTJ124" s="827"/>
      <c r="QTK124" s="827"/>
      <c r="QTL124" s="479"/>
      <c r="QTM124" s="827"/>
      <c r="QTN124" s="827"/>
      <c r="QTO124" s="827"/>
      <c r="QTP124" s="479"/>
      <c r="QTQ124" s="827"/>
      <c r="QTR124" s="827"/>
      <c r="QTS124" s="827"/>
      <c r="QTT124" s="479"/>
      <c r="QTU124" s="827"/>
      <c r="QTV124" s="827"/>
      <c r="QTW124" s="827"/>
      <c r="QTX124" s="479"/>
      <c r="QTY124" s="827"/>
      <c r="QTZ124" s="827"/>
      <c r="QUA124" s="827"/>
      <c r="QUB124" s="479"/>
      <c r="QUC124" s="827"/>
      <c r="QUD124" s="827"/>
      <c r="QUE124" s="827"/>
      <c r="QUF124" s="479"/>
      <c r="QUG124" s="827"/>
      <c r="QUH124" s="827"/>
      <c r="QUI124" s="827"/>
      <c r="QUJ124" s="479"/>
      <c r="QUK124" s="827"/>
      <c r="QUL124" s="827"/>
      <c r="QUM124" s="827"/>
      <c r="QUN124" s="479"/>
      <c r="QUO124" s="827"/>
      <c r="QUP124" s="827"/>
      <c r="QUQ124" s="827"/>
      <c r="QUR124" s="479"/>
      <c r="QUS124" s="827"/>
      <c r="QUT124" s="827"/>
      <c r="QUU124" s="827"/>
      <c r="QUV124" s="479"/>
      <c r="QUW124" s="827"/>
      <c r="QUX124" s="827"/>
      <c r="QUY124" s="827"/>
      <c r="QUZ124" s="479"/>
      <c r="QVA124" s="827"/>
      <c r="QVB124" s="827"/>
      <c r="QVC124" s="827"/>
      <c r="QVD124" s="479"/>
      <c r="QVE124" s="827"/>
      <c r="QVF124" s="827"/>
      <c r="QVG124" s="827"/>
      <c r="QVH124" s="479"/>
      <c r="QVI124" s="827"/>
      <c r="QVJ124" s="827"/>
      <c r="QVK124" s="827"/>
      <c r="QVL124" s="479"/>
      <c r="QVM124" s="827"/>
      <c r="QVN124" s="827"/>
      <c r="QVO124" s="827"/>
      <c r="QVP124" s="479"/>
      <c r="QVQ124" s="827"/>
      <c r="QVR124" s="827"/>
      <c r="QVS124" s="827"/>
      <c r="QVT124" s="479"/>
      <c r="QVU124" s="827"/>
      <c r="QVV124" s="827"/>
      <c r="QVW124" s="827"/>
      <c r="QVX124" s="479"/>
      <c r="QVY124" s="827"/>
      <c r="QVZ124" s="827"/>
      <c r="QWA124" s="827"/>
      <c r="QWB124" s="479"/>
      <c r="QWC124" s="827"/>
      <c r="QWD124" s="827"/>
      <c r="QWE124" s="827"/>
      <c r="QWF124" s="479"/>
      <c r="QWG124" s="827"/>
      <c r="QWH124" s="827"/>
      <c r="QWI124" s="827"/>
      <c r="QWJ124" s="479"/>
      <c r="QWK124" s="827"/>
      <c r="QWL124" s="827"/>
      <c r="QWM124" s="827"/>
      <c r="QWN124" s="479"/>
      <c r="QWO124" s="827"/>
      <c r="QWP124" s="827"/>
      <c r="QWQ124" s="827"/>
      <c r="QWR124" s="479"/>
      <c r="QWS124" s="827"/>
      <c r="QWT124" s="827"/>
      <c r="QWU124" s="827"/>
      <c r="QWV124" s="479"/>
      <c r="QWW124" s="827"/>
      <c r="QWX124" s="827"/>
      <c r="QWY124" s="827"/>
      <c r="QWZ124" s="479"/>
      <c r="QXA124" s="827"/>
      <c r="QXB124" s="827"/>
      <c r="QXC124" s="827"/>
      <c r="QXD124" s="479"/>
      <c r="QXE124" s="827"/>
      <c r="QXF124" s="827"/>
      <c r="QXG124" s="827"/>
      <c r="QXH124" s="479"/>
      <c r="QXI124" s="827"/>
      <c r="QXJ124" s="827"/>
      <c r="QXK124" s="827"/>
      <c r="QXL124" s="479"/>
      <c r="QXM124" s="827"/>
      <c r="QXN124" s="827"/>
      <c r="QXO124" s="827"/>
      <c r="QXP124" s="479"/>
      <c r="QXQ124" s="827"/>
      <c r="QXR124" s="827"/>
      <c r="QXS124" s="827"/>
      <c r="QXT124" s="479"/>
      <c r="QXU124" s="827"/>
      <c r="QXV124" s="827"/>
      <c r="QXW124" s="827"/>
      <c r="QXX124" s="479"/>
      <c r="QXY124" s="827"/>
      <c r="QXZ124" s="827"/>
      <c r="QYA124" s="827"/>
      <c r="QYB124" s="479"/>
      <c r="QYC124" s="827"/>
      <c r="QYD124" s="827"/>
      <c r="QYE124" s="827"/>
      <c r="QYF124" s="479"/>
      <c r="QYG124" s="827"/>
      <c r="QYH124" s="827"/>
      <c r="QYI124" s="827"/>
      <c r="QYJ124" s="479"/>
      <c r="QYK124" s="827"/>
      <c r="QYL124" s="827"/>
      <c r="QYM124" s="827"/>
      <c r="QYN124" s="479"/>
      <c r="QYO124" s="827"/>
      <c r="QYP124" s="827"/>
      <c r="QYQ124" s="827"/>
      <c r="QYR124" s="479"/>
      <c r="QYS124" s="827"/>
      <c r="QYT124" s="827"/>
      <c r="QYU124" s="827"/>
      <c r="QYV124" s="479"/>
      <c r="QYW124" s="827"/>
      <c r="QYX124" s="827"/>
      <c r="QYY124" s="827"/>
      <c r="QYZ124" s="479"/>
      <c r="QZA124" s="827"/>
      <c r="QZB124" s="827"/>
      <c r="QZC124" s="827"/>
      <c r="QZD124" s="479"/>
      <c r="QZE124" s="827"/>
      <c r="QZF124" s="827"/>
      <c r="QZG124" s="827"/>
      <c r="QZH124" s="479"/>
      <c r="QZI124" s="827"/>
      <c r="QZJ124" s="827"/>
      <c r="QZK124" s="827"/>
      <c r="QZL124" s="479"/>
      <c r="QZM124" s="827"/>
      <c r="QZN124" s="827"/>
      <c r="QZO124" s="827"/>
      <c r="QZP124" s="479"/>
      <c r="QZQ124" s="827"/>
      <c r="QZR124" s="827"/>
      <c r="QZS124" s="827"/>
      <c r="QZT124" s="479"/>
      <c r="QZU124" s="827"/>
      <c r="QZV124" s="827"/>
      <c r="QZW124" s="827"/>
      <c r="QZX124" s="479"/>
      <c r="QZY124" s="827"/>
      <c r="QZZ124" s="827"/>
      <c r="RAA124" s="827"/>
      <c r="RAB124" s="479"/>
      <c r="RAC124" s="827"/>
      <c r="RAD124" s="827"/>
      <c r="RAE124" s="827"/>
      <c r="RAF124" s="479"/>
      <c r="RAG124" s="827"/>
      <c r="RAH124" s="827"/>
      <c r="RAI124" s="827"/>
      <c r="RAJ124" s="479"/>
      <c r="RAK124" s="827"/>
      <c r="RAL124" s="827"/>
      <c r="RAM124" s="827"/>
      <c r="RAN124" s="479"/>
      <c r="RAO124" s="827"/>
      <c r="RAP124" s="827"/>
      <c r="RAQ124" s="827"/>
      <c r="RAR124" s="479"/>
      <c r="RAS124" s="827"/>
      <c r="RAT124" s="827"/>
      <c r="RAU124" s="827"/>
      <c r="RAV124" s="479"/>
      <c r="RAW124" s="827"/>
      <c r="RAX124" s="827"/>
      <c r="RAY124" s="827"/>
      <c r="RAZ124" s="479"/>
      <c r="RBA124" s="827"/>
      <c r="RBB124" s="827"/>
      <c r="RBC124" s="827"/>
      <c r="RBD124" s="479"/>
      <c r="RBE124" s="827"/>
      <c r="RBF124" s="827"/>
      <c r="RBG124" s="827"/>
      <c r="RBH124" s="479"/>
      <c r="RBI124" s="827"/>
      <c r="RBJ124" s="827"/>
      <c r="RBK124" s="827"/>
      <c r="RBL124" s="479"/>
      <c r="RBM124" s="827"/>
      <c r="RBN124" s="827"/>
      <c r="RBO124" s="827"/>
      <c r="RBP124" s="479"/>
      <c r="RBQ124" s="827"/>
      <c r="RBR124" s="827"/>
      <c r="RBS124" s="827"/>
      <c r="RBT124" s="479"/>
      <c r="RBU124" s="827"/>
      <c r="RBV124" s="827"/>
      <c r="RBW124" s="827"/>
      <c r="RBX124" s="479"/>
      <c r="RBY124" s="827"/>
      <c r="RBZ124" s="827"/>
      <c r="RCA124" s="827"/>
      <c r="RCB124" s="479"/>
      <c r="RCC124" s="827"/>
      <c r="RCD124" s="827"/>
      <c r="RCE124" s="827"/>
      <c r="RCF124" s="479"/>
      <c r="RCG124" s="827"/>
      <c r="RCH124" s="827"/>
      <c r="RCI124" s="827"/>
      <c r="RCJ124" s="479"/>
      <c r="RCK124" s="827"/>
      <c r="RCL124" s="827"/>
      <c r="RCM124" s="827"/>
      <c r="RCN124" s="479"/>
      <c r="RCO124" s="827"/>
      <c r="RCP124" s="827"/>
      <c r="RCQ124" s="827"/>
      <c r="RCR124" s="479"/>
      <c r="RCS124" s="827"/>
      <c r="RCT124" s="827"/>
      <c r="RCU124" s="827"/>
      <c r="RCV124" s="479"/>
      <c r="RCW124" s="827"/>
      <c r="RCX124" s="827"/>
      <c r="RCY124" s="827"/>
      <c r="RCZ124" s="479"/>
      <c r="RDA124" s="827"/>
      <c r="RDB124" s="827"/>
      <c r="RDC124" s="827"/>
      <c r="RDD124" s="479"/>
      <c r="RDE124" s="827"/>
      <c r="RDF124" s="827"/>
      <c r="RDG124" s="827"/>
      <c r="RDH124" s="479"/>
      <c r="RDI124" s="827"/>
      <c r="RDJ124" s="827"/>
      <c r="RDK124" s="827"/>
      <c r="RDL124" s="479"/>
      <c r="RDM124" s="827"/>
      <c r="RDN124" s="827"/>
      <c r="RDO124" s="827"/>
      <c r="RDQ124" s="827"/>
      <c r="RDR124" s="827"/>
      <c r="RDS124" s="827"/>
      <c r="RDT124" s="479"/>
      <c r="RDU124" s="827"/>
      <c r="RDV124" s="827"/>
      <c r="RDW124" s="827"/>
      <c r="RDX124" s="479"/>
      <c r="RDY124" s="827"/>
      <c r="RDZ124" s="827"/>
      <c r="REA124" s="827"/>
      <c r="REB124" s="479"/>
      <c r="REC124" s="827"/>
      <c r="RED124" s="827"/>
      <c r="REE124" s="827"/>
      <c r="REF124" s="479"/>
      <c r="REG124" s="827"/>
      <c r="REH124" s="827"/>
      <c r="REI124" s="827"/>
      <c r="REJ124" s="479"/>
      <c r="REK124" s="827"/>
      <c r="REL124" s="827"/>
      <c r="REM124" s="827"/>
      <c r="REN124" s="479"/>
      <c r="REO124" s="827"/>
      <c r="REP124" s="827"/>
      <c r="REQ124" s="827"/>
      <c r="RER124" s="479"/>
      <c r="RES124" s="827"/>
      <c r="RET124" s="827"/>
      <c r="REU124" s="827"/>
      <c r="REV124" s="479"/>
      <c r="REW124" s="827"/>
      <c r="REX124" s="827"/>
      <c r="REY124" s="827"/>
      <c r="REZ124" s="479"/>
      <c r="RFA124" s="827"/>
      <c r="RFB124" s="827"/>
      <c r="RFC124" s="827"/>
      <c r="RFD124" s="479"/>
      <c r="RFE124" s="827"/>
      <c r="RFF124" s="827"/>
      <c r="RFG124" s="827"/>
      <c r="RFH124" s="479"/>
      <c r="RFI124" s="827"/>
      <c r="RFJ124" s="827"/>
      <c r="RFK124" s="827"/>
      <c r="RFL124" s="479"/>
      <c r="RFM124" s="827"/>
      <c r="RFN124" s="827"/>
      <c r="RFO124" s="827"/>
      <c r="RFP124" s="479"/>
      <c r="RFQ124" s="827"/>
      <c r="RFR124" s="827"/>
      <c r="RFS124" s="827"/>
      <c r="RFT124" s="479"/>
      <c r="RFU124" s="827"/>
      <c r="RFV124" s="827"/>
      <c r="RFW124" s="827"/>
      <c r="RFX124" s="479"/>
      <c r="RFY124" s="827"/>
      <c r="RFZ124" s="827"/>
      <c r="RGA124" s="827"/>
      <c r="RGB124" s="479"/>
      <c r="RGC124" s="827"/>
      <c r="RGD124" s="827"/>
      <c r="RGE124" s="827"/>
      <c r="RGF124" s="479"/>
      <c r="RGG124" s="827"/>
      <c r="RGH124" s="827"/>
      <c r="RGI124" s="827"/>
      <c r="RGJ124" s="479"/>
      <c r="RGK124" s="827"/>
      <c r="RGL124" s="827"/>
      <c r="RGM124" s="827"/>
      <c r="RGN124" s="479"/>
      <c r="RGO124" s="827"/>
      <c r="RGP124" s="827"/>
      <c r="RGQ124" s="827"/>
      <c r="RGR124" s="479"/>
      <c r="RGS124" s="827"/>
      <c r="RGT124" s="827"/>
      <c r="RGU124" s="827"/>
      <c r="RGV124" s="479"/>
      <c r="RGW124" s="827"/>
      <c r="RGX124" s="827"/>
      <c r="RGY124" s="827"/>
      <c r="RGZ124" s="479"/>
      <c r="RHA124" s="827"/>
      <c r="RHB124" s="827"/>
      <c r="RHC124" s="827"/>
      <c r="RHD124" s="479"/>
      <c r="RHE124" s="827"/>
      <c r="RHF124" s="827"/>
      <c r="RHG124" s="827"/>
      <c r="RHH124" s="479"/>
      <c r="RHI124" s="827"/>
      <c r="RHJ124" s="827"/>
      <c r="RHK124" s="827"/>
      <c r="RHL124" s="479"/>
      <c r="RHM124" s="827"/>
      <c r="RHN124" s="827"/>
      <c r="RHO124" s="827"/>
      <c r="RHP124" s="479"/>
      <c r="RHQ124" s="827"/>
      <c r="RHR124" s="827"/>
      <c r="RHS124" s="827"/>
      <c r="RHT124" s="479"/>
      <c r="RHU124" s="827"/>
      <c r="RHV124" s="827"/>
      <c r="RHW124" s="827"/>
      <c r="RHX124" s="479"/>
      <c r="RHY124" s="827"/>
      <c r="RHZ124" s="827"/>
      <c r="RIA124" s="827"/>
      <c r="RIB124" s="479"/>
      <c r="RIC124" s="827"/>
      <c r="RID124" s="827"/>
      <c r="RIE124" s="827"/>
      <c r="RIF124" s="479"/>
      <c r="RIG124" s="827"/>
      <c r="RIH124" s="827"/>
      <c r="RII124" s="827"/>
      <c r="RIJ124" s="479"/>
      <c r="RIK124" s="827"/>
      <c r="RIL124" s="827"/>
      <c r="RIM124" s="827"/>
      <c r="RIN124" s="479"/>
      <c r="RIO124" s="827"/>
      <c r="RIP124" s="827"/>
      <c r="RIQ124" s="827"/>
      <c r="RIR124" s="479"/>
      <c r="RIS124" s="827"/>
      <c r="RIT124" s="827"/>
      <c r="RIU124" s="827"/>
      <c r="RIV124" s="479"/>
      <c r="RIW124" s="827"/>
      <c r="RIX124" s="827"/>
      <c r="RIY124" s="827"/>
      <c r="RIZ124" s="479"/>
      <c r="RJA124" s="827"/>
      <c r="RJB124" s="827"/>
      <c r="RJC124" s="827"/>
      <c r="RJD124" s="479"/>
      <c r="RJE124" s="827"/>
      <c r="RJF124" s="827"/>
      <c r="RJG124" s="827"/>
      <c r="RJH124" s="479"/>
      <c r="RJI124" s="827"/>
      <c r="RJJ124" s="827"/>
      <c r="RJK124" s="827"/>
      <c r="RJL124" s="479"/>
      <c r="RJM124" s="827"/>
      <c r="RJN124" s="827"/>
      <c r="RJO124" s="827"/>
      <c r="RJP124" s="479"/>
      <c r="RJQ124" s="827"/>
      <c r="RJR124" s="827"/>
      <c r="RJS124" s="827"/>
      <c r="RJT124" s="479"/>
      <c r="RJU124" s="827"/>
      <c r="RJV124" s="827"/>
      <c r="RJW124" s="827"/>
      <c r="RJX124" s="479"/>
      <c r="RJY124" s="827"/>
      <c r="RJZ124" s="827"/>
      <c r="RKA124" s="827"/>
      <c r="RKB124" s="479"/>
      <c r="RKC124" s="827"/>
      <c r="RKD124" s="827"/>
      <c r="RKE124" s="827"/>
      <c r="RKF124" s="479"/>
      <c r="RKG124" s="827"/>
      <c r="RKH124" s="827"/>
      <c r="RKI124" s="827"/>
      <c r="RKJ124" s="479"/>
      <c r="RKK124" s="827"/>
      <c r="RKL124" s="827"/>
      <c r="RKM124" s="827"/>
      <c r="RKN124" s="479"/>
      <c r="RKO124" s="827"/>
      <c r="RKP124" s="827"/>
      <c r="RKQ124" s="827"/>
      <c r="RKR124" s="479"/>
      <c r="RKS124" s="827"/>
      <c r="RKT124" s="827"/>
      <c r="RKU124" s="827"/>
      <c r="RKV124" s="479"/>
      <c r="RKW124" s="827"/>
      <c r="RKX124" s="827"/>
      <c r="RKY124" s="827"/>
      <c r="RKZ124" s="479"/>
      <c r="RLA124" s="827"/>
      <c r="RLB124" s="827"/>
      <c r="RLC124" s="827"/>
      <c r="RLD124" s="479"/>
      <c r="RLE124" s="827"/>
      <c r="RLF124" s="827"/>
      <c r="RLG124" s="827"/>
      <c r="RLH124" s="479"/>
      <c r="RLI124" s="827"/>
      <c r="RLJ124" s="827"/>
      <c r="RLK124" s="827"/>
      <c r="RLL124" s="479"/>
      <c r="RLM124" s="827"/>
      <c r="RLN124" s="827"/>
      <c r="RLO124" s="827"/>
      <c r="RLP124" s="479"/>
      <c r="RLQ124" s="827"/>
      <c r="RLR124" s="827"/>
      <c r="RLS124" s="827"/>
      <c r="RLT124" s="479"/>
      <c r="RLU124" s="827"/>
      <c r="RLV124" s="827"/>
      <c r="RLW124" s="827"/>
      <c r="RLX124" s="479"/>
      <c r="RLY124" s="827"/>
      <c r="RLZ124" s="827"/>
      <c r="RMA124" s="827"/>
      <c r="RMB124" s="479"/>
      <c r="RMC124" s="827"/>
      <c r="RMD124" s="827"/>
      <c r="RME124" s="827"/>
      <c r="RMF124" s="479"/>
      <c r="RMG124" s="827"/>
      <c r="RMH124" s="827"/>
      <c r="RMI124" s="827"/>
      <c r="RMJ124" s="479"/>
      <c r="RMK124" s="827"/>
      <c r="RML124" s="827"/>
      <c r="RMM124" s="827"/>
      <c r="RMN124" s="479"/>
      <c r="RMO124" s="827"/>
      <c r="RMP124" s="827"/>
      <c r="RMQ124" s="827"/>
      <c r="RMR124" s="479"/>
      <c r="RMS124" s="827"/>
      <c r="RMT124" s="827"/>
      <c r="RMU124" s="827"/>
      <c r="RMV124" s="479"/>
      <c r="RMW124" s="827"/>
      <c r="RMX124" s="827"/>
      <c r="RMY124" s="827"/>
      <c r="RMZ124" s="479"/>
      <c r="RNA124" s="827"/>
      <c r="RNB124" s="827"/>
      <c r="RNC124" s="827"/>
      <c r="RND124" s="479"/>
      <c r="RNE124" s="827"/>
      <c r="RNF124" s="827"/>
      <c r="RNG124" s="827"/>
      <c r="RNH124" s="479"/>
      <c r="RNI124" s="827"/>
      <c r="RNJ124" s="827"/>
      <c r="RNK124" s="827"/>
      <c r="RNL124" s="479"/>
      <c r="RNM124" s="827"/>
      <c r="RNN124" s="827"/>
      <c r="RNO124" s="827"/>
      <c r="RNP124" s="479"/>
      <c r="RNQ124" s="827"/>
      <c r="RNR124" s="827"/>
      <c r="RNS124" s="827"/>
      <c r="RNT124" s="479"/>
      <c r="RNU124" s="827"/>
      <c r="RNV124" s="827"/>
      <c r="RNW124" s="827"/>
      <c r="RNX124" s="479"/>
      <c r="RNY124" s="827"/>
      <c r="RNZ124" s="827"/>
      <c r="ROA124" s="827"/>
      <c r="ROB124" s="479"/>
      <c r="ROC124" s="827"/>
      <c r="ROD124" s="827"/>
      <c r="ROE124" s="827"/>
      <c r="ROF124" s="479"/>
      <c r="ROG124" s="827"/>
      <c r="ROH124" s="827"/>
      <c r="ROI124" s="827"/>
      <c r="ROJ124" s="479"/>
      <c r="ROK124" s="827"/>
      <c r="ROL124" s="827"/>
      <c r="ROM124" s="827"/>
      <c r="RON124" s="479"/>
      <c r="ROO124" s="827"/>
      <c r="ROP124" s="827"/>
      <c r="ROQ124" s="827"/>
      <c r="ROR124" s="479"/>
      <c r="ROS124" s="827"/>
      <c r="ROT124" s="827"/>
      <c r="ROU124" s="827"/>
      <c r="ROV124" s="479"/>
      <c r="ROW124" s="827"/>
      <c r="ROX124" s="827"/>
      <c r="ROY124" s="827"/>
      <c r="ROZ124" s="479"/>
      <c r="RPA124" s="827"/>
      <c r="RPB124" s="827"/>
      <c r="RPC124" s="827"/>
      <c r="RPD124" s="479"/>
      <c r="RPE124" s="827"/>
      <c r="RPF124" s="827"/>
      <c r="RPG124" s="827"/>
      <c r="RPH124" s="479"/>
      <c r="RPI124" s="827"/>
      <c r="RPJ124" s="827"/>
      <c r="RPK124" s="827"/>
      <c r="RPL124" s="479"/>
      <c r="RPM124" s="827"/>
      <c r="RPN124" s="827"/>
      <c r="RPO124" s="827"/>
      <c r="RPP124" s="479"/>
      <c r="RPQ124" s="827"/>
      <c r="RPR124" s="827"/>
      <c r="RPS124" s="827"/>
      <c r="RPT124" s="479"/>
      <c r="RPU124" s="827"/>
      <c r="RPV124" s="827"/>
      <c r="RPW124" s="827"/>
      <c r="RPX124" s="479"/>
      <c r="RPY124" s="827"/>
      <c r="RPZ124" s="827"/>
      <c r="RQA124" s="827"/>
      <c r="RQB124" s="479"/>
      <c r="RQC124" s="827"/>
      <c r="RQD124" s="827"/>
      <c r="RQE124" s="827"/>
      <c r="RQF124" s="479"/>
      <c r="RQG124" s="827"/>
      <c r="RQH124" s="827"/>
      <c r="RQI124" s="827"/>
      <c r="RQJ124" s="479"/>
      <c r="RQK124" s="827"/>
      <c r="RQL124" s="827"/>
      <c r="RQM124" s="827"/>
      <c r="RQN124" s="479"/>
      <c r="RQO124" s="827"/>
      <c r="RQP124" s="827"/>
      <c r="RQQ124" s="827"/>
      <c r="RQR124" s="479"/>
      <c r="RQS124" s="827"/>
      <c r="RQT124" s="827"/>
      <c r="RQU124" s="827"/>
      <c r="RQV124" s="479"/>
      <c r="RQW124" s="827"/>
      <c r="RQX124" s="827"/>
      <c r="RQY124" s="827"/>
      <c r="RQZ124" s="479"/>
      <c r="RRA124" s="827"/>
      <c r="RRB124" s="827"/>
      <c r="RRC124" s="827"/>
      <c r="RRD124" s="479"/>
      <c r="RRE124" s="827"/>
      <c r="RRF124" s="827"/>
      <c r="RRG124" s="827"/>
      <c r="RRH124" s="479"/>
      <c r="RRI124" s="827"/>
      <c r="RRJ124" s="827"/>
      <c r="RRK124" s="827"/>
      <c r="RRL124" s="479"/>
      <c r="RRM124" s="827"/>
      <c r="RRN124" s="827"/>
      <c r="RRO124" s="827"/>
      <c r="RRP124" s="479"/>
      <c r="RRQ124" s="827"/>
      <c r="RRR124" s="827"/>
      <c r="RRS124" s="827"/>
      <c r="RRT124" s="479"/>
      <c r="RRU124" s="827"/>
      <c r="RRV124" s="827"/>
      <c r="RRW124" s="827"/>
      <c r="RRX124" s="479"/>
      <c r="RRY124" s="827"/>
      <c r="RRZ124" s="827"/>
      <c r="RSA124" s="827"/>
      <c r="RSB124" s="479"/>
      <c r="RSC124" s="827"/>
      <c r="RSD124" s="827"/>
      <c r="RSE124" s="827"/>
      <c r="RSF124" s="479"/>
      <c r="RSG124" s="827"/>
      <c r="RSH124" s="827"/>
      <c r="RSI124" s="827"/>
      <c r="RSJ124" s="479"/>
      <c r="RSK124" s="827"/>
      <c r="RSL124" s="827"/>
      <c r="RSM124" s="827"/>
      <c r="RSN124" s="479"/>
      <c r="RSO124" s="827"/>
      <c r="RSP124" s="827"/>
      <c r="RSQ124" s="827"/>
      <c r="RSR124" s="479"/>
      <c r="RSS124" s="827"/>
      <c r="RST124" s="827"/>
      <c r="RSU124" s="827"/>
      <c r="RSV124" s="479"/>
      <c r="RSW124" s="827"/>
      <c r="RSX124" s="827"/>
      <c r="RSY124" s="827"/>
      <c r="RSZ124" s="479"/>
      <c r="RTA124" s="827"/>
      <c r="RTB124" s="827"/>
      <c r="RTC124" s="827"/>
      <c r="RTD124" s="479"/>
      <c r="RTE124" s="827"/>
      <c r="RTF124" s="827"/>
      <c r="RTG124" s="827"/>
      <c r="RTH124" s="479"/>
      <c r="RTI124" s="827"/>
      <c r="RTJ124" s="827"/>
      <c r="RTK124" s="827"/>
      <c r="RTL124" s="479"/>
      <c r="RTM124" s="827"/>
      <c r="RTN124" s="827"/>
      <c r="RTO124" s="827"/>
      <c r="RTP124" s="479"/>
      <c r="RTQ124" s="827"/>
      <c r="RTR124" s="827"/>
      <c r="RTS124" s="827"/>
      <c r="RTT124" s="479"/>
      <c r="RTU124" s="827"/>
      <c r="RTV124" s="827"/>
      <c r="RTW124" s="827"/>
      <c r="RTX124" s="479"/>
      <c r="RTY124" s="827"/>
      <c r="RTZ124" s="827"/>
      <c r="RUA124" s="827"/>
      <c r="RUB124" s="479"/>
      <c r="RUC124" s="827"/>
      <c r="RUD124" s="827"/>
      <c r="RUE124" s="827"/>
      <c r="RUF124" s="479"/>
      <c r="RUG124" s="827"/>
      <c r="RUH124" s="827"/>
      <c r="RUI124" s="827"/>
      <c r="RUJ124" s="479"/>
      <c r="RUK124" s="827"/>
      <c r="RUL124" s="827"/>
      <c r="RUM124" s="827"/>
      <c r="RUN124" s="479"/>
      <c r="RUO124" s="827"/>
      <c r="RUP124" s="827"/>
      <c r="RUQ124" s="827"/>
      <c r="RUR124" s="479"/>
      <c r="RUS124" s="827"/>
      <c r="RUT124" s="827"/>
      <c r="RUU124" s="827"/>
      <c r="RUV124" s="479"/>
      <c r="RUW124" s="827"/>
      <c r="RUX124" s="827"/>
      <c r="RUY124" s="827"/>
      <c r="RUZ124" s="479"/>
      <c r="RVA124" s="827"/>
      <c r="RVB124" s="827"/>
      <c r="RVC124" s="827"/>
      <c r="RVD124" s="479"/>
      <c r="RVE124" s="827"/>
      <c r="RVF124" s="827"/>
      <c r="RVG124" s="827"/>
      <c r="RVH124" s="479"/>
      <c r="RVI124" s="827"/>
      <c r="RVJ124" s="827"/>
      <c r="RVK124" s="827"/>
      <c r="RVL124" s="479"/>
      <c r="RVM124" s="827"/>
      <c r="RVN124" s="827"/>
      <c r="RVO124" s="827"/>
      <c r="RVP124" s="479"/>
      <c r="RVQ124" s="827"/>
      <c r="RVR124" s="827"/>
      <c r="RVS124" s="827"/>
      <c r="RVT124" s="479"/>
      <c r="RVU124" s="827"/>
      <c r="RVV124" s="827"/>
      <c r="RVW124" s="827"/>
      <c r="RVX124" s="479"/>
      <c r="RVY124" s="827"/>
      <c r="RVZ124" s="827"/>
      <c r="RWA124" s="827"/>
      <c r="RWB124" s="479"/>
      <c r="RWC124" s="827"/>
      <c r="RWD124" s="827"/>
      <c r="RWE124" s="827"/>
      <c r="RWF124" s="479"/>
      <c r="RWG124" s="827"/>
      <c r="RWH124" s="827"/>
      <c r="RWI124" s="827"/>
      <c r="RWJ124" s="479"/>
      <c r="RWK124" s="827"/>
      <c r="RWL124" s="827"/>
      <c r="RWM124" s="827"/>
      <c r="RWN124" s="479"/>
      <c r="RWO124" s="827"/>
      <c r="RWP124" s="827"/>
      <c r="RWQ124" s="827"/>
      <c r="RWR124" s="479"/>
      <c r="RWS124" s="827"/>
      <c r="RWT124" s="827"/>
      <c r="RWU124" s="827"/>
      <c r="RWV124" s="479"/>
      <c r="RWW124" s="827"/>
      <c r="RWX124" s="827"/>
      <c r="RWY124" s="827"/>
      <c r="RWZ124" s="479"/>
      <c r="RXA124" s="827"/>
      <c r="RXB124" s="827"/>
      <c r="RXC124" s="827"/>
      <c r="RXD124" s="479"/>
      <c r="RXE124" s="827"/>
      <c r="RXF124" s="827"/>
      <c r="RXG124" s="827"/>
      <c r="RXH124" s="479"/>
      <c r="RXI124" s="827"/>
      <c r="RXJ124" s="827"/>
      <c r="RXK124" s="827"/>
      <c r="RXL124" s="479"/>
      <c r="RXM124" s="827"/>
      <c r="RXN124" s="827"/>
      <c r="RXO124" s="827"/>
      <c r="RXP124" s="479"/>
      <c r="RXQ124" s="827"/>
      <c r="RXR124" s="827"/>
      <c r="RXS124" s="827"/>
      <c r="RXT124" s="479"/>
      <c r="RXU124" s="827"/>
      <c r="RXV124" s="827"/>
      <c r="RXW124" s="827"/>
      <c r="RXX124" s="479"/>
      <c r="RXY124" s="827"/>
      <c r="RXZ124" s="827"/>
      <c r="RYA124" s="827"/>
      <c r="RYB124" s="479"/>
      <c r="RYC124" s="827"/>
      <c r="RYD124" s="827"/>
      <c r="RYE124" s="827"/>
      <c r="RYF124" s="479"/>
      <c r="RYG124" s="827"/>
      <c r="RYH124" s="827"/>
      <c r="RYI124" s="827"/>
      <c r="RYJ124" s="479"/>
      <c r="RYK124" s="827"/>
      <c r="RYL124" s="827"/>
      <c r="RYM124" s="827"/>
      <c r="RYN124" s="479"/>
      <c r="RYO124" s="827"/>
      <c r="RYP124" s="827"/>
      <c r="RYQ124" s="827"/>
      <c r="RYR124" s="479"/>
      <c r="RYS124" s="827"/>
      <c r="RYT124" s="827"/>
      <c r="RYU124" s="827"/>
      <c r="RYV124" s="479"/>
      <c r="RYW124" s="827"/>
      <c r="RYX124" s="827"/>
      <c r="RYY124" s="827"/>
      <c r="RYZ124" s="479"/>
      <c r="RZA124" s="827"/>
      <c r="RZB124" s="827"/>
      <c r="RZC124" s="827"/>
      <c r="RZD124" s="479"/>
      <c r="RZE124" s="827"/>
      <c r="RZF124" s="827"/>
      <c r="RZG124" s="827"/>
      <c r="RZH124" s="479"/>
      <c r="RZI124" s="827"/>
      <c r="RZJ124" s="827"/>
      <c r="RZK124" s="827"/>
      <c r="RZL124" s="479"/>
      <c r="RZM124" s="827"/>
      <c r="RZN124" s="827"/>
      <c r="RZO124" s="827"/>
      <c r="RZP124" s="479"/>
      <c r="RZQ124" s="827"/>
      <c r="RZR124" s="827"/>
      <c r="RZS124" s="827"/>
      <c r="RZT124" s="479"/>
      <c r="RZU124" s="827"/>
      <c r="RZV124" s="827"/>
      <c r="RZW124" s="827"/>
      <c r="RZX124" s="479"/>
      <c r="RZY124" s="827"/>
      <c r="RZZ124" s="827"/>
      <c r="SAA124" s="827"/>
      <c r="SAB124" s="479"/>
      <c r="SAC124" s="827"/>
      <c r="SAD124" s="827"/>
      <c r="SAE124" s="827"/>
      <c r="SAF124" s="479"/>
      <c r="SAG124" s="827"/>
      <c r="SAH124" s="827"/>
      <c r="SAI124" s="827"/>
      <c r="SAJ124" s="479"/>
      <c r="SAK124" s="827"/>
      <c r="SAL124" s="827"/>
      <c r="SAM124" s="827"/>
      <c r="SAN124" s="479"/>
      <c r="SAO124" s="827"/>
      <c r="SAP124" s="827"/>
      <c r="SAQ124" s="827"/>
      <c r="SAR124" s="479"/>
      <c r="SAS124" s="827"/>
      <c r="SAT124" s="827"/>
      <c r="SAU124" s="827"/>
      <c r="SAV124" s="479"/>
      <c r="SAW124" s="827"/>
      <c r="SAX124" s="827"/>
      <c r="SAY124" s="827"/>
      <c r="SAZ124" s="479"/>
      <c r="SBA124" s="827"/>
      <c r="SBB124" s="827"/>
      <c r="SBC124" s="827"/>
      <c r="SBD124" s="479"/>
      <c r="SBE124" s="827"/>
      <c r="SBF124" s="827"/>
      <c r="SBG124" s="827"/>
      <c r="SBH124" s="479"/>
      <c r="SBI124" s="827"/>
      <c r="SBJ124" s="827"/>
      <c r="SBK124" s="827"/>
      <c r="SBL124" s="479"/>
      <c r="SBM124" s="827"/>
      <c r="SBN124" s="827"/>
      <c r="SBO124" s="827"/>
      <c r="SBP124" s="479"/>
      <c r="SBQ124" s="827"/>
      <c r="SBR124" s="827"/>
      <c r="SBS124" s="827"/>
      <c r="SBT124" s="479"/>
      <c r="SBU124" s="827"/>
      <c r="SBV124" s="827"/>
      <c r="SBW124" s="827"/>
      <c r="SBX124" s="479"/>
      <c r="SBY124" s="827"/>
      <c r="SBZ124" s="827"/>
      <c r="SCA124" s="827"/>
      <c r="SCB124" s="479"/>
      <c r="SCC124" s="827"/>
      <c r="SCD124" s="827"/>
      <c r="SCE124" s="827"/>
      <c r="SCF124" s="479"/>
      <c r="SCG124" s="827"/>
      <c r="SCH124" s="827"/>
      <c r="SCI124" s="827"/>
      <c r="SCJ124" s="479"/>
      <c r="SCK124" s="827"/>
      <c r="SCL124" s="827"/>
      <c r="SCM124" s="827"/>
      <c r="SCN124" s="479"/>
      <c r="SCO124" s="827"/>
      <c r="SCP124" s="827"/>
      <c r="SCQ124" s="827"/>
      <c r="SCR124" s="479"/>
      <c r="SCS124" s="827"/>
      <c r="SCT124" s="827"/>
      <c r="SCU124" s="827"/>
      <c r="SCV124" s="479"/>
      <c r="SCW124" s="827"/>
      <c r="SCX124" s="827"/>
      <c r="SCY124" s="827"/>
      <c r="SCZ124" s="479"/>
      <c r="SDA124" s="827"/>
      <c r="SDB124" s="827"/>
      <c r="SDC124" s="827"/>
      <c r="SDD124" s="479"/>
      <c r="SDE124" s="827"/>
      <c r="SDF124" s="827"/>
      <c r="SDG124" s="827"/>
      <c r="SDH124" s="479"/>
      <c r="SDI124" s="827"/>
      <c r="SDJ124" s="827"/>
      <c r="SDK124" s="827"/>
      <c r="SDL124" s="479"/>
      <c r="SDM124" s="827"/>
      <c r="SDN124" s="827"/>
      <c r="SDO124" s="827"/>
      <c r="SDP124" s="479"/>
      <c r="SDQ124" s="827"/>
      <c r="SDR124" s="827"/>
      <c r="SDS124" s="827"/>
      <c r="SDT124" s="479"/>
      <c r="SDU124" s="827"/>
      <c r="SDV124" s="827"/>
      <c r="SDW124" s="827"/>
      <c r="SDX124" s="479"/>
      <c r="SDY124" s="827"/>
      <c r="SDZ124" s="827"/>
      <c r="SEA124" s="827"/>
      <c r="SEB124" s="479"/>
      <c r="SEC124" s="827"/>
      <c r="SED124" s="827"/>
      <c r="SEE124" s="827"/>
      <c r="SEF124" s="479"/>
      <c r="SEG124" s="827"/>
      <c r="SEH124" s="827"/>
      <c r="SEI124" s="827"/>
      <c r="SEJ124" s="479"/>
      <c r="SEK124" s="827"/>
      <c r="SEL124" s="827"/>
      <c r="SEM124" s="827"/>
      <c r="SEN124" s="479"/>
      <c r="SEO124" s="827"/>
      <c r="SEP124" s="827"/>
      <c r="SEQ124" s="827"/>
      <c r="SER124" s="479"/>
      <c r="SES124" s="827"/>
      <c r="SET124" s="827"/>
      <c r="SEU124" s="827"/>
      <c r="SEV124" s="479"/>
      <c r="SEW124" s="827"/>
      <c r="SEX124" s="827"/>
      <c r="SEY124" s="827"/>
      <c r="SEZ124" s="479"/>
      <c r="SFA124" s="827"/>
      <c r="SFB124" s="827"/>
      <c r="SFC124" s="827"/>
      <c r="SFD124" s="479"/>
      <c r="SFE124" s="827"/>
      <c r="SFF124" s="827"/>
      <c r="SFG124" s="827"/>
      <c r="SFH124" s="479"/>
      <c r="SFI124" s="827"/>
      <c r="SFJ124" s="827"/>
      <c r="SFK124" s="827"/>
      <c r="SFL124" s="479"/>
      <c r="SFM124" s="827"/>
      <c r="SFN124" s="827"/>
      <c r="SFO124" s="827"/>
      <c r="SFP124" s="479"/>
      <c r="SFQ124" s="827"/>
      <c r="SFR124" s="827"/>
      <c r="SFS124" s="827"/>
      <c r="SFT124" s="479"/>
      <c r="SFU124" s="827"/>
      <c r="SFV124" s="827"/>
      <c r="SFW124" s="827"/>
      <c r="SFX124" s="479"/>
      <c r="SFY124" s="827"/>
      <c r="SFZ124" s="827"/>
      <c r="SGA124" s="827"/>
      <c r="SGB124" s="479"/>
      <c r="SGC124" s="827"/>
      <c r="SGD124" s="827"/>
      <c r="SGE124" s="827"/>
      <c r="SGF124" s="479"/>
      <c r="SGG124" s="827"/>
      <c r="SGH124" s="827"/>
      <c r="SGI124" s="827"/>
      <c r="SGJ124" s="479"/>
      <c r="SGK124" s="827"/>
      <c r="SGL124" s="827"/>
      <c r="SGM124" s="827"/>
      <c r="SGN124" s="479"/>
      <c r="SGO124" s="827"/>
      <c r="SGP124" s="827"/>
      <c r="SGQ124" s="827"/>
      <c r="SGR124" s="479"/>
      <c r="SGS124" s="827"/>
      <c r="SGT124" s="827"/>
      <c r="SGU124" s="827"/>
      <c r="SGV124" s="479"/>
      <c r="SGW124" s="827"/>
      <c r="SGX124" s="827"/>
      <c r="SGY124" s="827"/>
      <c r="SGZ124" s="479"/>
      <c r="SHA124" s="827"/>
      <c r="SHB124" s="827"/>
      <c r="SHC124" s="827"/>
      <c r="SHD124" s="479"/>
      <c r="SHE124" s="827"/>
      <c r="SHF124" s="827"/>
      <c r="SHG124" s="827"/>
      <c r="SHH124" s="479"/>
      <c r="SHI124" s="827"/>
      <c r="SHJ124" s="827"/>
      <c r="SHK124" s="827"/>
      <c r="SHL124" s="479"/>
      <c r="SHM124" s="827"/>
      <c r="SHN124" s="827"/>
      <c r="SHO124" s="827"/>
      <c r="SHP124" s="479"/>
      <c r="SHQ124" s="827"/>
      <c r="SHR124" s="827"/>
      <c r="SHS124" s="827"/>
      <c r="SHT124" s="479"/>
      <c r="SHU124" s="827"/>
      <c r="SHV124" s="827"/>
      <c r="SHW124" s="827"/>
      <c r="SHX124" s="479"/>
      <c r="SHY124" s="827"/>
      <c r="SHZ124" s="827"/>
      <c r="SIA124" s="827"/>
      <c r="SIB124" s="479"/>
      <c r="SIC124" s="827"/>
      <c r="SID124" s="827"/>
      <c r="SIE124" s="827"/>
      <c r="SIF124" s="479"/>
      <c r="SIG124" s="827"/>
      <c r="SIH124" s="827"/>
      <c r="SII124" s="827"/>
      <c r="SIJ124" s="479"/>
      <c r="SIK124" s="827"/>
      <c r="SIL124" s="827"/>
      <c r="SIM124" s="827"/>
      <c r="SIN124" s="479"/>
      <c r="SIO124" s="827"/>
      <c r="SIP124" s="827"/>
      <c r="SIQ124" s="827"/>
      <c r="SIR124" s="479"/>
      <c r="SIS124" s="827"/>
      <c r="SIT124" s="827"/>
      <c r="SIU124" s="827"/>
      <c r="SIV124" s="479"/>
      <c r="SIW124" s="827"/>
      <c r="SIX124" s="827"/>
      <c r="SIY124" s="827"/>
      <c r="SIZ124" s="479"/>
      <c r="SJA124" s="827"/>
      <c r="SJB124" s="827"/>
      <c r="SJC124" s="827"/>
      <c r="SJD124" s="479"/>
      <c r="SJE124" s="827"/>
      <c r="SJF124" s="827"/>
      <c r="SJG124" s="827"/>
      <c r="SJH124" s="479"/>
      <c r="SJI124" s="827"/>
      <c r="SJJ124" s="827"/>
      <c r="SJK124" s="827"/>
      <c r="SJL124" s="479"/>
      <c r="SJM124" s="827"/>
      <c r="SJN124" s="827"/>
      <c r="SJO124" s="827"/>
      <c r="SJP124" s="479"/>
      <c r="SJQ124" s="827"/>
      <c r="SJR124" s="827"/>
      <c r="SJS124" s="827"/>
      <c r="SJT124" s="479"/>
      <c r="SJU124" s="827"/>
      <c r="SJV124" s="827"/>
      <c r="SJW124" s="827"/>
      <c r="SJX124" s="479"/>
      <c r="SJY124" s="827"/>
      <c r="SJZ124" s="827"/>
      <c r="SKA124" s="827"/>
      <c r="SKB124" s="479"/>
      <c r="SKC124" s="827"/>
      <c r="SKD124" s="827"/>
      <c r="SKE124" s="827"/>
      <c r="SKF124" s="479"/>
      <c r="SKG124" s="827"/>
      <c r="SKH124" s="827"/>
      <c r="SKI124" s="827"/>
      <c r="SKJ124" s="479"/>
      <c r="SKK124" s="827"/>
      <c r="SKL124" s="827"/>
      <c r="SKM124" s="827"/>
      <c r="SKN124" s="479"/>
      <c r="SKO124" s="827"/>
      <c r="SKP124" s="827"/>
      <c r="SKQ124" s="827"/>
      <c r="SKR124" s="479"/>
      <c r="SKS124" s="827"/>
      <c r="SKT124" s="827"/>
      <c r="SKU124" s="827"/>
      <c r="SKV124" s="479"/>
      <c r="SKW124" s="827"/>
      <c r="SKX124" s="827"/>
      <c r="SKY124" s="827"/>
      <c r="SKZ124" s="479"/>
      <c r="SLA124" s="827"/>
      <c r="SLB124" s="827"/>
      <c r="SLC124" s="827"/>
      <c r="SLD124" s="479"/>
      <c r="SLE124" s="827"/>
      <c r="SLF124" s="827"/>
      <c r="SLG124" s="827"/>
      <c r="SLH124" s="479"/>
      <c r="SLI124" s="827"/>
      <c r="SLJ124" s="827"/>
      <c r="SLK124" s="827"/>
      <c r="SLL124" s="479"/>
      <c r="SLM124" s="827"/>
      <c r="SLN124" s="827"/>
      <c r="SLO124" s="827"/>
      <c r="SLP124" s="479"/>
      <c r="SLQ124" s="827"/>
      <c r="SLR124" s="827"/>
      <c r="SLS124" s="827"/>
      <c r="SLT124" s="479"/>
      <c r="SLU124" s="827"/>
      <c r="SLV124" s="827"/>
      <c r="SLW124" s="827"/>
      <c r="SLX124" s="479"/>
      <c r="SLY124" s="827"/>
      <c r="SLZ124" s="827"/>
      <c r="SMA124" s="827"/>
      <c r="SMB124" s="479"/>
      <c r="SMC124" s="827"/>
      <c r="SMD124" s="827"/>
      <c r="SME124" s="827"/>
      <c r="SMF124" s="479"/>
      <c r="SMG124" s="827"/>
      <c r="SMH124" s="827"/>
      <c r="SMI124" s="827"/>
      <c r="SMJ124" s="479"/>
      <c r="SMK124" s="827"/>
      <c r="SML124" s="827"/>
      <c r="SMM124" s="827"/>
      <c r="SMN124" s="479"/>
      <c r="SMO124" s="827"/>
      <c r="SMP124" s="827"/>
      <c r="SMQ124" s="827"/>
      <c r="SMR124" s="479"/>
      <c r="SMS124" s="827"/>
      <c r="SMT124" s="827"/>
      <c r="SMU124" s="827"/>
      <c r="SMV124" s="479"/>
      <c r="SMW124" s="827"/>
      <c r="SMX124" s="827"/>
      <c r="SMY124" s="827"/>
      <c r="SMZ124" s="479"/>
      <c r="SNA124" s="827"/>
      <c r="SNB124" s="827"/>
      <c r="SNC124" s="827"/>
      <c r="SND124" s="479"/>
      <c r="SNE124" s="827"/>
      <c r="SNF124" s="827"/>
      <c r="SNG124" s="827"/>
      <c r="SNH124" s="479"/>
      <c r="SNI124" s="827"/>
      <c r="SNJ124" s="827"/>
      <c r="SNK124" s="827"/>
      <c r="SNL124" s="479"/>
      <c r="SNM124" s="827"/>
      <c r="SNN124" s="827"/>
      <c r="SNO124" s="827"/>
      <c r="SNP124" s="479"/>
      <c r="SNQ124" s="827"/>
      <c r="SNR124" s="827"/>
      <c r="SNS124" s="827"/>
      <c r="SNT124" s="479"/>
      <c r="SNU124" s="827"/>
      <c r="SNV124" s="827"/>
      <c r="SNW124" s="827"/>
      <c r="SNX124" s="479"/>
      <c r="SNY124" s="827"/>
      <c r="SNZ124" s="827"/>
      <c r="SOA124" s="827"/>
      <c r="SOB124" s="479"/>
      <c r="SOC124" s="827"/>
      <c r="SOD124" s="827"/>
      <c r="SOE124" s="827"/>
      <c r="SOF124" s="479"/>
      <c r="SOG124" s="827"/>
      <c r="SOH124" s="827"/>
      <c r="SOI124" s="827"/>
      <c r="SOJ124" s="479"/>
      <c r="SOK124" s="827"/>
      <c r="SOL124" s="827"/>
      <c r="SOM124" s="827"/>
      <c r="SON124" s="479"/>
      <c r="SOO124" s="827"/>
      <c r="SOP124" s="827"/>
      <c r="SOQ124" s="827"/>
      <c r="SOR124" s="479"/>
      <c r="SOS124" s="827"/>
      <c r="SOT124" s="827"/>
      <c r="SOU124" s="827"/>
      <c r="SOV124" s="479"/>
      <c r="SOW124" s="827"/>
      <c r="SOX124" s="827"/>
      <c r="SOY124" s="827"/>
      <c r="SOZ124" s="479"/>
      <c r="SPA124" s="827"/>
      <c r="SPB124" s="827"/>
      <c r="SPC124" s="827"/>
      <c r="SPD124" s="479"/>
      <c r="SPE124" s="827"/>
      <c r="SPF124" s="827"/>
      <c r="SPG124" s="827"/>
      <c r="SPH124" s="479"/>
      <c r="SPI124" s="827"/>
      <c r="SPJ124" s="827"/>
      <c r="SPK124" s="827"/>
      <c r="SPL124" s="479"/>
      <c r="SPM124" s="827"/>
      <c r="SPN124" s="827"/>
      <c r="SPO124" s="827"/>
      <c r="SPP124" s="479"/>
      <c r="SPQ124" s="827"/>
      <c r="SPR124" s="827"/>
      <c r="SPS124" s="827"/>
      <c r="SPT124" s="479"/>
      <c r="SPU124" s="827"/>
      <c r="SPV124" s="827"/>
      <c r="SPW124" s="827"/>
      <c r="SPX124" s="479"/>
      <c r="SPY124" s="827"/>
      <c r="SPZ124" s="827"/>
      <c r="SQA124" s="827"/>
      <c r="SQB124" s="479"/>
      <c r="SQC124" s="827"/>
      <c r="SQD124" s="827"/>
      <c r="SQE124" s="827"/>
      <c r="SQF124" s="479"/>
      <c r="SQG124" s="827"/>
      <c r="SQH124" s="827"/>
      <c r="SQI124" s="827"/>
      <c r="SQJ124" s="479"/>
      <c r="SQK124" s="827"/>
      <c r="SQL124" s="827"/>
      <c r="SQM124" s="827"/>
      <c r="SQN124" s="479"/>
      <c r="SQO124" s="827"/>
      <c r="SQP124" s="827"/>
      <c r="SQQ124" s="827"/>
      <c r="SQR124" s="479"/>
      <c r="SQS124" s="827"/>
      <c r="SQT124" s="827"/>
      <c r="SQU124" s="827"/>
      <c r="SQV124" s="479"/>
      <c r="SQW124" s="827"/>
      <c r="SQX124" s="827"/>
      <c r="SQY124" s="827"/>
      <c r="SRA124" s="827"/>
      <c r="SRB124" s="827"/>
      <c r="SRC124" s="827"/>
      <c r="SRD124" s="479"/>
      <c r="SRE124" s="827"/>
      <c r="SRF124" s="827"/>
      <c r="SRG124" s="827"/>
      <c r="SRH124" s="479"/>
      <c r="SRI124" s="827"/>
      <c r="SRJ124" s="827"/>
      <c r="SRK124" s="827"/>
      <c r="SRL124" s="479"/>
      <c r="SRM124" s="827"/>
      <c r="SRN124" s="827"/>
      <c r="SRO124" s="827"/>
      <c r="SRP124" s="479"/>
      <c r="SRQ124" s="827"/>
      <c r="SRR124" s="827"/>
      <c r="SRS124" s="827"/>
      <c r="SRT124" s="479"/>
      <c r="SRU124" s="827"/>
      <c r="SRV124" s="827"/>
      <c r="SRW124" s="827"/>
      <c r="SRX124" s="479"/>
      <c r="SRY124" s="827"/>
      <c r="SRZ124" s="827"/>
      <c r="SSA124" s="827"/>
      <c r="SSB124" s="479"/>
      <c r="SSC124" s="827"/>
      <c r="SSD124" s="827"/>
      <c r="SSE124" s="827"/>
      <c r="SSF124" s="479"/>
      <c r="SSG124" s="827"/>
      <c r="SSH124" s="827"/>
      <c r="SSI124" s="827"/>
      <c r="SSJ124" s="479"/>
      <c r="SSK124" s="827"/>
      <c r="SSL124" s="827"/>
      <c r="SSM124" s="827"/>
      <c r="SSN124" s="479"/>
      <c r="SSO124" s="827"/>
      <c r="SSP124" s="827"/>
      <c r="SSQ124" s="827"/>
      <c r="SSR124" s="479"/>
      <c r="SSS124" s="827"/>
      <c r="SST124" s="827"/>
      <c r="SSU124" s="827"/>
      <c r="SSV124" s="479"/>
      <c r="SSW124" s="827"/>
      <c r="SSX124" s="827"/>
      <c r="SSY124" s="827"/>
      <c r="SSZ124" s="479"/>
      <c r="STA124" s="827"/>
      <c r="STB124" s="827"/>
      <c r="STC124" s="827"/>
      <c r="STD124" s="479"/>
      <c r="STE124" s="827"/>
      <c r="STF124" s="827"/>
      <c r="STG124" s="827"/>
      <c r="STH124" s="479"/>
      <c r="STI124" s="827"/>
      <c r="STJ124" s="827"/>
      <c r="STK124" s="827"/>
      <c r="STL124" s="479"/>
      <c r="STM124" s="827"/>
      <c r="STN124" s="827"/>
      <c r="STO124" s="827"/>
      <c r="STP124" s="479"/>
      <c r="STQ124" s="827"/>
      <c r="STR124" s="827"/>
      <c r="STS124" s="827"/>
      <c r="STT124" s="479"/>
      <c r="STU124" s="827"/>
      <c r="STV124" s="827"/>
      <c r="STW124" s="827"/>
      <c r="STX124" s="479"/>
      <c r="STY124" s="827"/>
      <c r="STZ124" s="827"/>
      <c r="SUA124" s="827"/>
      <c r="SUB124" s="479"/>
      <c r="SUC124" s="827"/>
      <c r="SUD124" s="827"/>
      <c r="SUE124" s="827"/>
      <c r="SUF124" s="479"/>
      <c r="SUG124" s="827"/>
      <c r="SUH124" s="827"/>
      <c r="SUI124" s="827"/>
      <c r="SUJ124" s="479"/>
      <c r="SUK124" s="827"/>
      <c r="SUL124" s="827"/>
      <c r="SUM124" s="827"/>
      <c r="SUN124" s="479"/>
      <c r="SUO124" s="827"/>
      <c r="SUP124" s="827"/>
      <c r="SUQ124" s="827"/>
      <c r="SUR124" s="479"/>
      <c r="SUS124" s="827"/>
      <c r="SUT124" s="827"/>
      <c r="SUU124" s="827"/>
      <c r="SUV124" s="479"/>
      <c r="SUW124" s="827"/>
      <c r="SUX124" s="827"/>
      <c r="SUY124" s="827"/>
      <c r="SUZ124" s="479"/>
      <c r="SVA124" s="827"/>
      <c r="SVB124" s="827"/>
      <c r="SVC124" s="827"/>
      <c r="SVD124" s="479"/>
      <c r="SVE124" s="827"/>
      <c r="SVF124" s="827"/>
      <c r="SVG124" s="827"/>
      <c r="SVH124" s="479"/>
      <c r="SVI124" s="827"/>
      <c r="SVJ124" s="827"/>
      <c r="SVK124" s="827"/>
      <c r="SVL124" s="479"/>
      <c r="SVM124" s="827"/>
      <c r="SVN124" s="827"/>
      <c r="SVO124" s="827"/>
      <c r="SVP124" s="479"/>
      <c r="SVQ124" s="827"/>
      <c r="SVR124" s="827"/>
      <c r="SVS124" s="827"/>
      <c r="SVT124" s="479"/>
      <c r="SVU124" s="827"/>
      <c r="SVV124" s="827"/>
      <c r="SVW124" s="827"/>
      <c r="SVX124" s="479"/>
      <c r="SVY124" s="827"/>
      <c r="SVZ124" s="827"/>
      <c r="SWA124" s="827"/>
      <c r="SWB124" s="479"/>
      <c r="SWC124" s="827"/>
      <c r="SWD124" s="827"/>
      <c r="SWE124" s="827"/>
      <c r="SWF124" s="479"/>
      <c r="SWG124" s="827"/>
      <c r="SWH124" s="827"/>
      <c r="SWI124" s="827"/>
      <c r="SWJ124" s="479"/>
      <c r="SWK124" s="827"/>
      <c r="SWL124" s="827"/>
      <c r="SWM124" s="827"/>
      <c r="SWN124" s="479"/>
      <c r="SWO124" s="827"/>
      <c r="SWP124" s="827"/>
      <c r="SWQ124" s="827"/>
      <c r="SWR124" s="479"/>
      <c r="SWS124" s="827"/>
      <c r="SWT124" s="827"/>
      <c r="SWU124" s="827"/>
      <c r="SWV124" s="479"/>
      <c r="SWW124" s="827"/>
      <c r="SWX124" s="827"/>
      <c r="SWY124" s="827"/>
      <c r="SWZ124" s="479"/>
      <c r="SXA124" s="827"/>
      <c r="SXB124" s="827"/>
      <c r="SXC124" s="827"/>
      <c r="SXD124" s="479"/>
      <c r="SXE124" s="827"/>
      <c r="SXF124" s="827"/>
      <c r="SXG124" s="827"/>
      <c r="SXH124" s="479"/>
      <c r="SXI124" s="827"/>
      <c r="SXJ124" s="827"/>
      <c r="SXK124" s="827"/>
      <c r="SXL124" s="479"/>
      <c r="SXM124" s="827"/>
      <c r="SXN124" s="827"/>
      <c r="SXO124" s="827"/>
      <c r="SXP124" s="479"/>
      <c r="SXQ124" s="827"/>
      <c r="SXR124" s="827"/>
      <c r="SXS124" s="827"/>
      <c r="SXT124" s="479"/>
      <c r="SXU124" s="827"/>
      <c r="SXV124" s="827"/>
      <c r="SXW124" s="827"/>
      <c r="SXX124" s="479"/>
      <c r="SXY124" s="827"/>
      <c r="SXZ124" s="827"/>
      <c r="SYA124" s="827"/>
      <c r="SYB124" s="479"/>
      <c r="SYC124" s="827"/>
      <c r="SYD124" s="827"/>
      <c r="SYE124" s="827"/>
      <c r="SYF124" s="479"/>
      <c r="SYG124" s="827"/>
      <c r="SYH124" s="827"/>
      <c r="SYI124" s="827"/>
      <c r="SYJ124" s="479"/>
      <c r="SYK124" s="827"/>
      <c r="SYL124" s="827"/>
      <c r="SYM124" s="827"/>
      <c r="SYN124" s="479"/>
      <c r="SYO124" s="827"/>
      <c r="SYP124" s="827"/>
      <c r="SYQ124" s="827"/>
      <c r="SYR124" s="479"/>
      <c r="SYS124" s="827"/>
      <c r="SYT124" s="827"/>
      <c r="SYU124" s="827"/>
      <c r="SYV124" s="479"/>
      <c r="SYW124" s="827"/>
      <c r="SYX124" s="827"/>
      <c r="SYY124" s="827"/>
      <c r="SYZ124" s="479"/>
      <c r="SZA124" s="827"/>
      <c r="SZB124" s="827"/>
      <c r="SZC124" s="827"/>
      <c r="SZD124" s="479"/>
      <c r="SZE124" s="827"/>
      <c r="SZF124" s="827"/>
      <c r="SZG124" s="827"/>
      <c r="SZH124" s="479"/>
      <c r="SZI124" s="827"/>
      <c r="SZJ124" s="827"/>
      <c r="SZK124" s="827"/>
      <c r="SZL124" s="479"/>
      <c r="SZM124" s="827"/>
      <c r="SZN124" s="827"/>
      <c r="SZO124" s="827"/>
      <c r="SZP124" s="479"/>
      <c r="SZQ124" s="827"/>
      <c r="SZR124" s="827"/>
      <c r="SZS124" s="827"/>
      <c r="SZT124" s="479"/>
      <c r="SZU124" s="827"/>
      <c r="SZV124" s="827"/>
      <c r="SZW124" s="827"/>
      <c r="SZX124" s="479"/>
      <c r="SZY124" s="827"/>
      <c r="SZZ124" s="827"/>
      <c r="TAA124" s="827"/>
      <c r="TAB124" s="479"/>
      <c r="TAC124" s="827"/>
      <c r="TAD124" s="827"/>
      <c r="TAE124" s="827"/>
      <c r="TAF124" s="479"/>
      <c r="TAG124" s="827"/>
      <c r="TAH124" s="827"/>
      <c r="TAI124" s="827"/>
      <c r="TAJ124" s="479"/>
      <c r="TAK124" s="827"/>
      <c r="TAL124" s="827"/>
      <c r="TAM124" s="827"/>
      <c r="TAN124" s="479"/>
      <c r="TAO124" s="827"/>
      <c r="TAP124" s="827"/>
      <c r="TAQ124" s="827"/>
      <c r="TAR124" s="479"/>
      <c r="TAS124" s="827"/>
      <c r="TAT124" s="827"/>
      <c r="TAU124" s="827"/>
      <c r="TAV124" s="479"/>
      <c r="TAW124" s="827"/>
      <c r="TAX124" s="827"/>
      <c r="TAY124" s="827"/>
      <c r="TAZ124" s="479"/>
      <c r="TBA124" s="827"/>
      <c r="TBB124" s="827"/>
      <c r="TBC124" s="827"/>
      <c r="TBD124" s="479"/>
      <c r="TBE124" s="827"/>
      <c r="TBF124" s="827"/>
      <c r="TBG124" s="827"/>
      <c r="TBH124" s="479"/>
      <c r="TBI124" s="827"/>
      <c r="TBJ124" s="827"/>
      <c r="TBK124" s="827"/>
      <c r="TBL124" s="479"/>
      <c r="TBM124" s="827"/>
      <c r="TBN124" s="827"/>
      <c r="TBO124" s="827"/>
      <c r="TBP124" s="479"/>
      <c r="TBQ124" s="827"/>
      <c r="TBR124" s="827"/>
      <c r="TBS124" s="827"/>
      <c r="TBT124" s="479"/>
      <c r="TBU124" s="827"/>
      <c r="TBV124" s="827"/>
      <c r="TBW124" s="827"/>
      <c r="TBX124" s="479"/>
      <c r="TBY124" s="827"/>
      <c r="TBZ124" s="827"/>
      <c r="TCA124" s="827"/>
      <c r="TCB124" s="479"/>
      <c r="TCC124" s="827"/>
      <c r="TCD124" s="827"/>
      <c r="TCE124" s="827"/>
      <c r="TCF124" s="479"/>
      <c r="TCG124" s="827"/>
      <c r="TCH124" s="827"/>
      <c r="TCI124" s="827"/>
      <c r="TCJ124" s="479"/>
      <c r="TCK124" s="827"/>
      <c r="TCL124" s="827"/>
      <c r="TCM124" s="827"/>
      <c r="TCN124" s="479"/>
      <c r="TCO124" s="827"/>
      <c r="TCP124" s="827"/>
      <c r="TCQ124" s="827"/>
      <c r="TCR124" s="479"/>
      <c r="TCS124" s="827"/>
      <c r="TCT124" s="827"/>
      <c r="TCU124" s="827"/>
      <c r="TCV124" s="479"/>
      <c r="TCW124" s="827"/>
      <c r="TCX124" s="827"/>
      <c r="TCY124" s="827"/>
      <c r="TCZ124" s="479"/>
      <c r="TDA124" s="827"/>
      <c r="TDB124" s="827"/>
      <c r="TDC124" s="827"/>
      <c r="TDD124" s="479"/>
      <c r="TDE124" s="827"/>
      <c r="TDF124" s="827"/>
      <c r="TDG124" s="827"/>
      <c r="TDH124" s="479"/>
      <c r="TDI124" s="827"/>
      <c r="TDJ124" s="827"/>
      <c r="TDK124" s="827"/>
      <c r="TDL124" s="479"/>
      <c r="TDM124" s="827"/>
      <c r="TDN124" s="827"/>
      <c r="TDO124" s="827"/>
      <c r="TDP124" s="479"/>
      <c r="TDQ124" s="827"/>
      <c r="TDR124" s="827"/>
      <c r="TDS124" s="827"/>
      <c r="TDT124" s="479"/>
      <c r="TDU124" s="827"/>
      <c r="TDV124" s="827"/>
      <c r="TDW124" s="827"/>
      <c r="TDX124" s="479"/>
      <c r="TDY124" s="827"/>
      <c r="TDZ124" s="827"/>
      <c r="TEA124" s="827"/>
      <c r="TEB124" s="479"/>
      <c r="TEC124" s="827"/>
      <c r="TED124" s="827"/>
      <c r="TEE124" s="827"/>
      <c r="TEF124" s="479"/>
      <c r="TEG124" s="827"/>
      <c r="TEH124" s="827"/>
      <c r="TEI124" s="827"/>
      <c r="TEJ124" s="479"/>
      <c r="TEK124" s="827"/>
      <c r="TEL124" s="827"/>
      <c r="TEM124" s="827"/>
      <c r="TEN124" s="479"/>
      <c r="TEO124" s="827"/>
      <c r="TEP124" s="827"/>
      <c r="TEQ124" s="827"/>
      <c r="TER124" s="479"/>
      <c r="TES124" s="827"/>
      <c r="TET124" s="827"/>
      <c r="TEU124" s="827"/>
      <c r="TEV124" s="479"/>
      <c r="TEW124" s="827"/>
      <c r="TEX124" s="827"/>
      <c r="TEY124" s="827"/>
      <c r="TEZ124" s="479"/>
      <c r="TFA124" s="827"/>
      <c r="TFB124" s="827"/>
      <c r="TFC124" s="827"/>
      <c r="TFD124" s="479"/>
      <c r="TFE124" s="827"/>
      <c r="TFF124" s="827"/>
      <c r="TFG124" s="827"/>
      <c r="TFH124" s="479"/>
      <c r="TFI124" s="827"/>
      <c r="TFJ124" s="827"/>
      <c r="TFK124" s="827"/>
      <c r="TFL124" s="479"/>
      <c r="TFM124" s="827"/>
      <c r="TFN124" s="827"/>
      <c r="TFO124" s="827"/>
      <c r="TFP124" s="479"/>
      <c r="TFQ124" s="827"/>
      <c r="TFR124" s="827"/>
      <c r="TFS124" s="827"/>
      <c r="TFT124" s="479"/>
      <c r="TFU124" s="827"/>
      <c r="TFV124" s="827"/>
      <c r="TFW124" s="827"/>
      <c r="TFX124" s="479"/>
      <c r="TFY124" s="827"/>
      <c r="TFZ124" s="827"/>
      <c r="TGA124" s="827"/>
      <c r="TGB124" s="479"/>
      <c r="TGC124" s="827"/>
      <c r="TGD124" s="827"/>
      <c r="TGE124" s="827"/>
      <c r="TGF124" s="479"/>
      <c r="TGG124" s="827"/>
      <c r="TGH124" s="827"/>
      <c r="TGI124" s="827"/>
      <c r="TGJ124" s="479"/>
      <c r="TGK124" s="827"/>
      <c r="TGL124" s="827"/>
      <c r="TGM124" s="827"/>
      <c r="TGN124" s="479"/>
      <c r="TGO124" s="827"/>
      <c r="TGP124" s="827"/>
      <c r="TGQ124" s="827"/>
      <c r="TGR124" s="479"/>
      <c r="TGS124" s="827"/>
      <c r="TGT124" s="827"/>
      <c r="TGU124" s="827"/>
      <c r="TGV124" s="479"/>
      <c r="TGW124" s="827"/>
      <c r="TGX124" s="827"/>
      <c r="TGY124" s="827"/>
      <c r="TGZ124" s="479"/>
      <c r="THA124" s="827"/>
      <c r="THB124" s="827"/>
      <c r="THC124" s="827"/>
      <c r="THD124" s="479"/>
      <c r="THE124" s="827"/>
      <c r="THF124" s="827"/>
      <c r="THG124" s="827"/>
      <c r="THH124" s="479"/>
      <c r="THI124" s="827"/>
      <c r="THJ124" s="827"/>
      <c r="THK124" s="827"/>
      <c r="THL124" s="479"/>
      <c r="THM124" s="827"/>
      <c r="THN124" s="827"/>
      <c r="THO124" s="827"/>
      <c r="THP124" s="479"/>
      <c r="THQ124" s="827"/>
      <c r="THR124" s="827"/>
      <c r="THS124" s="827"/>
      <c r="THT124" s="479"/>
      <c r="THU124" s="827"/>
      <c r="THV124" s="827"/>
      <c r="THW124" s="827"/>
      <c r="THX124" s="479"/>
      <c r="THY124" s="827"/>
      <c r="THZ124" s="827"/>
      <c r="TIA124" s="827"/>
      <c r="TIB124" s="479"/>
      <c r="TIC124" s="827"/>
      <c r="TID124" s="827"/>
      <c r="TIE124" s="827"/>
      <c r="TIF124" s="479"/>
      <c r="TIG124" s="827"/>
      <c r="TIH124" s="827"/>
      <c r="TII124" s="827"/>
      <c r="TIJ124" s="479"/>
      <c r="TIK124" s="827"/>
      <c r="TIL124" s="827"/>
      <c r="TIM124" s="827"/>
      <c r="TIN124" s="479"/>
      <c r="TIO124" s="827"/>
      <c r="TIP124" s="827"/>
      <c r="TIQ124" s="827"/>
      <c r="TIR124" s="479"/>
      <c r="TIS124" s="827"/>
      <c r="TIT124" s="827"/>
      <c r="TIU124" s="827"/>
      <c r="TIV124" s="479"/>
      <c r="TIW124" s="827"/>
      <c r="TIX124" s="827"/>
      <c r="TIY124" s="827"/>
      <c r="TIZ124" s="479"/>
      <c r="TJA124" s="827"/>
      <c r="TJB124" s="827"/>
      <c r="TJC124" s="827"/>
      <c r="TJD124" s="479"/>
      <c r="TJE124" s="827"/>
      <c r="TJF124" s="827"/>
      <c r="TJG124" s="827"/>
      <c r="TJH124" s="479"/>
      <c r="TJI124" s="827"/>
      <c r="TJJ124" s="827"/>
      <c r="TJK124" s="827"/>
      <c r="TJL124" s="479"/>
      <c r="TJM124" s="827"/>
      <c r="TJN124" s="827"/>
      <c r="TJO124" s="827"/>
      <c r="TJP124" s="479"/>
      <c r="TJQ124" s="827"/>
      <c r="TJR124" s="827"/>
      <c r="TJS124" s="827"/>
      <c r="TJT124" s="479"/>
      <c r="TJU124" s="827"/>
      <c r="TJV124" s="827"/>
      <c r="TJW124" s="827"/>
      <c r="TJX124" s="479"/>
      <c r="TJY124" s="827"/>
      <c r="TJZ124" s="827"/>
      <c r="TKA124" s="827"/>
      <c r="TKB124" s="479"/>
      <c r="TKC124" s="827"/>
      <c r="TKD124" s="827"/>
      <c r="TKE124" s="827"/>
      <c r="TKF124" s="479"/>
      <c r="TKG124" s="827"/>
      <c r="TKH124" s="827"/>
      <c r="TKI124" s="827"/>
      <c r="TKJ124" s="479"/>
      <c r="TKK124" s="827"/>
      <c r="TKL124" s="827"/>
      <c r="TKM124" s="827"/>
      <c r="TKN124" s="479"/>
      <c r="TKO124" s="827"/>
      <c r="TKP124" s="827"/>
      <c r="TKQ124" s="827"/>
      <c r="TKR124" s="479"/>
      <c r="TKS124" s="827"/>
      <c r="TKT124" s="827"/>
      <c r="TKU124" s="827"/>
      <c r="TKV124" s="479"/>
      <c r="TKW124" s="827"/>
      <c r="TKX124" s="827"/>
      <c r="TKY124" s="827"/>
      <c r="TKZ124" s="479"/>
      <c r="TLA124" s="827"/>
      <c r="TLB124" s="827"/>
      <c r="TLC124" s="827"/>
      <c r="TLD124" s="479"/>
      <c r="TLE124" s="827"/>
      <c r="TLF124" s="827"/>
      <c r="TLG124" s="827"/>
      <c r="TLH124" s="479"/>
      <c r="TLI124" s="827"/>
      <c r="TLJ124" s="827"/>
      <c r="TLK124" s="827"/>
      <c r="TLL124" s="479"/>
      <c r="TLM124" s="827"/>
      <c r="TLN124" s="827"/>
      <c r="TLO124" s="827"/>
      <c r="TLP124" s="479"/>
      <c r="TLQ124" s="827"/>
      <c r="TLR124" s="827"/>
      <c r="TLS124" s="827"/>
      <c r="TLT124" s="479"/>
      <c r="TLU124" s="827"/>
      <c r="TLV124" s="827"/>
      <c r="TLW124" s="827"/>
      <c r="TLX124" s="479"/>
      <c r="TLY124" s="827"/>
      <c r="TLZ124" s="827"/>
      <c r="TMA124" s="827"/>
      <c r="TMB124" s="479"/>
      <c r="TMC124" s="827"/>
      <c r="TMD124" s="827"/>
      <c r="TME124" s="827"/>
      <c r="TMF124" s="479"/>
      <c r="TMG124" s="827"/>
      <c r="TMH124" s="827"/>
      <c r="TMI124" s="827"/>
      <c r="TMJ124" s="479"/>
      <c r="TMK124" s="827"/>
      <c r="TML124" s="827"/>
      <c r="TMM124" s="827"/>
      <c r="TMN124" s="479"/>
      <c r="TMO124" s="827"/>
      <c r="TMP124" s="827"/>
      <c r="TMQ124" s="827"/>
      <c r="TMR124" s="479"/>
      <c r="TMS124" s="827"/>
      <c r="TMT124" s="827"/>
      <c r="TMU124" s="827"/>
      <c r="TMV124" s="479"/>
      <c r="TMW124" s="827"/>
      <c r="TMX124" s="827"/>
      <c r="TMY124" s="827"/>
      <c r="TMZ124" s="479"/>
      <c r="TNA124" s="827"/>
      <c r="TNB124" s="827"/>
      <c r="TNC124" s="827"/>
      <c r="TND124" s="479"/>
      <c r="TNE124" s="827"/>
      <c r="TNF124" s="827"/>
      <c r="TNG124" s="827"/>
      <c r="TNH124" s="479"/>
      <c r="TNI124" s="827"/>
      <c r="TNJ124" s="827"/>
      <c r="TNK124" s="827"/>
      <c r="TNL124" s="479"/>
      <c r="TNM124" s="827"/>
      <c r="TNN124" s="827"/>
      <c r="TNO124" s="827"/>
      <c r="TNP124" s="479"/>
      <c r="TNQ124" s="827"/>
      <c r="TNR124" s="827"/>
      <c r="TNS124" s="827"/>
      <c r="TNT124" s="479"/>
      <c r="TNU124" s="827"/>
      <c r="TNV124" s="827"/>
      <c r="TNW124" s="827"/>
      <c r="TNX124" s="479"/>
      <c r="TNY124" s="827"/>
      <c r="TNZ124" s="827"/>
      <c r="TOA124" s="827"/>
      <c r="TOB124" s="479"/>
      <c r="TOC124" s="827"/>
      <c r="TOD124" s="827"/>
      <c r="TOE124" s="827"/>
      <c r="TOF124" s="479"/>
      <c r="TOG124" s="827"/>
      <c r="TOH124" s="827"/>
      <c r="TOI124" s="827"/>
      <c r="TOJ124" s="479"/>
      <c r="TOK124" s="827"/>
      <c r="TOL124" s="827"/>
      <c r="TOM124" s="827"/>
      <c r="TON124" s="479"/>
      <c r="TOO124" s="827"/>
      <c r="TOP124" s="827"/>
      <c r="TOQ124" s="827"/>
      <c r="TOR124" s="479"/>
      <c r="TOS124" s="827"/>
      <c r="TOT124" s="827"/>
      <c r="TOU124" s="827"/>
      <c r="TOV124" s="479"/>
      <c r="TOW124" s="827"/>
      <c r="TOX124" s="827"/>
      <c r="TOY124" s="827"/>
      <c r="TOZ124" s="479"/>
      <c r="TPA124" s="827"/>
      <c r="TPB124" s="827"/>
      <c r="TPC124" s="827"/>
      <c r="TPD124" s="479"/>
      <c r="TPE124" s="827"/>
      <c r="TPF124" s="827"/>
      <c r="TPG124" s="827"/>
      <c r="TPH124" s="479"/>
      <c r="TPI124" s="827"/>
      <c r="TPJ124" s="827"/>
      <c r="TPK124" s="827"/>
      <c r="TPL124" s="479"/>
      <c r="TPM124" s="827"/>
      <c r="TPN124" s="827"/>
      <c r="TPO124" s="827"/>
      <c r="TPP124" s="479"/>
      <c r="TPQ124" s="827"/>
      <c r="TPR124" s="827"/>
      <c r="TPS124" s="827"/>
      <c r="TPT124" s="479"/>
      <c r="TPU124" s="827"/>
      <c r="TPV124" s="827"/>
      <c r="TPW124" s="827"/>
      <c r="TPX124" s="479"/>
      <c r="TPY124" s="827"/>
      <c r="TPZ124" s="827"/>
      <c r="TQA124" s="827"/>
      <c r="TQB124" s="479"/>
      <c r="TQC124" s="827"/>
      <c r="TQD124" s="827"/>
      <c r="TQE124" s="827"/>
      <c r="TQF124" s="479"/>
      <c r="TQG124" s="827"/>
      <c r="TQH124" s="827"/>
      <c r="TQI124" s="827"/>
      <c r="TQJ124" s="479"/>
      <c r="TQK124" s="827"/>
      <c r="TQL124" s="827"/>
      <c r="TQM124" s="827"/>
      <c r="TQN124" s="479"/>
      <c r="TQO124" s="827"/>
      <c r="TQP124" s="827"/>
      <c r="TQQ124" s="827"/>
      <c r="TQR124" s="479"/>
      <c r="TQS124" s="827"/>
      <c r="TQT124" s="827"/>
      <c r="TQU124" s="827"/>
      <c r="TQV124" s="479"/>
      <c r="TQW124" s="827"/>
      <c r="TQX124" s="827"/>
      <c r="TQY124" s="827"/>
      <c r="TQZ124" s="479"/>
      <c r="TRA124" s="827"/>
      <c r="TRB124" s="827"/>
      <c r="TRC124" s="827"/>
      <c r="TRD124" s="479"/>
      <c r="TRE124" s="827"/>
      <c r="TRF124" s="827"/>
      <c r="TRG124" s="827"/>
      <c r="TRH124" s="479"/>
      <c r="TRI124" s="827"/>
      <c r="TRJ124" s="827"/>
      <c r="TRK124" s="827"/>
      <c r="TRL124" s="479"/>
      <c r="TRM124" s="827"/>
      <c r="TRN124" s="827"/>
      <c r="TRO124" s="827"/>
      <c r="TRP124" s="479"/>
      <c r="TRQ124" s="827"/>
      <c r="TRR124" s="827"/>
      <c r="TRS124" s="827"/>
      <c r="TRT124" s="479"/>
      <c r="TRU124" s="827"/>
      <c r="TRV124" s="827"/>
      <c r="TRW124" s="827"/>
      <c r="TRX124" s="479"/>
      <c r="TRY124" s="827"/>
      <c r="TRZ124" s="827"/>
      <c r="TSA124" s="827"/>
      <c r="TSB124" s="479"/>
      <c r="TSC124" s="827"/>
      <c r="TSD124" s="827"/>
      <c r="TSE124" s="827"/>
      <c r="TSF124" s="479"/>
      <c r="TSG124" s="827"/>
      <c r="TSH124" s="827"/>
      <c r="TSI124" s="827"/>
      <c r="TSJ124" s="479"/>
      <c r="TSK124" s="827"/>
      <c r="TSL124" s="827"/>
      <c r="TSM124" s="827"/>
      <c r="TSN124" s="479"/>
      <c r="TSO124" s="827"/>
      <c r="TSP124" s="827"/>
      <c r="TSQ124" s="827"/>
      <c r="TSR124" s="479"/>
      <c r="TSS124" s="827"/>
      <c r="TST124" s="827"/>
      <c r="TSU124" s="827"/>
      <c r="TSV124" s="479"/>
      <c r="TSW124" s="827"/>
      <c r="TSX124" s="827"/>
      <c r="TSY124" s="827"/>
      <c r="TSZ124" s="479"/>
      <c r="TTA124" s="827"/>
      <c r="TTB124" s="827"/>
      <c r="TTC124" s="827"/>
      <c r="TTD124" s="479"/>
      <c r="TTE124" s="827"/>
      <c r="TTF124" s="827"/>
      <c r="TTG124" s="827"/>
      <c r="TTH124" s="479"/>
      <c r="TTI124" s="827"/>
      <c r="TTJ124" s="827"/>
      <c r="TTK124" s="827"/>
      <c r="TTL124" s="479"/>
      <c r="TTM124" s="827"/>
      <c r="TTN124" s="827"/>
      <c r="TTO124" s="827"/>
      <c r="TTP124" s="479"/>
      <c r="TTQ124" s="827"/>
      <c r="TTR124" s="827"/>
      <c r="TTS124" s="827"/>
      <c r="TTT124" s="479"/>
      <c r="TTU124" s="827"/>
      <c r="TTV124" s="827"/>
      <c r="TTW124" s="827"/>
      <c r="TTX124" s="479"/>
      <c r="TTY124" s="827"/>
      <c r="TTZ124" s="827"/>
      <c r="TUA124" s="827"/>
      <c r="TUB124" s="479"/>
      <c r="TUC124" s="827"/>
      <c r="TUD124" s="827"/>
      <c r="TUE124" s="827"/>
      <c r="TUF124" s="479"/>
      <c r="TUG124" s="827"/>
      <c r="TUH124" s="827"/>
      <c r="TUI124" s="827"/>
      <c r="TUJ124" s="479"/>
      <c r="TUK124" s="827"/>
      <c r="TUL124" s="827"/>
      <c r="TUM124" s="827"/>
      <c r="TUN124" s="479"/>
      <c r="TUO124" s="827"/>
      <c r="TUP124" s="827"/>
      <c r="TUQ124" s="827"/>
      <c r="TUR124" s="479"/>
      <c r="TUS124" s="827"/>
      <c r="TUT124" s="827"/>
      <c r="TUU124" s="827"/>
      <c r="TUV124" s="479"/>
      <c r="TUW124" s="827"/>
      <c r="TUX124" s="827"/>
      <c r="TUY124" s="827"/>
      <c r="TUZ124" s="479"/>
      <c r="TVA124" s="827"/>
      <c r="TVB124" s="827"/>
      <c r="TVC124" s="827"/>
      <c r="TVD124" s="479"/>
      <c r="TVE124" s="827"/>
      <c r="TVF124" s="827"/>
      <c r="TVG124" s="827"/>
      <c r="TVH124" s="479"/>
      <c r="TVI124" s="827"/>
      <c r="TVJ124" s="827"/>
      <c r="TVK124" s="827"/>
      <c r="TVL124" s="479"/>
      <c r="TVM124" s="827"/>
      <c r="TVN124" s="827"/>
      <c r="TVO124" s="827"/>
      <c r="TVP124" s="479"/>
      <c r="TVQ124" s="827"/>
      <c r="TVR124" s="827"/>
      <c r="TVS124" s="827"/>
      <c r="TVT124" s="479"/>
      <c r="TVU124" s="827"/>
      <c r="TVV124" s="827"/>
      <c r="TVW124" s="827"/>
      <c r="TVX124" s="479"/>
      <c r="TVY124" s="827"/>
      <c r="TVZ124" s="827"/>
      <c r="TWA124" s="827"/>
      <c r="TWB124" s="479"/>
      <c r="TWC124" s="827"/>
      <c r="TWD124" s="827"/>
      <c r="TWE124" s="827"/>
      <c r="TWF124" s="479"/>
      <c r="TWG124" s="827"/>
      <c r="TWH124" s="827"/>
      <c r="TWI124" s="827"/>
      <c r="TWJ124" s="479"/>
      <c r="TWK124" s="827"/>
      <c r="TWL124" s="827"/>
      <c r="TWM124" s="827"/>
      <c r="TWN124" s="479"/>
      <c r="TWO124" s="827"/>
      <c r="TWP124" s="827"/>
      <c r="TWQ124" s="827"/>
      <c r="TWR124" s="479"/>
      <c r="TWS124" s="827"/>
      <c r="TWT124" s="827"/>
      <c r="TWU124" s="827"/>
      <c r="TWV124" s="479"/>
      <c r="TWW124" s="827"/>
      <c r="TWX124" s="827"/>
      <c r="TWY124" s="827"/>
      <c r="TWZ124" s="479"/>
      <c r="TXA124" s="827"/>
      <c r="TXB124" s="827"/>
      <c r="TXC124" s="827"/>
      <c r="TXD124" s="479"/>
      <c r="TXE124" s="827"/>
      <c r="TXF124" s="827"/>
      <c r="TXG124" s="827"/>
      <c r="TXH124" s="479"/>
      <c r="TXI124" s="827"/>
      <c r="TXJ124" s="827"/>
      <c r="TXK124" s="827"/>
      <c r="TXL124" s="479"/>
      <c r="TXM124" s="827"/>
      <c r="TXN124" s="827"/>
      <c r="TXO124" s="827"/>
      <c r="TXP124" s="479"/>
      <c r="TXQ124" s="827"/>
      <c r="TXR124" s="827"/>
      <c r="TXS124" s="827"/>
      <c r="TXT124" s="479"/>
      <c r="TXU124" s="827"/>
      <c r="TXV124" s="827"/>
      <c r="TXW124" s="827"/>
      <c r="TXX124" s="479"/>
      <c r="TXY124" s="827"/>
      <c r="TXZ124" s="827"/>
      <c r="TYA124" s="827"/>
      <c r="TYB124" s="479"/>
      <c r="TYC124" s="827"/>
      <c r="TYD124" s="827"/>
      <c r="TYE124" s="827"/>
      <c r="TYF124" s="479"/>
      <c r="TYG124" s="827"/>
      <c r="TYH124" s="827"/>
      <c r="TYI124" s="827"/>
      <c r="TYJ124" s="479"/>
      <c r="TYK124" s="827"/>
      <c r="TYL124" s="827"/>
      <c r="TYM124" s="827"/>
      <c r="TYN124" s="479"/>
      <c r="TYO124" s="827"/>
      <c r="TYP124" s="827"/>
      <c r="TYQ124" s="827"/>
      <c r="TYR124" s="479"/>
      <c r="TYS124" s="827"/>
      <c r="TYT124" s="827"/>
      <c r="TYU124" s="827"/>
      <c r="TYV124" s="479"/>
      <c r="TYW124" s="827"/>
      <c r="TYX124" s="827"/>
      <c r="TYY124" s="827"/>
      <c r="TYZ124" s="479"/>
      <c r="TZA124" s="827"/>
      <c r="TZB124" s="827"/>
      <c r="TZC124" s="827"/>
      <c r="TZD124" s="479"/>
      <c r="TZE124" s="827"/>
      <c r="TZF124" s="827"/>
      <c r="TZG124" s="827"/>
      <c r="TZH124" s="479"/>
      <c r="TZI124" s="827"/>
      <c r="TZJ124" s="827"/>
      <c r="TZK124" s="827"/>
      <c r="TZL124" s="479"/>
      <c r="TZM124" s="827"/>
      <c r="TZN124" s="827"/>
      <c r="TZO124" s="827"/>
      <c r="TZP124" s="479"/>
      <c r="TZQ124" s="827"/>
      <c r="TZR124" s="827"/>
      <c r="TZS124" s="827"/>
      <c r="TZT124" s="479"/>
      <c r="TZU124" s="827"/>
      <c r="TZV124" s="827"/>
      <c r="TZW124" s="827"/>
      <c r="TZX124" s="479"/>
      <c r="TZY124" s="827"/>
      <c r="TZZ124" s="827"/>
      <c r="UAA124" s="827"/>
      <c r="UAB124" s="479"/>
      <c r="UAC124" s="827"/>
      <c r="UAD124" s="827"/>
      <c r="UAE124" s="827"/>
      <c r="UAF124" s="479"/>
      <c r="UAG124" s="827"/>
      <c r="UAH124" s="827"/>
      <c r="UAI124" s="827"/>
      <c r="UAJ124" s="479"/>
      <c r="UAK124" s="827"/>
      <c r="UAL124" s="827"/>
      <c r="UAM124" s="827"/>
      <c r="UAN124" s="479"/>
      <c r="UAO124" s="827"/>
      <c r="UAP124" s="827"/>
      <c r="UAQ124" s="827"/>
      <c r="UAR124" s="479"/>
      <c r="UAS124" s="827"/>
      <c r="UAT124" s="827"/>
      <c r="UAU124" s="827"/>
      <c r="UAV124" s="479"/>
      <c r="UAW124" s="827"/>
      <c r="UAX124" s="827"/>
      <c r="UAY124" s="827"/>
      <c r="UAZ124" s="479"/>
      <c r="UBA124" s="827"/>
      <c r="UBB124" s="827"/>
      <c r="UBC124" s="827"/>
      <c r="UBD124" s="479"/>
      <c r="UBE124" s="827"/>
      <c r="UBF124" s="827"/>
      <c r="UBG124" s="827"/>
      <c r="UBH124" s="479"/>
      <c r="UBI124" s="827"/>
      <c r="UBJ124" s="827"/>
      <c r="UBK124" s="827"/>
      <c r="UBL124" s="479"/>
      <c r="UBM124" s="827"/>
      <c r="UBN124" s="827"/>
      <c r="UBO124" s="827"/>
      <c r="UBP124" s="479"/>
      <c r="UBQ124" s="827"/>
      <c r="UBR124" s="827"/>
      <c r="UBS124" s="827"/>
      <c r="UBT124" s="479"/>
      <c r="UBU124" s="827"/>
      <c r="UBV124" s="827"/>
      <c r="UBW124" s="827"/>
      <c r="UBX124" s="479"/>
      <c r="UBY124" s="827"/>
      <c r="UBZ124" s="827"/>
      <c r="UCA124" s="827"/>
      <c r="UCB124" s="479"/>
      <c r="UCC124" s="827"/>
      <c r="UCD124" s="827"/>
      <c r="UCE124" s="827"/>
      <c r="UCF124" s="479"/>
      <c r="UCG124" s="827"/>
      <c r="UCH124" s="827"/>
      <c r="UCI124" s="827"/>
      <c r="UCJ124" s="479"/>
      <c r="UCK124" s="827"/>
      <c r="UCL124" s="827"/>
      <c r="UCM124" s="827"/>
      <c r="UCN124" s="479"/>
      <c r="UCO124" s="827"/>
      <c r="UCP124" s="827"/>
      <c r="UCQ124" s="827"/>
      <c r="UCR124" s="479"/>
      <c r="UCS124" s="827"/>
      <c r="UCT124" s="827"/>
      <c r="UCU124" s="827"/>
      <c r="UCV124" s="479"/>
      <c r="UCW124" s="827"/>
      <c r="UCX124" s="827"/>
      <c r="UCY124" s="827"/>
      <c r="UCZ124" s="479"/>
      <c r="UDA124" s="827"/>
      <c r="UDB124" s="827"/>
      <c r="UDC124" s="827"/>
      <c r="UDD124" s="479"/>
      <c r="UDE124" s="827"/>
      <c r="UDF124" s="827"/>
      <c r="UDG124" s="827"/>
      <c r="UDH124" s="479"/>
      <c r="UDI124" s="827"/>
      <c r="UDJ124" s="827"/>
      <c r="UDK124" s="827"/>
      <c r="UDL124" s="479"/>
      <c r="UDM124" s="827"/>
      <c r="UDN124" s="827"/>
      <c r="UDO124" s="827"/>
      <c r="UDP124" s="479"/>
      <c r="UDQ124" s="827"/>
      <c r="UDR124" s="827"/>
      <c r="UDS124" s="827"/>
      <c r="UDT124" s="479"/>
      <c r="UDU124" s="827"/>
      <c r="UDV124" s="827"/>
      <c r="UDW124" s="827"/>
      <c r="UDX124" s="479"/>
      <c r="UDY124" s="827"/>
      <c r="UDZ124" s="827"/>
      <c r="UEA124" s="827"/>
      <c r="UEB124" s="479"/>
      <c r="UEC124" s="827"/>
      <c r="UED124" s="827"/>
      <c r="UEE124" s="827"/>
      <c r="UEF124" s="479"/>
      <c r="UEG124" s="827"/>
      <c r="UEH124" s="827"/>
      <c r="UEI124" s="827"/>
      <c r="UEK124" s="827"/>
      <c r="UEL124" s="827"/>
      <c r="UEM124" s="827"/>
      <c r="UEN124" s="479"/>
      <c r="UEO124" s="827"/>
      <c r="UEP124" s="827"/>
      <c r="UEQ124" s="827"/>
      <c r="UER124" s="479"/>
      <c r="UES124" s="827"/>
      <c r="UET124" s="827"/>
      <c r="UEU124" s="827"/>
      <c r="UEV124" s="479"/>
      <c r="UEW124" s="827"/>
      <c r="UEX124" s="827"/>
      <c r="UEY124" s="827"/>
      <c r="UEZ124" s="479"/>
      <c r="UFA124" s="827"/>
      <c r="UFB124" s="827"/>
      <c r="UFC124" s="827"/>
      <c r="UFD124" s="479"/>
      <c r="UFE124" s="827"/>
      <c r="UFF124" s="827"/>
      <c r="UFG124" s="827"/>
      <c r="UFH124" s="479"/>
      <c r="UFI124" s="827"/>
      <c r="UFJ124" s="827"/>
      <c r="UFK124" s="827"/>
      <c r="UFL124" s="479"/>
      <c r="UFM124" s="827"/>
      <c r="UFN124" s="827"/>
      <c r="UFO124" s="827"/>
      <c r="UFP124" s="479"/>
      <c r="UFQ124" s="827"/>
      <c r="UFR124" s="827"/>
      <c r="UFS124" s="827"/>
      <c r="UFT124" s="479"/>
      <c r="UFU124" s="827"/>
      <c r="UFV124" s="827"/>
      <c r="UFW124" s="827"/>
      <c r="UFX124" s="479"/>
      <c r="UFY124" s="827"/>
      <c r="UFZ124" s="827"/>
      <c r="UGA124" s="827"/>
      <c r="UGB124" s="479"/>
      <c r="UGC124" s="827"/>
      <c r="UGD124" s="827"/>
      <c r="UGE124" s="827"/>
      <c r="UGF124" s="479"/>
      <c r="UGG124" s="827"/>
      <c r="UGH124" s="827"/>
      <c r="UGI124" s="827"/>
      <c r="UGJ124" s="479"/>
      <c r="UGK124" s="827"/>
      <c r="UGL124" s="827"/>
      <c r="UGM124" s="827"/>
      <c r="UGN124" s="479"/>
      <c r="UGO124" s="827"/>
      <c r="UGP124" s="827"/>
      <c r="UGQ124" s="827"/>
      <c r="UGR124" s="479"/>
      <c r="UGS124" s="827"/>
      <c r="UGT124" s="827"/>
      <c r="UGU124" s="827"/>
      <c r="UGV124" s="479"/>
      <c r="UGW124" s="827"/>
      <c r="UGX124" s="827"/>
      <c r="UGY124" s="827"/>
      <c r="UGZ124" s="479"/>
      <c r="UHA124" s="827"/>
      <c r="UHB124" s="827"/>
      <c r="UHC124" s="827"/>
      <c r="UHD124" s="479"/>
      <c r="UHE124" s="827"/>
      <c r="UHF124" s="827"/>
      <c r="UHG124" s="827"/>
      <c r="UHH124" s="479"/>
      <c r="UHI124" s="827"/>
      <c r="UHJ124" s="827"/>
      <c r="UHK124" s="827"/>
      <c r="UHL124" s="479"/>
      <c r="UHM124" s="827"/>
      <c r="UHN124" s="827"/>
      <c r="UHO124" s="827"/>
      <c r="UHP124" s="479"/>
      <c r="UHQ124" s="827"/>
      <c r="UHR124" s="827"/>
      <c r="UHS124" s="827"/>
      <c r="UHT124" s="479"/>
      <c r="UHU124" s="827"/>
      <c r="UHV124" s="827"/>
      <c r="UHW124" s="827"/>
      <c r="UHX124" s="479"/>
      <c r="UHY124" s="827"/>
      <c r="UHZ124" s="827"/>
      <c r="UIA124" s="827"/>
      <c r="UIB124" s="479"/>
      <c r="UIC124" s="827"/>
      <c r="UID124" s="827"/>
      <c r="UIE124" s="827"/>
      <c r="UIF124" s="479"/>
      <c r="UIG124" s="827"/>
      <c r="UIH124" s="827"/>
      <c r="UII124" s="827"/>
      <c r="UIJ124" s="479"/>
      <c r="UIK124" s="827"/>
      <c r="UIL124" s="827"/>
      <c r="UIM124" s="827"/>
      <c r="UIN124" s="479"/>
      <c r="UIO124" s="827"/>
      <c r="UIP124" s="827"/>
      <c r="UIQ124" s="827"/>
      <c r="UIR124" s="479"/>
      <c r="UIS124" s="827"/>
      <c r="UIT124" s="827"/>
      <c r="UIU124" s="827"/>
      <c r="UIV124" s="479"/>
      <c r="UIW124" s="827"/>
      <c r="UIX124" s="827"/>
      <c r="UIY124" s="827"/>
      <c r="UIZ124" s="479"/>
      <c r="UJA124" s="827"/>
      <c r="UJB124" s="827"/>
      <c r="UJC124" s="827"/>
      <c r="UJD124" s="479"/>
      <c r="UJE124" s="827"/>
      <c r="UJF124" s="827"/>
      <c r="UJG124" s="827"/>
      <c r="UJH124" s="479"/>
      <c r="UJI124" s="827"/>
      <c r="UJJ124" s="827"/>
      <c r="UJK124" s="827"/>
      <c r="UJL124" s="479"/>
      <c r="UJM124" s="827"/>
      <c r="UJN124" s="827"/>
      <c r="UJO124" s="827"/>
      <c r="UJP124" s="479"/>
      <c r="UJQ124" s="827"/>
      <c r="UJR124" s="827"/>
      <c r="UJS124" s="827"/>
      <c r="UJT124" s="479"/>
      <c r="UJU124" s="827"/>
      <c r="UJV124" s="827"/>
      <c r="UJW124" s="827"/>
      <c r="UJX124" s="479"/>
      <c r="UJY124" s="827"/>
      <c r="UJZ124" s="827"/>
      <c r="UKA124" s="827"/>
      <c r="UKB124" s="479"/>
      <c r="UKC124" s="827"/>
      <c r="UKD124" s="827"/>
      <c r="UKE124" s="827"/>
      <c r="UKF124" s="479"/>
      <c r="UKG124" s="827"/>
      <c r="UKH124" s="827"/>
      <c r="UKI124" s="827"/>
      <c r="UKJ124" s="479"/>
      <c r="UKK124" s="827"/>
      <c r="UKL124" s="827"/>
      <c r="UKM124" s="827"/>
      <c r="UKN124" s="479"/>
      <c r="UKO124" s="827"/>
      <c r="UKP124" s="827"/>
      <c r="UKQ124" s="827"/>
      <c r="UKR124" s="479"/>
      <c r="UKS124" s="827"/>
      <c r="UKT124" s="827"/>
      <c r="UKU124" s="827"/>
      <c r="UKV124" s="479"/>
      <c r="UKW124" s="827"/>
      <c r="UKX124" s="827"/>
      <c r="UKY124" s="827"/>
      <c r="UKZ124" s="479"/>
      <c r="ULA124" s="827"/>
      <c r="ULB124" s="827"/>
      <c r="ULC124" s="827"/>
      <c r="ULD124" s="479"/>
      <c r="ULE124" s="827"/>
      <c r="ULF124" s="827"/>
      <c r="ULG124" s="827"/>
      <c r="ULH124" s="479"/>
      <c r="ULI124" s="827"/>
      <c r="ULJ124" s="827"/>
      <c r="ULK124" s="827"/>
      <c r="ULL124" s="479"/>
      <c r="ULM124" s="827"/>
      <c r="ULN124" s="827"/>
      <c r="ULO124" s="827"/>
      <c r="ULP124" s="479"/>
      <c r="ULQ124" s="827"/>
      <c r="ULR124" s="827"/>
      <c r="ULS124" s="827"/>
      <c r="ULT124" s="479"/>
      <c r="ULU124" s="827"/>
      <c r="ULV124" s="827"/>
      <c r="ULW124" s="827"/>
      <c r="ULX124" s="479"/>
      <c r="ULY124" s="827"/>
      <c r="ULZ124" s="827"/>
      <c r="UMA124" s="827"/>
      <c r="UMB124" s="479"/>
      <c r="UMC124" s="827"/>
      <c r="UMD124" s="827"/>
      <c r="UME124" s="827"/>
      <c r="UMF124" s="479"/>
      <c r="UMG124" s="827"/>
      <c r="UMH124" s="827"/>
      <c r="UMI124" s="827"/>
      <c r="UMJ124" s="479"/>
      <c r="UMK124" s="827"/>
      <c r="UML124" s="827"/>
      <c r="UMM124" s="827"/>
      <c r="UMN124" s="479"/>
      <c r="UMO124" s="827"/>
      <c r="UMP124" s="827"/>
      <c r="UMQ124" s="827"/>
      <c r="UMR124" s="479"/>
      <c r="UMS124" s="827"/>
      <c r="UMT124" s="827"/>
      <c r="UMU124" s="827"/>
      <c r="UMV124" s="479"/>
      <c r="UMW124" s="827"/>
      <c r="UMX124" s="827"/>
      <c r="UMY124" s="827"/>
      <c r="UMZ124" s="479"/>
      <c r="UNA124" s="827"/>
      <c r="UNB124" s="827"/>
      <c r="UNC124" s="827"/>
      <c r="UND124" s="479"/>
      <c r="UNE124" s="827"/>
      <c r="UNF124" s="827"/>
      <c r="UNG124" s="827"/>
      <c r="UNH124" s="479"/>
      <c r="UNI124" s="827"/>
      <c r="UNJ124" s="827"/>
      <c r="UNK124" s="827"/>
      <c r="UNL124" s="479"/>
      <c r="UNM124" s="827"/>
      <c r="UNN124" s="827"/>
      <c r="UNO124" s="827"/>
      <c r="UNP124" s="479"/>
      <c r="UNQ124" s="827"/>
      <c r="UNR124" s="827"/>
      <c r="UNS124" s="827"/>
      <c r="UNT124" s="479"/>
      <c r="UNU124" s="827"/>
      <c r="UNV124" s="827"/>
      <c r="UNW124" s="827"/>
      <c r="UNX124" s="479"/>
      <c r="UNY124" s="827"/>
      <c r="UNZ124" s="827"/>
      <c r="UOA124" s="827"/>
      <c r="UOB124" s="479"/>
      <c r="UOC124" s="827"/>
      <c r="UOD124" s="827"/>
      <c r="UOE124" s="827"/>
      <c r="UOF124" s="479"/>
      <c r="UOG124" s="827"/>
      <c r="UOH124" s="827"/>
      <c r="UOI124" s="827"/>
      <c r="UOJ124" s="479"/>
      <c r="UOK124" s="827"/>
      <c r="UOL124" s="827"/>
      <c r="UOM124" s="827"/>
      <c r="UON124" s="479"/>
      <c r="UOO124" s="827"/>
      <c r="UOP124" s="827"/>
      <c r="UOQ124" s="827"/>
      <c r="UOR124" s="479"/>
      <c r="UOS124" s="827"/>
      <c r="UOT124" s="827"/>
      <c r="UOU124" s="827"/>
      <c r="UOV124" s="479"/>
      <c r="UOW124" s="827"/>
      <c r="UOX124" s="827"/>
      <c r="UOY124" s="827"/>
      <c r="UOZ124" s="479"/>
      <c r="UPA124" s="827"/>
      <c r="UPB124" s="827"/>
      <c r="UPC124" s="827"/>
      <c r="UPD124" s="479"/>
      <c r="UPE124" s="827"/>
      <c r="UPF124" s="827"/>
      <c r="UPG124" s="827"/>
      <c r="UPH124" s="479"/>
      <c r="UPI124" s="827"/>
      <c r="UPJ124" s="827"/>
      <c r="UPK124" s="827"/>
      <c r="UPL124" s="479"/>
      <c r="UPM124" s="827"/>
      <c r="UPN124" s="827"/>
      <c r="UPO124" s="827"/>
      <c r="UPP124" s="479"/>
      <c r="UPQ124" s="827"/>
      <c r="UPR124" s="827"/>
      <c r="UPS124" s="827"/>
      <c r="UPT124" s="479"/>
      <c r="UPU124" s="827"/>
      <c r="UPV124" s="827"/>
      <c r="UPW124" s="827"/>
      <c r="UPX124" s="479"/>
      <c r="UPY124" s="827"/>
      <c r="UPZ124" s="827"/>
      <c r="UQA124" s="827"/>
      <c r="UQB124" s="479"/>
      <c r="UQC124" s="827"/>
      <c r="UQD124" s="827"/>
      <c r="UQE124" s="827"/>
      <c r="UQF124" s="479"/>
      <c r="UQG124" s="827"/>
      <c r="UQH124" s="827"/>
      <c r="UQI124" s="827"/>
      <c r="UQJ124" s="479"/>
      <c r="UQK124" s="827"/>
      <c r="UQL124" s="827"/>
      <c r="UQM124" s="827"/>
      <c r="UQN124" s="479"/>
      <c r="UQO124" s="827"/>
      <c r="UQP124" s="827"/>
      <c r="UQQ124" s="827"/>
      <c r="UQR124" s="479"/>
      <c r="UQS124" s="827"/>
      <c r="UQT124" s="827"/>
      <c r="UQU124" s="827"/>
      <c r="UQV124" s="479"/>
      <c r="UQW124" s="827"/>
      <c r="UQX124" s="827"/>
      <c r="UQY124" s="827"/>
      <c r="UQZ124" s="479"/>
      <c r="URA124" s="827"/>
      <c r="URB124" s="827"/>
      <c r="URC124" s="827"/>
      <c r="URD124" s="479"/>
      <c r="URE124" s="827"/>
      <c r="URF124" s="827"/>
      <c r="URG124" s="827"/>
      <c r="URH124" s="479"/>
      <c r="URI124" s="827"/>
      <c r="URJ124" s="827"/>
      <c r="URK124" s="827"/>
      <c r="URL124" s="479"/>
      <c r="URM124" s="827"/>
      <c r="URN124" s="827"/>
      <c r="URO124" s="827"/>
      <c r="URP124" s="479"/>
      <c r="URQ124" s="827"/>
      <c r="URR124" s="827"/>
      <c r="URS124" s="827"/>
      <c r="URT124" s="479"/>
      <c r="URU124" s="827"/>
      <c r="URV124" s="827"/>
      <c r="URW124" s="827"/>
      <c r="URX124" s="479"/>
      <c r="URY124" s="827"/>
      <c r="URZ124" s="827"/>
      <c r="USA124" s="827"/>
      <c r="USB124" s="479"/>
      <c r="USC124" s="827"/>
      <c r="USD124" s="827"/>
      <c r="USE124" s="827"/>
      <c r="USF124" s="479"/>
      <c r="USG124" s="827"/>
      <c r="USH124" s="827"/>
      <c r="USI124" s="827"/>
      <c r="USJ124" s="479"/>
      <c r="USK124" s="827"/>
      <c r="USL124" s="827"/>
      <c r="USM124" s="827"/>
      <c r="USN124" s="479"/>
      <c r="USO124" s="827"/>
      <c r="USP124" s="827"/>
      <c r="USQ124" s="827"/>
      <c r="USR124" s="479"/>
      <c r="USS124" s="827"/>
      <c r="UST124" s="827"/>
      <c r="USU124" s="827"/>
      <c r="USV124" s="479"/>
      <c r="USW124" s="827"/>
      <c r="USX124" s="827"/>
      <c r="USY124" s="827"/>
      <c r="USZ124" s="479"/>
      <c r="UTA124" s="827"/>
      <c r="UTB124" s="827"/>
      <c r="UTC124" s="827"/>
      <c r="UTD124" s="479"/>
      <c r="UTE124" s="827"/>
      <c r="UTF124" s="827"/>
      <c r="UTG124" s="827"/>
      <c r="UTH124" s="479"/>
      <c r="UTI124" s="827"/>
      <c r="UTJ124" s="827"/>
      <c r="UTK124" s="827"/>
      <c r="UTL124" s="479"/>
      <c r="UTM124" s="827"/>
      <c r="UTN124" s="827"/>
      <c r="UTO124" s="827"/>
      <c r="UTP124" s="479"/>
      <c r="UTQ124" s="827"/>
      <c r="UTR124" s="827"/>
      <c r="UTS124" s="827"/>
      <c r="UTT124" s="479"/>
      <c r="UTU124" s="827"/>
      <c r="UTV124" s="827"/>
      <c r="UTW124" s="827"/>
      <c r="UTX124" s="479"/>
      <c r="UTY124" s="827"/>
      <c r="UTZ124" s="827"/>
      <c r="UUA124" s="827"/>
      <c r="UUB124" s="479"/>
      <c r="UUC124" s="827"/>
      <c r="UUD124" s="827"/>
      <c r="UUE124" s="827"/>
      <c r="UUF124" s="479"/>
      <c r="UUG124" s="827"/>
      <c r="UUH124" s="827"/>
      <c r="UUI124" s="827"/>
      <c r="UUJ124" s="479"/>
      <c r="UUK124" s="827"/>
      <c r="UUL124" s="827"/>
      <c r="UUM124" s="827"/>
      <c r="UUN124" s="479"/>
      <c r="UUO124" s="827"/>
      <c r="UUP124" s="827"/>
      <c r="UUQ124" s="827"/>
      <c r="UUR124" s="479"/>
      <c r="UUS124" s="827"/>
      <c r="UUT124" s="827"/>
      <c r="UUU124" s="827"/>
      <c r="UUV124" s="479"/>
      <c r="UUW124" s="827"/>
      <c r="UUX124" s="827"/>
      <c r="UUY124" s="827"/>
      <c r="UUZ124" s="479"/>
      <c r="UVA124" s="827"/>
      <c r="UVB124" s="827"/>
      <c r="UVC124" s="827"/>
      <c r="UVD124" s="479"/>
      <c r="UVE124" s="827"/>
      <c r="UVF124" s="827"/>
      <c r="UVG124" s="827"/>
      <c r="UVH124" s="479"/>
      <c r="UVI124" s="827"/>
      <c r="UVJ124" s="827"/>
      <c r="UVK124" s="827"/>
      <c r="UVL124" s="479"/>
      <c r="UVM124" s="827"/>
      <c r="UVN124" s="827"/>
      <c r="UVO124" s="827"/>
      <c r="UVP124" s="479"/>
      <c r="UVQ124" s="827"/>
      <c r="UVR124" s="827"/>
      <c r="UVS124" s="827"/>
      <c r="UVT124" s="479"/>
      <c r="UVU124" s="827"/>
      <c r="UVV124" s="827"/>
      <c r="UVW124" s="827"/>
      <c r="UVX124" s="479"/>
      <c r="UVY124" s="827"/>
      <c r="UVZ124" s="827"/>
      <c r="UWA124" s="827"/>
      <c r="UWB124" s="479"/>
      <c r="UWC124" s="827"/>
      <c r="UWD124" s="827"/>
      <c r="UWE124" s="827"/>
      <c r="UWF124" s="479"/>
      <c r="UWG124" s="827"/>
      <c r="UWH124" s="827"/>
      <c r="UWI124" s="827"/>
      <c r="UWJ124" s="479"/>
      <c r="UWK124" s="827"/>
      <c r="UWL124" s="827"/>
      <c r="UWM124" s="827"/>
      <c r="UWN124" s="479"/>
      <c r="UWO124" s="827"/>
      <c r="UWP124" s="827"/>
      <c r="UWQ124" s="827"/>
      <c r="UWR124" s="479"/>
      <c r="UWS124" s="827"/>
      <c r="UWT124" s="827"/>
      <c r="UWU124" s="827"/>
      <c r="UWV124" s="479"/>
      <c r="UWW124" s="827"/>
      <c r="UWX124" s="827"/>
      <c r="UWY124" s="827"/>
      <c r="UWZ124" s="479"/>
      <c r="UXA124" s="827"/>
      <c r="UXB124" s="827"/>
      <c r="UXC124" s="827"/>
      <c r="UXD124" s="479"/>
      <c r="UXE124" s="827"/>
      <c r="UXF124" s="827"/>
      <c r="UXG124" s="827"/>
      <c r="UXH124" s="479"/>
      <c r="UXI124" s="827"/>
      <c r="UXJ124" s="827"/>
      <c r="UXK124" s="827"/>
      <c r="UXL124" s="479"/>
      <c r="UXM124" s="827"/>
      <c r="UXN124" s="827"/>
      <c r="UXO124" s="827"/>
      <c r="UXP124" s="479"/>
      <c r="UXQ124" s="827"/>
      <c r="UXR124" s="827"/>
      <c r="UXS124" s="827"/>
      <c r="UXT124" s="479"/>
      <c r="UXU124" s="827"/>
      <c r="UXV124" s="827"/>
      <c r="UXW124" s="827"/>
      <c r="UXX124" s="479"/>
      <c r="UXY124" s="827"/>
      <c r="UXZ124" s="827"/>
      <c r="UYA124" s="827"/>
      <c r="UYB124" s="479"/>
      <c r="UYC124" s="827"/>
      <c r="UYD124" s="827"/>
      <c r="UYE124" s="827"/>
      <c r="UYF124" s="479"/>
      <c r="UYG124" s="827"/>
      <c r="UYH124" s="827"/>
      <c r="UYI124" s="827"/>
      <c r="UYJ124" s="479"/>
      <c r="UYK124" s="827"/>
      <c r="UYL124" s="827"/>
      <c r="UYM124" s="827"/>
      <c r="UYN124" s="479"/>
      <c r="UYO124" s="827"/>
      <c r="UYP124" s="827"/>
      <c r="UYQ124" s="827"/>
      <c r="UYR124" s="479"/>
      <c r="UYS124" s="827"/>
      <c r="UYT124" s="827"/>
      <c r="UYU124" s="827"/>
      <c r="UYV124" s="479"/>
      <c r="UYW124" s="827"/>
      <c r="UYX124" s="827"/>
      <c r="UYY124" s="827"/>
      <c r="UYZ124" s="479"/>
      <c r="UZA124" s="827"/>
      <c r="UZB124" s="827"/>
      <c r="UZC124" s="827"/>
      <c r="UZD124" s="479"/>
      <c r="UZE124" s="827"/>
      <c r="UZF124" s="827"/>
      <c r="UZG124" s="827"/>
      <c r="UZH124" s="479"/>
      <c r="UZI124" s="827"/>
      <c r="UZJ124" s="827"/>
      <c r="UZK124" s="827"/>
      <c r="UZL124" s="479"/>
      <c r="UZM124" s="827"/>
      <c r="UZN124" s="827"/>
      <c r="UZO124" s="827"/>
      <c r="UZP124" s="479"/>
      <c r="UZQ124" s="827"/>
      <c r="UZR124" s="827"/>
      <c r="UZS124" s="827"/>
      <c r="UZT124" s="479"/>
      <c r="UZU124" s="827"/>
      <c r="UZV124" s="827"/>
      <c r="UZW124" s="827"/>
      <c r="UZX124" s="479"/>
      <c r="UZY124" s="827"/>
      <c r="UZZ124" s="827"/>
      <c r="VAA124" s="827"/>
      <c r="VAB124" s="479"/>
      <c r="VAC124" s="827"/>
      <c r="VAD124" s="827"/>
      <c r="VAE124" s="827"/>
      <c r="VAF124" s="479"/>
      <c r="VAG124" s="827"/>
      <c r="VAH124" s="827"/>
      <c r="VAI124" s="827"/>
      <c r="VAJ124" s="479"/>
      <c r="VAK124" s="827"/>
      <c r="VAL124" s="827"/>
      <c r="VAM124" s="827"/>
      <c r="VAN124" s="479"/>
      <c r="VAO124" s="827"/>
      <c r="VAP124" s="827"/>
      <c r="VAQ124" s="827"/>
      <c r="VAR124" s="479"/>
      <c r="VAS124" s="827"/>
      <c r="VAT124" s="827"/>
      <c r="VAU124" s="827"/>
      <c r="VAV124" s="479"/>
      <c r="VAW124" s="827"/>
      <c r="VAX124" s="827"/>
      <c r="VAY124" s="827"/>
      <c r="VAZ124" s="479"/>
      <c r="VBA124" s="827"/>
      <c r="VBB124" s="827"/>
      <c r="VBC124" s="827"/>
      <c r="VBD124" s="479"/>
      <c r="VBE124" s="827"/>
      <c r="VBF124" s="827"/>
      <c r="VBG124" s="827"/>
      <c r="VBH124" s="479"/>
      <c r="VBI124" s="827"/>
      <c r="VBJ124" s="827"/>
      <c r="VBK124" s="827"/>
      <c r="VBL124" s="479"/>
      <c r="VBM124" s="827"/>
      <c r="VBN124" s="827"/>
      <c r="VBO124" s="827"/>
      <c r="VBP124" s="479"/>
      <c r="VBQ124" s="827"/>
      <c r="VBR124" s="827"/>
      <c r="VBS124" s="827"/>
      <c r="VBT124" s="479"/>
      <c r="VBU124" s="827"/>
      <c r="VBV124" s="827"/>
      <c r="VBW124" s="827"/>
      <c r="VBX124" s="479"/>
      <c r="VBY124" s="827"/>
      <c r="VBZ124" s="827"/>
      <c r="VCA124" s="827"/>
      <c r="VCB124" s="479"/>
      <c r="VCC124" s="827"/>
      <c r="VCD124" s="827"/>
      <c r="VCE124" s="827"/>
      <c r="VCF124" s="479"/>
      <c r="VCG124" s="827"/>
      <c r="VCH124" s="827"/>
      <c r="VCI124" s="827"/>
      <c r="VCJ124" s="479"/>
      <c r="VCK124" s="827"/>
      <c r="VCL124" s="827"/>
      <c r="VCM124" s="827"/>
      <c r="VCN124" s="479"/>
      <c r="VCO124" s="827"/>
      <c r="VCP124" s="827"/>
      <c r="VCQ124" s="827"/>
      <c r="VCR124" s="479"/>
      <c r="VCS124" s="827"/>
      <c r="VCT124" s="827"/>
      <c r="VCU124" s="827"/>
      <c r="VCV124" s="479"/>
      <c r="VCW124" s="827"/>
      <c r="VCX124" s="827"/>
      <c r="VCY124" s="827"/>
      <c r="VCZ124" s="479"/>
      <c r="VDA124" s="827"/>
      <c r="VDB124" s="827"/>
      <c r="VDC124" s="827"/>
      <c r="VDD124" s="479"/>
      <c r="VDE124" s="827"/>
      <c r="VDF124" s="827"/>
      <c r="VDG124" s="827"/>
      <c r="VDH124" s="479"/>
      <c r="VDI124" s="827"/>
      <c r="VDJ124" s="827"/>
      <c r="VDK124" s="827"/>
      <c r="VDL124" s="479"/>
      <c r="VDM124" s="827"/>
      <c r="VDN124" s="827"/>
      <c r="VDO124" s="827"/>
      <c r="VDP124" s="479"/>
      <c r="VDQ124" s="827"/>
      <c r="VDR124" s="827"/>
      <c r="VDS124" s="827"/>
      <c r="VDT124" s="479"/>
      <c r="VDU124" s="827"/>
      <c r="VDV124" s="827"/>
      <c r="VDW124" s="827"/>
      <c r="VDX124" s="479"/>
      <c r="VDY124" s="827"/>
      <c r="VDZ124" s="827"/>
      <c r="VEA124" s="827"/>
      <c r="VEB124" s="479"/>
      <c r="VEC124" s="827"/>
      <c r="VED124" s="827"/>
      <c r="VEE124" s="827"/>
      <c r="VEF124" s="479"/>
      <c r="VEG124" s="827"/>
      <c r="VEH124" s="827"/>
      <c r="VEI124" s="827"/>
      <c r="VEJ124" s="479"/>
      <c r="VEK124" s="827"/>
      <c r="VEL124" s="827"/>
      <c r="VEM124" s="827"/>
      <c r="VEN124" s="479"/>
      <c r="VEO124" s="827"/>
      <c r="VEP124" s="827"/>
      <c r="VEQ124" s="827"/>
      <c r="VER124" s="479"/>
      <c r="VES124" s="827"/>
      <c r="VET124" s="827"/>
      <c r="VEU124" s="827"/>
      <c r="VEV124" s="479"/>
      <c r="VEW124" s="827"/>
      <c r="VEX124" s="827"/>
      <c r="VEY124" s="827"/>
      <c r="VEZ124" s="479"/>
      <c r="VFA124" s="827"/>
      <c r="VFB124" s="827"/>
      <c r="VFC124" s="827"/>
      <c r="VFD124" s="479"/>
      <c r="VFE124" s="827"/>
      <c r="VFF124" s="827"/>
      <c r="VFG124" s="827"/>
      <c r="VFH124" s="479"/>
      <c r="VFI124" s="827"/>
      <c r="VFJ124" s="827"/>
      <c r="VFK124" s="827"/>
      <c r="VFL124" s="479"/>
      <c r="VFM124" s="827"/>
      <c r="VFN124" s="827"/>
      <c r="VFO124" s="827"/>
      <c r="VFP124" s="479"/>
      <c r="VFQ124" s="827"/>
      <c r="VFR124" s="827"/>
      <c r="VFS124" s="827"/>
      <c r="VFT124" s="479"/>
      <c r="VFU124" s="827"/>
      <c r="VFV124" s="827"/>
      <c r="VFW124" s="827"/>
      <c r="VFX124" s="479"/>
      <c r="VFY124" s="827"/>
      <c r="VFZ124" s="827"/>
      <c r="VGA124" s="827"/>
      <c r="VGB124" s="479"/>
      <c r="VGC124" s="827"/>
      <c r="VGD124" s="827"/>
      <c r="VGE124" s="827"/>
      <c r="VGF124" s="479"/>
      <c r="VGG124" s="827"/>
      <c r="VGH124" s="827"/>
      <c r="VGI124" s="827"/>
      <c r="VGJ124" s="479"/>
      <c r="VGK124" s="827"/>
      <c r="VGL124" s="827"/>
      <c r="VGM124" s="827"/>
      <c r="VGN124" s="479"/>
      <c r="VGO124" s="827"/>
      <c r="VGP124" s="827"/>
      <c r="VGQ124" s="827"/>
      <c r="VGR124" s="479"/>
      <c r="VGS124" s="827"/>
      <c r="VGT124" s="827"/>
      <c r="VGU124" s="827"/>
      <c r="VGV124" s="479"/>
      <c r="VGW124" s="827"/>
      <c r="VGX124" s="827"/>
      <c r="VGY124" s="827"/>
      <c r="VGZ124" s="479"/>
      <c r="VHA124" s="827"/>
      <c r="VHB124" s="827"/>
      <c r="VHC124" s="827"/>
      <c r="VHD124" s="479"/>
      <c r="VHE124" s="827"/>
      <c r="VHF124" s="827"/>
      <c r="VHG124" s="827"/>
      <c r="VHH124" s="479"/>
      <c r="VHI124" s="827"/>
      <c r="VHJ124" s="827"/>
      <c r="VHK124" s="827"/>
      <c r="VHL124" s="479"/>
      <c r="VHM124" s="827"/>
      <c r="VHN124" s="827"/>
      <c r="VHO124" s="827"/>
      <c r="VHP124" s="479"/>
      <c r="VHQ124" s="827"/>
      <c r="VHR124" s="827"/>
      <c r="VHS124" s="827"/>
      <c r="VHT124" s="479"/>
      <c r="VHU124" s="827"/>
      <c r="VHV124" s="827"/>
      <c r="VHW124" s="827"/>
      <c r="VHX124" s="479"/>
      <c r="VHY124" s="827"/>
      <c r="VHZ124" s="827"/>
      <c r="VIA124" s="827"/>
      <c r="VIB124" s="479"/>
      <c r="VIC124" s="827"/>
      <c r="VID124" s="827"/>
      <c r="VIE124" s="827"/>
      <c r="VIF124" s="479"/>
      <c r="VIG124" s="827"/>
      <c r="VIH124" s="827"/>
      <c r="VII124" s="827"/>
      <c r="VIJ124" s="479"/>
      <c r="VIK124" s="827"/>
      <c r="VIL124" s="827"/>
      <c r="VIM124" s="827"/>
      <c r="VIN124" s="479"/>
      <c r="VIO124" s="827"/>
      <c r="VIP124" s="827"/>
      <c r="VIQ124" s="827"/>
      <c r="VIR124" s="479"/>
      <c r="VIS124" s="827"/>
      <c r="VIT124" s="827"/>
      <c r="VIU124" s="827"/>
      <c r="VIV124" s="479"/>
      <c r="VIW124" s="827"/>
      <c r="VIX124" s="827"/>
      <c r="VIY124" s="827"/>
      <c r="VIZ124" s="479"/>
      <c r="VJA124" s="827"/>
      <c r="VJB124" s="827"/>
      <c r="VJC124" s="827"/>
      <c r="VJD124" s="479"/>
      <c r="VJE124" s="827"/>
      <c r="VJF124" s="827"/>
      <c r="VJG124" s="827"/>
      <c r="VJH124" s="479"/>
      <c r="VJI124" s="827"/>
      <c r="VJJ124" s="827"/>
      <c r="VJK124" s="827"/>
      <c r="VJL124" s="479"/>
      <c r="VJM124" s="827"/>
      <c r="VJN124" s="827"/>
      <c r="VJO124" s="827"/>
      <c r="VJP124" s="479"/>
      <c r="VJQ124" s="827"/>
      <c r="VJR124" s="827"/>
      <c r="VJS124" s="827"/>
      <c r="VJT124" s="479"/>
      <c r="VJU124" s="827"/>
      <c r="VJV124" s="827"/>
      <c r="VJW124" s="827"/>
      <c r="VJX124" s="479"/>
      <c r="VJY124" s="827"/>
      <c r="VJZ124" s="827"/>
      <c r="VKA124" s="827"/>
      <c r="VKB124" s="479"/>
      <c r="VKC124" s="827"/>
      <c r="VKD124" s="827"/>
      <c r="VKE124" s="827"/>
      <c r="VKF124" s="479"/>
      <c r="VKG124" s="827"/>
      <c r="VKH124" s="827"/>
      <c r="VKI124" s="827"/>
      <c r="VKJ124" s="479"/>
      <c r="VKK124" s="827"/>
      <c r="VKL124" s="827"/>
      <c r="VKM124" s="827"/>
      <c r="VKN124" s="479"/>
      <c r="VKO124" s="827"/>
      <c r="VKP124" s="827"/>
      <c r="VKQ124" s="827"/>
      <c r="VKR124" s="479"/>
      <c r="VKS124" s="827"/>
      <c r="VKT124" s="827"/>
      <c r="VKU124" s="827"/>
      <c r="VKV124" s="479"/>
      <c r="VKW124" s="827"/>
      <c r="VKX124" s="827"/>
      <c r="VKY124" s="827"/>
      <c r="VKZ124" s="479"/>
      <c r="VLA124" s="827"/>
      <c r="VLB124" s="827"/>
      <c r="VLC124" s="827"/>
      <c r="VLD124" s="479"/>
      <c r="VLE124" s="827"/>
      <c r="VLF124" s="827"/>
      <c r="VLG124" s="827"/>
      <c r="VLH124" s="479"/>
      <c r="VLI124" s="827"/>
      <c r="VLJ124" s="827"/>
      <c r="VLK124" s="827"/>
      <c r="VLL124" s="479"/>
      <c r="VLM124" s="827"/>
      <c r="VLN124" s="827"/>
      <c r="VLO124" s="827"/>
      <c r="VLP124" s="479"/>
      <c r="VLQ124" s="827"/>
      <c r="VLR124" s="827"/>
      <c r="VLS124" s="827"/>
      <c r="VLT124" s="479"/>
      <c r="VLU124" s="827"/>
      <c r="VLV124" s="827"/>
      <c r="VLW124" s="827"/>
      <c r="VLX124" s="479"/>
      <c r="VLY124" s="827"/>
      <c r="VLZ124" s="827"/>
      <c r="VMA124" s="827"/>
      <c r="VMB124" s="479"/>
      <c r="VMC124" s="827"/>
      <c r="VMD124" s="827"/>
      <c r="VME124" s="827"/>
      <c r="VMF124" s="479"/>
      <c r="VMG124" s="827"/>
      <c r="VMH124" s="827"/>
      <c r="VMI124" s="827"/>
      <c r="VMJ124" s="479"/>
      <c r="VMK124" s="827"/>
      <c r="VML124" s="827"/>
      <c r="VMM124" s="827"/>
      <c r="VMN124" s="479"/>
      <c r="VMO124" s="827"/>
      <c r="VMP124" s="827"/>
      <c r="VMQ124" s="827"/>
      <c r="VMR124" s="479"/>
      <c r="VMS124" s="827"/>
      <c r="VMT124" s="827"/>
      <c r="VMU124" s="827"/>
      <c r="VMV124" s="479"/>
      <c r="VMW124" s="827"/>
      <c r="VMX124" s="827"/>
      <c r="VMY124" s="827"/>
      <c r="VMZ124" s="479"/>
      <c r="VNA124" s="827"/>
      <c r="VNB124" s="827"/>
      <c r="VNC124" s="827"/>
      <c r="VND124" s="479"/>
      <c r="VNE124" s="827"/>
      <c r="VNF124" s="827"/>
      <c r="VNG124" s="827"/>
      <c r="VNH124" s="479"/>
      <c r="VNI124" s="827"/>
      <c r="VNJ124" s="827"/>
      <c r="VNK124" s="827"/>
      <c r="VNL124" s="479"/>
      <c r="VNM124" s="827"/>
      <c r="VNN124" s="827"/>
      <c r="VNO124" s="827"/>
      <c r="VNP124" s="479"/>
      <c r="VNQ124" s="827"/>
      <c r="VNR124" s="827"/>
      <c r="VNS124" s="827"/>
      <c r="VNT124" s="479"/>
      <c r="VNU124" s="827"/>
      <c r="VNV124" s="827"/>
      <c r="VNW124" s="827"/>
      <c r="VNX124" s="479"/>
      <c r="VNY124" s="827"/>
      <c r="VNZ124" s="827"/>
      <c r="VOA124" s="827"/>
      <c r="VOB124" s="479"/>
      <c r="VOC124" s="827"/>
      <c r="VOD124" s="827"/>
      <c r="VOE124" s="827"/>
      <c r="VOF124" s="479"/>
      <c r="VOG124" s="827"/>
      <c r="VOH124" s="827"/>
      <c r="VOI124" s="827"/>
      <c r="VOJ124" s="479"/>
      <c r="VOK124" s="827"/>
      <c r="VOL124" s="827"/>
      <c r="VOM124" s="827"/>
      <c r="VON124" s="479"/>
      <c r="VOO124" s="827"/>
      <c r="VOP124" s="827"/>
      <c r="VOQ124" s="827"/>
      <c r="VOR124" s="479"/>
      <c r="VOS124" s="827"/>
      <c r="VOT124" s="827"/>
      <c r="VOU124" s="827"/>
      <c r="VOV124" s="479"/>
      <c r="VOW124" s="827"/>
      <c r="VOX124" s="827"/>
      <c r="VOY124" s="827"/>
      <c r="VOZ124" s="479"/>
      <c r="VPA124" s="827"/>
      <c r="VPB124" s="827"/>
      <c r="VPC124" s="827"/>
      <c r="VPD124" s="479"/>
      <c r="VPE124" s="827"/>
      <c r="VPF124" s="827"/>
      <c r="VPG124" s="827"/>
      <c r="VPH124" s="479"/>
      <c r="VPI124" s="827"/>
      <c r="VPJ124" s="827"/>
      <c r="VPK124" s="827"/>
      <c r="VPL124" s="479"/>
      <c r="VPM124" s="827"/>
      <c r="VPN124" s="827"/>
      <c r="VPO124" s="827"/>
      <c r="VPP124" s="479"/>
      <c r="VPQ124" s="827"/>
      <c r="VPR124" s="827"/>
      <c r="VPS124" s="827"/>
      <c r="VPT124" s="479"/>
      <c r="VPU124" s="827"/>
      <c r="VPV124" s="827"/>
      <c r="VPW124" s="827"/>
      <c r="VPX124" s="479"/>
      <c r="VPY124" s="827"/>
      <c r="VPZ124" s="827"/>
      <c r="VQA124" s="827"/>
      <c r="VQB124" s="479"/>
      <c r="VQC124" s="827"/>
      <c r="VQD124" s="827"/>
      <c r="VQE124" s="827"/>
      <c r="VQF124" s="479"/>
      <c r="VQG124" s="827"/>
      <c r="VQH124" s="827"/>
      <c r="VQI124" s="827"/>
      <c r="VQJ124" s="479"/>
      <c r="VQK124" s="827"/>
      <c r="VQL124" s="827"/>
      <c r="VQM124" s="827"/>
      <c r="VQN124" s="479"/>
      <c r="VQO124" s="827"/>
      <c r="VQP124" s="827"/>
      <c r="VQQ124" s="827"/>
      <c r="VQR124" s="479"/>
      <c r="VQS124" s="827"/>
      <c r="VQT124" s="827"/>
      <c r="VQU124" s="827"/>
      <c r="VQV124" s="479"/>
      <c r="VQW124" s="827"/>
      <c r="VQX124" s="827"/>
      <c r="VQY124" s="827"/>
      <c r="VQZ124" s="479"/>
      <c r="VRA124" s="827"/>
      <c r="VRB124" s="827"/>
      <c r="VRC124" s="827"/>
      <c r="VRD124" s="479"/>
      <c r="VRE124" s="827"/>
      <c r="VRF124" s="827"/>
      <c r="VRG124" s="827"/>
      <c r="VRH124" s="479"/>
      <c r="VRI124" s="827"/>
      <c r="VRJ124" s="827"/>
      <c r="VRK124" s="827"/>
      <c r="VRL124" s="479"/>
      <c r="VRM124" s="827"/>
      <c r="VRN124" s="827"/>
      <c r="VRO124" s="827"/>
      <c r="VRP124" s="479"/>
      <c r="VRQ124" s="827"/>
      <c r="VRR124" s="827"/>
      <c r="VRS124" s="827"/>
      <c r="VRU124" s="827"/>
      <c r="VRV124" s="827"/>
      <c r="VRW124" s="827"/>
      <c r="VRX124" s="479"/>
      <c r="VRY124" s="827"/>
      <c r="VRZ124" s="827"/>
      <c r="VSA124" s="827"/>
      <c r="VSB124" s="479"/>
      <c r="VSC124" s="827"/>
      <c r="VSD124" s="827"/>
      <c r="VSE124" s="827"/>
      <c r="VSF124" s="479"/>
      <c r="VSG124" s="827"/>
      <c r="VSH124" s="827"/>
      <c r="VSI124" s="827"/>
      <c r="VSJ124" s="479"/>
      <c r="VSK124" s="827"/>
      <c r="VSL124" s="827"/>
      <c r="VSM124" s="827"/>
      <c r="VSN124" s="479"/>
      <c r="VSO124" s="827"/>
      <c r="VSP124" s="827"/>
      <c r="VSQ124" s="827"/>
      <c r="VSR124" s="479"/>
      <c r="VSS124" s="827"/>
      <c r="VST124" s="827"/>
      <c r="VSU124" s="827"/>
      <c r="VSV124" s="479"/>
      <c r="VSW124" s="827"/>
      <c r="VSX124" s="827"/>
      <c r="VSY124" s="827"/>
      <c r="VSZ124" s="479"/>
      <c r="VTA124" s="827"/>
      <c r="VTB124" s="827"/>
      <c r="VTC124" s="827"/>
      <c r="VTD124" s="479"/>
      <c r="VTE124" s="827"/>
      <c r="VTF124" s="827"/>
      <c r="VTG124" s="827"/>
      <c r="VTH124" s="479"/>
      <c r="VTI124" s="827"/>
      <c r="VTJ124" s="827"/>
      <c r="VTK124" s="827"/>
      <c r="VTL124" s="479"/>
      <c r="VTM124" s="827"/>
      <c r="VTN124" s="827"/>
      <c r="VTO124" s="827"/>
      <c r="VTP124" s="479"/>
      <c r="VTQ124" s="827"/>
      <c r="VTR124" s="827"/>
      <c r="VTS124" s="827"/>
      <c r="VTT124" s="479"/>
      <c r="VTU124" s="827"/>
      <c r="VTV124" s="827"/>
      <c r="VTW124" s="827"/>
      <c r="VTX124" s="479"/>
      <c r="VTY124" s="827"/>
      <c r="VTZ124" s="827"/>
      <c r="VUA124" s="827"/>
      <c r="VUB124" s="479"/>
      <c r="VUC124" s="827"/>
      <c r="VUD124" s="827"/>
      <c r="VUE124" s="827"/>
      <c r="VUF124" s="479"/>
      <c r="VUG124" s="827"/>
      <c r="VUH124" s="827"/>
      <c r="VUI124" s="827"/>
      <c r="VUJ124" s="479"/>
      <c r="VUK124" s="827"/>
      <c r="VUL124" s="827"/>
      <c r="VUM124" s="827"/>
      <c r="VUN124" s="479"/>
      <c r="VUO124" s="827"/>
      <c r="VUP124" s="827"/>
      <c r="VUQ124" s="827"/>
      <c r="VUR124" s="479"/>
      <c r="VUS124" s="827"/>
      <c r="VUT124" s="827"/>
      <c r="VUU124" s="827"/>
      <c r="VUV124" s="479"/>
      <c r="VUW124" s="827"/>
      <c r="VUX124" s="827"/>
      <c r="VUY124" s="827"/>
      <c r="VUZ124" s="479"/>
      <c r="VVA124" s="827"/>
      <c r="VVB124" s="827"/>
      <c r="VVC124" s="827"/>
      <c r="VVD124" s="479"/>
      <c r="VVE124" s="827"/>
      <c r="VVF124" s="827"/>
      <c r="VVG124" s="827"/>
      <c r="VVH124" s="479"/>
      <c r="VVI124" s="827"/>
      <c r="VVJ124" s="827"/>
      <c r="VVK124" s="827"/>
      <c r="VVL124" s="479"/>
      <c r="VVM124" s="827"/>
      <c r="VVN124" s="827"/>
      <c r="VVO124" s="827"/>
      <c r="VVP124" s="479"/>
      <c r="VVQ124" s="827"/>
      <c r="VVR124" s="827"/>
      <c r="VVS124" s="827"/>
      <c r="VVT124" s="479"/>
      <c r="VVU124" s="827"/>
      <c r="VVV124" s="827"/>
      <c r="VVW124" s="827"/>
      <c r="VVX124" s="479"/>
      <c r="VVY124" s="827"/>
      <c r="VVZ124" s="827"/>
      <c r="VWA124" s="827"/>
      <c r="VWB124" s="479"/>
      <c r="VWC124" s="827"/>
      <c r="VWD124" s="827"/>
      <c r="VWE124" s="827"/>
      <c r="VWF124" s="479"/>
      <c r="VWG124" s="827"/>
      <c r="VWH124" s="827"/>
      <c r="VWI124" s="827"/>
      <c r="VWJ124" s="479"/>
      <c r="VWK124" s="827"/>
      <c r="VWL124" s="827"/>
      <c r="VWM124" s="827"/>
      <c r="VWN124" s="479"/>
      <c r="VWO124" s="827"/>
      <c r="VWP124" s="827"/>
      <c r="VWQ124" s="827"/>
      <c r="VWR124" s="479"/>
      <c r="VWS124" s="827"/>
      <c r="VWT124" s="827"/>
      <c r="VWU124" s="827"/>
      <c r="VWV124" s="479"/>
      <c r="VWW124" s="827"/>
      <c r="VWX124" s="827"/>
      <c r="VWY124" s="827"/>
      <c r="VWZ124" s="479"/>
      <c r="VXA124" s="827"/>
      <c r="VXB124" s="827"/>
      <c r="VXC124" s="827"/>
      <c r="VXD124" s="479"/>
      <c r="VXE124" s="827"/>
      <c r="VXF124" s="827"/>
      <c r="VXG124" s="827"/>
      <c r="VXH124" s="479"/>
      <c r="VXI124" s="827"/>
      <c r="VXJ124" s="827"/>
      <c r="VXK124" s="827"/>
      <c r="VXL124" s="479"/>
      <c r="VXM124" s="827"/>
      <c r="VXN124" s="827"/>
      <c r="VXO124" s="827"/>
      <c r="VXP124" s="479"/>
      <c r="VXQ124" s="827"/>
      <c r="VXR124" s="827"/>
      <c r="VXS124" s="827"/>
      <c r="VXT124" s="479"/>
      <c r="VXU124" s="827"/>
      <c r="VXV124" s="827"/>
      <c r="VXW124" s="827"/>
      <c r="VXX124" s="479"/>
      <c r="VXY124" s="827"/>
      <c r="VXZ124" s="827"/>
      <c r="VYA124" s="827"/>
      <c r="VYB124" s="479"/>
      <c r="VYC124" s="827"/>
      <c r="VYD124" s="827"/>
      <c r="VYE124" s="827"/>
      <c r="VYF124" s="479"/>
      <c r="VYG124" s="827"/>
      <c r="VYH124" s="827"/>
      <c r="VYI124" s="827"/>
      <c r="VYJ124" s="479"/>
      <c r="VYK124" s="827"/>
      <c r="VYL124" s="827"/>
      <c r="VYM124" s="827"/>
      <c r="VYN124" s="479"/>
      <c r="VYO124" s="827"/>
      <c r="VYP124" s="827"/>
      <c r="VYQ124" s="827"/>
      <c r="VYR124" s="479"/>
      <c r="VYS124" s="827"/>
      <c r="VYT124" s="827"/>
      <c r="VYU124" s="827"/>
      <c r="VYV124" s="479"/>
      <c r="VYW124" s="827"/>
      <c r="VYX124" s="827"/>
      <c r="VYY124" s="827"/>
      <c r="VYZ124" s="479"/>
      <c r="VZA124" s="827"/>
      <c r="VZB124" s="827"/>
      <c r="VZC124" s="827"/>
      <c r="VZD124" s="479"/>
      <c r="VZE124" s="827"/>
      <c r="VZF124" s="827"/>
      <c r="VZG124" s="827"/>
      <c r="VZH124" s="479"/>
      <c r="VZI124" s="827"/>
      <c r="VZJ124" s="827"/>
      <c r="VZK124" s="827"/>
      <c r="VZL124" s="479"/>
      <c r="VZM124" s="827"/>
      <c r="VZN124" s="827"/>
      <c r="VZO124" s="827"/>
      <c r="VZP124" s="479"/>
      <c r="VZQ124" s="827"/>
      <c r="VZR124" s="827"/>
      <c r="VZS124" s="827"/>
      <c r="VZT124" s="479"/>
      <c r="VZU124" s="827"/>
      <c r="VZV124" s="827"/>
      <c r="VZW124" s="827"/>
      <c r="VZX124" s="479"/>
      <c r="VZY124" s="827"/>
      <c r="VZZ124" s="827"/>
      <c r="WAA124" s="827"/>
      <c r="WAB124" s="479"/>
      <c r="WAC124" s="827"/>
      <c r="WAD124" s="827"/>
      <c r="WAE124" s="827"/>
      <c r="WAF124" s="479"/>
      <c r="WAG124" s="827"/>
      <c r="WAH124" s="827"/>
      <c r="WAI124" s="827"/>
      <c r="WAJ124" s="479"/>
      <c r="WAK124" s="827"/>
      <c r="WAL124" s="827"/>
      <c r="WAM124" s="827"/>
      <c r="WAN124" s="479"/>
      <c r="WAO124" s="827"/>
      <c r="WAP124" s="827"/>
      <c r="WAQ124" s="827"/>
      <c r="WAR124" s="479"/>
      <c r="WAS124" s="827"/>
      <c r="WAT124" s="827"/>
      <c r="WAU124" s="827"/>
      <c r="WAV124" s="479"/>
      <c r="WAW124" s="827"/>
      <c r="WAX124" s="827"/>
      <c r="WAY124" s="827"/>
      <c r="WAZ124" s="479"/>
      <c r="WBA124" s="827"/>
      <c r="WBB124" s="827"/>
      <c r="WBC124" s="827"/>
      <c r="WBD124" s="479"/>
      <c r="WBE124" s="827"/>
      <c r="WBF124" s="827"/>
      <c r="WBG124" s="827"/>
      <c r="WBH124" s="479"/>
      <c r="WBI124" s="827"/>
      <c r="WBJ124" s="827"/>
      <c r="WBK124" s="827"/>
      <c r="WBL124" s="479"/>
      <c r="WBM124" s="827"/>
      <c r="WBN124" s="827"/>
      <c r="WBO124" s="827"/>
      <c r="WBP124" s="479"/>
      <c r="WBQ124" s="827"/>
      <c r="WBR124" s="827"/>
      <c r="WBS124" s="827"/>
      <c r="WBT124" s="479"/>
      <c r="WBU124" s="827"/>
      <c r="WBV124" s="827"/>
      <c r="WBW124" s="827"/>
      <c r="WBX124" s="479"/>
      <c r="WBY124" s="827"/>
      <c r="WBZ124" s="827"/>
      <c r="WCA124" s="827"/>
      <c r="WCB124" s="479"/>
      <c r="WCC124" s="827"/>
      <c r="WCD124" s="827"/>
      <c r="WCE124" s="827"/>
      <c r="WCF124" s="479"/>
      <c r="WCG124" s="827"/>
      <c r="WCH124" s="827"/>
      <c r="WCI124" s="827"/>
      <c r="WCJ124" s="479"/>
      <c r="WCK124" s="827"/>
      <c r="WCL124" s="827"/>
      <c r="WCM124" s="827"/>
      <c r="WCN124" s="479"/>
      <c r="WCO124" s="827"/>
      <c r="WCP124" s="827"/>
      <c r="WCQ124" s="827"/>
      <c r="WCR124" s="479"/>
      <c r="WCS124" s="827"/>
      <c r="WCT124" s="827"/>
      <c r="WCU124" s="827"/>
      <c r="WCV124" s="479"/>
      <c r="WCW124" s="827"/>
      <c r="WCX124" s="827"/>
      <c r="WCY124" s="827"/>
      <c r="WCZ124" s="479"/>
      <c r="WDA124" s="827"/>
      <c r="WDB124" s="827"/>
      <c r="WDC124" s="827"/>
      <c r="WDD124" s="479"/>
      <c r="WDE124" s="827"/>
      <c r="WDF124" s="827"/>
      <c r="WDG124" s="827"/>
      <c r="WDH124" s="479"/>
      <c r="WDI124" s="827"/>
      <c r="WDJ124" s="827"/>
      <c r="WDK124" s="827"/>
      <c r="WDL124" s="479"/>
      <c r="WDM124" s="827"/>
      <c r="WDN124" s="827"/>
      <c r="WDO124" s="827"/>
      <c r="WDP124" s="479"/>
      <c r="WDQ124" s="827"/>
      <c r="WDR124" s="827"/>
      <c r="WDS124" s="827"/>
      <c r="WDT124" s="479"/>
      <c r="WDU124" s="827"/>
      <c r="WDV124" s="827"/>
      <c r="WDW124" s="827"/>
      <c r="WDX124" s="479"/>
      <c r="WDY124" s="827"/>
      <c r="WDZ124" s="827"/>
      <c r="WEA124" s="827"/>
      <c r="WEB124" s="479"/>
      <c r="WEC124" s="827"/>
      <c r="WED124" s="827"/>
      <c r="WEE124" s="827"/>
      <c r="WEF124" s="479"/>
      <c r="WEG124" s="827"/>
      <c r="WEH124" s="827"/>
      <c r="WEI124" s="827"/>
      <c r="WEJ124" s="479"/>
      <c r="WEK124" s="827"/>
      <c r="WEL124" s="827"/>
      <c r="WEM124" s="827"/>
      <c r="WEN124" s="479"/>
      <c r="WEO124" s="827"/>
      <c r="WEP124" s="827"/>
      <c r="WEQ124" s="827"/>
      <c r="WER124" s="479"/>
      <c r="WES124" s="827"/>
      <c r="WET124" s="827"/>
      <c r="WEU124" s="827"/>
      <c r="WEV124" s="479"/>
      <c r="WEW124" s="827"/>
      <c r="WEX124" s="827"/>
      <c r="WEY124" s="827"/>
      <c r="WEZ124" s="479"/>
      <c r="WFA124" s="827"/>
      <c r="WFB124" s="827"/>
      <c r="WFC124" s="827"/>
      <c r="WFD124" s="479"/>
      <c r="WFE124" s="827"/>
      <c r="WFF124" s="827"/>
      <c r="WFG124" s="827"/>
      <c r="WFH124" s="479"/>
      <c r="WFI124" s="827"/>
      <c r="WFJ124" s="827"/>
      <c r="WFK124" s="827"/>
      <c r="WFL124" s="479"/>
      <c r="WFM124" s="827"/>
      <c r="WFN124" s="827"/>
      <c r="WFO124" s="827"/>
      <c r="WFP124" s="479"/>
      <c r="WFQ124" s="827"/>
      <c r="WFR124" s="827"/>
      <c r="WFS124" s="827"/>
      <c r="WFT124" s="479"/>
      <c r="WFU124" s="827"/>
      <c r="WFV124" s="827"/>
      <c r="WFW124" s="827"/>
      <c r="WFX124" s="479"/>
      <c r="WFY124" s="827"/>
      <c r="WFZ124" s="827"/>
      <c r="WGA124" s="827"/>
      <c r="WGB124" s="479"/>
      <c r="WGC124" s="827"/>
      <c r="WGD124" s="827"/>
      <c r="WGE124" s="827"/>
      <c r="WGF124" s="479"/>
      <c r="WGG124" s="827"/>
      <c r="WGH124" s="827"/>
      <c r="WGI124" s="827"/>
      <c r="WGJ124" s="479"/>
      <c r="WGK124" s="827"/>
      <c r="WGL124" s="827"/>
      <c r="WGM124" s="827"/>
      <c r="WGN124" s="479"/>
      <c r="WGO124" s="827"/>
      <c r="WGP124" s="827"/>
      <c r="WGQ124" s="827"/>
      <c r="WGR124" s="479"/>
      <c r="WGS124" s="827"/>
      <c r="WGT124" s="827"/>
      <c r="WGU124" s="827"/>
      <c r="WGV124" s="479"/>
      <c r="WGW124" s="827"/>
      <c r="WGX124" s="827"/>
      <c r="WGY124" s="827"/>
      <c r="WGZ124" s="479"/>
      <c r="WHA124" s="827"/>
      <c r="WHB124" s="827"/>
      <c r="WHC124" s="827"/>
      <c r="WHD124" s="479"/>
      <c r="WHE124" s="827"/>
      <c r="WHF124" s="827"/>
      <c r="WHG124" s="827"/>
      <c r="WHH124" s="479"/>
      <c r="WHI124" s="827"/>
      <c r="WHJ124" s="827"/>
      <c r="WHK124" s="827"/>
      <c r="WHL124" s="479"/>
      <c r="WHM124" s="827"/>
      <c r="WHN124" s="827"/>
      <c r="WHO124" s="827"/>
      <c r="WHP124" s="479"/>
      <c r="WHQ124" s="827"/>
      <c r="WHR124" s="827"/>
      <c r="WHS124" s="827"/>
      <c r="WHT124" s="479"/>
      <c r="WHU124" s="827"/>
      <c r="WHV124" s="827"/>
      <c r="WHW124" s="827"/>
      <c r="WHX124" s="479"/>
      <c r="WHY124" s="827"/>
      <c r="WHZ124" s="827"/>
      <c r="WIA124" s="827"/>
      <c r="WIB124" s="479"/>
      <c r="WIC124" s="827"/>
      <c r="WID124" s="827"/>
      <c r="WIE124" s="827"/>
      <c r="WIF124" s="479"/>
      <c r="WIG124" s="827"/>
      <c r="WIH124" s="827"/>
      <c r="WII124" s="827"/>
      <c r="WIJ124" s="479"/>
      <c r="WIK124" s="827"/>
      <c r="WIL124" s="827"/>
      <c r="WIM124" s="827"/>
      <c r="WIN124" s="479"/>
      <c r="WIO124" s="827"/>
      <c r="WIP124" s="827"/>
      <c r="WIQ124" s="827"/>
      <c r="WIR124" s="479"/>
      <c r="WIS124" s="827"/>
      <c r="WIT124" s="827"/>
      <c r="WIU124" s="827"/>
      <c r="WIV124" s="479"/>
      <c r="WIW124" s="827"/>
      <c r="WIX124" s="827"/>
      <c r="WIY124" s="827"/>
      <c r="WIZ124" s="479"/>
      <c r="WJA124" s="827"/>
      <c r="WJB124" s="827"/>
      <c r="WJC124" s="827"/>
      <c r="WJD124" s="479"/>
      <c r="WJE124" s="827"/>
      <c r="WJF124" s="827"/>
      <c r="WJG124" s="827"/>
      <c r="WJH124" s="479"/>
      <c r="WJI124" s="827"/>
      <c r="WJJ124" s="827"/>
      <c r="WJK124" s="827"/>
      <c r="WJL124" s="479"/>
      <c r="WJM124" s="827"/>
      <c r="WJN124" s="827"/>
      <c r="WJO124" s="827"/>
      <c r="WJP124" s="479"/>
      <c r="WJQ124" s="827"/>
      <c r="WJR124" s="827"/>
      <c r="WJS124" s="827"/>
      <c r="WJT124" s="479"/>
      <c r="WJU124" s="827"/>
      <c r="WJV124" s="827"/>
      <c r="WJW124" s="827"/>
      <c r="WJX124" s="479"/>
      <c r="WJY124" s="827"/>
      <c r="WJZ124" s="827"/>
      <c r="WKA124" s="827"/>
      <c r="WKB124" s="479"/>
      <c r="WKC124" s="827"/>
      <c r="WKD124" s="827"/>
      <c r="WKE124" s="827"/>
      <c r="WKF124" s="479"/>
      <c r="WKG124" s="827"/>
      <c r="WKH124" s="827"/>
      <c r="WKI124" s="827"/>
      <c r="WKJ124" s="479"/>
      <c r="WKK124" s="827"/>
      <c r="WKL124" s="827"/>
      <c r="WKM124" s="827"/>
      <c r="WKN124" s="479"/>
      <c r="WKO124" s="827"/>
      <c r="WKP124" s="827"/>
      <c r="WKQ124" s="827"/>
      <c r="WKR124" s="479"/>
      <c r="WKS124" s="827"/>
      <c r="WKT124" s="827"/>
      <c r="WKU124" s="827"/>
      <c r="WKV124" s="479"/>
      <c r="WKW124" s="827"/>
      <c r="WKX124" s="827"/>
      <c r="WKY124" s="827"/>
      <c r="WKZ124" s="479"/>
      <c r="WLA124" s="827"/>
      <c r="WLB124" s="827"/>
      <c r="WLC124" s="827"/>
      <c r="WLD124" s="479"/>
      <c r="WLE124" s="827"/>
      <c r="WLF124" s="827"/>
      <c r="WLG124" s="827"/>
      <c r="WLH124" s="479"/>
      <c r="WLI124" s="827"/>
      <c r="WLJ124" s="827"/>
      <c r="WLK124" s="827"/>
      <c r="WLL124" s="479"/>
      <c r="WLM124" s="827"/>
      <c r="WLN124" s="827"/>
      <c r="WLO124" s="827"/>
      <c r="WLP124" s="479"/>
      <c r="WLQ124" s="827"/>
      <c r="WLR124" s="827"/>
      <c r="WLS124" s="827"/>
      <c r="WLT124" s="479"/>
      <c r="WLU124" s="827"/>
      <c r="WLV124" s="827"/>
      <c r="WLW124" s="827"/>
      <c r="WLX124" s="479"/>
      <c r="WLY124" s="827"/>
      <c r="WLZ124" s="827"/>
      <c r="WMA124" s="827"/>
      <c r="WMB124" s="479"/>
      <c r="WMC124" s="827"/>
      <c r="WMD124" s="827"/>
      <c r="WME124" s="827"/>
      <c r="WMF124" s="479"/>
      <c r="WMG124" s="827"/>
      <c r="WMH124" s="827"/>
      <c r="WMI124" s="827"/>
      <c r="WMJ124" s="479"/>
      <c r="WMK124" s="827"/>
      <c r="WML124" s="827"/>
      <c r="WMM124" s="827"/>
      <c r="WMN124" s="479"/>
      <c r="WMO124" s="827"/>
      <c r="WMP124" s="827"/>
      <c r="WMQ124" s="827"/>
      <c r="WMR124" s="479"/>
      <c r="WMS124" s="827"/>
      <c r="WMT124" s="827"/>
      <c r="WMU124" s="827"/>
      <c r="WMV124" s="479"/>
      <c r="WMW124" s="827"/>
      <c r="WMX124" s="827"/>
      <c r="WMY124" s="827"/>
      <c r="WMZ124" s="479"/>
      <c r="WNA124" s="827"/>
      <c r="WNB124" s="827"/>
      <c r="WNC124" s="827"/>
      <c r="WND124" s="479"/>
      <c r="WNE124" s="827"/>
      <c r="WNF124" s="827"/>
      <c r="WNG124" s="827"/>
      <c r="WNH124" s="479"/>
      <c r="WNI124" s="827"/>
      <c r="WNJ124" s="827"/>
      <c r="WNK124" s="827"/>
      <c r="WNL124" s="479"/>
      <c r="WNM124" s="827"/>
      <c r="WNN124" s="827"/>
      <c r="WNO124" s="827"/>
      <c r="WNP124" s="479"/>
      <c r="WNQ124" s="827"/>
      <c r="WNR124" s="827"/>
      <c r="WNS124" s="827"/>
      <c r="WNT124" s="479"/>
      <c r="WNU124" s="827"/>
      <c r="WNV124" s="827"/>
      <c r="WNW124" s="827"/>
      <c r="WNX124" s="479"/>
      <c r="WNY124" s="827"/>
      <c r="WNZ124" s="827"/>
      <c r="WOA124" s="827"/>
      <c r="WOB124" s="479"/>
      <c r="WOC124" s="827"/>
      <c r="WOD124" s="827"/>
      <c r="WOE124" s="827"/>
      <c r="WOF124" s="479"/>
      <c r="WOG124" s="827"/>
      <c r="WOH124" s="827"/>
      <c r="WOI124" s="827"/>
      <c r="WOJ124" s="479"/>
      <c r="WOK124" s="827"/>
      <c r="WOL124" s="827"/>
      <c r="WOM124" s="827"/>
      <c r="WON124" s="479"/>
      <c r="WOO124" s="827"/>
      <c r="WOP124" s="827"/>
      <c r="WOQ124" s="827"/>
      <c r="WOR124" s="479"/>
      <c r="WOS124" s="827"/>
      <c r="WOT124" s="827"/>
      <c r="WOU124" s="827"/>
      <c r="WOV124" s="479"/>
      <c r="WOW124" s="827"/>
      <c r="WOX124" s="827"/>
      <c r="WOY124" s="827"/>
      <c r="WOZ124" s="479"/>
      <c r="WPA124" s="827"/>
      <c r="WPB124" s="827"/>
      <c r="WPC124" s="827"/>
      <c r="WPD124" s="479"/>
      <c r="WPE124" s="827"/>
      <c r="WPF124" s="827"/>
      <c r="WPG124" s="827"/>
      <c r="WPH124" s="479"/>
      <c r="WPI124" s="827"/>
      <c r="WPJ124" s="827"/>
      <c r="WPK124" s="827"/>
      <c r="WPL124" s="479"/>
      <c r="WPM124" s="827"/>
      <c r="WPN124" s="827"/>
      <c r="WPO124" s="827"/>
      <c r="WPP124" s="479"/>
      <c r="WPQ124" s="827"/>
      <c r="WPR124" s="827"/>
      <c r="WPS124" s="827"/>
      <c r="WPT124" s="479"/>
      <c r="WPU124" s="827"/>
      <c r="WPV124" s="827"/>
      <c r="WPW124" s="827"/>
      <c r="WPX124" s="479"/>
      <c r="WPY124" s="827"/>
      <c r="WPZ124" s="827"/>
      <c r="WQA124" s="827"/>
      <c r="WQB124" s="479"/>
      <c r="WQC124" s="827"/>
      <c r="WQD124" s="827"/>
      <c r="WQE124" s="827"/>
      <c r="WQF124" s="479"/>
      <c r="WQG124" s="827"/>
      <c r="WQH124" s="827"/>
      <c r="WQI124" s="827"/>
      <c r="WQJ124" s="479"/>
      <c r="WQK124" s="827"/>
      <c r="WQL124" s="827"/>
      <c r="WQM124" s="827"/>
      <c r="WQN124" s="479"/>
      <c r="WQO124" s="827"/>
      <c r="WQP124" s="827"/>
      <c r="WQQ124" s="827"/>
      <c r="WQR124" s="479"/>
      <c r="WQS124" s="827"/>
      <c r="WQT124" s="827"/>
      <c r="WQU124" s="827"/>
      <c r="WQV124" s="479"/>
      <c r="WQW124" s="827"/>
      <c r="WQX124" s="827"/>
      <c r="WQY124" s="827"/>
      <c r="WQZ124" s="479"/>
      <c r="WRA124" s="827"/>
      <c r="WRB124" s="827"/>
      <c r="WRC124" s="827"/>
      <c r="WRD124" s="479"/>
      <c r="WRE124" s="827"/>
      <c r="WRF124" s="827"/>
      <c r="WRG124" s="827"/>
      <c r="WRH124" s="479"/>
      <c r="WRI124" s="827"/>
      <c r="WRJ124" s="827"/>
      <c r="WRK124" s="827"/>
      <c r="WRL124" s="479"/>
      <c r="WRM124" s="827"/>
      <c r="WRN124" s="827"/>
      <c r="WRO124" s="827"/>
      <c r="WRP124" s="479"/>
      <c r="WRQ124" s="827"/>
      <c r="WRR124" s="827"/>
      <c r="WRS124" s="827"/>
      <c r="WRT124" s="479"/>
      <c r="WRU124" s="827"/>
      <c r="WRV124" s="827"/>
      <c r="WRW124" s="827"/>
      <c r="WRX124" s="479"/>
      <c r="WRY124" s="827"/>
      <c r="WRZ124" s="827"/>
      <c r="WSA124" s="827"/>
      <c r="WSB124" s="479"/>
      <c r="WSC124" s="827"/>
      <c r="WSD124" s="827"/>
      <c r="WSE124" s="827"/>
      <c r="WSF124" s="479"/>
      <c r="WSG124" s="827"/>
      <c r="WSH124" s="827"/>
      <c r="WSI124" s="827"/>
      <c r="WSJ124" s="479"/>
      <c r="WSK124" s="827"/>
      <c r="WSL124" s="827"/>
      <c r="WSM124" s="827"/>
      <c r="WSN124" s="479"/>
      <c r="WSO124" s="827"/>
      <c r="WSP124" s="827"/>
      <c r="WSQ124" s="827"/>
      <c r="WSR124" s="479"/>
      <c r="WSS124" s="827"/>
      <c r="WST124" s="827"/>
      <c r="WSU124" s="827"/>
      <c r="WSV124" s="479"/>
      <c r="WSW124" s="827"/>
      <c r="WSX124" s="827"/>
      <c r="WSY124" s="827"/>
      <c r="WSZ124" s="479"/>
      <c r="WTA124" s="827"/>
      <c r="WTB124" s="827"/>
      <c r="WTC124" s="827"/>
      <c r="WTD124" s="479"/>
      <c r="WTE124" s="827"/>
      <c r="WTF124" s="827"/>
      <c r="WTG124" s="827"/>
      <c r="WTH124" s="479"/>
      <c r="WTI124" s="827"/>
      <c r="WTJ124" s="827"/>
      <c r="WTK124" s="827"/>
      <c r="WTL124" s="479"/>
      <c r="WTM124" s="827"/>
      <c r="WTN124" s="827"/>
      <c r="WTO124" s="827"/>
      <c r="WTP124" s="479"/>
      <c r="WTQ124" s="827"/>
      <c r="WTR124" s="827"/>
      <c r="WTS124" s="827"/>
      <c r="WTT124" s="479"/>
      <c r="WTU124" s="827"/>
      <c r="WTV124" s="827"/>
      <c r="WTW124" s="827"/>
      <c r="WTX124" s="479"/>
      <c r="WTY124" s="827"/>
      <c r="WTZ124" s="827"/>
      <c r="WUA124" s="827"/>
      <c r="WUB124" s="479"/>
      <c r="WUC124" s="827"/>
      <c r="WUD124" s="827"/>
      <c r="WUE124" s="827"/>
      <c r="WUF124" s="479"/>
      <c r="WUG124" s="827"/>
      <c r="WUH124" s="827"/>
      <c r="WUI124" s="827"/>
      <c r="WUJ124" s="479"/>
      <c r="WUK124" s="827"/>
      <c r="WUL124" s="827"/>
      <c r="WUM124" s="827"/>
      <c r="WUN124" s="479"/>
      <c r="WUO124" s="827"/>
      <c r="WUP124" s="827"/>
      <c r="WUQ124" s="827"/>
      <c r="WUR124" s="479"/>
      <c r="WUS124" s="827"/>
      <c r="WUT124" s="827"/>
      <c r="WUU124" s="827"/>
      <c r="WUV124" s="479"/>
      <c r="WUW124" s="827"/>
      <c r="WUX124" s="827"/>
      <c r="WUY124" s="827"/>
      <c r="WUZ124" s="479"/>
      <c r="WVA124" s="827"/>
      <c r="WVB124" s="827"/>
      <c r="WVC124" s="827"/>
      <c r="WVD124" s="479"/>
      <c r="WVE124" s="827"/>
      <c r="WVF124" s="827"/>
      <c r="WVG124" s="827"/>
      <c r="WVH124" s="479"/>
      <c r="WVI124" s="827"/>
      <c r="WVJ124" s="827"/>
      <c r="WVK124" s="827"/>
      <c r="WVL124" s="479"/>
      <c r="WVM124" s="827"/>
      <c r="WVN124" s="827"/>
      <c r="WVO124" s="827"/>
      <c r="WVP124" s="479"/>
      <c r="WVQ124" s="827"/>
      <c r="WVR124" s="827"/>
      <c r="WVS124" s="827"/>
      <c r="WVT124" s="479"/>
      <c r="WVU124" s="827"/>
      <c r="WVV124" s="827"/>
      <c r="WVW124" s="827"/>
      <c r="WVX124" s="479"/>
      <c r="WVY124" s="827"/>
      <c r="WVZ124" s="827"/>
      <c r="WWA124" s="827"/>
      <c r="WWB124" s="479"/>
      <c r="WWC124" s="827"/>
      <c r="WWD124" s="827"/>
      <c r="WWE124" s="827"/>
      <c r="WWF124" s="479"/>
      <c r="WWG124" s="827"/>
      <c r="WWH124" s="827"/>
      <c r="WWI124" s="827"/>
      <c r="WWJ124" s="479"/>
      <c r="WWK124" s="827"/>
      <c r="WWL124" s="827"/>
      <c r="WWM124" s="827"/>
      <c r="WWN124" s="479"/>
      <c r="WWO124" s="827"/>
      <c r="WWP124" s="827"/>
      <c r="WWQ124" s="827"/>
      <c r="WWR124" s="479"/>
      <c r="WWS124" s="827"/>
      <c r="WWT124" s="827"/>
      <c r="WWU124" s="827"/>
      <c r="WWV124" s="479"/>
      <c r="WWW124" s="827"/>
      <c r="WWX124" s="827"/>
      <c r="WWY124" s="827"/>
      <c r="WWZ124" s="479"/>
      <c r="WXA124" s="827"/>
      <c r="WXB124" s="827"/>
      <c r="WXC124" s="827"/>
      <c r="WXD124" s="479"/>
      <c r="WXE124" s="827"/>
      <c r="WXF124" s="827"/>
      <c r="WXG124" s="827"/>
      <c r="WXH124" s="479"/>
      <c r="WXI124" s="827"/>
      <c r="WXJ124" s="827"/>
      <c r="WXK124" s="827"/>
      <c r="WXL124" s="479"/>
      <c r="WXM124" s="827"/>
      <c r="WXN124" s="827"/>
      <c r="WXO124" s="827"/>
      <c r="WXP124" s="479"/>
      <c r="WXQ124" s="827"/>
      <c r="WXR124" s="827"/>
      <c r="WXS124" s="827"/>
      <c r="WXT124" s="479"/>
      <c r="WXU124" s="827"/>
      <c r="WXV124" s="827"/>
      <c r="WXW124" s="827"/>
      <c r="WXX124" s="479"/>
      <c r="WXY124" s="827"/>
      <c r="WXZ124" s="827"/>
      <c r="WYA124" s="827"/>
      <c r="WYB124" s="479"/>
      <c r="WYC124" s="827"/>
      <c r="WYD124" s="827"/>
      <c r="WYE124" s="827"/>
      <c r="WYF124" s="479"/>
      <c r="WYG124" s="827"/>
      <c r="WYH124" s="827"/>
      <c r="WYI124" s="827"/>
      <c r="WYJ124" s="479"/>
      <c r="WYK124" s="827"/>
      <c r="WYL124" s="827"/>
      <c r="WYM124" s="827"/>
      <c r="WYN124" s="479"/>
      <c r="WYO124" s="827"/>
      <c r="WYP124" s="827"/>
      <c r="WYQ124" s="827"/>
      <c r="WYR124" s="479"/>
      <c r="WYS124" s="827"/>
      <c r="WYT124" s="827"/>
      <c r="WYU124" s="827"/>
      <c r="WYV124" s="479"/>
      <c r="WYW124" s="827"/>
      <c r="WYX124" s="827"/>
      <c r="WYY124" s="827"/>
      <c r="WYZ124" s="479"/>
      <c r="WZA124" s="827"/>
      <c r="WZB124" s="827"/>
      <c r="WZC124" s="827"/>
      <c r="WZD124" s="479"/>
      <c r="WZE124" s="827"/>
      <c r="WZF124" s="827"/>
      <c r="WZG124" s="827"/>
      <c r="WZH124" s="479"/>
      <c r="WZI124" s="827"/>
      <c r="WZJ124" s="827"/>
      <c r="WZK124" s="827"/>
      <c r="WZL124" s="479"/>
      <c r="WZM124" s="827"/>
      <c r="WZN124" s="827"/>
      <c r="WZO124" s="827"/>
      <c r="WZP124" s="479"/>
      <c r="WZQ124" s="827"/>
      <c r="WZR124" s="827"/>
      <c r="WZS124" s="827"/>
      <c r="WZT124" s="479"/>
      <c r="WZU124" s="827"/>
      <c r="WZV124" s="827"/>
      <c r="WZW124" s="827"/>
      <c r="WZX124" s="479"/>
      <c r="WZY124" s="827"/>
      <c r="WZZ124" s="827"/>
      <c r="XAA124" s="827"/>
      <c r="XAB124" s="479"/>
      <c r="XAC124" s="827"/>
      <c r="XAD124" s="827"/>
      <c r="XAE124" s="827"/>
      <c r="XAF124" s="479"/>
      <c r="XAG124" s="827"/>
      <c r="XAH124" s="827"/>
      <c r="XAI124" s="827"/>
      <c r="XAJ124" s="479"/>
      <c r="XAK124" s="827"/>
      <c r="XAL124" s="827"/>
      <c r="XAM124" s="827"/>
      <c r="XAN124" s="479"/>
      <c r="XAO124" s="827"/>
      <c r="XAP124" s="827"/>
      <c r="XAQ124" s="827"/>
      <c r="XAR124" s="479"/>
      <c r="XAS124" s="827"/>
      <c r="XAT124" s="827"/>
      <c r="XAU124" s="827"/>
      <c r="XAV124" s="479"/>
      <c r="XAW124" s="827"/>
      <c r="XAX124" s="827"/>
      <c r="XAY124" s="827"/>
      <c r="XAZ124" s="479"/>
      <c r="XBA124" s="827"/>
      <c r="XBB124" s="827"/>
      <c r="XBC124" s="827"/>
      <c r="XBD124" s="479"/>
      <c r="XBE124" s="827"/>
      <c r="XBF124" s="827"/>
      <c r="XBG124" s="827"/>
      <c r="XBH124" s="479"/>
      <c r="XBI124" s="827"/>
      <c r="XBJ124" s="827"/>
      <c r="XBK124" s="827"/>
      <c r="XBL124" s="479"/>
      <c r="XBM124" s="827"/>
      <c r="XBN124" s="827"/>
      <c r="XBO124" s="827"/>
      <c r="XBP124" s="479"/>
      <c r="XBQ124" s="827"/>
      <c r="XBR124" s="827"/>
      <c r="XBS124" s="827"/>
      <c r="XBT124" s="479"/>
      <c r="XBU124" s="827"/>
      <c r="XBV124" s="827"/>
      <c r="XBW124" s="827"/>
      <c r="XBX124" s="479"/>
      <c r="XBY124" s="827"/>
      <c r="XBZ124" s="827"/>
      <c r="XCA124" s="827"/>
      <c r="XCB124" s="479"/>
      <c r="XCC124" s="827"/>
      <c r="XCD124" s="827"/>
      <c r="XCE124" s="827"/>
      <c r="XCF124" s="479"/>
      <c r="XCG124" s="827"/>
      <c r="XCH124" s="827"/>
      <c r="XCI124" s="827"/>
      <c r="XCJ124" s="479"/>
      <c r="XCK124" s="827"/>
      <c r="XCL124" s="827"/>
      <c r="XCM124" s="827"/>
      <c r="XCN124" s="479"/>
      <c r="XCO124" s="827"/>
      <c r="XCP124" s="827"/>
      <c r="XCQ124" s="827"/>
      <c r="XCR124" s="479"/>
      <c r="XCS124" s="827"/>
      <c r="XCT124" s="827"/>
      <c r="XCU124" s="827"/>
      <c r="XCV124" s="479"/>
      <c r="XCW124" s="827"/>
      <c r="XCX124" s="827"/>
      <c r="XCY124" s="827"/>
      <c r="XCZ124" s="479"/>
      <c r="XDA124" s="827"/>
      <c r="XDB124" s="827"/>
      <c r="XDC124" s="827"/>
      <c r="XDD124" s="479"/>
      <c r="XDE124" s="827"/>
      <c r="XDF124" s="827"/>
      <c r="XDG124" s="827"/>
      <c r="XDH124" s="479"/>
      <c r="XDI124" s="827"/>
      <c r="XDJ124" s="827"/>
      <c r="XDK124" s="827"/>
      <c r="XDL124" s="479"/>
      <c r="XDM124" s="827"/>
      <c r="XDN124" s="827"/>
      <c r="XDO124" s="827"/>
      <c r="XDP124" s="479"/>
      <c r="XDQ124" s="827"/>
      <c r="XDR124" s="827"/>
      <c r="XDS124" s="827"/>
      <c r="XDT124" s="479"/>
      <c r="XDU124" s="827"/>
      <c r="XDV124" s="827"/>
      <c r="XDW124" s="827"/>
      <c r="XDX124" s="479"/>
      <c r="XDY124" s="827"/>
      <c r="XDZ124" s="827"/>
      <c r="XEA124" s="827"/>
      <c r="XEB124" s="479"/>
      <c r="XEC124" s="827"/>
      <c r="XED124" s="827"/>
      <c r="XEE124" s="827"/>
      <c r="XEF124" s="479"/>
      <c r="XEG124" s="827"/>
      <c r="XEH124" s="827"/>
      <c r="XEI124" s="827"/>
      <c r="XEJ124" s="479"/>
      <c r="XEK124" s="827"/>
      <c r="XEL124" s="827"/>
      <c r="XEM124" s="827"/>
      <c r="XEN124" s="479"/>
      <c r="XEO124" s="827"/>
      <c r="XEP124" s="827"/>
      <c r="XEQ124" s="827"/>
      <c r="XER124" s="479"/>
      <c r="XES124" s="827"/>
      <c r="XET124" s="827"/>
      <c r="XEU124" s="827"/>
      <c r="XEV124" s="479"/>
      <c r="XEW124" s="827"/>
      <c r="XEX124" s="827"/>
      <c r="XEY124" s="827"/>
      <c r="XEZ124" s="479"/>
      <c r="XFA124" s="827"/>
      <c r="XFB124" s="827"/>
      <c r="XFC124" s="827"/>
    </row>
    <row r="125" spans="1:1023 1025:2047 2049:3071 3073:4095 4097:5119 5121:6143 6145:7167 7169:8191 8193:9215 9217:10239 10241:11263 11265:12287 12289:13311 13313:14335 14337:15359 15361:16383">
      <c r="A125" s="828" t="s">
        <v>487</v>
      </c>
      <c r="B125" s="829"/>
      <c r="C125" s="829"/>
      <c r="D125" s="829"/>
      <c r="E125" s="830"/>
      <c r="F125" s="5" t="s">
        <v>488</v>
      </c>
      <c r="H125" s="479"/>
      <c r="I125" s="479"/>
      <c r="J125" s="479"/>
      <c r="K125" s="479"/>
    </row>
    <row r="126" spans="1:1023 1025:2047 2049:3071 3073:4095 4097:5119 5121:6143 6145:7167 7169:8191 8193:9215 9217:10239 10241:11263 11265:12287 12289:13311 13313:14335 14337:15359 15361:16383">
      <c r="A126" s="824" t="s">
        <v>570</v>
      </c>
      <c r="B126" s="825"/>
      <c r="C126" s="825"/>
      <c r="D126" s="825"/>
      <c r="E126" s="826"/>
      <c r="F126" s="513"/>
      <c r="H126" s="479"/>
      <c r="I126" s="479"/>
      <c r="J126" s="479"/>
      <c r="K126" s="479"/>
    </row>
    <row r="127" spans="1:1023 1025:2047 2049:3071 3073:4095 4097:5119 5121:6143 6145:7167 7169:8191 8193:9215 9217:10239 10241:11263 11265:12287 12289:13311 13313:14335 14337:15359 15361:16383">
      <c r="A127" s="824" t="s">
        <v>571</v>
      </c>
      <c r="B127" s="825"/>
      <c r="C127" s="825"/>
      <c r="D127" s="825"/>
      <c r="E127" s="826"/>
      <c r="F127" s="513"/>
      <c r="H127" s="479"/>
      <c r="I127" s="479"/>
      <c r="J127" s="479"/>
      <c r="K127" s="479"/>
    </row>
    <row r="128" spans="1:1023 1025:2047 2049:3071 3073:4095 4097:5119 5121:6143 6145:7167 7169:8191 8193:9215 9217:10239 10241:11263 11265:12287 12289:13311 13313:14335 14337:15359 15361:16383">
      <c r="A128" s="824" t="s">
        <v>572</v>
      </c>
      <c r="B128" s="825"/>
      <c r="C128" s="825"/>
      <c r="D128" s="825"/>
      <c r="E128" s="826"/>
      <c r="F128" s="513"/>
      <c r="H128" s="479"/>
      <c r="I128" s="479"/>
      <c r="J128" s="479"/>
      <c r="K128" s="479"/>
    </row>
    <row r="130" spans="1:5">
      <c r="A130" s="33" t="s">
        <v>536</v>
      </c>
      <c r="B130" s="40" t="s">
        <v>494</v>
      </c>
      <c r="C130" s="40" t="s">
        <v>406</v>
      </c>
      <c r="D130" s="5" t="s">
        <v>488</v>
      </c>
    </row>
    <row r="131" spans="1:5">
      <c r="A131" s="5" t="s">
        <v>573</v>
      </c>
      <c r="B131" s="7">
        <v>3.4</v>
      </c>
      <c r="C131" s="7">
        <v>12</v>
      </c>
      <c r="D131" s="513"/>
    </row>
    <row r="132" spans="1:5">
      <c r="A132" s="5" t="s">
        <v>574</v>
      </c>
      <c r="B132" s="7">
        <v>3.4</v>
      </c>
      <c r="C132" s="7">
        <v>13</v>
      </c>
      <c r="D132" s="513"/>
    </row>
    <row r="133" spans="1:5">
      <c r="A133" s="5" t="s">
        <v>575</v>
      </c>
      <c r="B133" s="7">
        <v>3.4</v>
      </c>
      <c r="C133" s="7">
        <v>14</v>
      </c>
      <c r="D133" s="513"/>
    </row>
    <row r="134" spans="1:5">
      <c r="A134" s="41" t="s">
        <v>565</v>
      </c>
      <c r="B134" s="7">
        <v>600</v>
      </c>
      <c r="C134" s="7">
        <v>17</v>
      </c>
      <c r="D134" s="513"/>
    </row>
    <row r="135" spans="1:5" ht="16.5" thickBot="1">
      <c r="A135" s="160"/>
      <c r="B135" s="23"/>
      <c r="C135" s="23"/>
      <c r="D135" s="23"/>
    </row>
    <row r="136" spans="1:5">
      <c r="A136" s="704" t="s">
        <v>576</v>
      </c>
      <c r="B136" s="705"/>
      <c r="C136" s="706"/>
    </row>
    <row r="137" spans="1:5">
      <c r="A137" s="707"/>
      <c r="B137" s="708"/>
      <c r="C137" s="709"/>
    </row>
    <row r="138" spans="1:5">
      <c r="A138" s="129" t="s">
        <v>247</v>
      </c>
      <c r="B138" s="117" t="s">
        <v>249</v>
      </c>
      <c r="C138" s="130" t="s">
        <v>250</v>
      </c>
    </row>
    <row r="139" spans="1:5">
      <c r="A139" s="161" t="s">
        <v>577</v>
      </c>
      <c r="B139" s="398">
        <v>20561549</v>
      </c>
      <c r="C139" s="165">
        <v>44696</v>
      </c>
    </row>
    <row r="140" spans="1:5">
      <c r="A140" s="162" t="s">
        <v>578</v>
      </c>
      <c r="B140" s="69" t="str">
        <f>B25</f>
        <v>MS3091572_500v2</v>
      </c>
      <c r="C140" s="399"/>
    </row>
    <row r="141" spans="1:5">
      <c r="A141" s="161" t="s">
        <v>579</v>
      </c>
      <c r="B141" s="398">
        <v>20565388</v>
      </c>
      <c r="C141" s="165">
        <v>44737</v>
      </c>
    </row>
    <row r="142" spans="1:5" ht="16.5" thickBot="1">
      <c r="A142" s="163" t="s">
        <v>580</v>
      </c>
      <c r="B142" s="400">
        <v>20559067</v>
      </c>
      <c r="C142" s="401">
        <v>44737</v>
      </c>
      <c r="D142" s="2" t="s">
        <v>581</v>
      </c>
    </row>
    <row r="143" spans="1:5" ht="16.5" thickBot="1"/>
    <row r="144" spans="1:5">
      <c r="A144" s="843" t="s">
        <v>582</v>
      </c>
      <c r="B144" s="844"/>
      <c r="C144" s="102"/>
      <c r="D144" s="102"/>
      <c r="E144" s="102"/>
    </row>
    <row r="145" spans="1:5">
      <c r="A145" s="164" t="s">
        <v>583</v>
      </c>
      <c r="B145" s="165">
        <v>44792</v>
      </c>
      <c r="C145" s="102" t="s">
        <v>361</v>
      </c>
      <c r="D145" s="102"/>
      <c r="E145" s="102"/>
    </row>
    <row r="146" spans="1:5" ht="16.5" thickBot="1">
      <c r="A146" s="163" t="s">
        <v>584</v>
      </c>
      <c r="B146" s="166">
        <v>20489406</v>
      </c>
      <c r="C146" s="102"/>
      <c r="D146" s="102"/>
      <c r="E146" s="102"/>
    </row>
  </sheetData>
  <sheetProtection selectLockedCells="1"/>
  <mergeCells count="16223">
    <mergeCell ref="A1:G1"/>
    <mergeCell ref="E6:F6"/>
    <mergeCell ref="E7:F7"/>
    <mergeCell ref="E8:F8"/>
    <mergeCell ref="E9:F9"/>
    <mergeCell ref="AKG77:AKI77"/>
    <mergeCell ref="DE78:DG78"/>
    <mergeCell ref="DI78:DK78"/>
    <mergeCell ref="DM78:DO78"/>
    <mergeCell ref="DQ78:DS78"/>
    <mergeCell ref="DU78:DW78"/>
    <mergeCell ref="DY78:EA78"/>
    <mergeCell ref="CG78:CI78"/>
    <mergeCell ref="CK78:CM78"/>
    <mergeCell ref="CO78:CQ78"/>
    <mergeCell ref="CS78:CU78"/>
    <mergeCell ref="CW78:CY78"/>
    <mergeCell ref="DA78:DC78"/>
    <mergeCell ref="BI78:BK78"/>
    <mergeCell ref="BM78:BO78"/>
    <mergeCell ref="BQ78:BS78"/>
    <mergeCell ref="BU78:BW78"/>
    <mergeCell ref="BY78:CA78"/>
    <mergeCell ref="CC78:CE78"/>
    <mergeCell ref="AK78:AM78"/>
    <mergeCell ref="AO78:AQ78"/>
    <mergeCell ref="AS78:AU78"/>
    <mergeCell ref="AW78:AY78"/>
    <mergeCell ref="BA78:BC78"/>
    <mergeCell ref="BE78:BG78"/>
    <mergeCell ref="FA78:FC78"/>
    <mergeCell ref="FE78:FG78"/>
    <mergeCell ref="FI78:FK78"/>
    <mergeCell ref="FM78:FO78"/>
    <mergeCell ref="FQ78:FS78"/>
    <mergeCell ref="FU78:FW78"/>
    <mergeCell ref="EC78:EE78"/>
    <mergeCell ref="AGO77:AGQ77"/>
    <mergeCell ref="AGS77:AGU77"/>
    <mergeCell ref="AGW77:AGY77"/>
    <mergeCell ref="AHA77:AHC77"/>
    <mergeCell ref="AHE77:AHG77"/>
    <mergeCell ref="AHI77:AHK77"/>
    <mergeCell ref="AFQ77:AFS77"/>
    <mergeCell ref="AFU77:AFW77"/>
    <mergeCell ref="AFY77:AGA77"/>
    <mergeCell ref="AGC77:AGE77"/>
    <mergeCell ref="AGG77:AGI77"/>
    <mergeCell ref="AGK77:AGM77"/>
    <mergeCell ref="EO78:EQ78"/>
    <mergeCell ref="ES78:EU78"/>
    <mergeCell ref="EW78:EY78"/>
    <mergeCell ref="MO78:MQ78"/>
    <mergeCell ref="MS78:MU78"/>
    <mergeCell ref="MW78:MY78"/>
    <mergeCell ref="NA78:NC78"/>
    <mergeCell ref="NE78:NG78"/>
    <mergeCell ref="LM78:LO78"/>
    <mergeCell ref="LQ78:LS78"/>
    <mergeCell ref="LU78:LW78"/>
    <mergeCell ref="LY78:MA78"/>
    <mergeCell ref="MC78:ME78"/>
    <mergeCell ref="KO78:KQ78"/>
    <mergeCell ref="JQ78:JS78"/>
    <mergeCell ref="A144:B144"/>
    <mergeCell ref="A63:D63"/>
    <mergeCell ref="AEW77:AEY77"/>
    <mergeCell ref="AFA77:AFC77"/>
    <mergeCell ref="AFE77:AFG77"/>
    <mergeCell ref="AFI77:AFK77"/>
    <mergeCell ref="AFM77:AFO77"/>
    <mergeCell ref="A48:C48"/>
    <mergeCell ref="A49:C49"/>
    <mergeCell ref="A50:C50"/>
    <mergeCell ref="A60:B60"/>
    <mergeCell ref="A61:B61"/>
    <mergeCell ref="A62:B62"/>
    <mergeCell ref="B25:D25"/>
    <mergeCell ref="I34:L34"/>
    <mergeCell ref="I35:L35"/>
    <mergeCell ref="I36:L36"/>
    <mergeCell ref="A44:B44"/>
    <mergeCell ref="A46:B46"/>
    <mergeCell ref="E10:F10"/>
    <mergeCell ref="A14:D14"/>
    <mergeCell ref="A15:D15"/>
    <mergeCell ref="E20:G20"/>
    <mergeCell ref="E21:G21"/>
    <mergeCell ref="B24:D24"/>
    <mergeCell ref="AMC77:AME77"/>
    <mergeCell ref="AMG77:AMI77"/>
    <mergeCell ref="AMK77:AMM77"/>
    <mergeCell ref="AMO77:AMQ77"/>
    <mergeCell ref="AMS77:AMU77"/>
    <mergeCell ref="AMW77:AMY77"/>
    <mergeCell ref="ALE77:ALG77"/>
    <mergeCell ref="ALI77:ALK77"/>
    <mergeCell ref="ALM77:ALO77"/>
    <mergeCell ref="ALQ77:ALS77"/>
    <mergeCell ref="ALU77:ALW77"/>
    <mergeCell ref="ALY77:AMA77"/>
    <mergeCell ref="AKK77:AKM77"/>
    <mergeCell ref="AKO77:AKQ77"/>
    <mergeCell ref="AKS77:AKU77"/>
    <mergeCell ref="AKW77:AKY77"/>
    <mergeCell ref="ALA77:ALC77"/>
    <mergeCell ref="AJI77:AJK77"/>
    <mergeCell ref="AJM77:AJO77"/>
    <mergeCell ref="AJQ77:AJS77"/>
    <mergeCell ref="AJU77:AJW77"/>
    <mergeCell ref="AJY77:AKA77"/>
    <mergeCell ref="AKC77:AKE77"/>
    <mergeCell ref="AIK77:AIM77"/>
    <mergeCell ref="AIO77:AIQ77"/>
    <mergeCell ref="AIS77:AIU77"/>
    <mergeCell ref="AIW77:AIY77"/>
    <mergeCell ref="AJA77:AJC77"/>
    <mergeCell ref="AJE77:AJG77"/>
    <mergeCell ref="AHM77:AHO77"/>
    <mergeCell ref="AHQ77:AHS77"/>
    <mergeCell ref="AHU77:AHW77"/>
    <mergeCell ref="AHY77:AIA77"/>
    <mergeCell ref="AIC77:AIE77"/>
    <mergeCell ref="AIG77:AII77"/>
    <mergeCell ref="GS78:GU78"/>
    <mergeCell ref="EG78:EI78"/>
    <mergeCell ref="EK78:EM78"/>
    <mergeCell ref="A136:C137"/>
    <mergeCell ref="ARQ77:ARS77"/>
    <mergeCell ref="ARU77:ARW77"/>
    <mergeCell ref="ARY77:ASA77"/>
    <mergeCell ref="ASC77:ASE77"/>
    <mergeCell ref="ASG77:ASI77"/>
    <mergeCell ref="ASK77:ASM77"/>
    <mergeCell ref="AQS77:AQU77"/>
    <mergeCell ref="AQW77:AQY77"/>
    <mergeCell ref="ARA77:ARC77"/>
    <mergeCell ref="ARE77:ARG77"/>
    <mergeCell ref="ARI77:ARK77"/>
    <mergeCell ref="ARM77:ARO77"/>
    <mergeCell ref="APU77:APW77"/>
    <mergeCell ref="APY77:AQA77"/>
    <mergeCell ref="AQC77:AQE77"/>
    <mergeCell ref="AQG77:AQI77"/>
    <mergeCell ref="AQK77:AQM77"/>
    <mergeCell ref="AQO77:AQQ77"/>
    <mergeCell ref="AOW77:AOY77"/>
    <mergeCell ref="APA77:APC77"/>
    <mergeCell ref="APE77:APG77"/>
    <mergeCell ref="API77:APK77"/>
    <mergeCell ref="APM77:APO77"/>
    <mergeCell ref="APQ77:APS77"/>
    <mergeCell ref="ANY77:AOA77"/>
    <mergeCell ref="AOC77:AOE77"/>
    <mergeCell ref="AOG77:AOI77"/>
    <mergeCell ref="AOK77:AOM77"/>
    <mergeCell ref="AOO77:AOQ77"/>
    <mergeCell ref="AOS77:AOU77"/>
    <mergeCell ref="ANA77:ANC77"/>
    <mergeCell ref="ANE77:ANG77"/>
    <mergeCell ref="ANI77:ANK77"/>
    <mergeCell ref="ANM77:ANO77"/>
    <mergeCell ref="ANQ77:ANS77"/>
    <mergeCell ref="ANU77:ANW77"/>
    <mergeCell ref="AXE77:AXG77"/>
    <mergeCell ref="AXI77:AXK77"/>
    <mergeCell ref="AXM77:AXO77"/>
    <mergeCell ref="AXQ77:AXS77"/>
    <mergeCell ref="AXU77:AXW77"/>
    <mergeCell ref="AXY77:AYA77"/>
    <mergeCell ref="AWG77:AWI77"/>
    <mergeCell ref="AWK77:AWM77"/>
    <mergeCell ref="AWO77:AWQ77"/>
    <mergeCell ref="AWS77:AWU77"/>
    <mergeCell ref="AWW77:AWY77"/>
    <mergeCell ref="AXA77:AXC77"/>
    <mergeCell ref="AVI77:AVK77"/>
    <mergeCell ref="AVM77:AVO77"/>
    <mergeCell ref="AVQ77:AVS77"/>
    <mergeCell ref="AVU77:AVW77"/>
    <mergeCell ref="AVY77:AWA77"/>
    <mergeCell ref="AWC77:AWE77"/>
    <mergeCell ref="AUK77:AUM77"/>
    <mergeCell ref="AUO77:AUQ77"/>
    <mergeCell ref="AUS77:AUU77"/>
    <mergeCell ref="AUW77:AUY77"/>
    <mergeCell ref="AVA77:AVC77"/>
    <mergeCell ref="AVE77:AVG77"/>
    <mergeCell ref="ATM77:ATO77"/>
    <mergeCell ref="ATQ77:ATS77"/>
    <mergeCell ref="ATU77:ATW77"/>
    <mergeCell ref="ATY77:AUA77"/>
    <mergeCell ref="AUC77:AUE77"/>
    <mergeCell ref="AUG77:AUI77"/>
    <mergeCell ref="ASO77:ASQ77"/>
    <mergeCell ref="ASS77:ASU77"/>
    <mergeCell ref="ASW77:ASY77"/>
    <mergeCell ref="ATA77:ATC77"/>
    <mergeCell ref="ATE77:ATG77"/>
    <mergeCell ref="ATI77:ATK77"/>
    <mergeCell ref="BCS77:BCU77"/>
    <mergeCell ref="BCW77:BCY77"/>
    <mergeCell ref="BDA77:BDC77"/>
    <mergeCell ref="BDE77:BDG77"/>
    <mergeCell ref="BDI77:BDK77"/>
    <mergeCell ref="BDM77:BDO77"/>
    <mergeCell ref="BBU77:BBW77"/>
    <mergeCell ref="BBY77:BCA77"/>
    <mergeCell ref="BCC77:BCE77"/>
    <mergeCell ref="BCG77:BCI77"/>
    <mergeCell ref="BCK77:BCM77"/>
    <mergeCell ref="BCO77:BCQ77"/>
    <mergeCell ref="BAW77:BAY77"/>
    <mergeCell ref="BBA77:BBC77"/>
    <mergeCell ref="BBE77:BBG77"/>
    <mergeCell ref="BBI77:BBK77"/>
    <mergeCell ref="BBM77:BBO77"/>
    <mergeCell ref="BBQ77:BBS77"/>
    <mergeCell ref="AZY77:BAA77"/>
    <mergeCell ref="BAC77:BAE77"/>
    <mergeCell ref="BAG77:BAI77"/>
    <mergeCell ref="BAK77:BAM77"/>
    <mergeCell ref="BAO77:BAQ77"/>
    <mergeCell ref="BAS77:BAU77"/>
    <mergeCell ref="AZA77:AZC77"/>
    <mergeCell ref="AZE77:AZG77"/>
    <mergeCell ref="AZI77:AZK77"/>
    <mergeCell ref="AZM77:AZO77"/>
    <mergeCell ref="AZQ77:AZS77"/>
    <mergeCell ref="AZU77:AZW77"/>
    <mergeCell ref="AYC77:AYE77"/>
    <mergeCell ref="AYG77:AYI77"/>
    <mergeCell ref="AYK77:AYM77"/>
    <mergeCell ref="AYO77:AYQ77"/>
    <mergeCell ref="AYS77:AYU77"/>
    <mergeCell ref="AYW77:AYY77"/>
    <mergeCell ref="BIG77:BII77"/>
    <mergeCell ref="BIK77:BIM77"/>
    <mergeCell ref="BIO77:BIQ77"/>
    <mergeCell ref="BIS77:BIU77"/>
    <mergeCell ref="BIW77:BIY77"/>
    <mergeCell ref="BJA77:BJC77"/>
    <mergeCell ref="BHI77:BHK77"/>
    <mergeCell ref="BHM77:BHO77"/>
    <mergeCell ref="BHQ77:BHS77"/>
    <mergeCell ref="BHU77:BHW77"/>
    <mergeCell ref="BHY77:BIA77"/>
    <mergeCell ref="BIC77:BIE77"/>
    <mergeCell ref="BGK77:BGM77"/>
    <mergeCell ref="BGO77:BGQ77"/>
    <mergeCell ref="BGS77:BGU77"/>
    <mergeCell ref="BGW77:BGY77"/>
    <mergeCell ref="BHA77:BHC77"/>
    <mergeCell ref="BHE77:BHG77"/>
    <mergeCell ref="BFM77:BFO77"/>
    <mergeCell ref="BFQ77:BFS77"/>
    <mergeCell ref="BFU77:BFW77"/>
    <mergeCell ref="BFY77:BGA77"/>
    <mergeCell ref="BGC77:BGE77"/>
    <mergeCell ref="BGG77:BGI77"/>
    <mergeCell ref="BEO77:BEQ77"/>
    <mergeCell ref="BES77:BEU77"/>
    <mergeCell ref="BEW77:BEY77"/>
    <mergeCell ref="BFA77:BFC77"/>
    <mergeCell ref="BFE77:BFG77"/>
    <mergeCell ref="BFI77:BFK77"/>
    <mergeCell ref="BDQ77:BDS77"/>
    <mergeCell ref="BDU77:BDW77"/>
    <mergeCell ref="BDY77:BEA77"/>
    <mergeCell ref="BEC77:BEE77"/>
    <mergeCell ref="BEG77:BEI77"/>
    <mergeCell ref="BEK77:BEM77"/>
    <mergeCell ref="BNU77:BNW77"/>
    <mergeCell ref="BNY77:BOA77"/>
    <mergeCell ref="BOC77:BOE77"/>
    <mergeCell ref="BOG77:BOI77"/>
    <mergeCell ref="BOK77:BOM77"/>
    <mergeCell ref="BOO77:BOQ77"/>
    <mergeCell ref="BMW77:BMY77"/>
    <mergeCell ref="BNA77:BNC77"/>
    <mergeCell ref="BNE77:BNG77"/>
    <mergeCell ref="BNI77:BNK77"/>
    <mergeCell ref="BNM77:BNO77"/>
    <mergeCell ref="BNQ77:BNS77"/>
    <mergeCell ref="BLY77:BMA77"/>
    <mergeCell ref="BMC77:BME77"/>
    <mergeCell ref="BMG77:BMI77"/>
    <mergeCell ref="BMK77:BMM77"/>
    <mergeCell ref="BMO77:BMQ77"/>
    <mergeCell ref="BMS77:BMU77"/>
    <mergeCell ref="BLA77:BLC77"/>
    <mergeCell ref="BLE77:BLG77"/>
    <mergeCell ref="BLI77:BLK77"/>
    <mergeCell ref="BLM77:BLO77"/>
    <mergeCell ref="BLQ77:BLS77"/>
    <mergeCell ref="BLU77:BLW77"/>
    <mergeCell ref="BKC77:BKE77"/>
    <mergeCell ref="BKG77:BKI77"/>
    <mergeCell ref="BKK77:BKM77"/>
    <mergeCell ref="BKO77:BKQ77"/>
    <mergeCell ref="BKS77:BKU77"/>
    <mergeCell ref="BKW77:BKY77"/>
    <mergeCell ref="BJE77:BJG77"/>
    <mergeCell ref="BJI77:BJK77"/>
    <mergeCell ref="BJM77:BJO77"/>
    <mergeCell ref="BJQ77:BJS77"/>
    <mergeCell ref="BJU77:BJW77"/>
    <mergeCell ref="BJY77:BKA77"/>
    <mergeCell ref="BTI77:BTK77"/>
    <mergeCell ref="BTM77:BTO77"/>
    <mergeCell ref="BTQ77:BTS77"/>
    <mergeCell ref="BTU77:BTW77"/>
    <mergeCell ref="BTY77:BUA77"/>
    <mergeCell ref="BUC77:BUE77"/>
    <mergeCell ref="BSK77:BSM77"/>
    <mergeCell ref="BSO77:BSQ77"/>
    <mergeCell ref="BSS77:BSU77"/>
    <mergeCell ref="BSW77:BSY77"/>
    <mergeCell ref="BTA77:BTC77"/>
    <mergeCell ref="BTE77:BTG77"/>
    <mergeCell ref="BRM77:BRO77"/>
    <mergeCell ref="BRQ77:BRS77"/>
    <mergeCell ref="BRU77:BRW77"/>
    <mergeCell ref="BRY77:BSA77"/>
    <mergeCell ref="BSC77:BSE77"/>
    <mergeCell ref="BSG77:BSI77"/>
    <mergeCell ref="BQO77:BQQ77"/>
    <mergeCell ref="BQS77:BQU77"/>
    <mergeCell ref="BQW77:BQY77"/>
    <mergeCell ref="BRA77:BRC77"/>
    <mergeCell ref="BRE77:BRG77"/>
    <mergeCell ref="BRI77:BRK77"/>
    <mergeCell ref="BPQ77:BPS77"/>
    <mergeCell ref="BPU77:BPW77"/>
    <mergeCell ref="BPY77:BQA77"/>
    <mergeCell ref="BQC77:BQE77"/>
    <mergeCell ref="BQG77:BQI77"/>
    <mergeCell ref="BQK77:BQM77"/>
    <mergeCell ref="BOS77:BOU77"/>
    <mergeCell ref="BOW77:BOY77"/>
    <mergeCell ref="BPA77:BPC77"/>
    <mergeCell ref="BPE77:BPG77"/>
    <mergeCell ref="BPI77:BPK77"/>
    <mergeCell ref="BPM77:BPO77"/>
    <mergeCell ref="BYW77:BYY77"/>
    <mergeCell ref="BZA77:BZC77"/>
    <mergeCell ref="BZE77:BZG77"/>
    <mergeCell ref="BZI77:BZK77"/>
    <mergeCell ref="BZM77:BZO77"/>
    <mergeCell ref="BZQ77:BZS77"/>
    <mergeCell ref="BXY77:BYA77"/>
    <mergeCell ref="BYC77:BYE77"/>
    <mergeCell ref="BYG77:BYI77"/>
    <mergeCell ref="BYK77:BYM77"/>
    <mergeCell ref="BYO77:BYQ77"/>
    <mergeCell ref="BYS77:BYU77"/>
    <mergeCell ref="BXA77:BXC77"/>
    <mergeCell ref="BXE77:BXG77"/>
    <mergeCell ref="BXI77:BXK77"/>
    <mergeCell ref="BXM77:BXO77"/>
    <mergeCell ref="BXQ77:BXS77"/>
    <mergeCell ref="BXU77:BXW77"/>
    <mergeCell ref="BWC77:BWE77"/>
    <mergeCell ref="BWG77:BWI77"/>
    <mergeCell ref="BWK77:BWM77"/>
    <mergeCell ref="BWO77:BWQ77"/>
    <mergeCell ref="BWS77:BWU77"/>
    <mergeCell ref="BWW77:BWY77"/>
    <mergeCell ref="BVE77:BVG77"/>
    <mergeCell ref="BVI77:BVK77"/>
    <mergeCell ref="BVM77:BVO77"/>
    <mergeCell ref="BVQ77:BVS77"/>
    <mergeCell ref="BVU77:BVW77"/>
    <mergeCell ref="BVY77:BWA77"/>
    <mergeCell ref="BUG77:BUI77"/>
    <mergeCell ref="BUK77:BUM77"/>
    <mergeCell ref="BUO77:BUQ77"/>
    <mergeCell ref="BUS77:BUU77"/>
    <mergeCell ref="BUW77:BUY77"/>
    <mergeCell ref="BVA77:BVC77"/>
    <mergeCell ref="CEK77:CEM77"/>
    <mergeCell ref="CEO77:CEQ77"/>
    <mergeCell ref="CES77:CEU77"/>
    <mergeCell ref="CEW77:CEY77"/>
    <mergeCell ref="CFA77:CFC77"/>
    <mergeCell ref="CFE77:CFG77"/>
    <mergeCell ref="CDM77:CDO77"/>
    <mergeCell ref="CDQ77:CDS77"/>
    <mergeCell ref="CDU77:CDW77"/>
    <mergeCell ref="CDY77:CEA77"/>
    <mergeCell ref="CEC77:CEE77"/>
    <mergeCell ref="CEG77:CEI77"/>
    <mergeCell ref="CCO77:CCQ77"/>
    <mergeCell ref="CCS77:CCU77"/>
    <mergeCell ref="CCW77:CCY77"/>
    <mergeCell ref="CDA77:CDC77"/>
    <mergeCell ref="CDE77:CDG77"/>
    <mergeCell ref="CDI77:CDK77"/>
    <mergeCell ref="CBQ77:CBS77"/>
    <mergeCell ref="CBU77:CBW77"/>
    <mergeCell ref="CBY77:CCA77"/>
    <mergeCell ref="CCC77:CCE77"/>
    <mergeCell ref="CCG77:CCI77"/>
    <mergeCell ref="CCK77:CCM77"/>
    <mergeCell ref="CAS77:CAU77"/>
    <mergeCell ref="CAW77:CAY77"/>
    <mergeCell ref="CBA77:CBC77"/>
    <mergeCell ref="CBE77:CBG77"/>
    <mergeCell ref="CBI77:CBK77"/>
    <mergeCell ref="CBM77:CBO77"/>
    <mergeCell ref="BZU77:BZW77"/>
    <mergeCell ref="BZY77:CAA77"/>
    <mergeCell ref="CAC77:CAE77"/>
    <mergeCell ref="CAG77:CAI77"/>
    <mergeCell ref="CAK77:CAM77"/>
    <mergeCell ref="CAO77:CAQ77"/>
    <mergeCell ref="CJY77:CKA77"/>
    <mergeCell ref="CKC77:CKE77"/>
    <mergeCell ref="CKG77:CKI77"/>
    <mergeCell ref="CKK77:CKM77"/>
    <mergeCell ref="CKO77:CKQ77"/>
    <mergeCell ref="CKS77:CKU77"/>
    <mergeCell ref="CJA77:CJC77"/>
    <mergeCell ref="CJE77:CJG77"/>
    <mergeCell ref="CJI77:CJK77"/>
    <mergeCell ref="CJM77:CJO77"/>
    <mergeCell ref="CJQ77:CJS77"/>
    <mergeCell ref="CJU77:CJW77"/>
    <mergeCell ref="CIC77:CIE77"/>
    <mergeCell ref="CIG77:CII77"/>
    <mergeCell ref="CIK77:CIM77"/>
    <mergeCell ref="CIO77:CIQ77"/>
    <mergeCell ref="CIS77:CIU77"/>
    <mergeCell ref="CIW77:CIY77"/>
    <mergeCell ref="CHE77:CHG77"/>
    <mergeCell ref="CHI77:CHK77"/>
    <mergeCell ref="CHM77:CHO77"/>
    <mergeCell ref="CHQ77:CHS77"/>
    <mergeCell ref="CHU77:CHW77"/>
    <mergeCell ref="CHY77:CIA77"/>
    <mergeCell ref="CGG77:CGI77"/>
    <mergeCell ref="CGK77:CGM77"/>
    <mergeCell ref="CGO77:CGQ77"/>
    <mergeCell ref="CGS77:CGU77"/>
    <mergeCell ref="CGW77:CGY77"/>
    <mergeCell ref="CHA77:CHC77"/>
    <mergeCell ref="CFI77:CFK77"/>
    <mergeCell ref="CFM77:CFO77"/>
    <mergeCell ref="CFQ77:CFS77"/>
    <mergeCell ref="CFU77:CFW77"/>
    <mergeCell ref="CFY77:CGA77"/>
    <mergeCell ref="CGC77:CGE77"/>
    <mergeCell ref="CPM77:CPO77"/>
    <mergeCell ref="CPQ77:CPS77"/>
    <mergeCell ref="CPU77:CPW77"/>
    <mergeCell ref="CPY77:CQA77"/>
    <mergeCell ref="CQC77:CQE77"/>
    <mergeCell ref="CQG77:CQI77"/>
    <mergeCell ref="COO77:COQ77"/>
    <mergeCell ref="COS77:COU77"/>
    <mergeCell ref="COW77:COY77"/>
    <mergeCell ref="CPA77:CPC77"/>
    <mergeCell ref="CPE77:CPG77"/>
    <mergeCell ref="CPI77:CPK77"/>
    <mergeCell ref="CNQ77:CNS77"/>
    <mergeCell ref="CNU77:CNW77"/>
    <mergeCell ref="CNY77:COA77"/>
    <mergeCell ref="COC77:COE77"/>
    <mergeCell ref="COG77:COI77"/>
    <mergeCell ref="COK77:COM77"/>
    <mergeCell ref="CMS77:CMU77"/>
    <mergeCell ref="CMW77:CMY77"/>
    <mergeCell ref="CNA77:CNC77"/>
    <mergeCell ref="CNE77:CNG77"/>
    <mergeCell ref="CNI77:CNK77"/>
    <mergeCell ref="CNM77:CNO77"/>
    <mergeCell ref="CLU77:CLW77"/>
    <mergeCell ref="CLY77:CMA77"/>
    <mergeCell ref="CMC77:CME77"/>
    <mergeCell ref="CMG77:CMI77"/>
    <mergeCell ref="CMK77:CMM77"/>
    <mergeCell ref="CMO77:CMQ77"/>
    <mergeCell ref="CKW77:CKY77"/>
    <mergeCell ref="CLA77:CLC77"/>
    <mergeCell ref="CLE77:CLG77"/>
    <mergeCell ref="CLI77:CLK77"/>
    <mergeCell ref="CLM77:CLO77"/>
    <mergeCell ref="CLQ77:CLS77"/>
    <mergeCell ref="CVA77:CVC77"/>
    <mergeCell ref="CVE77:CVG77"/>
    <mergeCell ref="CVI77:CVK77"/>
    <mergeCell ref="CVM77:CVO77"/>
    <mergeCell ref="CVQ77:CVS77"/>
    <mergeCell ref="CVU77:CVW77"/>
    <mergeCell ref="CUC77:CUE77"/>
    <mergeCell ref="CUG77:CUI77"/>
    <mergeCell ref="CUK77:CUM77"/>
    <mergeCell ref="CUO77:CUQ77"/>
    <mergeCell ref="CUS77:CUU77"/>
    <mergeCell ref="CUW77:CUY77"/>
    <mergeCell ref="CTE77:CTG77"/>
    <mergeCell ref="CTI77:CTK77"/>
    <mergeCell ref="CTM77:CTO77"/>
    <mergeCell ref="CTQ77:CTS77"/>
    <mergeCell ref="CTU77:CTW77"/>
    <mergeCell ref="CTY77:CUA77"/>
    <mergeCell ref="CSG77:CSI77"/>
    <mergeCell ref="CSK77:CSM77"/>
    <mergeCell ref="CSO77:CSQ77"/>
    <mergeCell ref="CSS77:CSU77"/>
    <mergeCell ref="CSW77:CSY77"/>
    <mergeCell ref="CTA77:CTC77"/>
    <mergeCell ref="CRI77:CRK77"/>
    <mergeCell ref="CRM77:CRO77"/>
    <mergeCell ref="CRQ77:CRS77"/>
    <mergeCell ref="CRU77:CRW77"/>
    <mergeCell ref="CRY77:CSA77"/>
    <mergeCell ref="CSC77:CSE77"/>
    <mergeCell ref="CQK77:CQM77"/>
    <mergeCell ref="CQO77:CQQ77"/>
    <mergeCell ref="CQS77:CQU77"/>
    <mergeCell ref="CQW77:CQY77"/>
    <mergeCell ref="CRA77:CRC77"/>
    <mergeCell ref="CRE77:CRG77"/>
    <mergeCell ref="DAO77:DAQ77"/>
    <mergeCell ref="DAS77:DAU77"/>
    <mergeCell ref="DAW77:DAY77"/>
    <mergeCell ref="DBA77:DBC77"/>
    <mergeCell ref="DBE77:DBG77"/>
    <mergeCell ref="DBI77:DBK77"/>
    <mergeCell ref="CZQ77:CZS77"/>
    <mergeCell ref="CZU77:CZW77"/>
    <mergeCell ref="CZY77:DAA77"/>
    <mergeCell ref="DAC77:DAE77"/>
    <mergeCell ref="DAG77:DAI77"/>
    <mergeCell ref="DAK77:DAM77"/>
    <mergeCell ref="CYS77:CYU77"/>
    <mergeCell ref="CYW77:CYY77"/>
    <mergeCell ref="CZA77:CZC77"/>
    <mergeCell ref="CZE77:CZG77"/>
    <mergeCell ref="CZI77:CZK77"/>
    <mergeCell ref="CZM77:CZO77"/>
    <mergeCell ref="CXU77:CXW77"/>
    <mergeCell ref="CXY77:CYA77"/>
    <mergeCell ref="CYC77:CYE77"/>
    <mergeCell ref="CYG77:CYI77"/>
    <mergeCell ref="CYK77:CYM77"/>
    <mergeCell ref="CYO77:CYQ77"/>
    <mergeCell ref="CWW77:CWY77"/>
    <mergeCell ref="CXA77:CXC77"/>
    <mergeCell ref="CXE77:CXG77"/>
    <mergeCell ref="CXI77:CXK77"/>
    <mergeCell ref="CXM77:CXO77"/>
    <mergeCell ref="CXQ77:CXS77"/>
    <mergeCell ref="CVY77:CWA77"/>
    <mergeCell ref="CWC77:CWE77"/>
    <mergeCell ref="CWG77:CWI77"/>
    <mergeCell ref="CWK77:CWM77"/>
    <mergeCell ref="CWO77:CWQ77"/>
    <mergeCell ref="CWS77:CWU77"/>
    <mergeCell ref="DGC77:DGE77"/>
    <mergeCell ref="DGG77:DGI77"/>
    <mergeCell ref="DGK77:DGM77"/>
    <mergeCell ref="DGO77:DGQ77"/>
    <mergeCell ref="DGS77:DGU77"/>
    <mergeCell ref="DGW77:DGY77"/>
    <mergeCell ref="DFE77:DFG77"/>
    <mergeCell ref="DFI77:DFK77"/>
    <mergeCell ref="DFM77:DFO77"/>
    <mergeCell ref="DFQ77:DFS77"/>
    <mergeCell ref="DFU77:DFW77"/>
    <mergeCell ref="DFY77:DGA77"/>
    <mergeCell ref="DEG77:DEI77"/>
    <mergeCell ref="DEK77:DEM77"/>
    <mergeCell ref="DEO77:DEQ77"/>
    <mergeCell ref="DES77:DEU77"/>
    <mergeCell ref="DEW77:DEY77"/>
    <mergeCell ref="DFA77:DFC77"/>
    <mergeCell ref="DDI77:DDK77"/>
    <mergeCell ref="DDM77:DDO77"/>
    <mergeCell ref="DDQ77:DDS77"/>
    <mergeCell ref="DDU77:DDW77"/>
    <mergeCell ref="DDY77:DEA77"/>
    <mergeCell ref="DEC77:DEE77"/>
    <mergeCell ref="DCK77:DCM77"/>
    <mergeCell ref="DCO77:DCQ77"/>
    <mergeCell ref="DCS77:DCU77"/>
    <mergeCell ref="DCW77:DCY77"/>
    <mergeCell ref="DDA77:DDC77"/>
    <mergeCell ref="DDE77:DDG77"/>
    <mergeCell ref="DBM77:DBO77"/>
    <mergeCell ref="DBQ77:DBS77"/>
    <mergeCell ref="DBU77:DBW77"/>
    <mergeCell ref="DBY77:DCA77"/>
    <mergeCell ref="DCC77:DCE77"/>
    <mergeCell ref="DCG77:DCI77"/>
    <mergeCell ref="DLQ77:DLS77"/>
    <mergeCell ref="DLU77:DLW77"/>
    <mergeCell ref="DLY77:DMA77"/>
    <mergeCell ref="DMC77:DME77"/>
    <mergeCell ref="DMG77:DMI77"/>
    <mergeCell ref="DMK77:DMM77"/>
    <mergeCell ref="DKS77:DKU77"/>
    <mergeCell ref="DKW77:DKY77"/>
    <mergeCell ref="DLA77:DLC77"/>
    <mergeCell ref="DLE77:DLG77"/>
    <mergeCell ref="DLI77:DLK77"/>
    <mergeCell ref="DLM77:DLO77"/>
    <mergeCell ref="DJU77:DJW77"/>
    <mergeCell ref="DJY77:DKA77"/>
    <mergeCell ref="DKC77:DKE77"/>
    <mergeCell ref="DKG77:DKI77"/>
    <mergeCell ref="DKK77:DKM77"/>
    <mergeCell ref="DKO77:DKQ77"/>
    <mergeCell ref="DIW77:DIY77"/>
    <mergeCell ref="DJA77:DJC77"/>
    <mergeCell ref="DJE77:DJG77"/>
    <mergeCell ref="DJI77:DJK77"/>
    <mergeCell ref="DJM77:DJO77"/>
    <mergeCell ref="DJQ77:DJS77"/>
    <mergeCell ref="DHY77:DIA77"/>
    <mergeCell ref="DIC77:DIE77"/>
    <mergeCell ref="DIG77:DII77"/>
    <mergeCell ref="DIK77:DIM77"/>
    <mergeCell ref="DIO77:DIQ77"/>
    <mergeCell ref="DIS77:DIU77"/>
    <mergeCell ref="DHA77:DHC77"/>
    <mergeCell ref="DHE77:DHG77"/>
    <mergeCell ref="DHI77:DHK77"/>
    <mergeCell ref="DHM77:DHO77"/>
    <mergeCell ref="DHQ77:DHS77"/>
    <mergeCell ref="DHU77:DHW77"/>
    <mergeCell ref="DRE77:DRG77"/>
    <mergeCell ref="DRI77:DRK77"/>
    <mergeCell ref="DRM77:DRO77"/>
    <mergeCell ref="DRQ77:DRS77"/>
    <mergeCell ref="DRU77:DRW77"/>
    <mergeCell ref="DRY77:DSA77"/>
    <mergeCell ref="DQG77:DQI77"/>
    <mergeCell ref="DQK77:DQM77"/>
    <mergeCell ref="DQO77:DQQ77"/>
    <mergeCell ref="DQS77:DQU77"/>
    <mergeCell ref="DQW77:DQY77"/>
    <mergeCell ref="DRA77:DRC77"/>
    <mergeCell ref="DPI77:DPK77"/>
    <mergeCell ref="DPM77:DPO77"/>
    <mergeCell ref="DPQ77:DPS77"/>
    <mergeCell ref="DPU77:DPW77"/>
    <mergeCell ref="DPY77:DQA77"/>
    <mergeCell ref="DQC77:DQE77"/>
    <mergeCell ref="DOK77:DOM77"/>
    <mergeCell ref="DOO77:DOQ77"/>
    <mergeCell ref="DOS77:DOU77"/>
    <mergeCell ref="DOW77:DOY77"/>
    <mergeCell ref="DPA77:DPC77"/>
    <mergeCell ref="DPE77:DPG77"/>
    <mergeCell ref="DNM77:DNO77"/>
    <mergeCell ref="DNQ77:DNS77"/>
    <mergeCell ref="DNU77:DNW77"/>
    <mergeCell ref="DNY77:DOA77"/>
    <mergeCell ref="DOC77:DOE77"/>
    <mergeCell ref="DOG77:DOI77"/>
    <mergeCell ref="DMO77:DMQ77"/>
    <mergeCell ref="DMS77:DMU77"/>
    <mergeCell ref="DMW77:DMY77"/>
    <mergeCell ref="DNA77:DNC77"/>
    <mergeCell ref="DNE77:DNG77"/>
    <mergeCell ref="DNI77:DNK77"/>
    <mergeCell ref="DWS77:DWU77"/>
    <mergeCell ref="DWW77:DWY77"/>
    <mergeCell ref="DXA77:DXC77"/>
    <mergeCell ref="DXE77:DXG77"/>
    <mergeCell ref="DXI77:DXK77"/>
    <mergeCell ref="DXM77:DXO77"/>
    <mergeCell ref="DVU77:DVW77"/>
    <mergeCell ref="DVY77:DWA77"/>
    <mergeCell ref="DWC77:DWE77"/>
    <mergeCell ref="DWG77:DWI77"/>
    <mergeCell ref="DWK77:DWM77"/>
    <mergeCell ref="DWO77:DWQ77"/>
    <mergeCell ref="DUW77:DUY77"/>
    <mergeCell ref="DVA77:DVC77"/>
    <mergeCell ref="DVE77:DVG77"/>
    <mergeCell ref="DVI77:DVK77"/>
    <mergeCell ref="DVM77:DVO77"/>
    <mergeCell ref="DVQ77:DVS77"/>
    <mergeCell ref="DTY77:DUA77"/>
    <mergeCell ref="DUC77:DUE77"/>
    <mergeCell ref="DUG77:DUI77"/>
    <mergeCell ref="DUK77:DUM77"/>
    <mergeCell ref="DUO77:DUQ77"/>
    <mergeCell ref="DUS77:DUU77"/>
    <mergeCell ref="DTA77:DTC77"/>
    <mergeCell ref="DTE77:DTG77"/>
    <mergeCell ref="DTI77:DTK77"/>
    <mergeCell ref="DTM77:DTO77"/>
    <mergeCell ref="DTQ77:DTS77"/>
    <mergeCell ref="DTU77:DTW77"/>
    <mergeCell ref="DSC77:DSE77"/>
    <mergeCell ref="DSG77:DSI77"/>
    <mergeCell ref="DSK77:DSM77"/>
    <mergeCell ref="DSO77:DSQ77"/>
    <mergeCell ref="DSS77:DSU77"/>
    <mergeCell ref="DSW77:DSY77"/>
    <mergeCell ref="ECG77:ECI77"/>
    <mergeCell ref="ECK77:ECM77"/>
    <mergeCell ref="ECO77:ECQ77"/>
    <mergeCell ref="ECS77:ECU77"/>
    <mergeCell ref="ECW77:ECY77"/>
    <mergeCell ref="EDA77:EDC77"/>
    <mergeCell ref="EBI77:EBK77"/>
    <mergeCell ref="EBM77:EBO77"/>
    <mergeCell ref="EBQ77:EBS77"/>
    <mergeCell ref="EBU77:EBW77"/>
    <mergeCell ref="EBY77:ECA77"/>
    <mergeCell ref="ECC77:ECE77"/>
    <mergeCell ref="EAK77:EAM77"/>
    <mergeCell ref="EAO77:EAQ77"/>
    <mergeCell ref="EAS77:EAU77"/>
    <mergeCell ref="EAW77:EAY77"/>
    <mergeCell ref="EBA77:EBC77"/>
    <mergeCell ref="EBE77:EBG77"/>
    <mergeCell ref="DZM77:DZO77"/>
    <mergeCell ref="DZQ77:DZS77"/>
    <mergeCell ref="DZU77:DZW77"/>
    <mergeCell ref="DZY77:EAA77"/>
    <mergeCell ref="EAC77:EAE77"/>
    <mergeCell ref="EAG77:EAI77"/>
    <mergeCell ref="DYO77:DYQ77"/>
    <mergeCell ref="DYS77:DYU77"/>
    <mergeCell ref="DYW77:DYY77"/>
    <mergeCell ref="DZA77:DZC77"/>
    <mergeCell ref="DZE77:DZG77"/>
    <mergeCell ref="DZI77:DZK77"/>
    <mergeCell ref="DXQ77:DXS77"/>
    <mergeCell ref="DXU77:DXW77"/>
    <mergeCell ref="DXY77:DYA77"/>
    <mergeCell ref="DYC77:DYE77"/>
    <mergeCell ref="DYG77:DYI77"/>
    <mergeCell ref="DYK77:DYM77"/>
    <mergeCell ref="EHU77:EHW77"/>
    <mergeCell ref="EHY77:EIA77"/>
    <mergeCell ref="EIC77:EIE77"/>
    <mergeCell ref="EIG77:EII77"/>
    <mergeCell ref="EIK77:EIM77"/>
    <mergeCell ref="EIO77:EIQ77"/>
    <mergeCell ref="EGW77:EGY77"/>
    <mergeCell ref="EHA77:EHC77"/>
    <mergeCell ref="EHE77:EHG77"/>
    <mergeCell ref="EHI77:EHK77"/>
    <mergeCell ref="EHM77:EHO77"/>
    <mergeCell ref="EHQ77:EHS77"/>
    <mergeCell ref="EFY77:EGA77"/>
    <mergeCell ref="EGC77:EGE77"/>
    <mergeCell ref="EGG77:EGI77"/>
    <mergeCell ref="EGK77:EGM77"/>
    <mergeCell ref="EGO77:EGQ77"/>
    <mergeCell ref="EGS77:EGU77"/>
    <mergeCell ref="EFA77:EFC77"/>
    <mergeCell ref="EFE77:EFG77"/>
    <mergeCell ref="EFI77:EFK77"/>
    <mergeCell ref="EFM77:EFO77"/>
    <mergeCell ref="EFQ77:EFS77"/>
    <mergeCell ref="EFU77:EFW77"/>
    <mergeCell ref="EEC77:EEE77"/>
    <mergeCell ref="EEG77:EEI77"/>
    <mergeCell ref="EEK77:EEM77"/>
    <mergeCell ref="EEO77:EEQ77"/>
    <mergeCell ref="EES77:EEU77"/>
    <mergeCell ref="EEW77:EEY77"/>
    <mergeCell ref="EDE77:EDG77"/>
    <mergeCell ref="EDI77:EDK77"/>
    <mergeCell ref="EDM77:EDO77"/>
    <mergeCell ref="EDQ77:EDS77"/>
    <mergeCell ref="EDU77:EDW77"/>
    <mergeCell ref="EDY77:EEA77"/>
    <mergeCell ref="ENI77:ENK77"/>
    <mergeCell ref="ENM77:ENO77"/>
    <mergeCell ref="ENQ77:ENS77"/>
    <mergeCell ref="ENU77:ENW77"/>
    <mergeCell ref="ENY77:EOA77"/>
    <mergeCell ref="EOC77:EOE77"/>
    <mergeCell ref="EMK77:EMM77"/>
    <mergeCell ref="EMO77:EMQ77"/>
    <mergeCell ref="EMS77:EMU77"/>
    <mergeCell ref="EMW77:EMY77"/>
    <mergeCell ref="ENA77:ENC77"/>
    <mergeCell ref="ENE77:ENG77"/>
    <mergeCell ref="ELM77:ELO77"/>
    <mergeCell ref="ELQ77:ELS77"/>
    <mergeCell ref="ELU77:ELW77"/>
    <mergeCell ref="ELY77:EMA77"/>
    <mergeCell ref="EMC77:EME77"/>
    <mergeCell ref="EMG77:EMI77"/>
    <mergeCell ref="EKO77:EKQ77"/>
    <mergeCell ref="EKS77:EKU77"/>
    <mergeCell ref="EKW77:EKY77"/>
    <mergeCell ref="ELA77:ELC77"/>
    <mergeCell ref="ELE77:ELG77"/>
    <mergeCell ref="ELI77:ELK77"/>
    <mergeCell ref="EJQ77:EJS77"/>
    <mergeCell ref="EJU77:EJW77"/>
    <mergeCell ref="EJY77:EKA77"/>
    <mergeCell ref="EKC77:EKE77"/>
    <mergeCell ref="EKG77:EKI77"/>
    <mergeCell ref="EKK77:EKM77"/>
    <mergeCell ref="EIS77:EIU77"/>
    <mergeCell ref="EIW77:EIY77"/>
    <mergeCell ref="EJA77:EJC77"/>
    <mergeCell ref="EJE77:EJG77"/>
    <mergeCell ref="EJI77:EJK77"/>
    <mergeCell ref="EJM77:EJO77"/>
    <mergeCell ref="ESW77:ESY77"/>
    <mergeCell ref="ETA77:ETC77"/>
    <mergeCell ref="ETE77:ETG77"/>
    <mergeCell ref="ETI77:ETK77"/>
    <mergeCell ref="ETM77:ETO77"/>
    <mergeCell ref="ETQ77:ETS77"/>
    <mergeCell ref="ERY77:ESA77"/>
    <mergeCell ref="ESC77:ESE77"/>
    <mergeCell ref="ESG77:ESI77"/>
    <mergeCell ref="ESK77:ESM77"/>
    <mergeCell ref="ESO77:ESQ77"/>
    <mergeCell ref="ESS77:ESU77"/>
    <mergeCell ref="ERA77:ERC77"/>
    <mergeCell ref="ERE77:ERG77"/>
    <mergeCell ref="ERI77:ERK77"/>
    <mergeCell ref="ERM77:ERO77"/>
    <mergeCell ref="ERQ77:ERS77"/>
    <mergeCell ref="ERU77:ERW77"/>
    <mergeCell ref="EQC77:EQE77"/>
    <mergeCell ref="EQG77:EQI77"/>
    <mergeCell ref="EQK77:EQM77"/>
    <mergeCell ref="EQO77:EQQ77"/>
    <mergeCell ref="EQS77:EQU77"/>
    <mergeCell ref="EQW77:EQY77"/>
    <mergeCell ref="EPE77:EPG77"/>
    <mergeCell ref="EPI77:EPK77"/>
    <mergeCell ref="EPM77:EPO77"/>
    <mergeCell ref="EPQ77:EPS77"/>
    <mergeCell ref="EPU77:EPW77"/>
    <mergeCell ref="EPY77:EQA77"/>
    <mergeCell ref="EOG77:EOI77"/>
    <mergeCell ref="EOK77:EOM77"/>
    <mergeCell ref="EOO77:EOQ77"/>
    <mergeCell ref="EOS77:EOU77"/>
    <mergeCell ref="EOW77:EOY77"/>
    <mergeCell ref="EPA77:EPC77"/>
    <mergeCell ref="EYK77:EYM77"/>
    <mergeCell ref="EYO77:EYQ77"/>
    <mergeCell ref="EYS77:EYU77"/>
    <mergeCell ref="EYW77:EYY77"/>
    <mergeCell ref="EZA77:EZC77"/>
    <mergeCell ref="EZE77:EZG77"/>
    <mergeCell ref="EXM77:EXO77"/>
    <mergeCell ref="EXQ77:EXS77"/>
    <mergeCell ref="EXU77:EXW77"/>
    <mergeCell ref="EXY77:EYA77"/>
    <mergeCell ref="EYC77:EYE77"/>
    <mergeCell ref="EYG77:EYI77"/>
    <mergeCell ref="EWO77:EWQ77"/>
    <mergeCell ref="EWS77:EWU77"/>
    <mergeCell ref="EWW77:EWY77"/>
    <mergeCell ref="EXA77:EXC77"/>
    <mergeCell ref="EXE77:EXG77"/>
    <mergeCell ref="EXI77:EXK77"/>
    <mergeCell ref="EVQ77:EVS77"/>
    <mergeCell ref="EVU77:EVW77"/>
    <mergeCell ref="EVY77:EWA77"/>
    <mergeCell ref="EWC77:EWE77"/>
    <mergeCell ref="EWG77:EWI77"/>
    <mergeCell ref="EWK77:EWM77"/>
    <mergeCell ref="EUS77:EUU77"/>
    <mergeCell ref="EUW77:EUY77"/>
    <mergeCell ref="EVA77:EVC77"/>
    <mergeCell ref="EVE77:EVG77"/>
    <mergeCell ref="EVI77:EVK77"/>
    <mergeCell ref="EVM77:EVO77"/>
    <mergeCell ref="ETU77:ETW77"/>
    <mergeCell ref="ETY77:EUA77"/>
    <mergeCell ref="EUC77:EUE77"/>
    <mergeCell ref="EUG77:EUI77"/>
    <mergeCell ref="EUK77:EUM77"/>
    <mergeCell ref="EUO77:EUQ77"/>
    <mergeCell ref="FDY77:FEA77"/>
    <mergeCell ref="FEC77:FEE77"/>
    <mergeCell ref="FEG77:FEI77"/>
    <mergeCell ref="FEK77:FEM77"/>
    <mergeCell ref="FEO77:FEQ77"/>
    <mergeCell ref="FES77:FEU77"/>
    <mergeCell ref="FDA77:FDC77"/>
    <mergeCell ref="FDE77:FDG77"/>
    <mergeCell ref="FDI77:FDK77"/>
    <mergeCell ref="FDM77:FDO77"/>
    <mergeCell ref="FDQ77:FDS77"/>
    <mergeCell ref="FDU77:FDW77"/>
    <mergeCell ref="FCC77:FCE77"/>
    <mergeCell ref="FCG77:FCI77"/>
    <mergeCell ref="FCK77:FCM77"/>
    <mergeCell ref="FCO77:FCQ77"/>
    <mergeCell ref="FCS77:FCU77"/>
    <mergeCell ref="FCW77:FCY77"/>
    <mergeCell ref="FBE77:FBG77"/>
    <mergeCell ref="FBI77:FBK77"/>
    <mergeCell ref="FBM77:FBO77"/>
    <mergeCell ref="FBQ77:FBS77"/>
    <mergeCell ref="FBU77:FBW77"/>
    <mergeCell ref="FBY77:FCA77"/>
    <mergeCell ref="FAG77:FAI77"/>
    <mergeCell ref="FAK77:FAM77"/>
    <mergeCell ref="FAO77:FAQ77"/>
    <mergeCell ref="FAS77:FAU77"/>
    <mergeCell ref="FAW77:FAY77"/>
    <mergeCell ref="FBA77:FBC77"/>
    <mergeCell ref="EZI77:EZK77"/>
    <mergeCell ref="EZM77:EZO77"/>
    <mergeCell ref="EZQ77:EZS77"/>
    <mergeCell ref="EZU77:EZW77"/>
    <mergeCell ref="EZY77:FAA77"/>
    <mergeCell ref="FAC77:FAE77"/>
    <mergeCell ref="FJM77:FJO77"/>
    <mergeCell ref="FJQ77:FJS77"/>
    <mergeCell ref="FJU77:FJW77"/>
    <mergeCell ref="FJY77:FKA77"/>
    <mergeCell ref="FKC77:FKE77"/>
    <mergeCell ref="FKG77:FKI77"/>
    <mergeCell ref="FIO77:FIQ77"/>
    <mergeCell ref="FIS77:FIU77"/>
    <mergeCell ref="FIW77:FIY77"/>
    <mergeCell ref="FJA77:FJC77"/>
    <mergeCell ref="FJE77:FJG77"/>
    <mergeCell ref="FJI77:FJK77"/>
    <mergeCell ref="FHQ77:FHS77"/>
    <mergeCell ref="FHU77:FHW77"/>
    <mergeCell ref="FHY77:FIA77"/>
    <mergeCell ref="FIC77:FIE77"/>
    <mergeCell ref="FIG77:FII77"/>
    <mergeCell ref="FIK77:FIM77"/>
    <mergeCell ref="FGS77:FGU77"/>
    <mergeCell ref="FGW77:FGY77"/>
    <mergeCell ref="FHA77:FHC77"/>
    <mergeCell ref="FHE77:FHG77"/>
    <mergeCell ref="FHI77:FHK77"/>
    <mergeCell ref="FHM77:FHO77"/>
    <mergeCell ref="FFU77:FFW77"/>
    <mergeCell ref="FFY77:FGA77"/>
    <mergeCell ref="FGC77:FGE77"/>
    <mergeCell ref="FGG77:FGI77"/>
    <mergeCell ref="FGK77:FGM77"/>
    <mergeCell ref="FGO77:FGQ77"/>
    <mergeCell ref="FEW77:FEY77"/>
    <mergeCell ref="FFA77:FFC77"/>
    <mergeCell ref="FFE77:FFG77"/>
    <mergeCell ref="FFI77:FFK77"/>
    <mergeCell ref="FFM77:FFO77"/>
    <mergeCell ref="FFQ77:FFS77"/>
    <mergeCell ref="FPA77:FPC77"/>
    <mergeCell ref="FPE77:FPG77"/>
    <mergeCell ref="FPI77:FPK77"/>
    <mergeCell ref="FPM77:FPO77"/>
    <mergeCell ref="FPQ77:FPS77"/>
    <mergeCell ref="FPU77:FPW77"/>
    <mergeCell ref="FOC77:FOE77"/>
    <mergeCell ref="FOG77:FOI77"/>
    <mergeCell ref="FOK77:FOM77"/>
    <mergeCell ref="FOO77:FOQ77"/>
    <mergeCell ref="FOS77:FOU77"/>
    <mergeCell ref="FOW77:FOY77"/>
    <mergeCell ref="FNE77:FNG77"/>
    <mergeCell ref="FNI77:FNK77"/>
    <mergeCell ref="FNM77:FNO77"/>
    <mergeCell ref="FNQ77:FNS77"/>
    <mergeCell ref="FNU77:FNW77"/>
    <mergeCell ref="FNY77:FOA77"/>
    <mergeCell ref="FMG77:FMI77"/>
    <mergeCell ref="FMK77:FMM77"/>
    <mergeCell ref="FMO77:FMQ77"/>
    <mergeCell ref="FMS77:FMU77"/>
    <mergeCell ref="FMW77:FMY77"/>
    <mergeCell ref="FNA77:FNC77"/>
    <mergeCell ref="FLI77:FLK77"/>
    <mergeCell ref="FLM77:FLO77"/>
    <mergeCell ref="FLQ77:FLS77"/>
    <mergeCell ref="FLU77:FLW77"/>
    <mergeCell ref="FLY77:FMA77"/>
    <mergeCell ref="FMC77:FME77"/>
    <mergeCell ref="FKK77:FKM77"/>
    <mergeCell ref="FKO77:FKQ77"/>
    <mergeCell ref="FKS77:FKU77"/>
    <mergeCell ref="FKW77:FKY77"/>
    <mergeCell ref="FLA77:FLC77"/>
    <mergeCell ref="FLE77:FLG77"/>
    <mergeCell ref="FUO77:FUQ77"/>
    <mergeCell ref="FUS77:FUU77"/>
    <mergeCell ref="FUW77:FUY77"/>
    <mergeCell ref="FVA77:FVC77"/>
    <mergeCell ref="FVE77:FVG77"/>
    <mergeCell ref="FVI77:FVK77"/>
    <mergeCell ref="FTQ77:FTS77"/>
    <mergeCell ref="FTU77:FTW77"/>
    <mergeCell ref="FTY77:FUA77"/>
    <mergeCell ref="FUC77:FUE77"/>
    <mergeCell ref="FUG77:FUI77"/>
    <mergeCell ref="FUK77:FUM77"/>
    <mergeCell ref="FSS77:FSU77"/>
    <mergeCell ref="FSW77:FSY77"/>
    <mergeCell ref="FTA77:FTC77"/>
    <mergeCell ref="FTE77:FTG77"/>
    <mergeCell ref="FTI77:FTK77"/>
    <mergeCell ref="FTM77:FTO77"/>
    <mergeCell ref="FRU77:FRW77"/>
    <mergeCell ref="FRY77:FSA77"/>
    <mergeCell ref="FSC77:FSE77"/>
    <mergeCell ref="FSG77:FSI77"/>
    <mergeCell ref="FSK77:FSM77"/>
    <mergeCell ref="FSO77:FSQ77"/>
    <mergeCell ref="FQW77:FQY77"/>
    <mergeCell ref="FRA77:FRC77"/>
    <mergeCell ref="FRE77:FRG77"/>
    <mergeCell ref="FRI77:FRK77"/>
    <mergeCell ref="FRM77:FRO77"/>
    <mergeCell ref="FRQ77:FRS77"/>
    <mergeCell ref="FPY77:FQA77"/>
    <mergeCell ref="FQC77:FQE77"/>
    <mergeCell ref="FQG77:FQI77"/>
    <mergeCell ref="FQK77:FQM77"/>
    <mergeCell ref="FQO77:FQQ77"/>
    <mergeCell ref="FQS77:FQU77"/>
    <mergeCell ref="GAC77:GAE77"/>
    <mergeCell ref="GAG77:GAI77"/>
    <mergeCell ref="GAK77:GAM77"/>
    <mergeCell ref="GAO77:GAQ77"/>
    <mergeCell ref="GAS77:GAU77"/>
    <mergeCell ref="GAW77:GAY77"/>
    <mergeCell ref="FZE77:FZG77"/>
    <mergeCell ref="FZI77:FZK77"/>
    <mergeCell ref="FZM77:FZO77"/>
    <mergeCell ref="FZQ77:FZS77"/>
    <mergeCell ref="FZU77:FZW77"/>
    <mergeCell ref="FZY77:GAA77"/>
    <mergeCell ref="FYG77:FYI77"/>
    <mergeCell ref="FYK77:FYM77"/>
    <mergeCell ref="FYO77:FYQ77"/>
    <mergeCell ref="FYS77:FYU77"/>
    <mergeCell ref="FYW77:FYY77"/>
    <mergeCell ref="FZA77:FZC77"/>
    <mergeCell ref="FXI77:FXK77"/>
    <mergeCell ref="FXM77:FXO77"/>
    <mergeCell ref="FXQ77:FXS77"/>
    <mergeCell ref="FXU77:FXW77"/>
    <mergeCell ref="FXY77:FYA77"/>
    <mergeCell ref="FYC77:FYE77"/>
    <mergeCell ref="FWK77:FWM77"/>
    <mergeCell ref="FWO77:FWQ77"/>
    <mergeCell ref="FWS77:FWU77"/>
    <mergeCell ref="FWW77:FWY77"/>
    <mergeCell ref="FXA77:FXC77"/>
    <mergeCell ref="FXE77:FXG77"/>
    <mergeCell ref="FVM77:FVO77"/>
    <mergeCell ref="FVQ77:FVS77"/>
    <mergeCell ref="FVU77:FVW77"/>
    <mergeCell ref="FVY77:FWA77"/>
    <mergeCell ref="FWC77:FWE77"/>
    <mergeCell ref="FWG77:FWI77"/>
    <mergeCell ref="GFQ77:GFS77"/>
    <mergeCell ref="GFU77:GFW77"/>
    <mergeCell ref="GFY77:GGA77"/>
    <mergeCell ref="GGC77:GGE77"/>
    <mergeCell ref="GGG77:GGI77"/>
    <mergeCell ref="GGK77:GGM77"/>
    <mergeCell ref="GES77:GEU77"/>
    <mergeCell ref="GEW77:GEY77"/>
    <mergeCell ref="GFA77:GFC77"/>
    <mergeCell ref="GFE77:GFG77"/>
    <mergeCell ref="GFI77:GFK77"/>
    <mergeCell ref="GFM77:GFO77"/>
    <mergeCell ref="GDU77:GDW77"/>
    <mergeCell ref="GDY77:GEA77"/>
    <mergeCell ref="GEC77:GEE77"/>
    <mergeCell ref="GEG77:GEI77"/>
    <mergeCell ref="GEK77:GEM77"/>
    <mergeCell ref="GEO77:GEQ77"/>
    <mergeCell ref="GCW77:GCY77"/>
    <mergeCell ref="GDA77:GDC77"/>
    <mergeCell ref="GDE77:GDG77"/>
    <mergeCell ref="GDI77:GDK77"/>
    <mergeCell ref="GDM77:GDO77"/>
    <mergeCell ref="GDQ77:GDS77"/>
    <mergeCell ref="GBY77:GCA77"/>
    <mergeCell ref="GCC77:GCE77"/>
    <mergeCell ref="GCG77:GCI77"/>
    <mergeCell ref="GCK77:GCM77"/>
    <mergeCell ref="GCO77:GCQ77"/>
    <mergeCell ref="GCS77:GCU77"/>
    <mergeCell ref="GBA77:GBC77"/>
    <mergeCell ref="GBE77:GBG77"/>
    <mergeCell ref="GBI77:GBK77"/>
    <mergeCell ref="GBM77:GBO77"/>
    <mergeCell ref="GBQ77:GBS77"/>
    <mergeCell ref="GBU77:GBW77"/>
    <mergeCell ref="GLE77:GLG77"/>
    <mergeCell ref="GLI77:GLK77"/>
    <mergeCell ref="GLM77:GLO77"/>
    <mergeCell ref="GLQ77:GLS77"/>
    <mergeCell ref="GLU77:GLW77"/>
    <mergeCell ref="GLY77:GMA77"/>
    <mergeCell ref="GKG77:GKI77"/>
    <mergeCell ref="GKK77:GKM77"/>
    <mergeCell ref="GKO77:GKQ77"/>
    <mergeCell ref="GKS77:GKU77"/>
    <mergeCell ref="GKW77:GKY77"/>
    <mergeCell ref="GLA77:GLC77"/>
    <mergeCell ref="GJI77:GJK77"/>
    <mergeCell ref="GJM77:GJO77"/>
    <mergeCell ref="GJQ77:GJS77"/>
    <mergeCell ref="GJU77:GJW77"/>
    <mergeCell ref="GJY77:GKA77"/>
    <mergeCell ref="GKC77:GKE77"/>
    <mergeCell ref="GIK77:GIM77"/>
    <mergeCell ref="GIO77:GIQ77"/>
    <mergeCell ref="GIS77:GIU77"/>
    <mergeCell ref="GIW77:GIY77"/>
    <mergeCell ref="GJA77:GJC77"/>
    <mergeCell ref="GJE77:GJG77"/>
    <mergeCell ref="GHM77:GHO77"/>
    <mergeCell ref="GHQ77:GHS77"/>
    <mergeCell ref="GHU77:GHW77"/>
    <mergeCell ref="GHY77:GIA77"/>
    <mergeCell ref="GIC77:GIE77"/>
    <mergeCell ref="GIG77:GII77"/>
    <mergeCell ref="GGO77:GGQ77"/>
    <mergeCell ref="GGS77:GGU77"/>
    <mergeCell ref="GGW77:GGY77"/>
    <mergeCell ref="GHA77:GHC77"/>
    <mergeCell ref="GHE77:GHG77"/>
    <mergeCell ref="GHI77:GHK77"/>
    <mergeCell ref="GQS77:GQU77"/>
    <mergeCell ref="GQW77:GQY77"/>
    <mergeCell ref="GRA77:GRC77"/>
    <mergeCell ref="GRE77:GRG77"/>
    <mergeCell ref="GRI77:GRK77"/>
    <mergeCell ref="GRM77:GRO77"/>
    <mergeCell ref="GPU77:GPW77"/>
    <mergeCell ref="GPY77:GQA77"/>
    <mergeCell ref="GQC77:GQE77"/>
    <mergeCell ref="GQG77:GQI77"/>
    <mergeCell ref="GQK77:GQM77"/>
    <mergeCell ref="GQO77:GQQ77"/>
    <mergeCell ref="GOW77:GOY77"/>
    <mergeCell ref="GPA77:GPC77"/>
    <mergeCell ref="GPE77:GPG77"/>
    <mergeCell ref="GPI77:GPK77"/>
    <mergeCell ref="GPM77:GPO77"/>
    <mergeCell ref="GPQ77:GPS77"/>
    <mergeCell ref="GNY77:GOA77"/>
    <mergeCell ref="GOC77:GOE77"/>
    <mergeCell ref="GOG77:GOI77"/>
    <mergeCell ref="GOK77:GOM77"/>
    <mergeCell ref="GOO77:GOQ77"/>
    <mergeCell ref="GOS77:GOU77"/>
    <mergeCell ref="GNA77:GNC77"/>
    <mergeCell ref="GNE77:GNG77"/>
    <mergeCell ref="GNI77:GNK77"/>
    <mergeCell ref="GNM77:GNO77"/>
    <mergeCell ref="GNQ77:GNS77"/>
    <mergeCell ref="GNU77:GNW77"/>
    <mergeCell ref="GMC77:GME77"/>
    <mergeCell ref="GMG77:GMI77"/>
    <mergeCell ref="GMK77:GMM77"/>
    <mergeCell ref="GMO77:GMQ77"/>
    <mergeCell ref="GMS77:GMU77"/>
    <mergeCell ref="GMW77:GMY77"/>
    <mergeCell ref="GWG77:GWI77"/>
    <mergeCell ref="GWK77:GWM77"/>
    <mergeCell ref="GWO77:GWQ77"/>
    <mergeCell ref="GWS77:GWU77"/>
    <mergeCell ref="GWW77:GWY77"/>
    <mergeCell ref="GXA77:GXC77"/>
    <mergeCell ref="GVI77:GVK77"/>
    <mergeCell ref="GVM77:GVO77"/>
    <mergeCell ref="GVQ77:GVS77"/>
    <mergeCell ref="GVU77:GVW77"/>
    <mergeCell ref="GVY77:GWA77"/>
    <mergeCell ref="GWC77:GWE77"/>
    <mergeCell ref="GUK77:GUM77"/>
    <mergeCell ref="GUO77:GUQ77"/>
    <mergeCell ref="GUS77:GUU77"/>
    <mergeCell ref="GUW77:GUY77"/>
    <mergeCell ref="GVA77:GVC77"/>
    <mergeCell ref="GVE77:GVG77"/>
    <mergeCell ref="GTM77:GTO77"/>
    <mergeCell ref="GTQ77:GTS77"/>
    <mergeCell ref="GTU77:GTW77"/>
    <mergeCell ref="GTY77:GUA77"/>
    <mergeCell ref="GUC77:GUE77"/>
    <mergeCell ref="GUG77:GUI77"/>
    <mergeCell ref="GSO77:GSQ77"/>
    <mergeCell ref="GSS77:GSU77"/>
    <mergeCell ref="GSW77:GSY77"/>
    <mergeCell ref="GTA77:GTC77"/>
    <mergeCell ref="GTE77:GTG77"/>
    <mergeCell ref="GTI77:GTK77"/>
    <mergeCell ref="GRQ77:GRS77"/>
    <mergeCell ref="GRU77:GRW77"/>
    <mergeCell ref="GRY77:GSA77"/>
    <mergeCell ref="GSC77:GSE77"/>
    <mergeCell ref="GSG77:GSI77"/>
    <mergeCell ref="GSK77:GSM77"/>
    <mergeCell ref="HBU77:HBW77"/>
    <mergeCell ref="HBY77:HCA77"/>
    <mergeCell ref="HCC77:HCE77"/>
    <mergeCell ref="HCG77:HCI77"/>
    <mergeCell ref="HCK77:HCM77"/>
    <mergeCell ref="HCO77:HCQ77"/>
    <mergeCell ref="HAW77:HAY77"/>
    <mergeCell ref="HBA77:HBC77"/>
    <mergeCell ref="HBE77:HBG77"/>
    <mergeCell ref="HBI77:HBK77"/>
    <mergeCell ref="HBM77:HBO77"/>
    <mergeCell ref="HBQ77:HBS77"/>
    <mergeCell ref="GZY77:HAA77"/>
    <mergeCell ref="HAC77:HAE77"/>
    <mergeCell ref="HAG77:HAI77"/>
    <mergeCell ref="HAK77:HAM77"/>
    <mergeCell ref="HAO77:HAQ77"/>
    <mergeCell ref="HAS77:HAU77"/>
    <mergeCell ref="GZA77:GZC77"/>
    <mergeCell ref="GZE77:GZG77"/>
    <mergeCell ref="GZI77:GZK77"/>
    <mergeCell ref="GZM77:GZO77"/>
    <mergeCell ref="GZQ77:GZS77"/>
    <mergeCell ref="GZU77:GZW77"/>
    <mergeCell ref="GYC77:GYE77"/>
    <mergeCell ref="GYG77:GYI77"/>
    <mergeCell ref="GYK77:GYM77"/>
    <mergeCell ref="GYO77:GYQ77"/>
    <mergeCell ref="GYS77:GYU77"/>
    <mergeCell ref="GYW77:GYY77"/>
    <mergeCell ref="GXE77:GXG77"/>
    <mergeCell ref="GXI77:GXK77"/>
    <mergeCell ref="GXM77:GXO77"/>
    <mergeCell ref="GXQ77:GXS77"/>
    <mergeCell ref="GXU77:GXW77"/>
    <mergeCell ref="GXY77:GYA77"/>
    <mergeCell ref="HHI77:HHK77"/>
    <mergeCell ref="HHM77:HHO77"/>
    <mergeCell ref="HHQ77:HHS77"/>
    <mergeCell ref="HHU77:HHW77"/>
    <mergeCell ref="HHY77:HIA77"/>
    <mergeCell ref="HIC77:HIE77"/>
    <mergeCell ref="HGK77:HGM77"/>
    <mergeCell ref="HGO77:HGQ77"/>
    <mergeCell ref="HGS77:HGU77"/>
    <mergeCell ref="HGW77:HGY77"/>
    <mergeCell ref="HHA77:HHC77"/>
    <mergeCell ref="HHE77:HHG77"/>
    <mergeCell ref="HFM77:HFO77"/>
    <mergeCell ref="HFQ77:HFS77"/>
    <mergeCell ref="HFU77:HFW77"/>
    <mergeCell ref="HFY77:HGA77"/>
    <mergeCell ref="HGC77:HGE77"/>
    <mergeCell ref="HGG77:HGI77"/>
    <mergeCell ref="HEO77:HEQ77"/>
    <mergeCell ref="HES77:HEU77"/>
    <mergeCell ref="HEW77:HEY77"/>
    <mergeCell ref="HFA77:HFC77"/>
    <mergeCell ref="HFE77:HFG77"/>
    <mergeCell ref="HFI77:HFK77"/>
    <mergeCell ref="HDQ77:HDS77"/>
    <mergeCell ref="HDU77:HDW77"/>
    <mergeCell ref="HDY77:HEA77"/>
    <mergeCell ref="HEC77:HEE77"/>
    <mergeCell ref="HEG77:HEI77"/>
    <mergeCell ref="HEK77:HEM77"/>
    <mergeCell ref="HCS77:HCU77"/>
    <mergeCell ref="HCW77:HCY77"/>
    <mergeCell ref="HDA77:HDC77"/>
    <mergeCell ref="HDE77:HDG77"/>
    <mergeCell ref="HDI77:HDK77"/>
    <mergeCell ref="HDM77:HDO77"/>
    <mergeCell ref="HMW77:HMY77"/>
    <mergeCell ref="HNA77:HNC77"/>
    <mergeCell ref="HNE77:HNG77"/>
    <mergeCell ref="HNI77:HNK77"/>
    <mergeCell ref="HNM77:HNO77"/>
    <mergeCell ref="HNQ77:HNS77"/>
    <mergeCell ref="HLY77:HMA77"/>
    <mergeCell ref="HMC77:HME77"/>
    <mergeCell ref="HMG77:HMI77"/>
    <mergeCell ref="HMK77:HMM77"/>
    <mergeCell ref="HMO77:HMQ77"/>
    <mergeCell ref="HMS77:HMU77"/>
    <mergeCell ref="HLA77:HLC77"/>
    <mergeCell ref="HLE77:HLG77"/>
    <mergeCell ref="HLI77:HLK77"/>
    <mergeCell ref="HLM77:HLO77"/>
    <mergeCell ref="HLQ77:HLS77"/>
    <mergeCell ref="HLU77:HLW77"/>
    <mergeCell ref="HKC77:HKE77"/>
    <mergeCell ref="HKG77:HKI77"/>
    <mergeCell ref="HKK77:HKM77"/>
    <mergeCell ref="HKO77:HKQ77"/>
    <mergeCell ref="HKS77:HKU77"/>
    <mergeCell ref="HKW77:HKY77"/>
    <mergeCell ref="HJE77:HJG77"/>
    <mergeCell ref="HJI77:HJK77"/>
    <mergeCell ref="HJM77:HJO77"/>
    <mergeCell ref="HJQ77:HJS77"/>
    <mergeCell ref="HJU77:HJW77"/>
    <mergeCell ref="HJY77:HKA77"/>
    <mergeCell ref="HIG77:HII77"/>
    <mergeCell ref="HIK77:HIM77"/>
    <mergeCell ref="HIO77:HIQ77"/>
    <mergeCell ref="HIS77:HIU77"/>
    <mergeCell ref="HIW77:HIY77"/>
    <mergeCell ref="HJA77:HJC77"/>
    <mergeCell ref="HSK77:HSM77"/>
    <mergeCell ref="HSO77:HSQ77"/>
    <mergeCell ref="HSS77:HSU77"/>
    <mergeCell ref="HSW77:HSY77"/>
    <mergeCell ref="HTA77:HTC77"/>
    <mergeCell ref="HTE77:HTG77"/>
    <mergeCell ref="HRM77:HRO77"/>
    <mergeCell ref="HRQ77:HRS77"/>
    <mergeCell ref="HRU77:HRW77"/>
    <mergeCell ref="HRY77:HSA77"/>
    <mergeCell ref="HSC77:HSE77"/>
    <mergeCell ref="HSG77:HSI77"/>
    <mergeCell ref="HQO77:HQQ77"/>
    <mergeCell ref="HQS77:HQU77"/>
    <mergeCell ref="HQW77:HQY77"/>
    <mergeCell ref="HRA77:HRC77"/>
    <mergeCell ref="HRE77:HRG77"/>
    <mergeCell ref="HRI77:HRK77"/>
    <mergeCell ref="HPQ77:HPS77"/>
    <mergeCell ref="HPU77:HPW77"/>
    <mergeCell ref="HPY77:HQA77"/>
    <mergeCell ref="HQC77:HQE77"/>
    <mergeCell ref="HQG77:HQI77"/>
    <mergeCell ref="HQK77:HQM77"/>
    <mergeCell ref="HOS77:HOU77"/>
    <mergeCell ref="HOW77:HOY77"/>
    <mergeCell ref="HPA77:HPC77"/>
    <mergeCell ref="HPE77:HPG77"/>
    <mergeCell ref="HPI77:HPK77"/>
    <mergeCell ref="HPM77:HPO77"/>
    <mergeCell ref="HNU77:HNW77"/>
    <mergeCell ref="HNY77:HOA77"/>
    <mergeCell ref="HOC77:HOE77"/>
    <mergeCell ref="HOG77:HOI77"/>
    <mergeCell ref="HOK77:HOM77"/>
    <mergeCell ref="HOO77:HOQ77"/>
    <mergeCell ref="HXY77:HYA77"/>
    <mergeCell ref="HYC77:HYE77"/>
    <mergeCell ref="HYG77:HYI77"/>
    <mergeCell ref="HYK77:HYM77"/>
    <mergeCell ref="HYO77:HYQ77"/>
    <mergeCell ref="HYS77:HYU77"/>
    <mergeCell ref="HXA77:HXC77"/>
    <mergeCell ref="HXE77:HXG77"/>
    <mergeCell ref="HXI77:HXK77"/>
    <mergeCell ref="HXM77:HXO77"/>
    <mergeCell ref="HXQ77:HXS77"/>
    <mergeCell ref="HXU77:HXW77"/>
    <mergeCell ref="HWC77:HWE77"/>
    <mergeCell ref="HWG77:HWI77"/>
    <mergeCell ref="HWK77:HWM77"/>
    <mergeCell ref="HWO77:HWQ77"/>
    <mergeCell ref="HWS77:HWU77"/>
    <mergeCell ref="HWW77:HWY77"/>
    <mergeCell ref="HVE77:HVG77"/>
    <mergeCell ref="HVI77:HVK77"/>
    <mergeCell ref="HVM77:HVO77"/>
    <mergeCell ref="HVQ77:HVS77"/>
    <mergeCell ref="HVU77:HVW77"/>
    <mergeCell ref="HVY77:HWA77"/>
    <mergeCell ref="HUG77:HUI77"/>
    <mergeCell ref="HUK77:HUM77"/>
    <mergeCell ref="HUO77:HUQ77"/>
    <mergeCell ref="HUS77:HUU77"/>
    <mergeCell ref="HUW77:HUY77"/>
    <mergeCell ref="HVA77:HVC77"/>
    <mergeCell ref="HTI77:HTK77"/>
    <mergeCell ref="HTM77:HTO77"/>
    <mergeCell ref="HTQ77:HTS77"/>
    <mergeCell ref="HTU77:HTW77"/>
    <mergeCell ref="HTY77:HUA77"/>
    <mergeCell ref="HUC77:HUE77"/>
    <mergeCell ref="IDM77:IDO77"/>
    <mergeCell ref="IDQ77:IDS77"/>
    <mergeCell ref="IDU77:IDW77"/>
    <mergeCell ref="IDY77:IEA77"/>
    <mergeCell ref="IEC77:IEE77"/>
    <mergeCell ref="IEG77:IEI77"/>
    <mergeCell ref="ICO77:ICQ77"/>
    <mergeCell ref="ICS77:ICU77"/>
    <mergeCell ref="ICW77:ICY77"/>
    <mergeCell ref="IDA77:IDC77"/>
    <mergeCell ref="IDE77:IDG77"/>
    <mergeCell ref="IDI77:IDK77"/>
    <mergeCell ref="IBQ77:IBS77"/>
    <mergeCell ref="IBU77:IBW77"/>
    <mergeCell ref="IBY77:ICA77"/>
    <mergeCell ref="ICC77:ICE77"/>
    <mergeCell ref="ICG77:ICI77"/>
    <mergeCell ref="ICK77:ICM77"/>
    <mergeCell ref="IAS77:IAU77"/>
    <mergeCell ref="IAW77:IAY77"/>
    <mergeCell ref="IBA77:IBC77"/>
    <mergeCell ref="IBE77:IBG77"/>
    <mergeCell ref="IBI77:IBK77"/>
    <mergeCell ref="IBM77:IBO77"/>
    <mergeCell ref="HZU77:HZW77"/>
    <mergeCell ref="HZY77:IAA77"/>
    <mergeCell ref="IAC77:IAE77"/>
    <mergeCell ref="IAG77:IAI77"/>
    <mergeCell ref="IAK77:IAM77"/>
    <mergeCell ref="IAO77:IAQ77"/>
    <mergeCell ref="HYW77:HYY77"/>
    <mergeCell ref="HZA77:HZC77"/>
    <mergeCell ref="HZE77:HZG77"/>
    <mergeCell ref="HZI77:HZK77"/>
    <mergeCell ref="HZM77:HZO77"/>
    <mergeCell ref="HZQ77:HZS77"/>
    <mergeCell ref="IJA77:IJC77"/>
    <mergeCell ref="IJE77:IJG77"/>
    <mergeCell ref="IJI77:IJK77"/>
    <mergeCell ref="IJM77:IJO77"/>
    <mergeCell ref="IJQ77:IJS77"/>
    <mergeCell ref="IJU77:IJW77"/>
    <mergeCell ref="IIC77:IIE77"/>
    <mergeCell ref="IIG77:III77"/>
    <mergeCell ref="IIK77:IIM77"/>
    <mergeCell ref="IIO77:IIQ77"/>
    <mergeCell ref="IIS77:IIU77"/>
    <mergeCell ref="IIW77:IIY77"/>
    <mergeCell ref="IHE77:IHG77"/>
    <mergeCell ref="IHI77:IHK77"/>
    <mergeCell ref="IHM77:IHO77"/>
    <mergeCell ref="IHQ77:IHS77"/>
    <mergeCell ref="IHU77:IHW77"/>
    <mergeCell ref="IHY77:IIA77"/>
    <mergeCell ref="IGG77:IGI77"/>
    <mergeCell ref="IGK77:IGM77"/>
    <mergeCell ref="IGO77:IGQ77"/>
    <mergeCell ref="IGS77:IGU77"/>
    <mergeCell ref="IGW77:IGY77"/>
    <mergeCell ref="IHA77:IHC77"/>
    <mergeCell ref="IFI77:IFK77"/>
    <mergeCell ref="IFM77:IFO77"/>
    <mergeCell ref="IFQ77:IFS77"/>
    <mergeCell ref="IFU77:IFW77"/>
    <mergeCell ref="IFY77:IGA77"/>
    <mergeCell ref="IGC77:IGE77"/>
    <mergeCell ref="IEK77:IEM77"/>
    <mergeCell ref="IEO77:IEQ77"/>
    <mergeCell ref="IES77:IEU77"/>
    <mergeCell ref="IEW77:IEY77"/>
    <mergeCell ref="IFA77:IFC77"/>
    <mergeCell ref="IFE77:IFG77"/>
    <mergeCell ref="IOO77:IOQ77"/>
    <mergeCell ref="IOS77:IOU77"/>
    <mergeCell ref="IOW77:IOY77"/>
    <mergeCell ref="IPA77:IPC77"/>
    <mergeCell ref="IPE77:IPG77"/>
    <mergeCell ref="IPI77:IPK77"/>
    <mergeCell ref="INQ77:INS77"/>
    <mergeCell ref="INU77:INW77"/>
    <mergeCell ref="INY77:IOA77"/>
    <mergeCell ref="IOC77:IOE77"/>
    <mergeCell ref="IOG77:IOI77"/>
    <mergeCell ref="IOK77:IOM77"/>
    <mergeCell ref="IMS77:IMU77"/>
    <mergeCell ref="IMW77:IMY77"/>
    <mergeCell ref="INA77:INC77"/>
    <mergeCell ref="INE77:ING77"/>
    <mergeCell ref="INI77:INK77"/>
    <mergeCell ref="INM77:INO77"/>
    <mergeCell ref="ILU77:ILW77"/>
    <mergeCell ref="ILY77:IMA77"/>
    <mergeCell ref="IMC77:IME77"/>
    <mergeCell ref="IMG77:IMI77"/>
    <mergeCell ref="IMK77:IMM77"/>
    <mergeCell ref="IMO77:IMQ77"/>
    <mergeCell ref="IKW77:IKY77"/>
    <mergeCell ref="ILA77:ILC77"/>
    <mergeCell ref="ILE77:ILG77"/>
    <mergeCell ref="ILI77:ILK77"/>
    <mergeCell ref="ILM77:ILO77"/>
    <mergeCell ref="ILQ77:ILS77"/>
    <mergeCell ref="IJY77:IKA77"/>
    <mergeCell ref="IKC77:IKE77"/>
    <mergeCell ref="IKG77:IKI77"/>
    <mergeCell ref="IKK77:IKM77"/>
    <mergeCell ref="IKO77:IKQ77"/>
    <mergeCell ref="IKS77:IKU77"/>
    <mergeCell ref="IUC77:IUE77"/>
    <mergeCell ref="IUG77:IUI77"/>
    <mergeCell ref="IUK77:IUM77"/>
    <mergeCell ref="IUO77:IUQ77"/>
    <mergeCell ref="IUS77:IUU77"/>
    <mergeCell ref="IUW77:IUY77"/>
    <mergeCell ref="ITE77:ITG77"/>
    <mergeCell ref="ITI77:ITK77"/>
    <mergeCell ref="ITM77:ITO77"/>
    <mergeCell ref="ITQ77:ITS77"/>
    <mergeCell ref="ITU77:ITW77"/>
    <mergeCell ref="ITY77:IUA77"/>
    <mergeCell ref="ISG77:ISI77"/>
    <mergeCell ref="ISK77:ISM77"/>
    <mergeCell ref="ISO77:ISQ77"/>
    <mergeCell ref="ISS77:ISU77"/>
    <mergeCell ref="ISW77:ISY77"/>
    <mergeCell ref="ITA77:ITC77"/>
    <mergeCell ref="IRI77:IRK77"/>
    <mergeCell ref="IRM77:IRO77"/>
    <mergeCell ref="IRQ77:IRS77"/>
    <mergeCell ref="IRU77:IRW77"/>
    <mergeCell ref="IRY77:ISA77"/>
    <mergeCell ref="ISC77:ISE77"/>
    <mergeCell ref="IQK77:IQM77"/>
    <mergeCell ref="IQO77:IQQ77"/>
    <mergeCell ref="IQS77:IQU77"/>
    <mergeCell ref="IQW77:IQY77"/>
    <mergeCell ref="IRA77:IRC77"/>
    <mergeCell ref="IRE77:IRG77"/>
    <mergeCell ref="IPM77:IPO77"/>
    <mergeCell ref="IPQ77:IPS77"/>
    <mergeCell ref="IPU77:IPW77"/>
    <mergeCell ref="IPY77:IQA77"/>
    <mergeCell ref="IQC77:IQE77"/>
    <mergeCell ref="IQG77:IQI77"/>
    <mergeCell ref="IZQ77:IZS77"/>
    <mergeCell ref="IZU77:IZW77"/>
    <mergeCell ref="IZY77:JAA77"/>
    <mergeCell ref="JAC77:JAE77"/>
    <mergeCell ref="JAG77:JAI77"/>
    <mergeCell ref="JAK77:JAM77"/>
    <mergeCell ref="IYS77:IYU77"/>
    <mergeCell ref="IYW77:IYY77"/>
    <mergeCell ref="IZA77:IZC77"/>
    <mergeCell ref="IZE77:IZG77"/>
    <mergeCell ref="IZI77:IZK77"/>
    <mergeCell ref="IZM77:IZO77"/>
    <mergeCell ref="IXU77:IXW77"/>
    <mergeCell ref="IXY77:IYA77"/>
    <mergeCell ref="IYC77:IYE77"/>
    <mergeCell ref="IYG77:IYI77"/>
    <mergeCell ref="IYK77:IYM77"/>
    <mergeCell ref="IYO77:IYQ77"/>
    <mergeCell ref="IWW77:IWY77"/>
    <mergeCell ref="IXA77:IXC77"/>
    <mergeCell ref="IXE77:IXG77"/>
    <mergeCell ref="IXI77:IXK77"/>
    <mergeCell ref="IXM77:IXO77"/>
    <mergeCell ref="IXQ77:IXS77"/>
    <mergeCell ref="IVY77:IWA77"/>
    <mergeCell ref="IWC77:IWE77"/>
    <mergeCell ref="IWG77:IWI77"/>
    <mergeCell ref="IWK77:IWM77"/>
    <mergeCell ref="IWO77:IWQ77"/>
    <mergeCell ref="IWS77:IWU77"/>
    <mergeCell ref="IVA77:IVC77"/>
    <mergeCell ref="IVE77:IVG77"/>
    <mergeCell ref="IVI77:IVK77"/>
    <mergeCell ref="IVM77:IVO77"/>
    <mergeCell ref="IVQ77:IVS77"/>
    <mergeCell ref="IVU77:IVW77"/>
    <mergeCell ref="JFE77:JFG77"/>
    <mergeCell ref="JFI77:JFK77"/>
    <mergeCell ref="JFM77:JFO77"/>
    <mergeCell ref="JFQ77:JFS77"/>
    <mergeCell ref="JFU77:JFW77"/>
    <mergeCell ref="JFY77:JGA77"/>
    <mergeCell ref="JEG77:JEI77"/>
    <mergeCell ref="JEK77:JEM77"/>
    <mergeCell ref="JEO77:JEQ77"/>
    <mergeCell ref="JES77:JEU77"/>
    <mergeCell ref="JEW77:JEY77"/>
    <mergeCell ref="JFA77:JFC77"/>
    <mergeCell ref="JDI77:JDK77"/>
    <mergeCell ref="JDM77:JDO77"/>
    <mergeCell ref="JDQ77:JDS77"/>
    <mergeCell ref="JDU77:JDW77"/>
    <mergeCell ref="JDY77:JEA77"/>
    <mergeCell ref="JEC77:JEE77"/>
    <mergeCell ref="JCK77:JCM77"/>
    <mergeCell ref="JCO77:JCQ77"/>
    <mergeCell ref="JCS77:JCU77"/>
    <mergeCell ref="JCW77:JCY77"/>
    <mergeCell ref="JDA77:JDC77"/>
    <mergeCell ref="JDE77:JDG77"/>
    <mergeCell ref="JBM77:JBO77"/>
    <mergeCell ref="JBQ77:JBS77"/>
    <mergeCell ref="JBU77:JBW77"/>
    <mergeCell ref="JBY77:JCA77"/>
    <mergeCell ref="JCC77:JCE77"/>
    <mergeCell ref="JCG77:JCI77"/>
    <mergeCell ref="JAO77:JAQ77"/>
    <mergeCell ref="JAS77:JAU77"/>
    <mergeCell ref="JAW77:JAY77"/>
    <mergeCell ref="JBA77:JBC77"/>
    <mergeCell ref="JBE77:JBG77"/>
    <mergeCell ref="JBI77:JBK77"/>
    <mergeCell ref="JKS77:JKU77"/>
    <mergeCell ref="JKW77:JKY77"/>
    <mergeCell ref="JLA77:JLC77"/>
    <mergeCell ref="JLE77:JLG77"/>
    <mergeCell ref="JLI77:JLK77"/>
    <mergeCell ref="JLM77:JLO77"/>
    <mergeCell ref="JJU77:JJW77"/>
    <mergeCell ref="JJY77:JKA77"/>
    <mergeCell ref="JKC77:JKE77"/>
    <mergeCell ref="JKG77:JKI77"/>
    <mergeCell ref="JKK77:JKM77"/>
    <mergeCell ref="JKO77:JKQ77"/>
    <mergeCell ref="JIW77:JIY77"/>
    <mergeCell ref="JJA77:JJC77"/>
    <mergeCell ref="JJE77:JJG77"/>
    <mergeCell ref="JJI77:JJK77"/>
    <mergeCell ref="JJM77:JJO77"/>
    <mergeCell ref="JJQ77:JJS77"/>
    <mergeCell ref="JHY77:JIA77"/>
    <mergeCell ref="JIC77:JIE77"/>
    <mergeCell ref="JIG77:JII77"/>
    <mergeCell ref="JIK77:JIM77"/>
    <mergeCell ref="JIO77:JIQ77"/>
    <mergeCell ref="JIS77:JIU77"/>
    <mergeCell ref="JHA77:JHC77"/>
    <mergeCell ref="JHE77:JHG77"/>
    <mergeCell ref="JHI77:JHK77"/>
    <mergeCell ref="JHM77:JHO77"/>
    <mergeCell ref="JHQ77:JHS77"/>
    <mergeCell ref="JHU77:JHW77"/>
    <mergeCell ref="JGC77:JGE77"/>
    <mergeCell ref="JGG77:JGI77"/>
    <mergeCell ref="JGK77:JGM77"/>
    <mergeCell ref="JGO77:JGQ77"/>
    <mergeCell ref="JGS77:JGU77"/>
    <mergeCell ref="JGW77:JGY77"/>
    <mergeCell ref="JQG77:JQI77"/>
    <mergeCell ref="JQK77:JQM77"/>
    <mergeCell ref="JQO77:JQQ77"/>
    <mergeCell ref="JQS77:JQU77"/>
    <mergeCell ref="JQW77:JQY77"/>
    <mergeCell ref="JRA77:JRC77"/>
    <mergeCell ref="JPI77:JPK77"/>
    <mergeCell ref="JPM77:JPO77"/>
    <mergeCell ref="JPQ77:JPS77"/>
    <mergeCell ref="JPU77:JPW77"/>
    <mergeCell ref="JPY77:JQA77"/>
    <mergeCell ref="JQC77:JQE77"/>
    <mergeCell ref="JOK77:JOM77"/>
    <mergeCell ref="JOO77:JOQ77"/>
    <mergeCell ref="JOS77:JOU77"/>
    <mergeCell ref="JOW77:JOY77"/>
    <mergeCell ref="JPA77:JPC77"/>
    <mergeCell ref="JPE77:JPG77"/>
    <mergeCell ref="JNM77:JNO77"/>
    <mergeCell ref="JNQ77:JNS77"/>
    <mergeCell ref="JNU77:JNW77"/>
    <mergeCell ref="JNY77:JOA77"/>
    <mergeCell ref="JOC77:JOE77"/>
    <mergeCell ref="JOG77:JOI77"/>
    <mergeCell ref="JMO77:JMQ77"/>
    <mergeCell ref="JMS77:JMU77"/>
    <mergeCell ref="JMW77:JMY77"/>
    <mergeCell ref="JNA77:JNC77"/>
    <mergeCell ref="JNE77:JNG77"/>
    <mergeCell ref="JNI77:JNK77"/>
    <mergeCell ref="JLQ77:JLS77"/>
    <mergeCell ref="JLU77:JLW77"/>
    <mergeCell ref="JLY77:JMA77"/>
    <mergeCell ref="JMC77:JME77"/>
    <mergeCell ref="JMG77:JMI77"/>
    <mergeCell ref="JMK77:JMM77"/>
    <mergeCell ref="JVU77:JVW77"/>
    <mergeCell ref="JVY77:JWA77"/>
    <mergeCell ref="JWC77:JWE77"/>
    <mergeCell ref="JWG77:JWI77"/>
    <mergeCell ref="JWK77:JWM77"/>
    <mergeCell ref="JWO77:JWQ77"/>
    <mergeCell ref="JUW77:JUY77"/>
    <mergeCell ref="JVA77:JVC77"/>
    <mergeCell ref="JVE77:JVG77"/>
    <mergeCell ref="JVI77:JVK77"/>
    <mergeCell ref="JVM77:JVO77"/>
    <mergeCell ref="JVQ77:JVS77"/>
    <mergeCell ref="JTY77:JUA77"/>
    <mergeCell ref="JUC77:JUE77"/>
    <mergeCell ref="JUG77:JUI77"/>
    <mergeCell ref="JUK77:JUM77"/>
    <mergeCell ref="JUO77:JUQ77"/>
    <mergeCell ref="JUS77:JUU77"/>
    <mergeCell ref="JTA77:JTC77"/>
    <mergeCell ref="JTE77:JTG77"/>
    <mergeCell ref="JTI77:JTK77"/>
    <mergeCell ref="JTM77:JTO77"/>
    <mergeCell ref="JTQ77:JTS77"/>
    <mergeCell ref="JTU77:JTW77"/>
    <mergeCell ref="JSC77:JSE77"/>
    <mergeCell ref="JSG77:JSI77"/>
    <mergeCell ref="JSK77:JSM77"/>
    <mergeCell ref="JSO77:JSQ77"/>
    <mergeCell ref="JSS77:JSU77"/>
    <mergeCell ref="JSW77:JSY77"/>
    <mergeCell ref="JRE77:JRG77"/>
    <mergeCell ref="JRI77:JRK77"/>
    <mergeCell ref="JRM77:JRO77"/>
    <mergeCell ref="JRQ77:JRS77"/>
    <mergeCell ref="JRU77:JRW77"/>
    <mergeCell ref="JRY77:JSA77"/>
    <mergeCell ref="KBI77:KBK77"/>
    <mergeCell ref="KBM77:KBO77"/>
    <mergeCell ref="KBQ77:KBS77"/>
    <mergeCell ref="KBU77:KBW77"/>
    <mergeCell ref="KBY77:KCA77"/>
    <mergeCell ref="KCC77:KCE77"/>
    <mergeCell ref="KAK77:KAM77"/>
    <mergeCell ref="KAO77:KAQ77"/>
    <mergeCell ref="KAS77:KAU77"/>
    <mergeCell ref="KAW77:KAY77"/>
    <mergeCell ref="KBA77:KBC77"/>
    <mergeCell ref="KBE77:KBG77"/>
    <mergeCell ref="JZM77:JZO77"/>
    <mergeCell ref="JZQ77:JZS77"/>
    <mergeCell ref="JZU77:JZW77"/>
    <mergeCell ref="JZY77:KAA77"/>
    <mergeCell ref="KAC77:KAE77"/>
    <mergeCell ref="KAG77:KAI77"/>
    <mergeCell ref="JYO77:JYQ77"/>
    <mergeCell ref="JYS77:JYU77"/>
    <mergeCell ref="JYW77:JYY77"/>
    <mergeCell ref="JZA77:JZC77"/>
    <mergeCell ref="JZE77:JZG77"/>
    <mergeCell ref="JZI77:JZK77"/>
    <mergeCell ref="JXQ77:JXS77"/>
    <mergeCell ref="JXU77:JXW77"/>
    <mergeCell ref="JXY77:JYA77"/>
    <mergeCell ref="JYC77:JYE77"/>
    <mergeCell ref="JYG77:JYI77"/>
    <mergeCell ref="JYK77:JYM77"/>
    <mergeCell ref="JWS77:JWU77"/>
    <mergeCell ref="JWW77:JWY77"/>
    <mergeCell ref="JXA77:JXC77"/>
    <mergeCell ref="JXE77:JXG77"/>
    <mergeCell ref="JXI77:JXK77"/>
    <mergeCell ref="JXM77:JXO77"/>
    <mergeCell ref="KGW77:KGY77"/>
    <mergeCell ref="KHA77:KHC77"/>
    <mergeCell ref="KHE77:KHG77"/>
    <mergeCell ref="KHI77:KHK77"/>
    <mergeCell ref="KHM77:KHO77"/>
    <mergeCell ref="KHQ77:KHS77"/>
    <mergeCell ref="KFY77:KGA77"/>
    <mergeCell ref="KGC77:KGE77"/>
    <mergeCell ref="KGG77:KGI77"/>
    <mergeCell ref="KGK77:KGM77"/>
    <mergeCell ref="KGO77:KGQ77"/>
    <mergeCell ref="KGS77:KGU77"/>
    <mergeCell ref="KFA77:KFC77"/>
    <mergeCell ref="KFE77:KFG77"/>
    <mergeCell ref="KFI77:KFK77"/>
    <mergeCell ref="KFM77:KFO77"/>
    <mergeCell ref="KFQ77:KFS77"/>
    <mergeCell ref="KFU77:KFW77"/>
    <mergeCell ref="KEC77:KEE77"/>
    <mergeCell ref="KEG77:KEI77"/>
    <mergeCell ref="KEK77:KEM77"/>
    <mergeCell ref="KEO77:KEQ77"/>
    <mergeCell ref="KES77:KEU77"/>
    <mergeCell ref="KEW77:KEY77"/>
    <mergeCell ref="KDE77:KDG77"/>
    <mergeCell ref="KDI77:KDK77"/>
    <mergeCell ref="KDM77:KDO77"/>
    <mergeCell ref="KDQ77:KDS77"/>
    <mergeCell ref="KDU77:KDW77"/>
    <mergeCell ref="KDY77:KEA77"/>
    <mergeCell ref="KCG77:KCI77"/>
    <mergeCell ref="KCK77:KCM77"/>
    <mergeCell ref="KCO77:KCQ77"/>
    <mergeCell ref="KCS77:KCU77"/>
    <mergeCell ref="KCW77:KCY77"/>
    <mergeCell ref="KDA77:KDC77"/>
    <mergeCell ref="KMK77:KMM77"/>
    <mergeCell ref="KMO77:KMQ77"/>
    <mergeCell ref="KMS77:KMU77"/>
    <mergeCell ref="KMW77:KMY77"/>
    <mergeCell ref="KNA77:KNC77"/>
    <mergeCell ref="KNE77:KNG77"/>
    <mergeCell ref="KLM77:KLO77"/>
    <mergeCell ref="KLQ77:KLS77"/>
    <mergeCell ref="KLU77:KLW77"/>
    <mergeCell ref="KLY77:KMA77"/>
    <mergeCell ref="KMC77:KME77"/>
    <mergeCell ref="KMG77:KMI77"/>
    <mergeCell ref="KKO77:KKQ77"/>
    <mergeCell ref="KKS77:KKU77"/>
    <mergeCell ref="KKW77:KKY77"/>
    <mergeCell ref="KLA77:KLC77"/>
    <mergeCell ref="KLE77:KLG77"/>
    <mergeCell ref="KLI77:KLK77"/>
    <mergeCell ref="KJQ77:KJS77"/>
    <mergeCell ref="KJU77:KJW77"/>
    <mergeCell ref="KJY77:KKA77"/>
    <mergeCell ref="KKC77:KKE77"/>
    <mergeCell ref="KKG77:KKI77"/>
    <mergeCell ref="KKK77:KKM77"/>
    <mergeCell ref="KIS77:KIU77"/>
    <mergeCell ref="KIW77:KIY77"/>
    <mergeCell ref="KJA77:KJC77"/>
    <mergeCell ref="KJE77:KJG77"/>
    <mergeCell ref="KJI77:KJK77"/>
    <mergeCell ref="KJM77:KJO77"/>
    <mergeCell ref="KHU77:KHW77"/>
    <mergeCell ref="KHY77:KIA77"/>
    <mergeCell ref="KIC77:KIE77"/>
    <mergeCell ref="KIG77:KII77"/>
    <mergeCell ref="KIK77:KIM77"/>
    <mergeCell ref="KIO77:KIQ77"/>
    <mergeCell ref="KRY77:KSA77"/>
    <mergeCell ref="KSC77:KSE77"/>
    <mergeCell ref="KSG77:KSI77"/>
    <mergeCell ref="KSK77:KSM77"/>
    <mergeCell ref="KSO77:KSQ77"/>
    <mergeCell ref="KSS77:KSU77"/>
    <mergeCell ref="KRA77:KRC77"/>
    <mergeCell ref="KRE77:KRG77"/>
    <mergeCell ref="KRI77:KRK77"/>
    <mergeCell ref="KRM77:KRO77"/>
    <mergeCell ref="KRQ77:KRS77"/>
    <mergeCell ref="KRU77:KRW77"/>
    <mergeCell ref="KQC77:KQE77"/>
    <mergeCell ref="KQG77:KQI77"/>
    <mergeCell ref="KQK77:KQM77"/>
    <mergeCell ref="KQO77:KQQ77"/>
    <mergeCell ref="KQS77:KQU77"/>
    <mergeCell ref="KQW77:KQY77"/>
    <mergeCell ref="KPE77:KPG77"/>
    <mergeCell ref="KPI77:KPK77"/>
    <mergeCell ref="KPM77:KPO77"/>
    <mergeCell ref="KPQ77:KPS77"/>
    <mergeCell ref="KPU77:KPW77"/>
    <mergeCell ref="KPY77:KQA77"/>
    <mergeCell ref="KOG77:KOI77"/>
    <mergeCell ref="KOK77:KOM77"/>
    <mergeCell ref="KOO77:KOQ77"/>
    <mergeCell ref="KOS77:KOU77"/>
    <mergeCell ref="KOW77:KOY77"/>
    <mergeCell ref="KPA77:KPC77"/>
    <mergeCell ref="KNI77:KNK77"/>
    <mergeCell ref="KNM77:KNO77"/>
    <mergeCell ref="KNQ77:KNS77"/>
    <mergeCell ref="KNU77:KNW77"/>
    <mergeCell ref="KNY77:KOA77"/>
    <mergeCell ref="KOC77:KOE77"/>
    <mergeCell ref="KXM77:KXO77"/>
    <mergeCell ref="KXQ77:KXS77"/>
    <mergeCell ref="KXU77:KXW77"/>
    <mergeCell ref="KXY77:KYA77"/>
    <mergeCell ref="KYC77:KYE77"/>
    <mergeCell ref="KYG77:KYI77"/>
    <mergeCell ref="KWO77:KWQ77"/>
    <mergeCell ref="KWS77:KWU77"/>
    <mergeCell ref="KWW77:KWY77"/>
    <mergeCell ref="KXA77:KXC77"/>
    <mergeCell ref="KXE77:KXG77"/>
    <mergeCell ref="KXI77:KXK77"/>
    <mergeCell ref="KVQ77:KVS77"/>
    <mergeCell ref="KVU77:KVW77"/>
    <mergeCell ref="KVY77:KWA77"/>
    <mergeCell ref="KWC77:KWE77"/>
    <mergeCell ref="KWG77:KWI77"/>
    <mergeCell ref="KWK77:KWM77"/>
    <mergeCell ref="KUS77:KUU77"/>
    <mergeCell ref="KUW77:KUY77"/>
    <mergeCell ref="KVA77:KVC77"/>
    <mergeCell ref="KVE77:KVG77"/>
    <mergeCell ref="KVI77:KVK77"/>
    <mergeCell ref="KVM77:KVO77"/>
    <mergeCell ref="KTU77:KTW77"/>
    <mergeCell ref="KTY77:KUA77"/>
    <mergeCell ref="KUC77:KUE77"/>
    <mergeCell ref="KUG77:KUI77"/>
    <mergeCell ref="KUK77:KUM77"/>
    <mergeCell ref="KUO77:KUQ77"/>
    <mergeCell ref="KSW77:KSY77"/>
    <mergeCell ref="KTA77:KTC77"/>
    <mergeCell ref="KTE77:KTG77"/>
    <mergeCell ref="KTI77:KTK77"/>
    <mergeCell ref="KTM77:KTO77"/>
    <mergeCell ref="KTQ77:KTS77"/>
    <mergeCell ref="LDA77:LDC77"/>
    <mergeCell ref="LDE77:LDG77"/>
    <mergeCell ref="LDI77:LDK77"/>
    <mergeCell ref="LDM77:LDO77"/>
    <mergeCell ref="LDQ77:LDS77"/>
    <mergeCell ref="LDU77:LDW77"/>
    <mergeCell ref="LCC77:LCE77"/>
    <mergeCell ref="LCG77:LCI77"/>
    <mergeCell ref="LCK77:LCM77"/>
    <mergeCell ref="LCO77:LCQ77"/>
    <mergeCell ref="LCS77:LCU77"/>
    <mergeCell ref="LCW77:LCY77"/>
    <mergeCell ref="LBE77:LBG77"/>
    <mergeCell ref="LBI77:LBK77"/>
    <mergeCell ref="LBM77:LBO77"/>
    <mergeCell ref="LBQ77:LBS77"/>
    <mergeCell ref="LBU77:LBW77"/>
    <mergeCell ref="LBY77:LCA77"/>
    <mergeCell ref="LAG77:LAI77"/>
    <mergeCell ref="LAK77:LAM77"/>
    <mergeCell ref="LAO77:LAQ77"/>
    <mergeCell ref="LAS77:LAU77"/>
    <mergeCell ref="LAW77:LAY77"/>
    <mergeCell ref="LBA77:LBC77"/>
    <mergeCell ref="KZI77:KZK77"/>
    <mergeCell ref="KZM77:KZO77"/>
    <mergeCell ref="KZQ77:KZS77"/>
    <mergeCell ref="KZU77:KZW77"/>
    <mergeCell ref="KZY77:LAA77"/>
    <mergeCell ref="LAC77:LAE77"/>
    <mergeCell ref="KYK77:KYM77"/>
    <mergeCell ref="KYO77:KYQ77"/>
    <mergeCell ref="KYS77:KYU77"/>
    <mergeCell ref="KYW77:KYY77"/>
    <mergeCell ref="KZA77:KZC77"/>
    <mergeCell ref="KZE77:KZG77"/>
    <mergeCell ref="LIO77:LIQ77"/>
    <mergeCell ref="LIS77:LIU77"/>
    <mergeCell ref="LIW77:LIY77"/>
    <mergeCell ref="LJA77:LJC77"/>
    <mergeCell ref="LJE77:LJG77"/>
    <mergeCell ref="LJI77:LJK77"/>
    <mergeCell ref="LHQ77:LHS77"/>
    <mergeCell ref="LHU77:LHW77"/>
    <mergeCell ref="LHY77:LIA77"/>
    <mergeCell ref="LIC77:LIE77"/>
    <mergeCell ref="LIG77:LII77"/>
    <mergeCell ref="LIK77:LIM77"/>
    <mergeCell ref="LGS77:LGU77"/>
    <mergeCell ref="LGW77:LGY77"/>
    <mergeCell ref="LHA77:LHC77"/>
    <mergeCell ref="LHE77:LHG77"/>
    <mergeCell ref="LHI77:LHK77"/>
    <mergeCell ref="LHM77:LHO77"/>
    <mergeCell ref="LFU77:LFW77"/>
    <mergeCell ref="LFY77:LGA77"/>
    <mergeCell ref="LGC77:LGE77"/>
    <mergeCell ref="LGG77:LGI77"/>
    <mergeCell ref="LGK77:LGM77"/>
    <mergeCell ref="LGO77:LGQ77"/>
    <mergeCell ref="LEW77:LEY77"/>
    <mergeCell ref="LFA77:LFC77"/>
    <mergeCell ref="LFE77:LFG77"/>
    <mergeCell ref="LFI77:LFK77"/>
    <mergeCell ref="LFM77:LFO77"/>
    <mergeCell ref="LFQ77:LFS77"/>
    <mergeCell ref="LDY77:LEA77"/>
    <mergeCell ref="LEC77:LEE77"/>
    <mergeCell ref="LEG77:LEI77"/>
    <mergeCell ref="LEK77:LEM77"/>
    <mergeCell ref="LEO77:LEQ77"/>
    <mergeCell ref="LES77:LEU77"/>
    <mergeCell ref="LOC77:LOE77"/>
    <mergeCell ref="LOG77:LOI77"/>
    <mergeCell ref="LOK77:LOM77"/>
    <mergeCell ref="LOO77:LOQ77"/>
    <mergeCell ref="LOS77:LOU77"/>
    <mergeCell ref="LOW77:LOY77"/>
    <mergeCell ref="LNE77:LNG77"/>
    <mergeCell ref="LNI77:LNK77"/>
    <mergeCell ref="LNM77:LNO77"/>
    <mergeCell ref="LNQ77:LNS77"/>
    <mergeCell ref="LNU77:LNW77"/>
    <mergeCell ref="LNY77:LOA77"/>
    <mergeCell ref="LMG77:LMI77"/>
    <mergeCell ref="LMK77:LMM77"/>
    <mergeCell ref="LMO77:LMQ77"/>
    <mergeCell ref="LMS77:LMU77"/>
    <mergeCell ref="LMW77:LMY77"/>
    <mergeCell ref="LNA77:LNC77"/>
    <mergeCell ref="LLI77:LLK77"/>
    <mergeCell ref="LLM77:LLO77"/>
    <mergeCell ref="LLQ77:LLS77"/>
    <mergeCell ref="LLU77:LLW77"/>
    <mergeCell ref="LLY77:LMA77"/>
    <mergeCell ref="LMC77:LME77"/>
    <mergeCell ref="LKK77:LKM77"/>
    <mergeCell ref="LKO77:LKQ77"/>
    <mergeCell ref="LKS77:LKU77"/>
    <mergeCell ref="LKW77:LKY77"/>
    <mergeCell ref="LLA77:LLC77"/>
    <mergeCell ref="LLE77:LLG77"/>
    <mergeCell ref="LJM77:LJO77"/>
    <mergeCell ref="LJQ77:LJS77"/>
    <mergeCell ref="LJU77:LJW77"/>
    <mergeCell ref="LJY77:LKA77"/>
    <mergeCell ref="LKC77:LKE77"/>
    <mergeCell ref="LKG77:LKI77"/>
    <mergeCell ref="LTQ77:LTS77"/>
    <mergeCell ref="LTU77:LTW77"/>
    <mergeCell ref="LTY77:LUA77"/>
    <mergeCell ref="LUC77:LUE77"/>
    <mergeCell ref="LUG77:LUI77"/>
    <mergeCell ref="LUK77:LUM77"/>
    <mergeCell ref="LSS77:LSU77"/>
    <mergeCell ref="LSW77:LSY77"/>
    <mergeCell ref="LTA77:LTC77"/>
    <mergeCell ref="LTE77:LTG77"/>
    <mergeCell ref="LTI77:LTK77"/>
    <mergeCell ref="LTM77:LTO77"/>
    <mergeCell ref="LRU77:LRW77"/>
    <mergeCell ref="LRY77:LSA77"/>
    <mergeCell ref="LSC77:LSE77"/>
    <mergeCell ref="LSG77:LSI77"/>
    <mergeCell ref="LSK77:LSM77"/>
    <mergeCell ref="LSO77:LSQ77"/>
    <mergeCell ref="LQW77:LQY77"/>
    <mergeCell ref="LRA77:LRC77"/>
    <mergeCell ref="LRE77:LRG77"/>
    <mergeCell ref="LRI77:LRK77"/>
    <mergeCell ref="LRM77:LRO77"/>
    <mergeCell ref="LRQ77:LRS77"/>
    <mergeCell ref="LPY77:LQA77"/>
    <mergeCell ref="LQC77:LQE77"/>
    <mergeCell ref="LQG77:LQI77"/>
    <mergeCell ref="LQK77:LQM77"/>
    <mergeCell ref="LQO77:LQQ77"/>
    <mergeCell ref="LQS77:LQU77"/>
    <mergeCell ref="LPA77:LPC77"/>
    <mergeCell ref="LPE77:LPG77"/>
    <mergeCell ref="LPI77:LPK77"/>
    <mergeCell ref="LPM77:LPO77"/>
    <mergeCell ref="LPQ77:LPS77"/>
    <mergeCell ref="LPU77:LPW77"/>
    <mergeCell ref="LZE77:LZG77"/>
    <mergeCell ref="LZI77:LZK77"/>
    <mergeCell ref="LZM77:LZO77"/>
    <mergeCell ref="LZQ77:LZS77"/>
    <mergeCell ref="LZU77:LZW77"/>
    <mergeCell ref="LZY77:MAA77"/>
    <mergeCell ref="LYG77:LYI77"/>
    <mergeCell ref="LYK77:LYM77"/>
    <mergeCell ref="LYO77:LYQ77"/>
    <mergeCell ref="LYS77:LYU77"/>
    <mergeCell ref="LYW77:LYY77"/>
    <mergeCell ref="LZA77:LZC77"/>
    <mergeCell ref="LXI77:LXK77"/>
    <mergeCell ref="LXM77:LXO77"/>
    <mergeCell ref="LXQ77:LXS77"/>
    <mergeCell ref="LXU77:LXW77"/>
    <mergeCell ref="LXY77:LYA77"/>
    <mergeCell ref="LYC77:LYE77"/>
    <mergeCell ref="LWK77:LWM77"/>
    <mergeCell ref="LWO77:LWQ77"/>
    <mergeCell ref="LWS77:LWU77"/>
    <mergeCell ref="LWW77:LWY77"/>
    <mergeCell ref="LXA77:LXC77"/>
    <mergeCell ref="LXE77:LXG77"/>
    <mergeCell ref="LVM77:LVO77"/>
    <mergeCell ref="LVQ77:LVS77"/>
    <mergeCell ref="LVU77:LVW77"/>
    <mergeCell ref="LVY77:LWA77"/>
    <mergeCell ref="LWC77:LWE77"/>
    <mergeCell ref="LWG77:LWI77"/>
    <mergeCell ref="LUO77:LUQ77"/>
    <mergeCell ref="LUS77:LUU77"/>
    <mergeCell ref="LUW77:LUY77"/>
    <mergeCell ref="LVA77:LVC77"/>
    <mergeCell ref="LVE77:LVG77"/>
    <mergeCell ref="LVI77:LVK77"/>
    <mergeCell ref="MES77:MEU77"/>
    <mergeCell ref="MEW77:MEY77"/>
    <mergeCell ref="MFA77:MFC77"/>
    <mergeCell ref="MFE77:MFG77"/>
    <mergeCell ref="MFI77:MFK77"/>
    <mergeCell ref="MFM77:MFO77"/>
    <mergeCell ref="MDU77:MDW77"/>
    <mergeCell ref="MDY77:MEA77"/>
    <mergeCell ref="MEC77:MEE77"/>
    <mergeCell ref="MEG77:MEI77"/>
    <mergeCell ref="MEK77:MEM77"/>
    <mergeCell ref="MEO77:MEQ77"/>
    <mergeCell ref="MCW77:MCY77"/>
    <mergeCell ref="MDA77:MDC77"/>
    <mergeCell ref="MDE77:MDG77"/>
    <mergeCell ref="MDI77:MDK77"/>
    <mergeCell ref="MDM77:MDO77"/>
    <mergeCell ref="MDQ77:MDS77"/>
    <mergeCell ref="MBY77:MCA77"/>
    <mergeCell ref="MCC77:MCE77"/>
    <mergeCell ref="MCG77:MCI77"/>
    <mergeCell ref="MCK77:MCM77"/>
    <mergeCell ref="MCO77:MCQ77"/>
    <mergeCell ref="MCS77:MCU77"/>
    <mergeCell ref="MBA77:MBC77"/>
    <mergeCell ref="MBE77:MBG77"/>
    <mergeCell ref="MBI77:MBK77"/>
    <mergeCell ref="MBM77:MBO77"/>
    <mergeCell ref="MBQ77:MBS77"/>
    <mergeCell ref="MBU77:MBW77"/>
    <mergeCell ref="MAC77:MAE77"/>
    <mergeCell ref="MAG77:MAI77"/>
    <mergeCell ref="MAK77:MAM77"/>
    <mergeCell ref="MAO77:MAQ77"/>
    <mergeCell ref="MAS77:MAU77"/>
    <mergeCell ref="MAW77:MAY77"/>
    <mergeCell ref="MKG77:MKI77"/>
    <mergeCell ref="MKK77:MKM77"/>
    <mergeCell ref="MKO77:MKQ77"/>
    <mergeCell ref="MKS77:MKU77"/>
    <mergeCell ref="MKW77:MKY77"/>
    <mergeCell ref="MLA77:MLC77"/>
    <mergeCell ref="MJI77:MJK77"/>
    <mergeCell ref="MJM77:MJO77"/>
    <mergeCell ref="MJQ77:MJS77"/>
    <mergeCell ref="MJU77:MJW77"/>
    <mergeCell ref="MJY77:MKA77"/>
    <mergeCell ref="MKC77:MKE77"/>
    <mergeCell ref="MIK77:MIM77"/>
    <mergeCell ref="MIO77:MIQ77"/>
    <mergeCell ref="MIS77:MIU77"/>
    <mergeCell ref="MIW77:MIY77"/>
    <mergeCell ref="MJA77:MJC77"/>
    <mergeCell ref="MJE77:MJG77"/>
    <mergeCell ref="MHM77:MHO77"/>
    <mergeCell ref="MHQ77:MHS77"/>
    <mergeCell ref="MHU77:MHW77"/>
    <mergeCell ref="MHY77:MIA77"/>
    <mergeCell ref="MIC77:MIE77"/>
    <mergeCell ref="MIG77:MII77"/>
    <mergeCell ref="MGO77:MGQ77"/>
    <mergeCell ref="MGS77:MGU77"/>
    <mergeCell ref="MGW77:MGY77"/>
    <mergeCell ref="MHA77:MHC77"/>
    <mergeCell ref="MHE77:MHG77"/>
    <mergeCell ref="MHI77:MHK77"/>
    <mergeCell ref="MFQ77:MFS77"/>
    <mergeCell ref="MFU77:MFW77"/>
    <mergeCell ref="MFY77:MGA77"/>
    <mergeCell ref="MGC77:MGE77"/>
    <mergeCell ref="MGG77:MGI77"/>
    <mergeCell ref="MGK77:MGM77"/>
    <mergeCell ref="MPU77:MPW77"/>
    <mergeCell ref="MPY77:MQA77"/>
    <mergeCell ref="MQC77:MQE77"/>
    <mergeCell ref="MQG77:MQI77"/>
    <mergeCell ref="MQK77:MQM77"/>
    <mergeCell ref="MQO77:MQQ77"/>
    <mergeCell ref="MOW77:MOY77"/>
    <mergeCell ref="MPA77:MPC77"/>
    <mergeCell ref="MPE77:MPG77"/>
    <mergeCell ref="MPI77:MPK77"/>
    <mergeCell ref="MPM77:MPO77"/>
    <mergeCell ref="MPQ77:MPS77"/>
    <mergeCell ref="MNY77:MOA77"/>
    <mergeCell ref="MOC77:MOE77"/>
    <mergeCell ref="MOG77:MOI77"/>
    <mergeCell ref="MOK77:MOM77"/>
    <mergeCell ref="MOO77:MOQ77"/>
    <mergeCell ref="MOS77:MOU77"/>
    <mergeCell ref="MNA77:MNC77"/>
    <mergeCell ref="MNE77:MNG77"/>
    <mergeCell ref="MNI77:MNK77"/>
    <mergeCell ref="MNM77:MNO77"/>
    <mergeCell ref="MNQ77:MNS77"/>
    <mergeCell ref="MNU77:MNW77"/>
    <mergeCell ref="MMC77:MME77"/>
    <mergeCell ref="MMG77:MMI77"/>
    <mergeCell ref="MMK77:MMM77"/>
    <mergeCell ref="MMO77:MMQ77"/>
    <mergeCell ref="MMS77:MMU77"/>
    <mergeCell ref="MMW77:MMY77"/>
    <mergeCell ref="MLE77:MLG77"/>
    <mergeCell ref="MLI77:MLK77"/>
    <mergeCell ref="MLM77:MLO77"/>
    <mergeCell ref="MLQ77:MLS77"/>
    <mergeCell ref="MLU77:MLW77"/>
    <mergeCell ref="MLY77:MMA77"/>
    <mergeCell ref="MVI77:MVK77"/>
    <mergeCell ref="MVM77:MVO77"/>
    <mergeCell ref="MVQ77:MVS77"/>
    <mergeCell ref="MVU77:MVW77"/>
    <mergeCell ref="MVY77:MWA77"/>
    <mergeCell ref="MWC77:MWE77"/>
    <mergeCell ref="MUK77:MUM77"/>
    <mergeCell ref="MUO77:MUQ77"/>
    <mergeCell ref="MUS77:MUU77"/>
    <mergeCell ref="MUW77:MUY77"/>
    <mergeCell ref="MVA77:MVC77"/>
    <mergeCell ref="MVE77:MVG77"/>
    <mergeCell ref="MTM77:MTO77"/>
    <mergeCell ref="MTQ77:MTS77"/>
    <mergeCell ref="MTU77:MTW77"/>
    <mergeCell ref="MTY77:MUA77"/>
    <mergeCell ref="MUC77:MUE77"/>
    <mergeCell ref="MUG77:MUI77"/>
    <mergeCell ref="MSO77:MSQ77"/>
    <mergeCell ref="MSS77:MSU77"/>
    <mergeCell ref="MSW77:MSY77"/>
    <mergeCell ref="MTA77:MTC77"/>
    <mergeCell ref="MTE77:MTG77"/>
    <mergeCell ref="MTI77:MTK77"/>
    <mergeCell ref="MRQ77:MRS77"/>
    <mergeCell ref="MRU77:MRW77"/>
    <mergeCell ref="MRY77:MSA77"/>
    <mergeCell ref="MSC77:MSE77"/>
    <mergeCell ref="MSG77:MSI77"/>
    <mergeCell ref="MSK77:MSM77"/>
    <mergeCell ref="MQS77:MQU77"/>
    <mergeCell ref="MQW77:MQY77"/>
    <mergeCell ref="MRA77:MRC77"/>
    <mergeCell ref="MRE77:MRG77"/>
    <mergeCell ref="MRI77:MRK77"/>
    <mergeCell ref="MRM77:MRO77"/>
    <mergeCell ref="NAW77:NAY77"/>
    <mergeCell ref="NBA77:NBC77"/>
    <mergeCell ref="NBE77:NBG77"/>
    <mergeCell ref="NBI77:NBK77"/>
    <mergeCell ref="NBM77:NBO77"/>
    <mergeCell ref="NBQ77:NBS77"/>
    <mergeCell ref="MZY77:NAA77"/>
    <mergeCell ref="NAC77:NAE77"/>
    <mergeCell ref="NAG77:NAI77"/>
    <mergeCell ref="NAK77:NAM77"/>
    <mergeCell ref="NAO77:NAQ77"/>
    <mergeCell ref="NAS77:NAU77"/>
    <mergeCell ref="MZA77:MZC77"/>
    <mergeCell ref="MZE77:MZG77"/>
    <mergeCell ref="MZI77:MZK77"/>
    <mergeCell ref="MZM77:MZO77"/>
    <mergeCell ref="MZQ77:MZS77"/>
    <mergeCell ref="MZU77:MZW77"/>
    <mergeCell ref="MYC77:MYE77"/>
    <mergeCell ref="MYG77:MYI77"/>
    <mergeCell ref="MYK77:MYM77"/>
    <mergeCell ref="MYO77:MYQ77"/>
    <mergeCell ref="MYS77:MYU77"/>
    <mergeCell ref="MYW77:MYY77"/>
    <mergeCell ref="MXE77:MXG77"/>
    <mergeCell ref="MXI77:MXK77"/>
    <mergeCell ref="MXM77:MXO77"/>
    <mergeCell ref="MXQ77:MXS77"/>
    <mergeCell ref="MXU77:MXW77"/>
    <mergeCell ref="MXY77:MYA77"/>
    <mergeCell ref="MWG77:MWI77"/>
    <mergeCell ref="MWK77:MWM77"/>
    <mergeCell ref="MWO77:MWQ77"/>
    <mergeCell ref="MWS77:MWU77"/>
    <mergeCell ref="MWW77:MWY77"/>
    <mergeCell ref="MXA77:MXC77"/>
    <mergeCell ref="NGK77:NGM77"/>
    <mergeCell ref="NGO77:NGQ77"/>
    <mergeCell ref="NGS77:NGU77"/>
    <mergeCell ref="NGW77:NGY77"/>
    <mergeCell ref="NHA77:NHC77"/>
    <mergeCell ref="NHE77:NHG77"/>
    <mergeCell ref="NFM77:NFO77"/>
    <mergeCell ref="NFQ77:NFS77"/>
    <mergeCell ref="NFU77:NFW77"/>
    <mergeCell ref="NFY77:NGA77"/>
    <mergeCell ref="NGC77:NGE77"/>
    <mergeCell ref="NGG77:NGI77"/>
    <mergeCell ref="NEO77:NEQ77"/>
    <mergeCell ref="NES77:NEU77"/>
    <mergeCell ref="NEW77:NEY77"/>
    <mergeCell ref="NFA77:NFC77"/>
    <mergeCell ref="NFE77:NFG77"/>
    <mergeCell ref="NFI77:NFK77"/>
    <mergeCell ref="NDQ77:NDS77"/>
    <mergeCell ref="NDU77:NDW77"/>
    <mergeCell ref="NDY77:NEA77"/>
    <mergeCell ref="NEC77:NEE77"/>
    <mergeCell ref="NEG77:NEI77"/>
    <mergeCell ref="NEK77:NEM77"/>
    <mergeCell ref="NCS77:NCU77"/>
    <mergeCell ref="NCW77:NCY77"/>
    <mergeCell ref="NDA77:NDC77"/>
    <mergeCell ref="NDE77:NDG77"/>
    <mergeCell ref="NDI77:NDK77"/>
    <mergeCell ref="NDM77:NDO77"/>
    <mergeCell ref="NBU77:NBW77"/>
    <mergeCell ref="NBY77:NCA77"/>
    <mergeCell ref="NCC77:NCE77"/>
    <mergeCell ref="NCG77:NCI77"/>
    <mergeCell ref="NCK77:NCM77"/>
    <mergeCell ref="NCO77:NCQ77"/>
    <mergeCell ref="NLY77:NMA77"/>
    <mergeCell ref="NMC77:NME77"/>
    <mergeCell ref="NMG77:NMI77"/>
    <mergeCell ref="NMK77:NMM77"/>
    <mergeCell ref="NMO77:NMQ77"/>
    <mergeCell ref="NMS77:NMU77"/>
    <mergeCell ref="NLA77:NLC77"/>
    <mergeCell ref="NLE77:NLG77"/>
    <mergeCell ref="NLI77:NLK77"/>
    <mergeCell ref="NLM77:NLO77"/>
    <mergeCell ref="NLQ77:NLS77"/>
    <mergeCell ref="NLU77:NLW77"/>
    <mergeCell ref="NKC77:NKE77"/>
    <mergeCell ref="NKG77:NKI77"/>
    <mergeCell ref="NKK77:NKM77"/>
    <mergeCell ref="NKO77:NKQ77"/>
    <mergeCell ref="NKS77:NKU77"/>
    <mergeCell ref="NKW77:NKY77"/>
    <mergeCell ref="NJE77:NJG77"/>
    <mergeCell ref="NJI77:NJK77"/>
    <mergeCell ref="NJM77:NJO77"/>
    <mergeCell ref="NJQ77:NJS77"/>
    <mergeCell ref="NJU77:NJW77"/>
    <mergeCell ref="NJY77:NKA77"/>
    <mergeCell ref="NIG77:NII77"/>
    <mergeCell ref="NIK77:NIM77"/>
    <mergeCell ref="NIO77:NIQ77"/>
    <mergeCell ref="NIS77:NIU77"/>
    <mergeCell ref="NIW77:NIY77"/>
    <mergeCell ref="NJA77:NJC77"/>
    <mergeCell ref="NHI77:NHK77"/>
    <mergeCell ref="NHM77:NHO77"/>
    <mergeCell ref="NHQ77:NHS77"/>
    <mergeCell ref="NHU77:NHW77"/>
    <mergeCell ref="NHY77:NIA77"/>
    <mergeCell ref="NIC77:NIE77"/>
    <mergeCell ref="NRM77:NRO77"/>
    <mergeCell ref="NRQ77:NRS77"/>
    <mergeCell ref="NRU77:NRW77"/>
    <mergeCell ref="NRY77:NSA77"/>
    <mergeCell ref="NSC77:NSE77"/>
    <mergeCell ref="NSG77:NSI77"/>
    <mergeCell ref="NQO77:NQQ77"/>
    <mergeCell ref="NQS77:NQU77"/>
    <mergeCell ref="NQW77:NQY77"/>
    <mergeCell ref="NRA77:NRC77"/>
    <mergeCell ref="NRE77:NRG77"/>
    <mergeCell ref="NRI77:NRK77"/>
    <mergeCell ref="NPQ77:NPS77"/>
    <mergeCell ref="NPU77:NPW77"/>
    <mergeCell ref="NPY77:NQA77"/>
    <mergeCell ref="NQC77:NQE77"/>
    <mergeCell ref="NQG77:NQI77"/>
    <mergeCell ref="NQK77:NQM77"/>
    <mergeCell ref="NOS77:NOU77"/>
    <mergeCell ref="NOW77:NOY77"/>
    <mergeCell ref="NPA77:NPC77"/>
    <mergeCell ref="NPE77:NPG77"/>
    <mergeCell ref="NPI77:NPK77"/>
    <mergeCell ref="NPM77:NPO77"/>
    <mergeCell ref="NNU77:NNW77"/>
    <mergeCell ref="NNY77:NOA77"/>
    <mergeCell ref="NOC77:NOE77"/>
    <mergeCell ref="NOG77:NOI77"/>
    <mergeCell ref="NOK77:NOM77"/>
    <mergeCell ref="NOO77:NOQ77"/>
    <mergeCell ref="NMW77:NMY77"/>
    <mergeCell ref="NNA77:NNC77"/>
    <mergeCell ref="NNE77:NNG77"/>
    <mergeCell ref="NNI77:NNK77"/>
    <mergeCell ref="NNM77:NNO77"/>
    <mergeCell ref="NNQ77:NNS77"/>
    <mergeCell ref="NXA77:NXC77"/>
    <mergeCell ref="NXE77:NXG77"/>
    <mergeCell ref="NXI77:NXK77"/>
    <mergeCell ref="NXM77:NXO77"/>
    <mergeCell ref="NXQ77:NXS77"/>
    <mergeCell ref="NXU77:NXW77"/>
    <mergeCell ref="NWC77:NWE77"/>
    <mergeCell ref="NWG77:NWI77"/>
    <mergeCell ref="NWK77:NWM77"/>
    <mergeCell ref="NWO77:NWQ77"/>
    <mergeCell ref="NWS77:NWU77"/>
    <mergeCell ref="NWW77:NWY77"/>
    <mergeCell ref="NVE77:NVG77"/>
    <mergeCell ref="NVI77:NVK77"/>
    <mergeCell ref="NVM77:NVO77"/>
    <mergeCell ref="NVQ77:NVS77"/>
    <mergeCell ref="NVU77:NVW77"/>
    <mergeCell ref="NVY77:NWA77"/>
    <mergeCell ref="NUG77:NUI77"/>
    <mergeCell ref="NUK77:NUM77"/>
    <mergeCell ref="NUO77:NUQ77"/>
    <mergeCell ref="NUS77:NUU77"/>
    <mergeCell ref="NUW77:NUY77"/>
    <mergeCell ref="NVA77:NVC77"/>
    <mergeCell ref="NTI77:NTK77"/>
    <mergeCell ref="NTM77:NTO77"/>
    <mergeCell ref="NTQ77:NTS77"/>
    <mergeCell ref="NTU77:NTW77"/>
    <mergeCell ref="NTY77:NUA77"/>
    <mergeCell ref="NUC77:NUE77"/>
    <mergeCell ref="NSK77:NSM77"/>
    <mergeCell ref="NSO77:NSQ77"/>
    <mergeCell ref="NSS77:NSU77"/>
    <mergeCell ref="NSW77:NSY77"/>
    <mergeCell ref="NTA77:NTC77"/>
    <mergeCell ref="NTE77:NTG77"/>
    <mergeCell ref="OCO77:OCQ77"/>
    <mergeCell ref="OCS77:OCU77"/>
    <mergeCell ref="OCW77:OCY77"/>
    <mergeCell ref="ODA77:ODC77"/>
    <mergeCell ref="ODE77:ODG77"/>
    <mergeCell ref="ODI77:ODK77"/>
    <mergeCell ref="OBQ77:OBS77"/>
    <mergeCell ref="OBU77:OBW77"/>
    <mergeCell ref="OBY77:OCA77"/>
    <mergeCell ref="OCC77:OCE77"/>
    <mergeCell ref="OCG77:OCI77"/>
    <mergeCell ref="OCK77:OCM77"/>
    <mergeCell ref="OAS77:OAU77"/>
    <mergeCell ref="OAW77:OAY77"/>
    <mergeCell ref="OBA77:OBC77"/>
    <mergeCell ref="OBE77:OBG77"/>
    <mergeCell ref="OBI77:OBK77"/>
    <mergeCell ref="OBM77:OBO77"/>
    <mergeCell ref="NZU77:NZW77"/>
    <mergeCell ref="NZY77:OAA77"/>
    <mergeCell ref="OAC77:OAE77"/>
    <mergeCell ref="OAG77:OAI77"/>
    <mergeCell ref="OAK77:OAM77"/>
    <mergeCell ref="OAO77:OAQ77"/>
    <mergeCell ref="NYW77:NYY77"/>
    <mergeCell ref="NZA77:NZC77"/>
    <mergeCell ref="NZE77:NZG77"/>
    <mergeCell ref="NZI77:NZK77"/>
    <mergeCell ref="NZM77:NZO77"/>
    <mergeCell ref="NZQ77:NZS77"/>
    <mergeCell ref="NXY77:NYA77"/>
    <mergeCell ref="NYC77:NYE77"/>
    <mergeCell ref="NYG77:NYI77"/>
    <mergeCell ref="NYK77:NYM77"/>
    <mergeCell ref="NYO77:NYQ77"/>
    <mergeCell ref="NYS77:NYU77"/>
    <mergeCell ref="OIC77:OIE77"/>
    <mergeCell ref="OIG77:OII77"/>
    <mergeCell ref="OIK77:OIM77"/>
    <mergeCell ref="OIO77:OIQ77"/>
    <mergeCell ref="OIS77:OIU77"/>
    <mergeCell ref="OIW77:OIY77"/>
    <mergeCell ref="OHE77:OHG77"/>
    <mergeCell ref="OHI77:OHK77"/>
    <mergeCell ref="OHM77:OHO77"/>
    <mergeCell ref="OHQ77:OHS77"/>
    <mergeCell ref="OHU77:OHW77"/>
    <mergeCell ref="OHY77:OIA77"/>
    <mergeCell ref="OGG77:OGI77"/>
    <mergeCell ref="OGK77:OGM77"/>
    <mergeCell ref="OGO77:OGQ77"/>
    <mergeCell ref="OGS77:OGU77"/>
    <mergeCell ref="OGW77:OGY77"/>
    <mergeCell ref="OHA77:OHC77"/>
    <mergeCell ref="OFI77:OFK77"/>
    <mergeCell ref="OFM77:OFO77"/>
    <mergeCell ref="OFQ77:OFS77"/>
    <mergeCell ref="OFU77:OFW77"/>
    <mergeCell ref="OFY77:OGA77"/>
    <mergeCell ref="OGC77:OGE77"/>
    <mergeCell ref="OEK77:OEM77"/>
    <mergeCell ref="OEO77:OEQ77"/>
    <mergeCell ref="OES77:OEU77"/>
    <mergeCell ref="OEW77:OEY77"/>
    <mergeCell ref="OFA77:OFC77"/>
    <mergeCell ref="OFE77:OFG77"/>
    <mergeCell ref="ODM77:ODO77"/>
    <mergeCell ref="ODQ77:ODS77"/>
    <mergeCell ref="ODU77:ODW77"/>
    <mergeCell ref="ODY77:OEA77"/>
    <mergeCell ref="OEC77:OEE77"/>
    <mergeCell ref="OEG77:OEI77"/>
    <mergeCell ref="ONQ77:ONS77"/>
    <mergeCell ref="ONU77:ONW77"/>
    <mergeCell ref="ONY77:OOA77"/>
    <mergeCell ref="OOC77:OOE77"/>
    <mergeCell ref="OOG77:OOI77"/>
    <mergeCell ref="OOK77:OOM77"/>
    <mergeCell ref="OMS77:OMU77"/>
    <mergeCell ref="OMW77:OMY77"/>
    <mergeCell ref="ONA77:ONC77"/>
    <mergeCell ref="ONE77:ONG77"/>
    <mergeCell ref="ONI77:ONK77"/>
    <mergeCell ref="ONM77:ONO77"/>
    <mergeCell ref="OLU77:OLW77"/>
    <mergeCell ref="OLY77:OMA77"/>
    <mergeCell ref="OMC77:OME77"/>
    <mergeCell ref="OMG77:OMI77"/>
    <mergeCell ref="OMK77:OMM77"/>
    <mergeCell ref="OMO77:OMQ77"/>
    <mergeCell ref="OKW77:OKY77"/>
    <mergeCell ref="OLA77:OLC77"/>
    <mergeCell ref="OLE77:OLG77"/>
    <mergeCell ref="OLI77:OLK77"/>
    <mergeCell ref="OLM77:OLO77"/>
    <mergeCell ref="OLQ77:OLS77"/>
    <mergeCell ref="OJY77:OKA77"/>
    <mergeCell ref="OKC77:OKE77"/>
    <mergeCell ref="OKG77:OKI77"/>
    <mergeCell ref="OKK77:OKM77"/>
    <mergeCell ref="OKO77:OKQ77"/>
    <mergeCell ref="OKS77:OKU77"/>
    <mergeCell ref="OJA77:OJC77"/>
    <mergeCell ref="OJE77:OJG77"/>
    <mergeCell ref="OJI77:OJK77"/>
    <mergeCell ref="OJM77:OJO77"/>
    <mergeCell ref="OJQ77:OJS77"/>
    <mergeCell ref="OJU77:OJW77"/>
    <mergeCell ref="OTE77:OTG77"/>
    <mergeCell ref="OTI77:OTK77"/>
    <mergeCell ref="OTM77:OTO77"/>
    <mergeCell ref="OTQ77:OTS77"/>
    <mergeCell ref="OTU77:OTW77"/>
    <mergeCell ref="OTY77:OUA77"/>
    <mergeCell ref="OSG77:OSI77"/>
    <mergeCell ref="OSK77:OSM77"/>
    <mergeCell ref="OSO77:OSQ77"/>
    <mergeCell ref="OSS77:OSU77"/>
    <mergeCell ref="OSW77:OSY77"/>
    <mergeCell ref="OTA77:OTC77"/>
    <mergeCell ref="ORI77:ORK77"/>
    <mergeCell ref="ORM77:ORO77"/>
    <mergeCell ref="ORQ77:ORS77"/>
    <mergeCell ref="ORU77:ORW77"/>
    <mergeCell ref="ORY77:OSA77"/>
    <mergeCell ref="OSC77:OSE77"/>
    <mergeCell ref="OQK77:OQM77"/>
    <mergeCell ref="OQO77:OQQ77"/>
    <mergeCell ref="OQS77:OQU77"/>
    <mergeCell ref="OQW77:OQY77"/>
    <mergeCell ref="ORA77:ORC77"/>
    <mergeCell ref="ORE77:ORG77"/>
    <mergeCell ref="OPM77:OPO77"/>
    <mergeCell ref="OPQ77:OPS77"/>
    <mergeCell ref="OPU77:OPW77"/>
    <mergeCell ref="OPY77:OQA77"/>
    <mergeCell ref="OQC77:OQE77"/>
    <mergeCell ref="OQG77:OQI77"/>
    <mergeCell ref="OOO77:OOQ77"/>
    <mergeCell ref="OOS77:OOU77"/>
    <mergeCell ref="OOW77:OOY77"/>
    <mergeCell ref="OPA77:OPC77"/>
    <mergeCell ref="OPE77:OPG77"/>
    <mergeCell ref="OPI77:OPK77"/>
    <mergeCell ref="OYS77:OYU77"/>
    <mergeCell ref="OYW77:OYY77"/>
    <mergeCell ref="OZA77:OZC77"/>
    <mergeCell ref="OZE77:OZG77"/>
    <mergeCell ref="OZI77:OZK77"/>
    <mergeCell ref="OZM77:OZO77"/>
    <mergeCell ref="OXU77:OXW77"/>
    <mergeCell ref="OXY77:OYA77"/>
    <mergeCell ref="OYC77:OYE77"/>
    <mergeCell ref="OYG77:OYI77"/>
    <mergeCell ref="OYK77:OYM77"/>
    <mergeCell ref="OYO77:OYQ77"/>
    <mergeCell ref="OWW77:OWY77"/>
    <mergeCell ref="OXA77:OXC77"/>
    <mergeCell ref="OXE77:OXG77"/>
    <mergeCell ref="OXI77:OXK77"/>
    <mergeCell ref="OXM77:OXO77"/>
    <mergeCell ref="OXQ77:OXS77"/>
    <mergeCell ref="OVY77:OWA77"/>
    <mergeCell ref="OWC77:OWE77"/>
    <mergeCell ref="OWG77:OWI77"/>
    <mergeCell ref="OWK77:OWM77"/>
    <mergeCell ref="OWO77:OWQ77"/>
    <mergeCell ref="OWS77:OWU77"/>
    <mergeCell ref="OVA77:OVC77"/>
    <mergeCell ref="OVE77:OVG77"/>
    <mergeCell ref="OVI77:OVK77"/>
    <mergeCell ref="OVM77:OVO77"/>
    <mergeCell ref="OVQ77:OVS77"/>
    <mergeCell ref="OVU77:OVW77"/>
    <mergeCell ref="OUC77:OUE77"/>
    <mergeCell ref="OUG77:OUI77"/>
    <mergeCell ref="OUK77:OUM77"/>
    <mergeCell ref="OUO77:OUQ77"/>
    <mergeCell ref="OUS77:OUU77"/>
    <mergeCell ref="OUW77:OUY77"/>
    <mergeCell ref="PEG77:PEI77"/>
    <mergeCell ref="PEK77:PEM77"/>
    <mergeCell ref="PEO77:PEQ77"/>
    <mergeCell ref="PES77:PEU77"/>
    <mergeCell ref="PEW77:PEY77"/>
    <mergeCell ref="PFA77:PFC77"/>
    <mergeCell ref="PDI77:PDK77"/>
    <mergeCell ref="PDM77:PDO77"/>
    <mergeCell ref="PDQ77:PDS77"/>
    <mergeCell ref="PDU77:PDW77"/>
    <mergeCell ref="PDY77:PEA77"/>
    <mergeCell ref="PEC77:PEE77"/>
    <mergeCell ref="PCK77:PCM77"/>
    <mergeCell ref="PCO77:PCQ77"/>
    <mergeCell ref="PCS77:PCU77"/>
    <mergeCell ref="PCW77:PCY77"/>
    <mergeCell ref="PDA77:PDC77"/>
    <mergeCell ref="PDE77:PDG77"/>
    <mergeCell ref="PBM77:PBO77"/>
    <mergeCell ref="PBQ77:PBS77"/>
    <mergeCell ref="PBU77:PBW77"/>
    <mergeCell ref="PBY77:PCA77"/>
    <mergeCell ref="PCC77:PCE77"/>
    <mergeCell ref="PCG77:PCI77"/>
    <mergeCell ref="PAO77:PAQ77"/>
    <mergeCell ref="PAS77:PAU77"/>
    <mergeCell ref="PAW77:PAY77"/>
    <mergeCell ref="PBA77:PBC77"/>
    <mergeCell ref="PBE77:PBG77"/>
    <mergeCell ref="PBI77:PBK77"/>
    <mergeCell ref="OZQ77:OZS77"/>
    <mergeCell ref="OZU77:OZW77"/>
    <mergeCell ref="OZY77:PAA77"/>
    <mergeCell ref="PAC77:PAE77"/>
    <mergeCell ref="PAG77:PAI77"/>
    <mergeCell ref="PAK77:PAM77"/>
    <mergeCell ref="PJU77:PJW77"/>
    <mergeCell ref="PJY77:PKA77"/>
    <mergeCell ref="PKC77:PKE77"/>
    <mergeCell ref="PKG77:PKI77"/>
    <mergeCell ref="PKK77:PKM77"/>
    <mergeCell ref="PKO77:PKQ77"/>
    <mergeCell ref="PIW77:PIY77"/>
    <mergeCell ref="PJA77:PJC77"/>
    <mergeCell ref="PJE77:PJG77"/>
    <mergeCell ref="PJI77:PJK77"/>
    <mergeCell ref="PJM77:PJO77"/>
    <mergeCell ref="PJQ77:PJS77"/>
    <mergeCell ref="PHY77:PIA77"/>
    <mergeCell ref="PIC77:PIE77"/>
    <mergeCell ref="PIG77:PII77"/>
    <mergeCell ref="PIK77:PIM77"/>
    <mergeCell ref="PIO77:PIQ77"/>
    <mergeCell ref="PIS77:PIU77"/>
    <mergeCell ref="PHA77:PHC77"/>
    <mergeCell ref="PHE77:PHG77"/>
    <mergeCell ref="PHI77:PHK77"/>
    <mergeCell ref="PHM77:PHO77"/>
    <mergeCell ref="PHQ77:PHS77"/>
    <mergeCell ref="PHU77:PHW77"/>
    <mergeCell ref="PGC77:PGE77"/>
    <mergeCell ref="PGG77:PGI77"/>
    <mergeCell ref="PGK77:PGM77"/>
    <mergeCell ref="PGO77:PGQ77"/>
    <mergeCell ref="PGS77:PGU77"/>
    <mergeCell ref="PGW77:PGY77"/>
    <mergeCell ref="PFE77:PFG77"/>
    <mergeCell ref="PFI77:PFK77"/>
    <mergeCell ref="PFM77:PFO77"/>
    <mergeCell ref="PFQ77:PFS77"/>
    <mergeCell ref="PFU77:PFW77"/>
    <mergeCell ref="PFY77:PGA77"/>
    <mergeCell ref="PPI77:PPK77"/>
    <mergeCell ref="PPM77:PPO77"/>
    <mergeCell ref="PPQ77:PPS77"/>
    <mergeCell ref="PPU77:PPW77"/>
    <mergeCell ref="PPY77:PQA77"/>
    <mergeCell ref="PQC77:PQE77"/>
    <mergeCell ref="POK77:POM77"/>
    <mergeCell ref="POO77:POQ77"/>
    <mergeCell ref="POS77:POU77"/>
    <mergeCell ref="POW77:POY77"/>
    <mergeCell ref="PPA77:PPC77"/>
    <mergeCell ref="PPE77:PPG77"/>
    <mergeCell ref="PNM77:PNO77"/>
    <mergeCell ref="PNQ77:PNS77"/>
    <mergeCell ref="PNU77:PNW77"/>
    <mergeCell ref="PNY77:POA77"/>
    <mergeCell ref="POC77:POE77"/>
    <mergeCell ref="POG77:POI77"/>
    <mergeCell ref="PMO77:PMQ77"/>
    <mergeCell ref="PMS77:PMU77"/>
    <mergeCell ref="PMW77:PMY77"/>
    <mergeCell ref="PNA77:PNC77"/>
    <mergeCell ref="PNE77:PNG77"/>
    <mergeCell ref="PNI77:PNK77"/>
    <mergeCell ref="PLQ77:PLS77"/>
    <mergeCell ref="PLU77:PLW77"/>
    <mergeCell ref="PLY77:PMA77"/>
    <mergeCell ref="PMC77:PME77"/>
    <mergeCell ref="PMG77:PMI77"/>
    <mergeCell ref="PMK77:PMM77"/>
    <mergeCell ref="PKS77:PKU77"/>
    <mergeCell ref="PKW77:PKY77"/>
    <mergeCell ref="PLA77:PLC77"/>
    <mergeCell ref="PLE77:PLG77"/>
    <mergeCell ref="PLI77:PLK77"/>
    <mergeCell ref="PLM77:PLO77"/>
    <mergeCell ref="PUW77:PUY77"/>
    <mergeCell ref="PVA77:PVC77"/>
    <mergeCell ref="PVE77:PVG77"/>
    <mergeCell ref="PVI77:PVK77"/>
    <mergeCell ref="PVM77:PVO77"/>
    <mergeCell ref="PVQ77:PVS77"/>
    <mergeCell ref="PTY77:PUA77"/>
    <mergeCell ref="PUC77:PUE77"/>
    <mergeCell ref="PUG77:PUI77"/>
    <mergeCell ref="PUK77:PUM77"/>
    <mergeCell ref="PUO77:PUQ77"/>
    <mergeCell ref="PUS77:PUU77"/>
    <mergeCell ref="PTA77:PTC77"/>
    <mergeCell ref="PTE77:PTG77"/>
    <mergeCell ref="PTI77:PTK77"/>
    <mergeCell ref="PTM77:PTO77"/>
    <mergeCell ref="PTQ77:PTS77"/>
    <mergeCell ref="PTU77:PTW77"/>
    <mergeCell ref="PSC77:PSE77"/>
    <mergeCell ref="PSG77:PSI77"/>
    <mergeCell ref="PSK77:PSM77"/>
    <mergeCell ref="PSO77:PSQ77"/>
    <mergeCell ref="PSS77:PSU77"/>
    <mergeCell ref="PSW77:PSY77"/>
    <mergeCell ref="PRE77:PRG77"/>
    <mergeCell ref="PRI77:PRK77"/>
    <mergeCell ref="PRM77:PRO77"/>
    <mergeCell ref="PRQ77:PRS77"/>
    <mergeCell ref="PRU77:PRW77"/>
    <mergeCell ref="PRY77:PSA77"/>
    <mergeCell ref="PQG77:PQI77"/>
    <mergeCell ref="PQK77:PQM77"/>
    <mergeCell ref="PQO77:PQQ77"/>
    <mergeCell ref="PQS77:PQU77"/>
    <mergeCell ref="PQW77:PQY77"/>
    <mergeCell ref="PRA77:PRC77"/>
    <mergeCell ref="QAK77:QAM77"/>
    <mergeCell ref="QAO77:QAQ77"/>
    <mergeCell ref="QAS77:QAU77"/>
    <mergeCell ref="QAW77:QAY77"/>
    <mergeCell ref="QBA77:QBC77"/>
    <mergeCell ref="QBE77:QBG77"/>
    <mergeCell ref="PZM77:PZO77"/>
    <mergeCell ref="PZQ77:PZS77"/>
    <mergeCell ref="PZU77:PZW77"/>
    <mergeCell ref="PZY77:QAA77"/>
    <mergeCell ref="QAC77:QAE77"/>
    <mergeCell ref="QAG77:QAI77"/>
    <mergeCell ref="PYO77:PYQ77"/>
    <mergeCell ref="PYS77:PYU77"/>
    <mergeCell ref="PYW77:PYY77"/>
    <mergeCell ref="PZA77:PZC77"/>
    <mergeCell ref="PZE77:PZG77"/>
    <mergeCell ref="PZI77:PZK77"/>
    <mergeCell ref="PXQ77:PXS77"/>
    <mergeCell ref="PXU77:PXW77"/>
    <mergeCell ref="PXY77:PYA77"/>
    <mergeCell ref="PYC77:PYE77"/>
    <mergeCell ref="PYG77:PYI77"/>
    <mergeCell ref="PYK77:PYM77"/>
    <mergeCell ref="PWS77:PWU77"/>
    <mergeCell ref="PWW77:PWY77"/>
    <mergeCell ref="PXA77:PXC77"/>
    <mergeCell ref="PXE77:PXG77"/>
    <mergeCell ref="PXI77:PXK77"/>
    <mergeCell ref="PXM77:PXO77"/>
    <mergeCell ref="PVU77:PVW77"/>
    <mergeCell ref="PVY77:PWA77"/>
    <mergeCell ref="PWC77:PWE77"/>
    <mergeCell ref="PWG77:PWI77"/>
    <mergeCell ref="PWK77:PWM77"/>
    <mergeCell ref="PWO77:PWQ77"/>
    <mergeCell ref="QFY77:QGA77"/>
    <mergeCell ref="QGC77:QGE77"/>
    <mergeCell ref="QGG77:QGI77"/>
    <mergeCell ref="QGK77:QGM77"/>
    <mergeCell ref="QGO77:QGQ77"/>
    <mergeCell ref="QGS77:QGU77"/>
    <mergeCell ref="QFA77:QFC77"/>
    <mergeCell ref="QFE77:QFG77"/>
    <mergeCell ref="QFI77:QFK77"/>
    <mergeCell ref="QFM77:QFO77"/>
    <mergeCell ref="QFQ77:QFS77"/>
    <mergeCell ref="QFU77:QFW77"/>
    <mergeCell ref="QEC77:QEE77"/>
    <mergeCell ref="QEG77:QEI77"/>
    <mergeCell ref="QEK77:QEM77"/>
    <mergeCell ref="QEO77:QEQ77"/>
    <mergeCell ref="QES77:QEU77"/>
    <mergeCell ref="QEW77:QEY77"/>
    <mergeCell ref="QDE77:QDG77"/>
    <mergeCell ref="QDI77:QDK77"/>
    <mergeCell ref="QDM77:QDO77"/>
    <mergeCell ref="QDQ77:QDS77"/>
    <mergeCell ref="QDU77:QDW77"/>
    <mergeCell ref="QDY77:QEA77"/>
    <mergeCell ref="QCG77:QCI77"/>
    <mergeCell ref="QCK77:QCM77"/>
    <mergeCell ref="QCO77:QCQ77"/>
    <mergeCell ref="QCS77:QCU77"/>
    <mergeCell ref="QCW77:QCY77"/>
    <mergeCell ref="QDA77:QDC77"/>
    <mergeCell ref="QBI77:QBK77"/>
    <mergeCell ref="QBM77:QBO77"/>
    <mergeCell ref="QBQ77:QBS77"/>
    <mergeCell ref="QBU77:QBW77"/>
    <mergeCell ref="QBY77:QCA77"/>
    <mergeCell ref="QCC77:QCE77"/>
    <mergeCell ref="QLM77:QLO77"/>
    <mergeCell ref="QLQ77:QLS77"/>
    <mergeCell ref="QLU77:QLW77"/>
    <mergeCell ref="QLY77:QMA77"/>
    <mergeCell ref="QMC77:QME77"/>
    <mergeCell ref="QMG77:QMI77"/>
    <mergeCell ref="QKO77:QKQ77"/>
    <mergeCell ref="QKS77:QKU77"/>
    <mergeCell ref="QKW77:QKY77"/>
    <mergeCell ref="QLA77:QLC77"/>
    <mergeCell ref="QLE77:QLG77"/>
    <mergeCell ref="QLI77:QLK77"/>
    <mergeCell ref="QJQ77:QJS77"/>
    <mergeCell ref="QJU77:QJW77"/>
    <mergeCell ref="QJY77:QKA77"/>
    <mergeCell ref="QKC77:QKE77"/>
    <mergeCell ref="QKG77:QKI77"/>
    <mergeCell ref="QKK77:QKM77"/>
    <mergeCell ref="QIS77:QIU77"/>
    <mergeCell ref="QIW77:QIY77"/>
    <mergeCell ref="QJA77:QJC77"/>
    <mergeCell ref="QJE77:QJG77"/>
    <mergeCell ref="QJI77:QJK77"/>
    <mergeCell ref="QJM77:QJO77"/>
    <mergeCell ref="QHU77:QHW77"/>
    <mergeCell ref="QHY77:QIA77"/>
    <mergeCell ref="QIC77:QIE77"/>
    <mergeCell ref="QIG77:QII77"/>
    <mergeCell ref="QIK77:QIM77"/>
    <mergeCell ref="QIO77:QIQ77"/>
    <mergeCell ref="QGW77:QGY77"/>
    <mergeCell ref="QHA77:QHC77"/>
    <mergeCell ref="QHE77:QHG77"/>
    <mergeCell ref="QHI77:QHK77"/>
    <mergeCell ref="QHM77:QHO77"/>
    <mergeCell ref="QHQ77:QHS77"/>
    <mergeCell ref="QRA77:QRC77"/>
    <mergeCell ref="QRE77:QRG77"/>
    <mergeCell ref="QRI77:QRK77"/>
    <mergeCell ref="QRM77:QRO77"/>
    <mergeCell ref="QRQ77:QRS77"/>
    <mergeCell ref="QRU77:QRW77"/>
    <mergeCell ref="QQC77:QQE77"/>
    <mergeCell ref="QQG77:QQI77"/>
    <mergeCell ref="QQK77:QQM77"/>
    <mergeCell ref="QQO77:QQQ77"/>
    <mergeCell ref="QQS77:QQU77"/>
    <mergeCell ref="QQW77:QQY77"/>
    <mergeCell ref="QPE77:QPG77"/>
    <mergeCell ref="QPI77:QPK77"/>
    <mergeCell ref="QPM77:QPO77"/>
    <mergeCell ref="QPQ77:QPS77"/>
    <mergeCell ref="QPU77:QPW77"/>
    <mergeCell ref="QPY77:QQA77"/>
    <mergeCell ref="QOG77:QOI77"/>
    <mergeCell ref="QOK77:QOM77"/>
    <mergeCell ref="QOO77:QOQ77"/>
    <mergeCell ref="QOS77:QOU77"/>
    <mergeCell ref="QOW77:QOY77"/>
    <mergeCell ref="QPA77:QPC77"/>
    <mergeCell ref="QNI77:QNK77"/>
    <mergeCell ref="QNM77:QNO77"/>
    <mergeCell ref="QNQ77:QNS77"/>
    <mergeCell ref="QNU77:QNW77"/>
    <mergeCell ref="QNY77:QOA77"/>
    <mergeCell ref="QOC77:QOE77"/>
    <mergeCell ref="QMK77:QMM77"/>
    <mergeCell ref="QMO77:QMQ77"/>
    <mergeCell ref="QMS77:QMU77"/>
    <mergeCell ref="QMW77:QMY77"/>
    <mergeCell ref="QNA77:QNC77"/>
    <mergeCell ref="QNE77:QNG77"/>
    <mergeCell ref="QWO77:QWQ77"/>
    <mergeCell ref="QWS77:QWU77"/>
    <mergeCell ref="QWW77:QWY77"/>
    <mergeCell ref="QXA77:QXC77"/>
    <mergeCell ref="QXE77:QXG77"/>
    <mergeCell ref="QXI77:QXK77"/>
    <mergeCell ref="QVQ77:QVS77"/>
    <mergeCell ref="QVU77:QVW77"/>
    <mergeCell ref="QVY77:QWA77"/>
    <mergeCell ref="QWC77:QWE77"/>
    <mergeCell ref="QWG77:QWI77"/>
    <mergeCell ref="QWK77:QWM77"/>
    <mergeCell ref="QUS77:QUU77"/>
    <mergeCell ref="QUW77:QUY77"/>
    <mergeCell ref="QVA77:QVC77"/>
    <mergeCell ref="QVE77:QVG77"/>
    <mergeCell ref="QVI77:QVK77"/>
    <mergeCell ref="QVM77:QVO77"/>
    <mergeCell ref="QTU77:QTW77"/>
    <mergeCell ref="QTY77:QUA77"/>
    <mergeCell ref="QUC77:QUE77"/>
    <mergeCell ref="QUG77:QUI77"/>
    <mergeCell ref="QUK77:QUM77"/>
    <mergeCell ref="QUO77:QUQ77"/>
    <mergeCell ref="QSW77:QSY77"/>
    <mergeCell ref="QTA77:QTC77"/>
    <mergeCell ref="QTE77:QTG77"/>
    <mergeCell ref="QTI77:QTK77"/>
    <mergeCell ref="QTM77:QTO77"/>
    <mergeCell ref="QTQ77:QTS77"/>
    <mergeCell ref="QRY77:QSA77"/>
    <mergeCell ref="QSC77:QSE77"/>
    <mergeCell ref="QSG77:QSI77"/>
    <mergeCell ref="QSK77:QSM77"/>
    <mergeCell ref="QSO77:QSQ77"/>
    <mergeCell ref="QSS77:QSU77"/>
    <mergeCell ref="RCC77:RCE77"/>
    <mergeCell ref="RCG77:RCI77"/>
    <mergeCell ref="RCK77:RCM77"/>
    <mergeCell ref="RCO77:RCQ77"/>
    <mergeCell ref="RCS77:RCU77"/>
    <mergeCell ref="RCW77:RCY77"/>
    <mergeCell ref="RBE77:RBG77"/>
    <mergeCell ref="RBI77:RBK77"/>
    <mergeCell ref="RBM77:RBO77"/>
    <mergeCell ref="RBQ77:RBS77"/>
    <mergeCell ref="RBU77:RBW77"/>
    <mergeCell ref="RBY77:RCA77"/>
    <mergeCell ref="RAG77:RAI77"/>
    <mergeCell ref="RAK77:RAM77"/>
    <mergeCell ref="RAO77:RAQ77"/>
    <mergeCell ref="RAS77:RAU77"/>
    <mergeCell ref="RAW77:RAY77"/>
    <mergeCell ref="RBA77:RBC77"/>
    <mergeCell ref="QZI77:QZK77"/>
    <mergeCell ref="QZM77:QZO77"/>
    <mergeCell ref="QZQ77:QZS77"/>
    <mergeCell ref="QZU77:QZW77"/>
    <mergeCell ref="QZY77:RAA77"/>
    <mergeCell ref="RAC77:RAE77"/>
    <mergeCell ref="QYK77:QYM77"/>
    <mergeCell ref="QYO77:QYQ77"/>
    <mergeCell ref="QYS77:QYU77"/>
    <mergeCell ref="QYW77:QYY77"/>
    <mergeCell ref="QZA77:QZC77"/>
    <mergeCell ref="QZE77:QZG77"/>
    <mergeCell ref="QXM77:QXO77"/>
    <mergeCell ref="QXQ77:QXS77"/>
    <mergeCell ref="QXU77:QXW77"/>
    <mergeCell ref="QXY77:QYA77"/>
    <mergeCell ref="QYC77:QYE77"/>
    <mergeCell ref="QYG77:QYI77"/>
    <mergeCell ref="RHQ77:RHS77"/>
    <mergeCell ref="RHU77:RHW77"/>
    <mergeCell ref="RHY77:RIA77"/>
    <mergeCell ref="RIC77:RIE77"/>
    <mergeCell ref="RIG77:RII77"/>
    <mergeCell ref="RIK77:RIM77"/>
    <mergeCell ref="RGS77:RGU77"/>
    <mergeCell ref="RGW77:RGY77"/>
    <mergeCell ref="RHA77:RHC77"/>
    <mergeCell ref="RHE77:RHG77"/>
    <mergeCell ref="RHI77:RHK77"/>
    <mergeCell ref="RHM77:RHO77"/>
    <mergeCell ref="RFU77:RFW77"/>
    <mergeCell ref="RFY77:RGA77"/>
    <mergeCell ref="RGC77:RGE77"/>
    <mergeCell ref="RGG77:RGI77"/>
    <mergeCell ref="RGK77:RGM77"/>
    <mergeCell ref="RGO77:RGQ77"/>
    <mergeCell ref="REW77:REY77"/>
    <mergeCell ref="RFA77:RFC77"/>
    <mergeCell ref="RFE77:RFG77"/>
    <mergeCell ref="RFI77:RFK77"/>
    <mergeCell ref="RFM77:RFO77"/>
    <mergeCell ref="RFQ77:RFS77"/>
    <mergeCell ref="RDY77:REA77"/>
    <mergeCell ref="REC77:REE77"/>
    <mergeCell ref="REG77:REI77"/>
    <mergeCell ref="REK77:REM77"/>
    <mergeCell ref="REO77:REQ77"/>
    <mergeCell ref="RES77:REU77"/>
    <mergeCell ref="RDA77:RDC77"/>
    <mergeCell ref="RDE77:RDG77"/>
    <mergeCell ref="RDI77:RDK77"/>
    <mergeCell ref="RDM77:RDO77"/>
    <mergeCell ref="RDQ77:RDS77"/>
    <mergeCell ref="RDU77:RDW77"/>
    <mergeCell ref="RNE77:RNG77"/>
    <mergeCell ref="RNI77:RNK77"/>
    <mergeCell ref="RNM77:RNO77"/>
    <mergeCell ref="RNQ77:RNS77"/>
    <mergeCell ref="RNU77:RNW77"/>
    <mergeCell ref="RNY77:ROA77"/>
    <mergeCell ref="RMG77:RMI77"/>
    <mergeCell ref="RMK77:RMM77"/>
    <mergeCell ref="RMO77:RMQ77"/>
    <mergeCell ref="RMS77:RMU77"/>
    <mergeCell ref="RMW77:RMY77"/>
    <mergeCell ref="RNA77:RNC77"/>
    <mergeCell ref="RLI77:RLK77"/>
    <mergeCell ref="RLM77:RLO77"/>
    <mergeCell ref="RLQ77:RLS77"/>
    <mergeCell ref="RLU77:RLW77"/>
    <mergeCell ref="RLY77:RMA77"/>
    <mergeCell ref="RMC77:RME77"/>
    <mergeCell ref="RKK77:RKM77"/>
    <mergeCell ref="RKO77:RKQ77"/>
    <mergeCell ref="RKS77:RKU77"/>
    <mergeCell ref="RKW77:RKY77"/>
    <mergeCell ref="RLA77:RLC77"/>
    <mergeCell ref="RLE77:RLG77"/>
    <mergeCell ref="RJM77:RJO77"/>
    <mergeCell ref="RJQ77:RJS77"/>
    <mergeCell ref="RJU77:RJW77"/>
    <mergeCell ref="RJY77:RKA77"/>
    <mergeCell ref="RKC77:RKE77"/>
    <mergeCell ref="RKG77:RKI77"/>
    <mergeCell ref="RIO77:RIQ77"/>
    <mergeCell ref="RIS77:RIU77"/>
    <mergeCell ref="RIW77:RIY77"/>
    <mergeCell ref="RJA77:RJC77"/>
    <mergeCell ref="RJE77:RJG77"/>
    <mergeCell ref="RJI77:RJK77"/>
    <mergeCell ref="RSS77:RSU77"/>
    <mergeCell ref="RSW77:RSY77"/>
    <mergeCell ref="RTA77:RTC77"/>
    <mergeCell ref="RTE77:RTG77"/>
    <mergeCell ref="RTI77:RTK77"/>
    <mergeCell ref="RTM77:RTO77"/>
    <mergeCell ref="RRU77:RRW77"/>
    <mergeCell ref="RRY77:RSA77"/>
    <mergeCell ref="RSC77:RSE77"/>
    <mergeCell ref="RSG77:RSI77"/>
    <mergeCell ref="RSK77:RSM77"/>
    <mergeCell ref="RSO77:RSQ77"/>
    <mergeCell ref="RQW77:RQY77"/>
    <mergeCell ref="RRA77:RRC77"/>
    <mergeCell ref="RRE77:RRG77"/>
    <mergeCell ref="RRI77:RRK77"/>
    <mergeCell ref="RRM77:RRO77"/>
    <mergeCell ref="RRQ77:RRS77"/>
    <mergeCell ref="RPY77:RQA77"/>
    <mergeCell ref="RQC77:RQE77"/>
    <mergeCell ref="RQG77:RQI77"/>
    <mergeCell ref="RQK77:RQM77"/>
    <mergeCell ref="RQO77:RQQ77"/>
    <mergeCell ref="RQS77:RQU77"/>
    <mergeCell ref="RPA77:RPC77"/>
    <mergeCell ref="RPE77:RPG77"/>
    <mergeCell ref="RPI77:RPK77"/>
    <mergeCell ref="RPM77:RPO77"/>
    <mergeCell ref="RPQ77:RPS77"/>
    <mergeCell ref="RPU77:RPW77"/>
    <mergeCell ref="ROC77:ROE77"/>
    <mergeCell ref="ROG77:ROI77"/>
    <mergeCell ref="ROK77:ROM77"/>
    <mergeCell ref="ROO77:ROQ77"/>
    <mergeCell ref="ROS77:ROU77"/>
    <mergeCell ref="ROW77:ROY77"/>
    <mergeCell ref="RYG77:RYI77"/>
    <mergeCell ref="RYK77:RYM77"/>
    <mergeCell ref="RYO77:RYQ77"/>
    <mergeCell ref="RYS77:RYU77"/>
    <mergeCell ref="RYW77:RYY77"/>
    <mergeCell ref="RZA77:RZC77"/>
    <mergeCell ref="RXI77:RXK77"/>
    <mergeCell ref="RXM77:RXO77"/>
    <mergeCell ref="RXQ77:RXS77"/>
    <mergeCell ref="RXU77:RXW77"/>
    <mergeCell ref="RXY77:RYA77"/>
    <mergeCell ref="RYC77:RYE77"/>
    <mergeCell ref="RWK77:RWM77"/>
    <mergeCell ref="RWO77:RWQ77"/>
    <mergeCell ref="RWS77:RWU77"/>
    <mergeCell ref="RWW77:RWY77"/>
    <mergeCell ref="RXA77:RXC77"/>
    <mergeCell ref="RXE77:RXG77"/>
    <mergeCell ref="RVM77:RVO77"/>
    <mergeCell ref="RVQ77:RVS77"/>
    <mergeCell ref="RVU77:RVW77"/>
    <mergeCell ref="RVY77:RWA77"/>
    <mergeCell ref="RWC77:RWE77"/>
    <mergeCell ref="RWG77:RWI77"/>
    <mergeCell ref="RUO77:RUQ77"/>
    <mergeCell ref="RUS77:RUU77"/>
    <mergeCell ref="RUW77:RUY77"/>
    <mergeCell ref="RVA77:RVC77"/>
    <mergeCell ref="RVE77:RVG77"/>
    <mergeCell ref="RVI77:RVK77"/>
    <mergeCell ref="RTQ77:RTS77"/>
    <mergeCell ref="RTU77:RTW77"/>
    <mergeCell ref="RTY77:RUA77"/>
    <mergeCell ref="RUC77:RUE77"/>
    <mergeCell ref="RUG77:RUI77"/>
    <mergeCell ref="RUK77:RUM77"/>
    <mergeCell ref="SDU77:SDW77"/>
    <mergeCell ref="SDY77:SEA77"/>
    <mergeCell ref="SEC77:SEE77"/>
    <mergeCell ref="SEG77:SEI77"/>
    <mergeCell ref="SEK77:SEM77"/>
    <mergeCell ref="SEO77:SEQ77"/>
    <mergeCell ref="SCW77:SCY77"/>
    <mergeCell ref="SDA77:SDC77"/>
    <mergeCell ref="SDE77:SDG77"/>
    <mergeCell ref="SDI77:SDK77"/>
    <mergeCell ref="SDM77:SDO77"/>
    <mergeCell ref="SDQ77:SDS77"/>
    <mergeCell ref="SBY77:SCA77"/>
    <mergeCell ref="SCC77:SCE77"/>
    <mergeCell ref="SCG77:SCI77"/>
    <mergeCell ref="SCK77:SCM77"/>
    <mergeCell ref="SCO77:SCQ77"/>
    <mergeCell ref="SCS77:SCU77"/>
    <mergeCell ref="SBA77:SBC77"/>
    <mergeCell ref="SBE77:SBG77"/>
    <mergeCell ref="SBI77:SBK77"/>
    <mergeCell ref="SBM77:SBO77"/>
    <mergeCell ref="SBQ77:SBS77"/>
    <mergeCell ref="SBU77:SBW77"/>
    <mergeCell ref="SAC77:SAE77"/>
    <mergeCell ref="SAG77:SAI77"/>
    <mergeCell ref="SAK77:SAM77"/>
    <mergeCell ref="SAO77:SAQ77"/>
    <mergeCell ref="SAS77:SAU77"/>
    <mergeCell ref="SAW77:SAY77"/>
    <mergeCell ref="RZE77:RZG77"/>
    <mergeCell ref="RZI77:RZK77"/>
    <mergeCell ref="RZM77:RZO77"/>
    <mergeCell ref="RZQ77:RZS77"/>
    <mergeCell ref="RZU77:RZW77"/>
    <mergeCell ref="RZY77:SAA77"/>
    <mergeCell ref="SJI77:SJK77"/>
    <mergeCell ref="SJM77:SJO77"/>
    <mergeCell ref="SJQ77:SJS77"/>
    <mergeCell ref="SJU77:SJW77"/>
    <mergeCell ref="SJY77:SKA77"/>
    <mergeCell ref="SKC77:SKE77"/>
    <mergeCell ref="SIK77:SIM77"/>
    <mergeCell ref="SIO77:SIQ77"/>
    <mergeCell ref="SIS77:SIU77"/>
    <mergeCell ref="SIW77:SIY77"/>
    <mergeCell ref="SJA77:SJC77"/>
    <mergeCell ref="SJE77:SJG77"/>
    <mergeCell ref="SHM77:SHO77"/>
    <mergeCell ref="SHQ77:SHS77"/>
    <mergeCell ref="SHU77:SHW77"/>
    <mergeCell ref="SHY77:SIA77"/>
    <mergeCell ref="SIC77:SIE77"/>
    <mergeCell ref="SIG77:SII77"/>
    <mergeCell ref="SGO77:SGQ77"/>
    <mergeCell ref="SGS77:SGU77"/>
    <mergeCell ref="SGW77:SGY77"/>
    <mergeCell ref="SHA77:SHC77"/>
    <mergeCell ref="SHE77:SHG77"/>
    <mergeCell ref="SHI77:SHK77"/>
    <mergeCell ref="SFQ77:SFS77"/>
    <mergeCell ref="SFU77:SFW77"/>
    <mergeCell ref="SFY77:SGA77"/>
    <mergeCell ref="SGC77:SGE77"/>
    <mergeCell ref="SGG77:SGI77"/>
    <mergeCell ref="SGK77:SGM77"/>
    <mergeCell ref="SES77:SEU77"/>
    <mergeCell ref="SEW77:SEY77"/>
    <mergeCell ref="SFA77:SFC77"/>
    <mergeCell ref="SFE77:SFG77"/>
    <mergeCell ref="SFI77:SFK77"/>
    <mergeCell ref="SFM77:SFO77"/>
    <mergeCell ref="SOW77:SOY77"/>
    <mergeCell ref="SPA77:SPC77"/>
    <mergeCell ref="SPE77:SPG77"/>
    <mergeCell ref="SPI77:SPK77"/>
    <mergeCell ref="SPM77:SPO77"/>
    <mergeCell ref="SPQ77:SPS77"/>
    <mergeCell ref="SNY77:SOA77"/>
    <mergeCell ref="SOC77:SOE77"/>
    <mergeCell ref="SOG77:SOI77"/>
    <mergeCell ref="SOK77:SOM77"/>
    <mergeCell ref="SOO77:SOQ77"/>
    <mergeCell ref="SOS77:SOU77"/>
    <mergeCell ref="SNA77:SNC77"/>
    <mergeCell ref="SNE77:SNG77"/>
    <mergeCell ref="SNI77:SNK77"/>
    <mergeCell ref="SNM77:SNO77"/>
    <mergeCell ref="SNQ77:SNS77"/>
    <mergeCell ref="SNU77:SNW77"/>
    <mergeCell ref="SMC77:SME77"/>
    <mergeCell ref="SMG77:SMI77"/>
    <mergeCell ref="SMK77:SMM77"/>
    <mergeCell ref="SMO77:SMQ77"/>
    <mergeCell ref="SMS77:SMU77"/>
    <mergeCell ref="SMW77:SMY77"/>
    <mergeCell ref="SLE77:SLG77"/>
    <mergeCell ref="SLI77:SLK77"/>
    <mergeCell ref="SLM77:SLO77"/>
    <mergeCell ref="SLQ77:SLS77"/>
    <mergeCell ref="SLU77:SLW77"/>
    <mergeCell ref="SLY77:SMA77"/>
    <mergeCell ref="SKG77:SKI77"/>
    <mergeCell ref="SKK77:SKM77"/>
    <mergeCell ref="SKO77:SKQ77"/>
    <mergeCell ref="SKS77:SKU77"/>
    <mergeCell ref="SKW77:SKY77"/>
    <mergeCell ref="SLA77:SLC77"/>
    <mergeCell ref="SUK77:SUM77"/>
    <mergeCell ref="SUO77:SUQ77"/>
    <mergeCell ref="SUS77:SUU77"/>
    <mergeCell ref="SUW77:SUY77"/>
    <mergeCell ref="SVA77:SVC77"/>
    <mergeCell ref="SVE77:SVG77"/>
    <mergeCell ref="STM77:STO77"/>
    <mergeCell ref="STQ77:STS77"/>
    <mergeCell ref="STU77:STW77"/>
    <mergeCell ref="STY77:SUA77"/>
    <mergeCell ref="SUC77:SUE77"/>
    <mergeCell ref="SUG77:SUI77"/>
    <mergeCell ref="SSO77:SSQ77"/>
    <mergeCell ref="SSS77:SSU77"/>
    <mergeCell ref="SSW77:SSY77"/>
    <mergeCell ref="STA77:STC77"/>
    <mergeCell ref="STE77:STG77"/>
    <mergeCell ref="STI77:STK77"/>
    <mergeCell ref="SRQ77:SRS77"/>
    <mergeCell ref="SRU77:SRW77"/>
    <mergeCell ref="SRY77:SSA77"/>
    <mergeCell ref="SSC77:SSE77"/>
    <mergeCell ref="SSG77:SSI77"/>
    <mergeCell ref="SSK77:SSM77"/>
    <mergeCell ref="SQS77:SQU77"/>
    <mergeCell ref="SQW77:SQY77"/>
    <mergeCell ref="SRA77:SRC77"/>
    <mergeCell ref="SRE77:SRG77"/>
    <mergeCell ref="SRI77:SRK77"/>
    <mergeCell ref="SRM77:SRO77"/>
    <mergeCell ref="SPU77:SPW77"/>
    <mergeCell ref="SPY77:SQA77"/>
    <mergeCell ref="SQC77:SQE77"/>
    <mergeCell ref="SQG77:SQI77"/>
    <mergeCell ref="SQK77:SQM77"/>
    <mergeCell ref="SQO77:SQQ77"/>
    <mergeCell ref="SZY77:TAA77"/>
    <mergeCell ref="TAC77:TAE77"/>
    <mergeCell ref="TAG77:TAI77"/>
    <mergeCell ref="TAK77:TAM77"/>
    <mergeCell ref="TAO77:TAQ77"/>
    <mergeCell ref="TAS77:TAU77"/>
    <mergeCell ref="SZA77:SZC77"/>
    <mergeCell ref="SZE77:SZG77"/>
    <mergeCell ref="SZI77:SZK77"/>
    <mergeCell ref="SZM77:SZO77"/>
    <mergeCell ref="SZQ77:SZS77"/>
    <mergeCell ref="SZU77:SZW77"/>
    <mergeCell ref="SYC77:SYE77"/>
    <mergeCell ref="SYG77:SYI77"/>
    <mergeCell ref="SYK77:SYM77"/>
    <mergeCell ref="SYO77:SYQ77"/>
    <mergeCell ref="SYS77:SYU77"/>
    <mergeCell ref="SYW77:SYY77"/>
    <mergeCell ref="SXE77:SXG77"/>
    <mergeCell ref="SXI77:SXK77"/>
    <mergeCell ref="SXM77:SXO77"/>
    <mergeCell ref="SXQ77:SXS77"/>
    <mergeCell ref="SXU77:SXW77"/>
    <mergeCell ref="SXY77:SYA77"/>
    <mergeCell ref="SWG77:SWI77"/>
    <mergeCell ref="SWK77:SWM77"/>
    <mergeCell ref="SWO77:SWQ77"/>
    <mergeCell ref="SWS77:SWU77"/>
    <mergeCell ref="SWW77:SWY77"/>
    <mergeCell ref="SXA77:SXC77"/>
    <mergeCell ref="SVI77:SVK77"/>
    <mergeCell ref="SVM77:SVO77"/>
    <mergeCell ref="SVQ77:SVS77"/>
    <mergeCell ref="SVU77:SVW77"/>
    <mergeCell ref="SVY77:SWA77"/>
    <mergeCell ref="SWC77:SWE77"/>
    <mergeCell ref="TFM77:TFO77"/>
    <mergeCell ref="TFQ77:TFS77"/>
    <mergeCell ref="TFU77:TFW77"/>
    <mergeCell ref="TFY77:TGA77"/>
    <mergeCell ref="TGC77:TGE77"/>
    <mergeCell ref="TGG77:TGI77"/>
    <mergeCell ref="TEO77:TEQ77"/>
    <mergeCell ref="TES77:TEU77"/>
    <mergeCell ref="TEW77:TEY77"/>
    <mergeCell ref="TFA77:TFC77"/>
    <mergeCell ref="TFE77:TFG77"/>
    <mergeCell ref="TFI77:TFK77"/>
    <mergeCell ref="TDQ77:TDS77"/>
    <mergeCell ref="TDU77:TDW77"/>
    <mergeCell ref="TDY77:TEA77"/>
    <mergeCell ref="TEC77:TEE77"/>
    <mergeCell ref="TEG77:TEI77"/>
    <mergeCell ref="TEK77:TEM77"/>
    <mergeCell ref="TCS77:TCU77"/>
    <mergeCell ref="TCW77:TCY77"/>
    <mergeCell ref="TDA77:TDC77"/>
    <mergeCell ref="TDE77:TDG77"/>
    <mergeCell ref="TDI77:TDK77"/>
    <mergeCell ref="TDM77:TDO77"/>
    <mergeCell ref="TBU77:TBW77"/>
    <mergeCell ref="TBY77:TCA77"/>
    <mergeCell ref="TCC77:TCE77"/>
    <mergeCell ref="TCG77:TCI77"/>
    <mergeCell ref="TCK77:TCM77"/>
    <mergeCell ref="TCO77:TCQ77"/>
    <mergeCell ref="TAW77:TAY77"/>
    <mergeCell ref="TBA77:TBC77"/>
    <mergeCell ref="TBE77:TBG77"/>
    <mergeCell ref="TBI77:TBK77"/>
    <mergeCell ref="TBM77:TBO77"/>
    <mergeCell ref="TBQ77:TBS77"/>
    <mergeCell ref="TLA77:TLC77"/>
    <mergeCell ref="TLE77:TLG77"/>
    <mergeCell ref="TLI77:TLK77"/>
    <mergeCell ref="TLM77:TLO77"/>
    <mergeCell ref="TLQ77:TLS77"/>
    <mergeCell ref="TLU77:TLW77"/>
    <mergeCell ref="TKC77:TKE77"/>
    <mergeCell ref="TKG77:TKI77"/>
    <mergeCell ref="TKK77:TKM77"/>
    <mergeCell ref="TKO77:TKQ77"/>
    <mergeCell ref="TKS77:TKU77"/>
    <mergeCell ref="TKW77:TKY77"/>
    <mergeCell ref="TJE77:TJG77"/>
    <mergeCell ref="TJI77:TJK77"/>
    <mergeCell ref="TJM77:TJO77"/>
    <mergeCell ref="TJQ77:TJS77"/>
    <mergeCell ref="TJU77:TJW77"/>
    <mergeCell ref="TJY77:TKA77"/>
    <mergeCell ref="TIG77:TII77"/>
    <mergeCell ref="TIK77:TIM77"/>
    <mergeCell ref="TIO77:TIQ77"/>
    <mergeCell ref="TIS77:TIU77"/>
    <mergeCell ref="TIW77:TIY77"/>
    <mergeCell ref="TJA77:TJC77"/>
    <mergeCell ref="THI77:THK77"/>
    <mergeCell ref="THM77:THO77"/>
    <mergeCell ref="THQ77:THS77"/>
    <mergeCell ref="THU77:THW77"/>
    <mergeCell ref="THY77:TIA77"/>
    <mergeCell ref="TIC77:TIE77"/>
    <mergeCell ref="TGK77:TGM77"/>
    <mergeCell ref="TGO77:TGQ77"/>
    <mergeCell ref="TGS77:TGU77"/>
    <mergeCell ref="TGW77:TGY77"/>
    <mergeCell ref="THA77:THC77"/>
    <mergeCell ref="THE77:THG77"/>
    <mergeCell ref="TQO77:TQQ77"/>
    <mergeCell ref="TQS77:TQU77"/>
    <mergeCell ref="TQW77:TQY77"/>
    <mergeCell ref="TRA77:TRC77"/>
    <mergeCell ref="TRE77:TRG77"/>
    <mergeCell ref="TRI77:TRK77"/>
    <mergeCell ref="TPQ77:TPS77"/>
    <mergeCell ref="TPU77:TPW77"/>
    <mergeCell ref="TPY77:TQA77"/>
    <mergeCell ref="TQC77:TQE77"/>
    <mergeCell ref="TQG77:TQI77"/>
    <mergeCell ref="TQK77:TQM77"/>
    <mergeCell ref="TOS77:TOU77"/>
    <mergeCell ref="TOW77:TOY77"/>
    <mergeCell ref="TPA77:TPC77"/>
    <mergeCell ref="TPE77:TPG77"/>
    <mergeCell ref="TPI77:TPK77"/>
    <mergeCell ref="TPM77:TPO77"/>
    <mergeCell ref="TNU77:TNW77"/>
    <mergeCell ref="TNY77:TOA77"/>
    <mergeCell ref="TOC77:TOE77"/>
    <mergeCell ref="TOG77:TOI77"/>
    <mergeCell ref="TOK77:TOM77"/>
    <mergeCell ref="TOO77:TOQ77"/>
    <mergeCell ref="TMW77:TMY77"/>
    <mergeCell ref="TNA77:TNC77"/>
    <mergeCell ref="TNE77:TNG77"/>
    <mergeCell ref="TNI77:TNK77"/>
    <mergeCell ref="TNM77:TNO77"/>
    <mergeCell ref="TNQ77:TNS77"/>
    <mergeCell ref="TLY77:TMA77"/>
    <mergeCell ref="TMC77:TME77"/>
    <mergeCell ref="TMG77:TMI77"/>
    <mergeCell ref="TMK77:TMM77"/>
    <mergeCell ref="TMO77:TMQ77"/>
    <mergeCell ref="TMS77:TMU77"/>
    <mergeCell ref="TWC77:TWE77"/>
    <mergeCell ref="TWG77:TWI77"/>
    <mergeCell ref="TWK77:TWM77"/>
    <mergeCell ref="TWO77:TWQ77"/>
    <mergeCell ref="TWS77:TWU77"/>
    <mergeCell ref="TWW77:TWY77"/>
    <mergeCell ref="TVE77:TVG77"/>
    <mergeCell ref="TVI77:TVK77"/>
    <mergeCell ref="TVM77:TVO77"/>
    <mergeCell ref="TVQ77:TVS77"/>
    <mergeCell ref="TVU77:TVW77"/>
    <mergeCell ref="TVY77:TWA77"/>
    <mergeCell ref="TUG77:TUI77"/>
    <mergeCell ref="TUK77:TUM77"/>
    <mergeCell ref="TUO77:TUQ77"/>
    <mergeCell ref="TUS77:TUU77"/>
    <mergeCell ref="TUW77:TUY77"/>
    <mergeCell ref="TVA77:TVC77"/>
    <mergeCell ref="TTI77:TTK77"/>
    <mergeCell ref="TTM77:TTO77"/>
    <mergeCell ref="TTQ77:TTS77"/>
    <mergeCell ref="TTU77:TTW77"/>
    <mergeCell ref="TTY77:TUA77"/>
    <mergeCell ref="TUC77:TUE77"/>
    <mergeCell ref="TSK77:TSM77"/>
    <mergeCell ref="TSO77:TSQ77"/>
    <mergeCell ref="TSS77:TSU77"/>
    <mergeCell ref="TSW77:TSY77"/>
    <mergeCell ref="TTA77:TTC77"/>
    <mergeCell ref="TTE77:TTG77"/>
    <mergeCell ref="TRM77:TRO77"/>
    <mergeCell ref="TRQ77:TRS77"/>
    <mergeCell ref="TRU77:TRW77"/>
    <mergeCell ref="TRY77:TSA77"/>
    <mergeCell ref="TSC77:TSE77"/>
    <mergeCell ref="TSG77:TSI77"/>
    <mergeCell ref="UBQ77:UBS77"/>
    <mergeCell ref="UBU77:UBW77"/>
    <mergeCell ref="UBY77:UCA77"/>
    <mergeCell ref="UCC77:UCE77"/>
    <mergeCell ref="UCG77:UCI77"/>
    <mergeCell ref="UCK77:UCM77"/>
    <mergeCell ref="UAS77:UAU77"/>
    <mergeCell ref="UAW77:UAY77"/>
    <mergeCell ref="UBA77:UBC77"/>
    <mergeCell ref="UBE77:UBG77"/>
    <mergeCell ref="UBI77:UBK77"/>
    <mergeCell ref="UBM77:UBO77"/>
    <mergeCell ref="TZU77:TZW77"/>
    <mergeCell ref="TZY77:UAA77"/>
    <mergeCell ref="UAC77:UAE77"/>
    <mergeCell ref="UAG77:UAI77"/>
    <mergeCell ref="UAK77:UAM77"/>
    <mergeCell ref="UAO77:UAQ77"/>
    <mergeCell ref="TYW77:TYY77"/>
    <mergeCell ref="TZA77:TZC77"/>
    <mergeCell ref="TZE77:TZG77"/>
    <mergeCell ref="TZI77:TZK77"/>
    <mergeCell ref="TZM77:TZO77"/>
    <mergeCell ref="TZQ77:TZS77"/>
    <mergeCell ref="TXY77:TYA77"/>
    <mergeCell ref="TYC77:TYE77"/>
    <mergeCell ref="TYG77:TYI77"/>
    <mergeCell ref="TYK77:TYM77"/>
    <mergeCell ref="TYO77:TYQ77"/>
    <mergeCell ref="TYS77:TYU77"/>
    <mergeCell ref="TXA77:TXC77"/>
    <mergeCell ref="TXE77:TXG77"/>
    <mergeCell ref="TXI77:TXK77"/>
    <mergeCell ref="TXM77:TXO77"/>
    <mergeCell ref="TXQ77:TXS77"/>
    <mergeCell ref="TXU77:TXW77"/>
    <mergeCell ref="UHE77:UHG77"/>
    <mergeCell ref="UHI77:UHK77"/>
    <mergeCell ref="UHM77:UHO77"/>
    <mergeCell ref="UHQ77:UHS77"/>
    <mergeCell ref="UHU77:UHW77"/>
    <mergeCell ref="UHY77:UIA77"/>
    <mergeCell ref="UGG77:UGI77"/>
    <mergeCell ref="UGK77:UGM77"/>
    <mergeCell ref="UGO77:UGQ77"/>
    <mergeCell ref="UGS77:UGU77"/>
    <mergeCell ref="UGW77:UGY77"/>
    <mergeCell ref="UHA77:UHC77"/>
    <mergeCell ref="UFI77:UFK77"/>
    <mergeCell ref="UFM77:UFO77"/>
    <mergeCell ref="UFQ77:UFS77"/>
    <mergeCell ref="UFU77:UFW77"/>
    <mergeCell ref="UFY77:UGA77"/>
    <mergeCell ref="UGC77:UGE77"/>
    <mergeCell ref="UEK77:UEM77"/>
    <mergeCell ref="UEO77:UEQ77"/>
    <mergeCell ref="UES77:UEU77"/>
    <mergeCell ref="UEW77:UEY77"/>
    <mergeCell ref="UFA77:UFC77"/>
    <mergeCell ref="UFE77:UFG77"/>
    <mergeCell ref="UDM77:UDO77"/>
    <mergeCell ref="UDQ77:UDS77"/>
    <mergeCell ref="UDU77:UDW77"/>
    <mergeCell ref="UDY77:UEA77"/>
    <mergeCell ref="UEC77:UEE77"/>
    <mergeCell ref="UEG77:UEI77"/>
    <mergeCell ref="UCO77:UCQ77"/>
    <mergeCell ref="UCS77:UCU77"/>
    <mergeCell ref="UCW77:UCY77"/>
    <mergeCell ref="UDA77:UDC77"/>
    <mergeCell ref="UDE77:UDG77"/>
    <mergeCell ref="UDI77:UDK77"/>
    <mergeCell ref="UMS77:UMU77"/>
    <mergeCell ref="UMW77:UMY77"/>
    <mergeCell ref="UNA77:UNC77"/>
    <mergeCell ref="UNE77:UNG77"/>
    <mergeCell ref="UNI77:UNK77"/>
    <mergeCell ref="UNM77:UNO77"/>
    <mergeCell ref="ULU77:ULW77"/>
    <mergeCell ref="ULY77:UMA77"/>
    <mergeCell ref="UMC77:UME77"/>
    <mergeCell ref="UMG77:UMI77"/>
    <mergeCell ref="UMK77:UMM77"/>
    <mergeCell ref="UMO77:UMQ77"/>
    <mergeCell ref="UKW77:UKY77"/>
    <mergeCell ref="ULA77:ULC77"/>
    <mergeCell ref="ULE77:ULG77"/>
    <mergeCell ref="ULI77:ULK77"/>
    <mergeCell ref="ULM77:ULO77"/>
    <mergeCell ref="ULQ77:ULS77"/>
    <mergeCell ref="UJY77:UKA77"/>
    <mergeCell ref="UKC77:UKE77"/>
    <mergeCell ref="UKG77:UKI77"/>
    <mergeCell ref="UKK77:UKM77"/>
    <mergeCell ref="UKO77:UKQ77"/>
    <mergeCell ref="UKS77:UKU77"/>
    <mergeCell ref="UJA77:UJC77"/>
    <mergeCell ref="UJE77:UJG77"/>
    <mergeCell ref="UJI77:UJK77"/>
    <mergeCell ref="UJM77:UJO77"/>
    <mergeCell ref="UJQ77:UJS77"/>
    <mergeCell ref="UJU77:UJW77"/>
    <mergeCell ref="UIC77:UIE77"/>
    <mergeCell ref="UIG77:UII77"/>
    <mergeCell ref="UIK77:UIM77"/>
    <mergeCell ref="UIO77:UIQ77"/>
    <mergeCell ref="UIS77:UIU77"/>
    <mergeCell ref="UIW77:UIY77"/>
    <mergeCell ref="USG77:USI77"/>
    <mergeCell ref="USK77:USM77"/>
    <mergeCell ref="USO77:USQ77"/>
    <mergeCell ref="USS77:USU77"/>
    <mergeCell ref="USW77:USY77"/>
    <mergeCell ref="UTA77:UTC77"/>
    <mergeCell ref="URI77:URK77"/>
    <mergeCell ref="URM77:URO77"/>
    <mergeCell ref="URQ77:URS77"/>
    <mergeCell ref="URU77:URW77"/>
    <mergeCell ref="URY77:USA77"/>
    <mergeCell ref="USC77:USE77"/>
    <mergeCell ref="UQK77:UQM77"/>
    <mergeCell ref="UQO77:UQQ77"/>
    <mergeCell ref="UQS77:UQU77"/>
    <mergeCell ref="UQW77:UQY77"/>
    <mergeCell ref="URA77:URC77"/>
    <mergeCell ref="URE77:URG77"/>
    <mergeCell ref="UPM77:UPO77"/>
    <mergeCell ref="UPQ77:UPS77"/>
    <mergeCell ref="UPU77:UPW77"/>
    <mergeCell ref="UPY77:UQA77"/>
    <mergeCell ref="UQC77:UQE77"/>
    <mergeCell ref="UQG77:UQI77"/>
    <mergeCell ref="UOO77:UOQ77"/>
    <mergeCell ref="UOS77:UOU77"/>
    <mergeCell ref="UOW77:UOY77"/>
    <mergeCell ref="UPA77:UPC77"/>
    <mergeCell ref="UPE77:UPG77"/>
    <mergeCell ref="UPI77:UPK77"/>
    <mergeCell ref="UNQ77:UNS77"/>
    <mergeCell ref="UNU77:UNW77"/>
    <mergeCell ref="UNY77:UOA77"/>
    <mergeCell ref="UOC77:UOE77"/>
    <mergeCell ref="UOG77:UOI77"/>
    <mergeCell ref="UOK77:UOM77"/>
    <mergeCell ref="UXU77:UXW77"/>
    <mergeCell ref="UXY77:UYA77"/>
    <mergeCell ref="UYC77:UYE77"/>
    <mergeCell ref="UYG77:UYI77"/>
    <mergeCell ref="UYK77:UYM77"/>
    <mergeCell ref="UYO77:UYQ77"/>
    <mergeCell ref="UWW77:UWY77"/>
    <mergeCell ref="UXA77:UXC77"/>
    <mergeCell ref="UXE77:UXG77"/>
    <mergeCell ref="UXI77:UXK77"/>
    <mergeCell ref="UXM77:UXO77"/>
    <mergeCell ref="UXQ77:UXS77"/>
    <mergeCell ref="UVY77:UWA77"/>
    <mergeCell ref="UWC77:UWE77"/>
    <mergeCell ref="UWG77:UWI77"/>
    <mergeCell ref="UWK77:UWM77"/>
    <mergeCell ref="UWO77:UWQ77"/>
    <mergeCell ref="UWS77:UWU77"/>
    <mergeCell ref="UVA77:UVC77"/>
    <mergeCell ref="UVE77:UVG77"/>
    <mergeCell ref="UVI77:UVK77"/>
    <mergeCell ref="UVM77:UVO77"/>
    <mergeCell ref="UVQ77:UVS77"/>
    <mergeCell ref="UVU77:UVW77"/>
    <mergeCell ref="UUC77:UUE77"/>
    <mergeCell ref="UUG77:UUI77"/>
    <mergeCell ref="UUK77:UUM77"/>
    <mergeCell ref="UUO77:UUQ77"/>
    <mergeCell ref="UUS77:UUU77"/>
    <mergeCell ref="UUW77:UUY77"/>
    <mergeCell ref="UTE77:UTG77"/>
    <mergeCell ref="UTI77:UTK77"/>
    <mergeCell ref="UTM77:UTO77"/>
    <mergeCell ref="UTQ77:UTS77"/>
    <mergeCell ref="UTU77:UTW77"/>
    <mergeCell ref="UTY77:UUA77"/>
    <mergeCell ref="VDI77:VDK77"/>
    <mergeCell ref="VDM77:VDO77"/>
    <mergeCell ref="VDQ77:VDS77"/>
    <mergeCell ref="VDU77:VDW77"/>
    <mergeCell ref="VDY77:VEA77"/>
    <mergeCell ref="VEC77:VEE77"/>
    <mergeCell ref="VCK77:VCM77"/>
    <mergeCell ref="VCO77:VCQ77"/>
    <mergeCell ref="VCS77:VCU77"/>
    <mergeCell ref="VCW77:VCY77"/>
    <mergeCell ref="VDA77:VDC77"/>
    <mergeCell ref="VDE77:VDG77"/>
    <mergeCell ref="VBM77:VBO77"/>
    <mergeCell ref="VBQ77:VBS77"/>
    <mergeCell ref="VBU77:VBW77"/>
    <mergeCell ref="VBY77:VCA77"/>
    <mergeCell ref="VCC77:VCE77"/>
    <mergeCell ref="VCG77:VCI77"/>
    <mergeCell ref="VAO77:VAQ77"/>
    <mergeCell ref="VAS77:VAU77"/>
    <mergeCell ref="VAW77:VAY77"/>
    <mergeCell ref="VBA77:VBC77"/>
    <mergeCell ref="VBE77:VBG77"/>
    <mergeCell ref="VBI77:VBK77"/>
    <mergeCell ref="UZQ77:UZS77"/>
    <mergeCell ref="UZU77:UZW77"/>
    <mergeCell ref="UZY77:VAA77"/>
    <mergeCell ref="VAC77:VAE77"/>
    <mergeCell ref="VAG77:VAI77"/>
    <mergeCell ref="VAK77:VAM77"/>
    <mergeCell ref="UYS77:UYU77"/>
    <mergeCell ref="UYW77:UYY77"/>
    <mergeCell ref="UZA77:UZC77"/>
    <mergeCell ref="UZE77:UZG77"/>
    <mergeCell ref="UZI77:UZK77"/>
    <mergeCell ref="UZM77:UZO77"/>
    <mergeCell ref="VIW77:VIY77"/>
    <mergeCell ref="VJA77:VJC77"/>
    <mergeCell ref="VJE77:VJG77"/>
    <mergeCell ref="VJI77:VJK77"/>
    <mergeCell ref="VJM77:VJO77"/>
    <mergeCell ref="VJQ77:VJS77"/>
    <mergeCell ref="VHY77:VIA77"/>
    <mergeCell ref="VIC77:VIE77"/>
    <mergeCell ref="VIG77:VII77"/>
    <mergeCell ref="VIK77:VIM77"/>
    <mergeCell ref="VIO77:VIQ77"/>
    <mergeCell ref="VIS77:VIU77"/>
    <mergeCell ref="VHA77:VHC77"/>
    <mergeCell ref="VHE77:VHG77"/>
    <mergeCell ref="VHI77:VHK77"/>
    <mergeCell ref="VHM77:VHO77"/>
    <mergeCell ref="VHQ77:VHS77"/>
    <mergeCell ref="VHU77:VHW77"/>
    <mergeCell ref="VGC77:VGE77"/>
    <mergeCell ref="VGG77:VGI77"/>
    <mergeCell ref="VGK77:VGM77"/>
    <mergeCell ref="VGO77:VGQ77"/>
    <mergeCell ref="VGS77:VGU77"/>
    <mergeCell ref="VGW77:VGY77"/>
    <mergeCell ref="VFE77:VFG77"/>
    <mergeCell ref="VFI77:VFK77"/>
    <mergeCell ref="VFM77:VFO77"/>
    <mergeCell ref="VFQ77:VFS77"/>
    <mergeCell ref="VFU77:VFW77"/>
    <mergeCell ref="VFY77:VGA77"/>
    <mergeCell ref="VEG77:VEI77"/>
    <mergeCell ref="VEK77:VEM77"/>
    <mergeCell ref="VEO77:VEQ77"/>
    <mergeCell ref="VES77:VEU77"/>
    <mergeCell ref="VEW77:VEY77"/>
    <mergeCell ref="VFA77:VFC77"/>
    <mergeCell ref="VOK77:VOM77"/>
    <mergeCell ref="VOO77:VOQ77"/>
    <mergeCell ref="VOS77:VOU77"/>
    <mergeCell ref="VOW77:VOY77"/>
    <mergeCell ref="VPA77:VPC77"/>
    <mergeCell ref="VPE77:VPG77"/>
    <mergeCell ref="VNM77:VNO77"/>
    <mergeCell ref="VNQ77:VNS77"/>
    <mergeCell ref="VNU77:VNW77"/>
    <mergeCell ref="VNY77:VOA77"/>
    <mergeCell ref="VOC77:VOE77"/>
    <mergeCell ref="VOG77:VOI77"/>
    <mergeCell ref="VMO77:VMQ77"/>
    <mergeCell ref="VMS77:VMU77"/>
    <mergeCell ref="VMW77:VMY77"/>
    <mergeCell ref="VNA77:VNC77"/>
    <mergeCell ref="VNE77:VNG77"/>
    <mergeCell ref="VNI77:VNK77"/>
    <mergeCell ref="VLQ77:VLS77"/>
    <mergeCell ref="VLU77:VLW77"/>
    <mergeCell ref="VLY77:VMA77"/>
    <mergeCell ref="VMC77:VME77"/>
    <mergeCell ref="VMG77:VMI77"/>
    <mergeCell ref="VMK77:VMM77"/>
    <mergeCell ref="VKS77:VKU77"/>
    <mergeCell ref="VKW77:VKY77"/>
    <mergeCell ref="VLA77:VLC77"/>
    <mergeCell ref="VLE77:VLG77"/>
    <mergeCell ref="VLI77:VLK77"/>
    <mergeCell ref="VLM77:VLO77"/>
    <mergeCell ref="VJU77:VJW77"/>
    <mergeCell ref="VJY77:VKA77"/>
    <mergeCell ref="VKC77:VKE77"/>
    <mergeCell ref="VKG77:VKI77"/>
    <mergeCell ref="VKK77:VKM77"/>
    <mergeCell ref="VKO77:VKQ77"/>
    <mergeCell ref="VTY77:VUA77"/>
    <mergeCell ref="VUC77:VUE77"/>
    <mergeCell ref="VUG77:VUI77"/>
    <mergeCell ref="VUK77:VUM77"/>
    <mergeCell ref="VUO77:VUQ77"/>
    <mergeCell ref="VUS77:VUU77"/>
    <mergeCell ref="VTA77:VTC77"/>
    <mergeCell ref="VTE77:VTG77"/>
    <mergeCell ref="VTI77:VTK77"/>
    <mergeCell ref="VTM77:VTO77"/>
    <mergeCell ref="VTQ77:VTS77"/>
    <mergeCell ref="VTU77:VTW77"/>
    <mergeCell ref="VSC77:VSE77"/>
    <mergeCell ref="VSG77:VSI77"/>
    <mergeCell ref="VSK77:VSM77"/>
    <mergeCell ref="VSO77:VSQ77"/>
    <mergeCell ref="VSS77:VSU77"/>
    <mergeCell ref="VSW77:VSY77"/>
    <mergeCell ref="VRE77:VRG77"/>
    <mergeCell ref="VRI77:VRK77"/>
    <mergeCell ref="VRM77:VRO77"/>
    <mergeCell ref="VRQ77:VRS77"/>
    <mergeCell ref="VRU77:VRW77"/>
    <mergeCell ref="VRY77:VSA77"/>
    <mergeCell ref="VQG77:VQI77"/>
    <mergeCell ref="VQK77:VQM77"/>
    <mergeCell ref="VQO77:VQQ77"/>
    <mergeCell ref="VQS77:VQU77"/>
    <mergeCell ref="VQW77:VQY77"/>
    <mergeCell ref="VRA77:VRC77"/>
    <mergeCell ref="VPI77:VPK77"/>
    <mergeCell ref="VPM77:VPO77"/>
    <mergeCell ref="VPQ77:VPS77"/>
    <mergeCell ref="VPU77:VPW77"/>
    <mergeCell ref="VPY77:VQA77"/>
    <mergeCell ref="VQC77:VQE77"/>
    <mergeCell ref="VZM77:VZO77"/>
    <mergeCell ref="VZQ77:VZS77"/>
    <mergeCell ref="VZU77:VZW77"/>
    <mergeCell ref="VZY77:WAA77"/>
    <mergeCell ref="WAC77:WAE77"/>
    <mergeCell ref="WAG77:WAI77"/>
    <mergeCell ref="VYO77:VYQ77"/>
    <mergeCell ref="VYS77:VYU77"/>
    <mergeCell ref="VYW77:VYY77"/>
    <mergeCell ref="VZA77:VZC77"/>
    <mergeCell ref="VZE77:VZG77"/>
    <mergeCell ref="VZI77:VZK77"/>
    <mergeCell ref="VXQ77:VXS77"/>
    <mergeCell ref="VXU77:VXW77"/>
    <mergeCell ref="VXY77:VYA77"/>
    <mergeCell ref="VYC77:VYE77"/>
    <mergeCell ref="VYG77:VYI77"/>
    <mergeCell ref="VYK77:VYM77"/>
    <mergeCell ref="VWS77:VWU77"/>
    <mergeCell ref="VWW77:VWY77"/>
    <mergeCell ref="VXA77:VXC77"/>
    <mergeCell ref="VXE77:VXG77"/>
    <mergeCell ref="VXI77:VXK77"/>
    <mergeCell ref="VXM77:VXO77"/>
    <mergeCell ref="VVU77:VVW77"/>
    <mergeCell ref="VVY77:VWA77"/>
    <mergeCell ref="VWC77:VWE77"/>
    <mergeCell ref="VWG77:VWI77"/>
    <mergeCell ref="VWK77:VWM77"/>
    <mergeCell ref="VWO77:VWQ77"/>
    <mergeCell ref="VUW77:VUY77"/>
    <mergeCell ref="VVA77:VVC77"/>
    <mergeCell ref="VVE77:VVG77"/>
    <mergeCell ref="VVI77:VVK77"/>
    <mergeCell ref="VVM77:VVO77"/>
    <mergeCell ref="VVQ77:VVS77"/>
    <mergeCell ref="WFA77:WFC77"/>
    <mergeCell ref="WFE77:WFG77"/>
    <mergeCell ref="WFI77:WFK77"/>
    <mergeCell ref="WFM77:WFO77"/>
    <mergeCell ref="WFQ77:WFS77"/>
    <mergeCell ref="WFU77:WFW77"/>
    <mergeCell ref="WEC77:WEE77"/>
    <mergeCell ref="WEG77:WEI77"/>
    <mergeCell ref="WEK77:WEM77"/>
    <mergeCell ref="WEO77:WEQ77"/>
    <mergeCell ref="WES77:WEU77"/>
    <mergeCell ref="WEW77:WEY77"/>
    <mergeCell ref="WDE77:WDG77"/>
    <mergeCell ref="WDI77:WDK77"/>
    <mergeCell ref="WDM77:WDO77"/>
    <mergeCell ref="WDQ77:WDS77"/>
    <mergeCell ref="WDU77:WDW77"/>
    <mergeCell ref="WDY77:WEA77"/>
    <mergeCell ref="WCG77:WCI77"/>
    <mergeCell ref="WCK77:WCM77"/>
    <mergeCell ref="WCO77:WCQ77"/>
    <mergeCell ref="WCS77:WCU77"/>
    <mergeCell ref="WCW77:WCY77"/>
    <mergeCell ref="WDA77:WDC77"/>
    <mergeCell ref="WBI77:WBK77"/>
    <mergeCell ref="WBM77:WBO77"/>
    <mergeCell ref="WBQ77:WBS77"/>
    <mergeCell ref="WBU77:WBW77"/>
    <mergeCell ref="WBY77:WCA77"/>
    <mergeCell ref="WCC77:WCE77"/>
    <mergeCell ref="WAK77:WAM77"/>
    <mergeCell ref="WAO77:WAQ77"/>
    <mergeCell ref="WAS77:WAU77"/>
    <mergeCell ref="WAW77:WAY77"/>
    <mergeCell ref="WBA77:WBC77"/>
    <mergeCell ref="WBE77:WBG77"/>
    <mergeCell ref="WKO77:WKQ77"/>
    <mergeCell ref="WKS77:WKU77"/>
    <mergeCell ref="WKW77:WKY77"/>
    <mergeCell ref="WLA77:WLC77"/>
    <mergeCell ref="WLE77:WLG77"/>
    <mergeCell ref="WLI77:WLK77"/>
    <mergeCell ref="WJQ77:WJS77"/>
    <mergeCell ref="WJU77:WJW77"/>
    <mergeCell ref="WJY77:WKA77"/>
    <mergeCell ref="WKC77:WKE77"/>
    <mergeCell ref="WKG77:WKI77"/>
    <mergeCell ref="WKK77:WKM77"/>
    <mergeCell ref="WIS77:WIU77"/>
    <mergeCell ref="WIW77:WIY77"/>
    <mergeCell ref="WJA77:WJC77"/>
    <mergeCell ref="WJE77:WJG77"/>
    <mergeCell ref="WJI77:WJK77"/>
    <mergeCell ref="WJM77:WJO77"/>
    <mergeCell ref="WHU77:WHW77"/>
    <mergeCell ref="WHY77:WIA77"/>
    <mergeCell ref="WIC77:WIE77"/>
    <mergeCell ref="WIG77:WII77"/>
    <mergeCell ref="WIK77:WIM77"/>
    <mergeCell ref="WIO77:WIQ77"/>
    <mergeCell ref="WGW77:WGY77"/>
    <mergeCell ref="WHA77:WHC77"/>
    <mergeCell ref="WHE77:WHG77"/>
    <mergeCell ref="WHI77:WHK77"/>
    <mergeCell ref="WHM77:WHO77"/>
    <mergeCell ref="WHQ77:WHS77"/>
    <mergeCell ref="WFY77:WGA77"/>
    <mergeCell ref="WGC77:WGE77"/>
    <mergeCell ref="WGG77:WGI77"/>
    <mergeCell ref="WGK77:WGM77"/>
    <mergeCell ref="WGO77:WGQ77"/>
    <mergeCell ref="WGS77:WGU77"/>
    <mergeCell ref="WQO77:WQQ77"/>
    <mergeCell ref="WQS77:WQU77"/>
    <mergeCell ref="WQW77:WQY77"/>
    <mergeCell ref="WPE77:WPG77"/>
    <mergeCell ref="WPI77:WPK77"/>
    <mergeCell ref="WPM77:WPO77"/>
    <mergeCell ref="WPQ77:WPS77"/>
    <mergeCell ref="WPU77:WPW77"/>
    <mergeCell ref="WPY77:WQA77"/>
    <mergeCell ref="WOG77:WOI77"/>
    <mergeCell ref="WOK77:WOM77"/>
    <mergeCell ref="WOO77:WOQ77"/>
    <mergeCell ref="WOS77:WOU77"/>
    <mergeCell ref="WOW77:WOY77"/>
    <mergeCell ref="WPA77:WPC77"/>
    <mergeCell ref="WNI77:WNK77"/>
    <mergeCell ref="WNM77:WNO77"/>
    <mergeCell ref="WNQ77:WNS77"/>
    <mergeCell ref="WNU77:WNW77"/>
    <mergeCell ref="WNY77:WOA77"/>
    <mergeCell ref="WOC77:WOE77"/>
    <mergeCell ref="WMK77:WMM77"/>
    <mergeCell ref="WMO77:WMQ77"/>
    <mergeCell ref="WMS77:WMU77"/>
    <mergeCell ref="WMW77:WMY77"/>
    <mergeCell ref="WNA77:WNC77"/>
    <mergeCell ref="WNE77:WNG77"/>
    <mergeCell ref="WLM77:WLO77"/>
    <mergeCell ref="WLQ77:WLS77"/>
    <mergeCell ref="WLU77:WLW77"/>
    <mergeCell ref="WLY77:WMA77"/>
    <mergeCell ref="WMC77:WME77"/>
    <mergeCell ref="WMG77:WMI77"/>
    <mergeCell ref="WZI77:WZK77"/>
    <mergeCell ref="WZM77:WZO77"/>
    <mergeCell ref="WZQ77:WZS77"/>
    <mergeCell ref="WZU77:WZW77"/>
    <mergeCell ref="WZY77:XAA77"/>
    <mergeCell ref="XAC77:XAE77"/>
    <mergeCell ref="WYK77:WYM77"/>
    <mergeCell ref="WYO77:WYQ77"/>
    <mergeCell ref="WYS77:WYU77"/>
    <mergeCell ref="WYW77:WYY77"/>
    <mergeCell ref="WZA77:WZC77"/>
    <mergeCell ref="WZE77:WZG77"/>
    <mergeCell ref="WXM77:WXO77"/>
    <mergeCell ref="WXQ77:WXS77"/>
    <mergeCell ref="WXU77:WXW77"/>
    <mergeCell ref="WXY77:WYA77"/>
    <mergeCell ref="WYC77:WYE77"/>
    <mergeCell ref="WYG77:WYI77"/>
    <mergeCell ref="WWO77:WWQ77"/>
    <mergeCell ref="WWS77:WWU77"/>
    <mergeCell ref="WWW77:WWY77"/>
    <mergeCell ref="WXA77:WXC77"/>
    <mergeCell ref="WXE77:WXG77"/>
    <mergeCell ref="WXI77:WXK77"/>
    <mergeCell ref="WVQ77:WVS77"/>
    <mergeCell ref="WVU77:WVW77"/>
    <mergeCell ref="WVY77:WWA77"/>
    <mergeCell ref="WWC77:WWE77"/>
    <mergeCell ref="WWG77:WWI77"/>
    <mergeCell ref="WWK77:WWM77"/>
    <mergeCell ref="WUS77:WUU77"/>
    <mergeCell ref="WUW77:WUY77"/>
    <mergeCell ref="WVA77:WVC77"/>
    <mergeCell ref="WVE77:WVG77"/>
    <mergeCell ref="WVI77:WVK77"/>
    <mergeCell ref="WVM77:WVO77"/>
    <mergeCell ref="WTU77:WTW77"/>
    <mergeCell ref="WTY77:WUA77"/>
    <mergeCell ref="WUC77:WUE77"/>
    <mergeCell ref="WUG77:WUI77"/>
    <mergeCell ref="WUK77:WUM77"/>
    <mergeCell ref="WUO77:WUQ77"/>
    <mergeCell ref="WSW77:WSY77"/>
    <mergeCell ref="WTA77:WTC77"/>
    <mergeCell ref="WTE77:WTG77"/>
    <mergeCell ref="WTI77:WTK77"/>
    <mergeCell ref="WTM77:WTO77"/>
    <mergeCell ref="WTQ77:WTS77"/>
    <mergeCell ref="WRY77:WSA77"/>
    <mergeCell ref="WSC77:WSE77"/>
    <mergeCell ref="WSG77:WSI77"/>
    <mergeCell ref="WSK77:WSM77"/>
    <mergeCell ref="WSO77:WSQ77"/>
    <mergeCell ref="WSS77:WSU77"/>
    <mergeCell ref="WRA77:WRC77"/>
    <mergeCell ref="WRE77:WRG77"/>
    <mergeCell ref="WRI77:WRK77"/>
    <mergeCell ref="WRM77:WRO77"/>
    <mergeCell ref="WRQ77:WRS77"/>
    <mergeCell ref="WRU77:WRW77"/>
    <mergeCell ref="WQC77:WQE77"/>
    <mergeCell ref="WQG77:WQI77"/>
    <mergeCell ref="WQK77:WQM77"/>
    <mergeCell ref="KK78:KM78"/>
    <mergeCell ref="XEW77:XEY77"/>
    <mergeCell ref="XFA77:XFC77"/>
    <mergeCell ref="A78:C78"/>
    <mergeCell ref="I78:K78"/>
    <mergeCell ref="M78:O78"/>
    <mergeCell ref="Q78:S78"/>
    <mergeCell ref="U78:W78"/>
    <mergeCell ref="Y78:AA78"/>
    <mergeCell ref="AC78:AE78"/>
    <mergeCell ref="AG78:AI78"/>
    <mergeCell ref="XDY77:XEA77"/>
    <mergeCell ref="XEC77:XEE77"/>
    <mergeCell ref="XEG77:XEI77"/>
    <mergeCell ref="XEK77:XEM77"/>
    <mergeCell ref="XEO77:XEQ77"/>
    <mergeCell ref="XES77:XEU77"/>
    <mergeCell ref="XDA77:XDC77"/>
    <mergeCell ref="XDE77:XDG77"/>
    <mergeCell ref="XDI77:XDK77"/>
    <mergeCell ref="XDM77:XDO77"/>
    <mergeCell ref="XDQ77:XDS77"/>
    <mergeCell ref="XDU77:XDW77"/>
    <mergeCell ref="XCC77:XCE77"/>
    <mergeCell ref="XCG77:XCI77"/>
    <mergeCell ref="XCK77:XCM77"/>
    <mergeCell ref="XCO77:XCQ77"/>
    <mergeCell ref="XCS77:XCU77"/>
    <mergeCell ref="XCW77:XCY77"/>
    <mergeCell ref="XBE77:XBG77"/>
    <mergeCell ref="XBI77:XBK77"/>
    <mergeCell ref="XBM77:XBO77"/>
    <mergeCell ref="XBQ77:XBS77"/>
    <mergeCell ref="XBU77:XBW77"/>
    <mergeCell ref="XBY77:XCA77"/>
    <mergeCell ref="XAG77:XAI77"/>
    <mergeCell ref="XAK77:XAM77"/>
    <mergeCell ref="XAO77:XAQ77"/>
    <mergeCell ref="XAS77:XAU77"/>
    <mergeCell ref="XAW77:XAY77"/>
    <mergeCell ref="XBA77:XBC77"/>
    <mergeCell ref="IS78:IU78"/>
    <mergeCell ref="IW78:IY78"/>
    <mergeCell ref="JA78:JC78"/>
    <mergeCell ref="JE78:JG78"/>
    <mergeCell ref="JI78:JK78"/>
    <mergeCell ref="JM78:JO78"/>
    <mergeCell ref="HU78:HW78"/>
    <mergeCell ref="HY78:IA78"/>
    <mergeCell ref="IC78:IE78"/>
    <mergeCell ref="IG78:II78"/>
    <mergeCell ref="IK78:IM78"/>
    <mergeCell ref="IO78:IQ78"/>
    <mergeCell ref="GW78:GY78"/>
    <mergeCell ref="HA78:HC78"/>
    <mergeCell ref="HE78:HG78"/>
    <mergeCell ref="HI78:HK78"/>
    <mergeCell ref="HM78:HO78"/>
    <mergeCell ref="HQ78:HS78"/>
    <mergeCell ref="FY78:GA78"/>
    <mergeCell ref="GC78:GE78"/>
    <mergeCell ref="GG78:GI78"/>
    <mergeCell ref="GK78:GM78"/>
    <mergeCell ref="GO78:GQ78"/>
    <mergeCell ref="RY78:SA78"/>
    <mergeCell ref="SC78:SE78"/>
    <mergeCell ref="SG78:SI78"/>
    <mergeCell ref="SK78:SM78"/>
    <mergeCell ref="SO78:SQ78"/>
    <mergeCell ref="SS78:SU78"/>
    <mergeCell ref="RA78:RC78"/>
    <mergeCell ref="RE78:RG78"/>
    <mergeCell ref="RI78:RK78"/>
    <mergeCell ref="RM78:RO78"/>
    <mergeCell ref="RQ78:RS78"/>
    <mergeCell ref="RU78:RW78"/>
    <mergeCell ref="QC78:QE78"/>
    <mergeCell ref="QG78:QI78"/>
    <mergeCell ref="QK78:QM78"/>
    <mergeCell ref="QO78:QQ78"/>
    <mergeCell ref="QS78:QU78"/>
    <mergeCell ref="QW78:QY78"/>
    <mergeCell ref="PE78:PG78"/>
    <mergeCell ref="PI78:PK78"/>
    <mergeCell ref="PM78:PO78"/>
    <mergeCell ref="PQ78:PS78"/>
    <mergeCell ref="PU78:PW78"/>
    <mergeCell ref="PY78:QA78"/>
    <mergeCell ref="OG78:OI78"/>
    <mergeCell ref="OK78:OM78"/>
    <mergeCell ref="OO78:OQ78"/>
    <mergeCell ref="OS78:OU78"/>
    <mergeCell ref="OW78:OY78"/>
    <mergeCell ref="PA78:PC78"/>
    <mergeCell ref="NI78:NK78"/>
    <mergeCell ref="NM78:NO78"/>
    <mergeCell ref="NQ78:NS78"/>
    <mergeCell ref="NU78:NW78"/>
    <mergeCell ref="NY78:OA78"/>
    <mergeCell ref="OC78:OE78"/>
    <mergeCell ref="MK78:MM78"/>
    <mergeCell ref="JU78:JW78"/>
    <mergeCell ref="JY78:KA78"/>
    <mergeCell ref="KC78:KE78"/>
    <mergeCell ref="KG78:KI78"/>
    <mergeCell ref="XM78:XO78"/>
    <mergeCell ref="XQ78:XS78"/>
    <mergeCell ref="XU78:XW78"/>
    <mergeCell ref="XY78:YA78"/>
    <mergeCell ref="YC78:YE78"/>
    <mergeCell ref="YG78:YI78"/>
    <mergeCell ref="WO78:WQ78"/>
    <mergeCell ref="WS78:WU78"/>
    <mergeCell ref="WW78:WY78"/>
    <mergeCell ref="XA78:XC78"/>
    <mergeCell ref="XE78:XG78"/>
    <mergeCell ref="XI78:XK78"/>
    <mergeCell ref="VQ78:VS78"/>
    <mergeCell ref="VU78:VW78"/>
    <mergeCell ref="VY78:WA78"/>
    <mergeCell ref="WC78:WE78"/>
    <mergeCell ref="WG78:WI78"/>
    <mergeCell ref="WK78:WM78"/>
    <mergeCell ref="US78:UU78"/>
    <mergeCell ref="UW78:UY78"/>
    <mergeCell ref="VA78:VC78"/>
    <mergeCell ref="VE78:VG78"/>
    <mergeCell ref="VI78:VK78"/>
    <mergeCell ref="VM78:VO78"/>
    <mergeCell ref="TU78:TW78"/>
    <mergeCell ref="TY78:UA78"/>
    <mergeCell ref="UC78:UE78"/>
    <mergeCell ref="UG78:UI78"/>
    <mergeCell ref="UK78:UM78"/>
    <mergeCell ref="UO78:UQ78"/>
    <mergeCell ref="SW78:SY78"/>
    <mergeCell ref="TA78:TC78"/>
    <mergeCell ref="TE78:TG78"/>
    <mergeCell ref="TI78:TK78"/>
    <mergeCell ref="TM78:TO78"/>
    <mergeCell ref="TQ78:TS78"/>
    <mergeCell ref="MG78:MI78"/>
    <mergeCell ref="ACC78:ACE78"/>
    <mergeCell ref="ACG78:ACI78"/>
    <mergeCell ref="ACK78:ACM78"/>
    <mergeCell ref="ACO78:ACQ78"/>
    <mergeCell ref="ACS78:ACU78"/>
    <mergeCell ref="ACW78:ACY78"/>
    <mergeCell ref="ABE78:ABG78"/>
    <mergeCell ref="ABI78:ABK78"/>
    <mergeCell ref="ABM78:ABO78"/>
    <mergeCell ref="ABQ78:ABS78"/>
    <mergeCell ref="ABU78:ABW78"/>
    <mergeCell ref="ABY78:ACA78"/>
    <mergeCell ref="AAG78:AAI78"/>
    <mergeCell ref="AAK78:AAM78"/>
    <mergeCell ref="AAO78:AAQ78"/>
    <mergeCell ref="AAS78:AAU78"/>
    <mergeCell ref="AAW78:AAY78"/>
    <mergeCell ref="ABA78:ABC78"/>
    <mergeCell ref="ZI78:ZK78"/>
    <mergeCell ref="ZM78:ZO78"/>
    <mergeCell ref="ZQ78:ZS78"/>
    <mergeCell ref="ZU78:ZW78"/>
    <mergeCell ref="ZY78:AAA78"/>
    <mergeCell ref="AAC78:AAE78"/>
    <mergeCell ref="YK78:YM78"/>
    <mergeCell ref="YO78:YQ78"/>
    <mergeCell ref="YS78:YU78"/>
    <mergeCell ref="YW78:YY78"/>
    <mergeCell ref="ZA78:ZC78"/>
    <mergeCell ref="ZE78:ZG78"/>
    <mergeCell ref="KS78:KU78"/>
    <mergeCell ref="KW78:KY78"/>
    <mergeCell ref="LA78:LC78"/>
    <mergeCell ref="LE78:LG78"/>
    <mergeCell ref="LI78:LK78"/>
    <mergeCell ref="AHQ78:AHS78"/>
    <mergeCell ref="AHU78:AHW78"/>
    <mergeCell ref="AHY78:AIA78"/>
    <mergeCell ref="AIC78:AIE78"/>
    <mergeCell ref="AIG78:AII78"/>
    <mergeCell ref="AIK78:AIM78"/>
    <mergeCell ref="AGS78:AGU78"/>
    <mergeCell ref="AGW78:AGY78"/>
    <mergeCell ref="AHA78:AHC78"/>
    <mergeCell ref="AHE78:AHG78"/>
    <mergeCell ref="AHI78:AHK78"/>
    <mergeCell ref="AHM78:AHO78"/>
    <mergeCell ref="AFU78:AFW78"/>
    <mergeCell ref="AFY78:AGA78"/>
    <mergeCell ref="AGC78:AGE78"/>
    <mergeCell ref="AGG78:AGI78"/>
    <mergeCell ref="AGK78:AGM78"/>
    <mergeCell ref="AGO78:AGQ78"/>
    <mergeCell ref="AEW78:AEY78"/>
    <mergeCell ref="AFA78:AFC78"/>
    <mergeCell ref="AFE78:AFG78"/>
    <mergeCell ref="AFI78:AFK78"/>
    <mergeCell ref="AFM78:AFO78"/>
    <mergeCell ref="AFQ78:AFS78"/>
    <mergeCell ref="ADY78:AEA78"/>
    <mergeCell ref="AEC78:AEE78"/>
    <mergeCell ref="AEG78:AEI78"/>
    <mergeCell ref="AEK78:AEM78"/>
    <mergeCell ref="AEO78:AEQ78"/>
    <mergeCell ref="AES78:AEU78"/>
    <mergeCell ref="ADA78:ADC78"/>
    <mergeCell ref="ADE78:ADG78"/>
    <mergeCell ref="ADI78:ADK78"/>
    <mergeCell ref="ADM78:ADO78"/>
    <mergeCell ref="ADQ78:ADS78"/>
    <mergeCell ref="ADU78:ADW78"/>
    <mergeCell ref="ANE78:ANG78"/>
    <mergeCell ref="ANI78:ANK78"/>
    <mergeCell ref="ANM78:ANO78"/>
    <mergeCell ref="ANQ78:ANS78"/>
    <mergeCell ref="ANU78:ANW78"/>
    <mergeCell ref="ANY78:AOA78"/>
    <mergeCell ref="AMG78:AMI78"/>
    <mergeCell ref="AMK78:AMM78"/>
    <mergeCell ref="AMO78:AMQ78"/>
    <mergeCell ref="AMS78:AMU78"/>
    <mergeCell ref="AMW78:AMY78"/>
    <mergeCell ref="ANA78:ANC78"/>
    <mergeCell ref="ALI78:ALK78"/>
    <mergeCell ref="ALM78:ALO78"/>
    <mergeCell ref="ALQ78:ALS78"/>
    <mergeCell ref="ALU78:ALW78"/>
    <mergeCell ref="ALY78:AMA78"/>
    <mergeCell ref="AMC78:AME78"/>
    <mergeCell ref="AKK78:AKM78"/>
    <mergeCell ref="AKO78:AKQ78"/>
    <mergeCell ref="AKS78:AKU78"/>
    <mergeCell ref="AKW78:AKY78"/>
    <mergeCell ref="ALA78:ALC78"/>
    <mergeCell ref="ALE78:ALG78"/>
    <mergeCell ref="AJM78:AJO78"/>
    <mergeCell ref="AJQ78:AJS78"/>
    <mergeCell ref="AJU78:AJW78"/>
    <mergeCell ref="AJY78:AKA78"/>
    <mergeCell ref="AKC78:AKE78"/>
    <mergeCell ref="AKG78:AKI78"/>
    <mergeCell ref="AIO78:AIQ78"/>
    <mergeCell ref="AIS78:AIU78"/>
    <mergeCell ref="AIW78:AIY78"/>
    <mergeCell ref="AJA78:AJC78"/>
    <mergeCell ref="AJE78:AJG78"/>
    <mergeCell ref="AJI78:AJK78"/>
    <mergeCell ref="ASS78:ASU78"/>
    <mergeCell ref="ASW78:ASY78"/>
    <mergeCell ref="ATA78:ATC78"/>
    <mergeCell ref="ATE78:ATG78"/>
    <mergeCell ref="ATI78:ATK78"/>
    <mergeCell ref="ATM78:ATO78"/>
    <mergeCell ref="ARU78:ARW78"/>
    <mergeCell ref="ARY78:ASA78"/>
    <mergeCell ref="ASC78:ASE78"/>
    <mergeCell ref="ASG78:ASI78"/>
    <mergeCell ref="ASK78:ASM78"/>
    <mergeCell ref="ASO78:ASQ78"/>
    <mergeCell ref="AQW78:AQY78"/>
    <mergeCell ref="ARA78:ARC78"/>
    <mergeCell ref="ARE78:ARG78"/>
    <mergeCell ref="ARI78:ARK78"/>
    <mergeCell ref="ARM78:ARO78"/>
    <mergeCell ref="ARQ78:ARS78"/>
    <mergeCell ref="APY78:AQA78"/>
    <mergeCell ref="AQC78:AQE78"/>
    <mergeCell ref="AQG78:AQI78"/>
    <mergeCell ref="AQK78:AQM78"/>
    <mergeCell ref="AQO78:AQQ78"/>
    <mergeCell ref="AQS78:AQU78"/>
    <mergeCell ref="APA78:APC78"/>
    <mergeCell ref="APE78:APG78"/>
    <mergeCell ref="API78:APK78"/>
    <mergeCell ref="APM78:APO78"/>
    <mergeCell ref="APQ78:APS78"/>
    <mergeCell ref="APU78:APW78"/>
    <mergeCell ref="AOC78:AOE78"/>
    <mergeCell ref="AOG78:AOI78"/>
    <mergeCell ref="AOK78:AOM78"/>
    <mergeCell ref="AOO78:AOQ78"/>
    <mergeCell ref="AOS78:AOU78"/>
    <mergeCell ref="AOW78:AOY78"/>
    <mergeCell ref="AYG78:AYI78"/>
    <mergeCell ref="AYK78:AYM78"/>
    <mergeCell ref="AYO78:AYQ78"/>
    <mergeCell ref="AYS78:AYU78"/>
    <mergeCell ref="AYW78:AYY78"/>
    <mergeCell ref="AZA78:AZC78"/>
    <mergeCell ref="AXI78:AXK78"/>
    <mergeCell ref="AXM78:AXO78"/>
    <mergeCell ref="AXQ78:AXS78"/>
    <mergeCell ref="AXU78:AXW78"/>
    <mergeCell ref="AXY78:AYA78"/>
    <mergeCell ref="AYC78:AYE78"/>
    <mergeCell ref="AWK78:AWM78"/>
    <mergeCell ref="AWO78:AWQ78"/>
    <mergeCell ref="AWS78:AWU78"/>
    <mergeCell ref="AWW78:AWY78"/>
    <mergeCell ref="AXA78:AXC78"/>
    <mergeCell ref="AXE78:AXG78"/>
    <mergeCell ref="AVM78:AVO78"/>
    <mergeCell ref="AVQ78:AVS78"/>
    <mergeCell ref="AVU78:AVW78"/>
    <mergeCell ref="AVY78:AWA78"/>
    <mergeCell ref="AWC78:AWE78"/>
    <mergeCell ref="AWG78:AWI78"/>
    <mergeCell ref="AUO78:AUQ78"/>
    <mergeCell ref="AUS78:AUU78"/>
    <mergeCell ref="AUW78:AUY78"/>
    <mergeCell ref="AVA78:AVC78"/>
    <mergeCell ref="AVE78:AVG78"/>
    <mergeCell ref="AVI78:AVK78"/>
    <mergeCell ref="ATQ78:ATS78"/>
    <mergeCell ref="ATU78:ATW78"/>
    <mergeCell ref="ATY78:AUA78"/>
    <mergeCell ref="AUC78:AUE78"/>
    <mergeCell ref="AUG78:AUI78"/>
    <mergeCell ref="AUK78:AUM78"/>
    <mergeCell ref="BDU78:BDW78"/>
    <mergeCell ref="BDY78:BEA78"/>
    <mergeCell ref="BEC78:BEE78"/>
    <mergeCell ref="BEG78:BEI78"/>
    <mergeCell ref="BEK78:BEM78"/>
    <mergeCell ref="BEO78:BEQ78"/>
    <mergeCell ref="BCW78:BCY78"/>
    <mergeCell ref="BDA78:BDC78"/>
    <mergeCell ref="BDE78:BDG78"/>
    <mergeCell ref="BDI78:BDK78"/>
    <mergeCell ref="BDM78:BDO78"/>
    <mergeCell ref="BDQ78:BDS78"/>
    <mergeCell ref="BBY78:BCA78"/>
    <mergeCell ref="BCC78:BCE78"/>
    <mergeCell ref="BCG78:BCI78"/>
    <mergeCell ref="BCK78:BCM78"/>
    <mergeCell ref="BCO78:BCQ78"/>
    <mergeCell ref="BCS78:BCU78"/>
    <mergeCell ref="BBA78:BBC78"/>
    <mergeCell ref="BBE78:BBG78"/>
    <mergeCell ref="BBI78:BBK78"/>
    <mergeCell ref="BBM78:BBO78"/>
    <mergeCell ref="BBQ78:BBS78"/>
    <mergeCell ref="BBU78:BBW78"/>
    <mergeCell ref="BAC78:BAE78"/>
    <mergeCell ref="BAG78:BAI78"/>
    <mergeCell ref="BAK78:BAM78"/>
    <mergeCell ref="BAO78:BAQ78"/>
    <mergeCell ref="BAS78:BAU78"/>
    <mergeCell ref="BAW78:BAY78"/>
    <mergeCell ref="AZE78:AZG78"/>
    <mergeCell ref="AZI78:AZK78"/>
    <mergeCell ref="AZM78:AZO78"/>
    <mergeCell ref="AZQ78:AZS78"/>
    <mergeCell ref="AZU78:AZW78"/>
    <mergeCell ref="AZY78:BAA78"/>
    <mergeCell ref="BJI78:BJK78"/>
    <mergeCell ref="BJM78:BJO78"/>
    <mergeCell ref="BJQ78:BJS78"/>
    <mergeCell ref="BJU78:BJW78"/>
    <mergeCell ref="BJY78:BKA78"/>
    <mergeCell ref="BKC78:BKE78"/>
    <mergeCell ref="BIK78:BIM78"/>
    <mergeCell ref="BIO78:BIQ78"/>
    <mergeCell ref="BIS78:BIU78"/>
    <mergeCell ref="BIW78:BIY78"/>
    <mergeCell ref="BJA78:BJC78"/>
    <mergeCell ref="BJE78:BJG78"/>
    <mergeCell ref="BHM78:BHO78"/>
    <mergeCell ref="BHQ78:BHS78"/>
    <mergeCell ref="BHU78:BHW78"/>
    <mergeCell ref="BHY78:BIA78"/>
    <mergeCell ref="BIC78:BIE78"/>
    <mergeCell ref="BIG78:BII78"/>
    <mergeCell ref="BGO78:BGQ78"/>
    <mergeCell ref="BGS78:BGU78"/>
    <mergeCell ref="BGW78:BGY78"/>
    <mergeCell ref="BHA78:BHC78"/>
    <mergeCell ref="BHE78:BHG78"/>
    <mergeCell ref="BHI78:BHK78"/>
    <mergeCell ref="BFQ78:BFS78"/>
    <mergeCell ref="BFU78:BFW78"/>
    <mergeCell ref="BFY78:BGA78"/>
    <mergeCell ref="BGC78:BGE78"/>
    <mergeCell ref="BGG78:BGI78"/>
    <mergeCell ref="BGK78:BGM78"/>
    <mergeCell ref="BES78:BEU78"/>
    <mergeCell ref="BEW78:BEY78"/>
    <mergeCell ref="BFA78:BFC78"/>
    <mergeCell ref="BFE78:BFG78"/>
    <mergeCell ref="BFI78:BFK78"/>
    <mergeCell ref="BFM78:BFO78"/>
    <mergeCell ref="BOW78:BOY78"/>
    <mergeCell ref="BPA78:BPC78"/>
    <mergeCell ref="BPE78:BPG78"/>
    <mergeCell ref="BPI78:BPK78"/>
    <mergeCell ref="BPM78:BPO78"/>
    <mergeCell ref="BPQ78:BPS78"/>
    <mergeCell ref="BNY78:BOA78"/>
    <mergeCell ref="BOC78:BOE78"/>
    <mergeCell ref="BOG78:BOI78"/>
    <mergeCell ref="BOK78:BOM78"/>
    <mergeCell ref="BOO78:BOQ78"/>
    <mergeCell ref="BOS78:BOU78"/>
    <mergeCell ref="BNA78:BNC78"/>
    <mergeCell ref="BNE78:BNG78"/>
    <mergeCell ref="BNI78:BNK78"/>
    <mergeCell ref="BNM78:BNO78"/>
    <mergeCell ref="BNQ78:BNS78"/>
    <mergeCell ref="BNU78:BNW78"/>
    <mergeCell ref="BMC78:BME78"/>
    <mergeCell ref="BMG78:BMI78"/>
    <mergeCell ref="BMK78:BMM78"/>
    <mergeCell ref="BMO78:BMQ78"/>
    <mergeCell ref="BMS78:BMU78"/>
    <mergeCell ref="BMW78:BMY78"/>
    <mergeCell ref="BLE78:BLG78"/>
    <mergeCell ref="BLI78:BLK78"/>
    <mergeCell ref="BLM78:BLO78"/>
    <mergeCell ref="BLQ78:BLS78"/>
    <mergeCell ref="BLU78:BLW78"/>
    <mergeCell ref="BLY78:BMA78"/>
    <mergeCell ref="BKG78:BKI78"/>
    <mergeCell ref="BKK78:BKM78"/>
    <mergeCell ref="BKO78:BKQ78"/>
    <mergeCell ref="BKS78:BKU78"/>
    <mergeCell ref="BKW78:BKY78"/>
    <mergeCell ref="BLA78:BLC78"/>
    <mergeCell ref="BUK78:BUM78"/>
    <mergeCell ref="BUO78:BUQ78"/>
    <mergeCell ref="BUS78:BUU78"/>
    <mergeCell ref="BUW78:BUY78"/>
    <mergeCell ref="BVA78:BVC78"/>
    <mergeCell ref="BVE78:BVG78"/>
    <mergeCell ref="BTM78:BTO78"/>
    <mergeCell ref="BTQ78:BTS78"/>
    <mergeCell ref="BTU78:BTW78"/>
    <mergeCell ref="BTY78:BUA78"/>
    <mergeCell ref="BUC78:BUE78"/>
    <mergeCell ref="BUG78:BUI78"/>
    <mergeCell ref="BSO78:BSQ78"/>
    <mergeCell ref="BSS78:BSU78"/>
    <mergeCell ref="BSW78:BSY78"/>
    <mergeCell ref="BTA78:BTC78"/>
    <mergeCell ref="BTE78:BTG78"/>
    <mergeCell ref="BTI78:BTK78"/>
    <mergeCell ref="BRQ78:BRS78"/>
    <mergeCell ref="BRU78:BRW78"/>
    <mergeCell ref="BRY78:BSA78"/>
    <mergeCell ref="BSC78:BSE78"/>
    <mergeCell ref="BSG78:BSI78"/>
    <mergeCell ref="BSK78:BSM78"/>
    <mergeCell ref="BQS78:BQU78"/>
    <mergeCell ref="BQW78:BQY78"/>
    <mergeCell ref="BRA78:BRC78"/>
    <mergeCell ref="BRE78:BRG78"/>
    <mergeCell ref="BRI78:BRK78"/>
    <mergeCell ref="BRM78:BRO78"/>
    <mergeCell ref="BPU78:BPW78"/>
    <mergeCell ref="BPY78:BQA78"/>
    <mergeCell ref="BQC78:BQE78"/>
    <mergeCell ref="BQG78:BQI78"/>
    <mergeCell ref="BQK78:BQM78"/>
    <mergeCell ref="BQO78:BQQ78"/>
    <mergeCell ref="BZY78:CAA78"/>
    <mergeCell ref="CAC78:CAE78"/>
    <mergeCell ref="CAG78:CAI78"/>
    <mergeCell ref="CAK78:CAM78"/>
    <mergeCell ref="CAO78:CAQ78"/>
    <mergeCell ref="CAS78:CAU78"/>
    <mergeCell ref="BZA78:BZC78"/>
    <mergeCell ref="BZE78:BZG78"/>
    <mergeCell ref="BZI78:BZK78"/>
    <mergeCell ref="BZM78:BZO78"/>
    <mergeCell ref="BZQ78:BZS78"/>
    <mergeCell ref="BZU78:BZW78"/>
    <mergeCell ref="BYC78:BYE78"/>
    <mergeCell ref="BYG78:BYI78"/>
    <mergeCell ref="BYK78:BYM78"/>
    <mergeCell ref="BYO78:BYQ78"/>
    <mergeCell ref="BYS78:BYU78"/>
    <mergeCell ref="BYW78:BYY78"/>
    <mergeCell ref="BXE78:BXG78"/>
    <mergeCell ref="BXI78:BXK78"/>
    <mergeCell ref="BXM78:BXO78"/>
    <mergeCell ref="BXQ78:BXS78"/>
    <mergeCell ref="BXU78:BXW78"/>
    <mergeCell ref="BXY78:BYA78"/>
    <mergeCell ref="BWG78:BWI78"/>
    <mergeCell ref="BWK78:BWM78"/>
    <mergeCell ref="BWO78:BWQ78"/>
    <mergeCell ref="BWS78:BWU78"/>
    <mergeCell ref="BWW78:BWY78"/>
    <mergeCell ref="BXA78:BXC78"/>
    <mergeCell ref="BVI78:BVK78"/>
    <mergeCell ref="BVM78:BVO78"/>
    <mergeCell ref="BVQ78:BVS78"/>
    <mergeCell ref="BVU78:BVW78"/>
    <mergeCell ref="BVY78:BWA78"/>
    <mergeCell ref="BWC78:BWE78"/>
    <mergeCell ref="CFM78:CFO78"/>
    <mergeCell ref="CFQ78:CFS78"/>
    <mergeCell ref="CFU78:CFW78"/>
    <mergeCell ref="CFY78:CGA78"/>
    <mergeCell ref="CGC78:CGE78"/>
    <mergeCell ref="CGG78:CGI78"/>
    <mergeCell ref="CEO78:CEQ78"/>
    <mergeCell ref="CES78:CEU78"/>
    <mergeCell ref="CEW78:CEY78"/>
    <mergeCell ref="CFA78:CFC78"/>
    <mergeCell ref="CFE78:CFG78"/>
    <mergeCell ref="CFI78:CFK78"/>
    <mergeCell ref="CDQ78:CDS78"/>
    <mergeCell ref="CDU78:CDW78"/>
    <mergeCell ref="CDY78:CEA78"/>
    <mergeCell ref="CEC78:CEE78"/>
    <mergeCell ref="CEG78:CEI78"/>
    <mergeCell ref="CEK78:CEM78"/>
    <mergeCell ref="CCS78:CCU78"/>
    <mergeCell ref="CCW78:CCY78"/>
    <mergeCell ref="CDA78:CDC78"/>
    <mergeCell ref="CDE78:CDG78"/>
    <mergeCell ref="CDI78:CDK78"/>
    <mergeCell ref="CDM78:CDO78"/>
    <mergeCell ref="CBU78:CBW78"/>
    <mergeCell ref="CBY78:CCA78"/>
    <mergeCell ref="CCC78:CCE78"/>
    <mergeCell ref="CCG78:CCI78"/>
    <mergeCell ref="CCK78:CCM78"/>
    <mergeCell ref="CCO78:CCQ78"/>
    <mergeCell ref="CAW78:CAY78"/>
    <mergeCell ref="CBA78:CBC78"/>
    <mergeCell ref="CBE78:CBG78"/>
    <mergeCell ref="CBI78:CBK78"/>
    <mergeCell ref="CBM78:CBO78"/>
    <mergeCell ref="CBQ78:CBS78"/>
    <mergeCell ref="CLA78:CLC78"/>
    <mergeCell ref="CLE78:CLG78"/>
    <mergeCell ref="CLI78:CLK78"/>
    <mergeCell ref="CLM78:CLO78"/>
    <mergeCell ref="CLQ78:CLS78"/>
    <mergeCell ref="CLU78:CLW78"/>
    <mergeCell ref="CKC78:CKE78"/>
    <mergeCell ref="CKG78:CKI78"/>
    <mergeCell ref="CKK78:CKM78"/>
    <mergeCell ref="CKO78:CKQ78"/>
    <mergeCell ref="CKS78:CKU78"/>
    <mergeCell ref="CKW78:CKY78"/>
    <mergeCell ref="CJE78:CJG78"/>
    <mergeCell ref="CJI78:CJK78"/>
    <mergeCell ref="CJM78:CJO78"/>
    <mergeCell ref="CJQ78:CJS78"/>
    <mergeCell ref="CJU78:CJW78"/>
    <mergeCell ref="CJY78:CKA78"/>
    <mergeCell ref="CIG78:CII78"/>
    <mergeCell ref="CIK78:CIM78"/>
    <mergeCell ref="CIO78:CIQ78"/>
    <mergeCell ref="CIS78:CIU78"/>
    <mergeCell ref="CIW78:CIY78"/>
    <mergeCell ref="CJA78:CJC78"/>
    <mergeCell ref="CHI78:CHK78"/>
    <mergeCell ref="CHM78:CHO78"/>
    <mergeCell ref="CHQ78:CHS78"/>
    <mergeCell ref="CHU78:CHW78"/>
    <mergeCell ref="CHY78:CIA78"/>
    <mergeCell ref="CIC78:CIE78"/>
    <mergeCell ref="CGK78:CGM78"/>
    <mergeCell ref="CGO78:CGQ78"/>
    <mergeCell ref="CGS78:CGU78"/>
    <mergeCell ref="CGW78:CGY78"/>
    <mergeCell ref="CHA78:CHC78"/>
    <mergeCell ref="CHE78:CHG78"/>
    <mergeCell ref="CQO78:CQQ78"/>
    <mergeCell ref="CQS78:CQU78"/>
    <mergeCell ref="CQW78:CQY78"/>
    <mergeCell ref="CRA78:CRC78"/>
    <mergeCell ref="CRE78:CRG78"/>
    <mergeCell ref="CRI78:CRK78"/>
    <mergeCell ref="CPQ78:CPS78"/>
    <mergeCell ref="CPU78:CPW78"/>
    <mergeCell ref="CPY78:CQA78"/>
    <mergeCell ref="CQC78:CQE78"/>
    <mergeCell ref="CQG78:CQI78"/>
    <mergeCell ref="CQK78:CQM78"/>
    <mergeCell ref="COS78:COU78"/>
    <mergeCell ref="COW78:COY78"/>
    <mergeCell ref="CPA78:CPC78"/>
    <mergeCell ref="CPE78:CPG78"/>
    <mergeCell ref="CPI78:CPK78"/>
    <mergeCell ref="CPM78:CPO78"/>
    <mergeCell ref="CNU78:CNW78"/>
    <mergeCell ref="CNY78:COA78"/>
    <mergeCell ref="COC78:COE78"/>
    <mergeCell ref="COG78:COI78"/>
    <mergeCell ref="COK78:COM78"/>
    <mergeCell ref="COO78:COQ78"/>
    <mergeCell ref="CMW78:CMY78"/>
    <mergeCell ref="CNA78:CNC78"/>
    <mergeCell ref="CNE78:CNG78"/>
    <mergeCell ref="CNI78:CNK78"/>
    <mergeCell ref="CNM78:CNO78"/>
    <mergeCell ref="CNQ78:CNS78"/>
    <mergeCell ref="CLY78:CMA78"/>
    <mergeCell ref="CMC78:CME78"/>
    <mergeCell ref="CMG78:CMI78"/>
    <mergeCell ref="CMK78:CMM78"/>
    <mergeCell ref="CMO78:CMQ78"/>
    <mergeCell ref="CMS78:CMU78"/>
    <mergeCell ref="CWC78:CWE78"/>
    <mergeCell ref="CWG78:CWI78"/>
    <mergeCell ref="CWK78:CWM78"/>
    <mergeCell ref="CWO78:CWQ78"/>
    <mergeCell ref="CWS78:CWU78"/>
    <mergeCell ref="CWW78:CWY78"/>
    <mergeCell ref="CVE78:CVG78"/>
    <mergeCell ref="CVI78:CVK78"/>
    <mergeCell ref="CVM78:CVO78"/>
    <mergeCell ref="CVQ78:CVS78"/>
    <mergeCell ref="CVU78:CVW78"/>
    <mergeCell ref="CVY78:CWA78"/>
    <mergeCell ref="CUG78:CUI78"/>
    <mergeCell ref="CUK78:CUM78"/>
    <mergeCell ref="CUO78:CUQ78"/>
    <mergeCell ref="CUS78:CUU78"/>
    <mergeCell ref="CUW78:CUY78"/>
    <mergeCell ref="CVA78:CVC78"/>
    <mergeCell ref="CTI78:CTK78"/>
    <mergeCell ref="CTM78:CTO78"/>
    <mergeCell ref="CTQ78:CTS78"/>
    <mergeCell ref="CTU78:CTW78"/>
    <mergeCell ref="CTY78:CUA78"/>
    <mergeCell ref="CUC78:CUE78"/>
    <mergeCell ref="CSK78:CSM78"/>
    <mergeCell ref="CSO78:CSQ78"/>
    <mergeCell ref="CSS78:CSU78"/>
    <mergeCell ref="CSW78:CSY78"/>
    <mergeCell ref="CTA78:CTC78"/>
    <mergeCell ref="CTE78:CTG78"/>
    <mergeCell ref="CRM78:CRO78"/>
    <mergeCell ref="CRQ78:CRS78"/>
    <mergeCell ref="CRU78:CRW78"/>
    <mergeCell ref="CRY78:CSA78"/>
    <mergeCell ref="CSC78:CSE78"/>
    <mergeCell ref="CSG78:CSI78"/>
    <mergeCell ref="DBQ78:DBS78"/>
    <mergeCell ref="DBU78:DBW78"/>
    <mergeCell ref="DBY78:DCA78"/>
    <mergeCell ref="DCC78:DCE78"/>
    <mergeCell ref="DCG78:DCI78"/>
    <mergeCell ref="DCK78:DCM78"/>
    <mergeCell ref="DAS78:DAU78"/>
    <mergeCell ref="DAW78:DAY78"/>
    <mergeCell ref="DBA78:DBC78"/>
    <mergeCell ref="DBE78:DBG78"/>
    <mergeCell ref="DBI78:DBK78"/>
    <mergeCell ref="DBM78:DBO78"/>
    <mergeCell ref="CZU78:CZW78"/>
    <mergeCell ref="CZY78:DAA78"/>
    <mergeCell ref="DAC78:DAE78"/>
    <mergeCell ref="DAG78:DAI78"/>
    <mergeCell ref="DAK78:DAM78"/>
    <mergeCell ref="DAO78:DAQ78"/>
    <mergeCell ref="CYW78:CYY78"/>
    <mergeCell ref="CZA78:CZC78"/>
    <mergeCell ref="CZE78:CZG78"/>
    <mergeCell ref="CZI78:CZK78"/>
    <mergeCell ref="CZM78:CZO78"/>
    <mergeCell ref="CZQ78:CZS78"/>
    <mergeCell ref="CXY78:CYA78"/>
    <mergeCell ref="CYC78:CYE78"/>
    <mergeCell ref="CYG78:CYI78"/>
    <mergeCell ref="CYK78:CYM78"/>
    <mergeCell ref="CYO78:CYQ78"/>
    <mergeCell ref="CYS78:CYU78"/>
    <mergeCell ref="CXA78:CXC78"/>
    <mergeCell ref="CXE78:CXG78"/>
    <mergeCell ref="CXI78:CXK78"/>
    <mergeCell ref="CXM78:CXO78"/>
    <mergeCell ref="CXQ78:CXS78"/>
    <mergeCell ref="CXU78:CXW78"/>
    <mergeCell ref="DHE78:DHG78"/>
    <mergeCell ref="DHI78:DHK78"/>
    <mergeCell ref="DHM78:DHO78"/>
    <mergeCell ref="DHQ78:DHS78"/>
    <mergeCell ref="DHU78:DHW78"/>
    <mergeCell ref="DHY78:DIA78"/>
    <mergeCell ref="DGG78:DGI78"/>
    <mergeCell ref="DGK78:DGM78"/>
    <mergeCell ref="DGO78:DGQ78"/>
    <mergeCell ref="DGS78:DGU78"/>
    <mergeCell ref="DGW78:DGY78"/>
    <mergeCell ref="DHA78:DHC78"/>
    <mergeCell ref="DFI78:DFK78"/>
    <mergeCell ref="DFM78:DFO78"/>
    <mergeCell ref="DFQ78:DFS78"/>
    <mergeCell ref="DFU78:DFW78"/>
    <mergeCell ref="DFY78:DGA78"/>
    <mergeCell ref="DGC78:DGE78"/>
    <mergeCell ref="DEK78:DEM78"/>
    <mergeCell ref="DEO78:DEQ78"/>
    <mergeCell ref="DES78:DEU78"/>
    <mergeCell ref="DEW78:DEY78"/>
    <mergeCell ref="DFA78:DFC78"/>
    <mergeCell ref="DFE78:DFG78"/>
    <mergeCell ref="DDM78:DDO78"/>
    <mergeCell ref="DDQ78:DDS78"/>
    <mergeCell ref="DDU78:DDW78"/>
    <mergeCell ref="DDY78:DEA78"/>
    <mergeCell ref="DEC78:DEE78"/>
    <mergeCell ref="DEG78:DEI78"/>
    <mergeCell ref="DCO78:DCQ78"/>
    <mergeCell ref="DCS78:DCU78"/>
    <mergeCell ref="DCW78:DCY78"/>
    <mergeCell ref="DDA78:DDC78"/>
    <mergeCell ref="DDE78:DDG78"/>
    <mergeCell ref="DDI78:DDK78"/>
    <mergeCell ref="DMS78:DMU78"/>
    <mergeCell ref="DMW78:DMY78"/>
    <mergeCell ref="DNA78:DNC78"/>
    <mergeCell ref="DNE78:DNG78"/>
    <mergeCell ref="DNI78:DNK78"/>
    <mergeCell ref="DNM78:DNO78"/>
    <mergeCell ref="DLU78:DLW78"/>
    <mergeCell ref="DLY78:DMA78"/>
    <mergeCell ref="DMC78:DME78"/>
    <mergeCell ref="DMG78:DMI78"/>
    <mergeCell ref="DMK78:DMM78"/>
    <mergeCell ref="DMO78:DMQ78"/>
    <mergeCell ref="DKW78:DKY78"/>
    <mergeCell ref="DLA78:DLC78"/>
    <mergeCell ref="DLE78:DLG78"/>
    <mergeCell ref="DLI78:DLK78"/>
    <mergeCell ref="DLM78:DLO78"/>
    <mergeCell ref="DLQ78:DLS78"/>
    <mergeCell ref="DJY78:DKA78"/>
    <mergeCell ref="DKC78:DKE78"/>
    <mergeCell ref="DKG78:DKI78"/>
    <mergeCell ref="DKK78:DKM78"/>
    <mergeCell ref="DKO78:DKQ78"/>
    <mergeCell ref="DKS78:DKU78"/>
    <mergeCell ref="DJA78:DJC78"/>
    <mergeCell ref="DJE78:DJG78"/>
    <mergeCell ref="DJI78:DJK78"/>
    <mergeCell ref="DJM78:DJO78"/>
    <mergeCell ref="DJQ78:DJS78"/>
    <mergeCell ref="DJU78:DJW78"/>
    <mergeCell ref="DIC78:DIE78"/>
    <mergeCell ref="DIG78:DII78"/>
    <mergeCell ref="DIK78:DIM78"/>
    <mergeCell ref="DIO78:DIQ78"/>
    <mergeCell ref="DIS78:DIU78"/>
    <mergeCell ref="DIW78:DIY78"/>
    <mergeCell ref="DSG78:DSI78"/>
    <mergeCell ref="DSK78:DSM78"/>
    <mergeCell ref="DSO78:DSQ78"/>
    <mergeCell ref="DSS78:DSU78"/>
    <mergeCell ref="DSW78:DSY78"/>
    <mergeCell ref="DTA78:DTC78"/>
    <mergeCell ref="DRI78:DRK78"/>
    <mergeCell ref="DRM78:DRO78"/>
    <mergeCell ref="DRQ78:DRS78"/>
    <mergeCell ref="DRU78:DRW78"/>
    <mergeCell ref="DRY78:DSA78"/>
    <mergeCell ref="DSC78:DSE78"/>
    <mergeCell ref="DQK78:DQM78"/>
    <mergeCell ref="DQO78:DQQ78"/>
    <mergeCell ref="DQS78:DQU78"/>
    <mergeCell ref="DQW78:DQY78"/>
    <mergeCell ref="DRA78:DRC78"/>
    <mergeCell ref="DRE78:DRG78"/>
    <mergeCell ref="DPM78:DPO78"/>
    <mergeCell ref="DPQ78:DPS78"/>
    <mergeCell ref="DPU78:DPW78"/>
    <mergeCell ref="DPY78:DQA78"/>
    <mergeCell ref="DQC78:DQE78"/>
    <mergeCell ref="DQG78:DQI78"/>
    <mergeCell ref="DOO78:DOQ78"/>
    <mergeCell ref="DOS78:DOU78"/>
    <mergeCell ref="DOW78:DOY78"/>
    <mergeCell ref="DPA78:DPC78"/>
    <mergeCell ref="DPE78:DPG78"/>
    <mergeCell ref="DPI78:DPK78"/>
    <mergeCell ref="DNQ78:DNS78"/>
    <mergeCell ref="DNU78:DNW78"/>
    <mergeCell ref="DNY78:DOA78"/>
    <mergeCell ref="DOC78:DOE78"/>
    <mergeCell ref="DOG78:DOI78"/>
    <mergeCell ref="DOK78:DOM78"/>
    <mergeCell ref="DXU78:DXW78"/>
    <mergeCell ref="DXY78:DYA78"/>
    <mergeCell ref="DYC78:DYE78"/>
    <mergeCell ref="DYG78:DYI78"/>
    <mergeCell ref="DYK78:DYM78"/>
    <mergeCell ref="DYO78:DYQ78"/>
    <mergeCell ref="DWW78:DWY78"/>
    <mergeCell ref="DXA78:DXC78"/>
    <mergeCell ref="DXE78:DXG78"/>
    <mergeCell ref="DXI78:DXK78"/>
    <mergeCell ref="DXM78:DXO78"/>
    <mergeCell ref="DXQ78:DXS78"/>
    <mergeCell ref="DVY78:DWA78"/>
    <mergeCell ref="DWC78:DWE78"/>
    <mergeCell ref="DWG78:DWI78"/>
    <mergeCell ref="DWK78:DWM78"/>
    <mergeCell ref="DWO78:DWQ78"/>
    <mergeCell ref="DWS78:DWU78"/>
    <mergeCell ref="DVA78:DVC78"/>
    <mergeCell ref="DVE78:DVG78"/>
    <mergeCell ref="DVI78:DVK78"/>
    <mergeCell ref="DVM78:DVO78"/>
    <mergeCell ref="DVQ78:DVS78"/>
    <mergeCell ref="DVU78:DVW78"/>
    <mergeCell ref="DUC78:DUE78"/>
    <mergeCell ref="DUG78:DUI78"/>
    <mergeCell ref="DUK78:DUM78"/>
    <mergeCell ref="DUO78:DUQ78"/>
    <mergeCell ref="DUS78:DUU78"/>
    <mergeCell ref="DUW78:DUY78"/>
    <mergeCell ref="DTE78:DTG78"/>
    <mergeCell ref="DTI78:DTK78"/>
    <mergeCell ref="DTM78:DTO78"/>
    <mergeCell ref="DTQ78:DTS78"/>
    <mergeCell ref="DTU78:DTW78"/>
    <mergeCell ref="DTY78:DUA78"/>
    <mergeCell ref="EDI78:EDK78"/>
    <mergeCell ref="EDM78:EDO78"/>
    <mergeCell ref="EDQ78:EDS78"/>
    <mergeCell ref="EDU78:EDW78"/>
    <mergeCell ref="EDY78:EEA78"/>
    <mergeCell ref="EEC78:EEE78"/>
    <mergeCell ref="ECK78:ECM78"/>
    <mergeCell ref="ECO78:ECQ78"/>
    <mergeCell ref="ECS78:ECU78"/>
    <mergeCell ref="ECW78:ECY78"/>
    <mergeCell ref="EDA78:EDC78"/>
    <mergeCell ref="EDE78:EDG78"/>
    <mergeCell ref="EBM78:EBO78"/>
    <mergeCell ref="EBQ78:EBS78"/>
    <mergeCell ref="EBU78:EBW78"/>
    <mergeCell ref="EBY78:ECA78"/>
    <mergeCell ref="ECC78:ECE78"/>
    <mergeCell ref="ECG78:ECI78"/>
    <mergeCell ref="EAO78:EAQ78"/>
    <mergeCell ref="EAS78:EAU78"/>
    <mergeCell ref="EAW78:EAY78"/>
    <mergeCell ref="EBA78:EBC78"/>
    <mergeCell ref="EBE78:EBG78"/>
    <mergeCell ref="EBI78:EBK78"/>
    <mergeCell ref="DZQ78:DZS78"/>
    <mergeCell ref="DZU78:DZW78"/>
    <mergeCell ref="DZY78:EAA78"/>
    <mergeCell ref="EAC78:EAE78"/>
    <mergeCell ref="EAG78:EAI78"/>
    <mergeCell ref="EAK78:EAM78"/>
    <mergeCell ref="DYS78:DYU78"/>
    <mergeCell ref="DYW78:DYY78"/>
    <mergeCell ref="DZA78:DZC78"/>
    <mergeCell ref="DZE78:DZG78"/>
    <mergeCell ref="DZI78:DZK78"/>
    <mergeCell ref="DZM78:DZO78"/>
    <mergeCell ref="EIW78:EIY78"/>
    <mergeCell ref="EJA78:EJC78"/>
    <mergeCell ref="EJE78:EJG78"/>
    <mergeCell ref="EJI78:EJK78"/>
    <mergeCell ref="EJM78:EJO78"/>
    <mergeCell ref="EJQ78:EJS78"/>
    <mergeCell ref="EHY78:EIA78"/>
    <mergeCell ref="EIC78:EIE78"/>
    <mergeCell ref="EIG78:EII78"/>
    <mergeCell ref="EIK78:EIM78"/>
    <mergeCell ref="EIO78:EIQ78"/>
    <mergeCell ref="EIS78:EIU78"/>
    <mergeCell ref="EHA78:EHC78"/>
    <mergeCell ref="EHE78:EHG78"/>
    <mergeCell ref="EHI78:EHK78"/>
    <mergeCell ref="EHM78:EHO78"/>
    <mergeCell ref="EHQ78:EHS78"/>
    <mergeCell ref="EHU78:EHW78"/>
    <mergeCell ref="EGC78:EGE78"/>
    <mergeCell ref="EGG78:EGI78"/>
    <mergeCell ref="EGK78:EGM78"/>
    <mergeCell ref="EGO78:EGQ78"/>
    <mergeCell ref="EGS78:EGU78"/>
    <mergeCell ref="EGW78:EGY78"/>
    <mergeCell ref="EFE78:EFG78"/>
    <mergeCell ref="EFI78:EFK78"/>
    <mergeCell ref="EFM78:EFO78"/>
    <mergeCell ref="EFQ78:EFS78"/>
    <mergeCell ref="EFU78:EFW78"/>
    <mergeCell ref="EFY78:EGA78"/>
    <mergeCell ref="EEG78:EEI78"/>
    <mergeCell ref="EEK78:EEM78"/>
    <mergeCell ref="EEO78:EEQ78"/>
    <mergeCell ref="EES78:EEU78"/>
    <mergeCell ref="EEW78:EEY78"/>
    <mergeCell ref="EFA78:EFC78"/>
    <mergeCell ref="EOK78:EOM78"/>
    <mergeCell ref="EOO78:EOQ78"/>
    <mergeCell ref="EOS78:EOU78"/>
    <mergeCell ref="EOW78:EOY78"/>
    <mergeCell ref="EPA78:EPC78"/>
    <mergeCell ref="EPE78:EPG78"/>
    <mergeCell ref="ENM78:ENO78"/>
    <mergeCell ref="ENQ78:ENS78"/>
    <mergeCell ref="ENU78:ENW78"/>
    <mergeCell ref="ENY78:EOA78"/>
    <mergeCell ref="EOC78:EOE78"/>
    <mergeCell ref="EOG78:EOI78"/>
    <mergeCell ref="EMO78:EMQ78"/>
    <mergeCell ref="EMS78:EMU78"/>
    <mergeCell ref="EMW78:EMY78"/>
    <mergeCell ref="ENA78:ENC78"/>
    <mergeCell ref="ENE78:ENG78"/>
    <mergeCell ref="ENI78:ENK78"/>
    <mergeCell ref="ELQ78:ELS78"/>
    <mergeCell ref="ELU78:ELW78"/>
    <mergeCell ref="ELY78:EMA78"/>
    <mergeCell ref="EMC78:EME78"/>
    <mergeCell ref="EMG78:EMI78"/>
    <mergeCell ref="EMK78:EMM78"/>
    <mergeCell ref="EKS78:EKU78"/>
    <mergeCell ref="EKW78:EKY78"/>
    <mergeCell ref="ELA78:ELC78"/>
    <mergeCell ref="ELE78:ELG78"/>
    <mergeCell ref="ELI78:ELK78"/>
    <mergeCell ref="ELM78:ELO78"/>
    <mergeCell ref="EJU78:EJW78"/>
    <mergeCell ref="EJY78:EKA78"/>
    <mergeCell ref="EKC78:EKE78"/>
    <mergeCell ref="EKG78:EKI78"/>
    <mergeCell ref="EKK78:EKM78"/>
    <mergeCell ref="EKO78:EKQ78"/>
    <mergeCell ref="ETY78:EUA78"/>
    <mergeCell ref="EUC78:EUE78"/>
    <mergeCell ref="EUG78:EUI78"/>
    <mergeCell ref="EUK78:EUM78"/>
    <mergeCell ref="EUO78:EUQ78"/>
    <mergeCell ref="EUS78:EUU78"/>
    <mergeCell ref="ETA78:ETC78"/>
    <mergeCell ref="ETE78:ETG78"/>
    <mergeCell ref="ETI78:ETK78"/>
    <mergeCell ref="ETM78:ETO78"/>
    <mergeCell ref="ETQ78:ETS78"/>
    <mergeCell ref="ETU78:ETW78"/>
    <mergeCell ref="ESC78:ESE78"/>
    <mergeCell ref="ESG78:ESI78"/>
    <mergeCell ref="ESK78:ESM78"/>
    <mergeCell ref="ESO78:ESQ78"/>
    <mergeCell ref="ESS78:ESU78"/>
    <mergeCell ref="ESW78:ESY78"/>
    <mergeCell ref="ERE78:ERG78"/>
    <mergeCell ref="ERI78:ERK78"/>
    <mergeCell ref="ERM78:ERO78"/>
    <mergeCell ref="ERQ78:ERS78"/>
    <mergeCell ref="ERU78:ERW78"/>
    <mergeCell ref="ERY78:ESA78"/>
    <mergeCell ref="EQG78:EQI78"/>
    <mergeCell ref="EQK78:EQM78"/>
    <mergeCell ref="EQO78:EQQ78"/>
    <mergeCell ref="EQS78:EQU78"/>
    <mergeCell ref="EQW78:EQY78"/>
    <mergeCell ref="ERA78:ERC78"/>
    <mergeCell ref="EPI78:EPK78"/>
    <mergeCell ref="EPM78:EPO78"/>
    <mergeCell ref="EPQ78:EPS78"/>
    <mergeCell ref="EPU78:EPW78"/>
    <mergeCell ref="EPY78:EQA78"/>
    <mergeCell ref="EQC78:EQE78"/>
    <mergeCell ref="EZM78:EZO78"/>
    <mergeCell ref="EZQ78:EZS78"/>
    <mergeCell ref="EZU78:EZW78"/>
    <mergeCell ref="EZY78:FAA78"/>
    <mergeCell ref="FAC78:FAE78"/>
    <mergeCell ref="FAG78:FAI78"/>
    <mergeCell ref="EYO78:EYQ78"/>
    <mergeCell ref="EYS78:EYU78"/>
    <mergeCell ref="EYW78:EYY78"/>
    <mergeCell ref="EZA78:EZC78"/>
    <mergeCell ref="EZE78:EZG78"/>
    <mergeCell ref="EZI78:EZK78"/>
    <mergeCell ref="EXQ78:EXS78"/>
    <mergeCell ref="EXU78:EXW78"/>
    <mergeCell ref="EXY78:EYA78"/>
    <mergeCell ref="EYC78:EYE78"/>
    <mergeCell ref="EYG78:EYI78"/>
    <mergeCell ref="EYK78:EYM78"/>
    <mergeCell ref="EWS78:EWU78"/>
    <mergeCell ref="EWW78:EWY78"/>
    <mergeCell ref="EXA78:EXC78"/>
    <mergeCell ref="EXE78:EXG78"/>
    <mergeCell ref="EXI78:EXK78"/>
    <mergeCell ref="EXM78:EXO78"/>
    <mergeCell ref="EVU78:EVW78"/>
    <mergeCell ref="EVY78:EWA78"/>
    <mergeCell ref="EWC78:EWE78"/>
    <mergeCell ref="EWG78:EWI78"/>
    <mergeCell ref="EWK78:EWM78"/>
    <mergeCell ref="EWO78:EWQ78"/>
    <mergeCell ref="EUW78:EUY78"/>
    <mergeCell ref="EVA78:EVC78"/>
    <mergeCell ref="EVE78:EVG78"/>
    <mergeCell ref="EVI78:EVK78"/>
    <mergeCell ref="EVM78:EVO78"/>
    <mergeCell ref="EVQ78:EVS78"/>
    <mergeCell ref="FFA78:FFC78"/>
    <mergeCell ref="FFE78:FFG78"/>
    <mergeCell ref="FFI78:FFK78"/>
    <mergeCell ref="FFM78:FFO78"/>
    <mergeCell ref="FFQ78:FFS78"/>
    <mergeCell ref="FFU78:FFW78"/>
    <mergeCell ref="FEC78:FEE78"/>
    <mergeCell ref="FEG78:FEI78"/>
    <mergeCell ref="FEK78:FEM78"/>
    <mergeCell ref="FEO78:FEQ78"/>
    <mergeCell ref="FES78:FEU78"/>
    <mergeCell ref="FEW78:FEY78"/>
    <mergeCell ref="FDE78:FDG78"/>
    <mergeCell ref="FDI78:FDK78"/>
    <mergeCell ref="FDM78:FDO78"/>
    <mergeCell ref="FDQ78:FDS78"/>
    <mergeCell ref="FDU78:FDW78"/>
    <mergeCell ref="FDY78:FEA78"/>
    <mergeCell ref="FCG78:FCI78"/>
    <mergeCell ref="FCK78:FCM78"/>
    <mergeCell ref="FCO78:FCQ78"/>
    <mergeCell ref="FCS78:FCU78"/>
    <mergeCell ref="FCW78:FCY78"/>
    <mergeCell ref="FDA78:FDC78"/>
    <mergeCell ref="FBI78:FBK78"/>
    <mergeCell ref="FBM78:FBO78"/>
    <mergeCell ref="FBQ78:FBS78"/>
    <mergeCell ref="FBU78:FBW78"/>
    <mergeCell ref="FBY78:FCA78"/>
    <mergeCell ref="FCC78:FCE78"/>
    <mergeCell ref="FAK78:FAM78"/>
    <mergeCell ref="FAO78:FAQ78"/>
    <mergeCell ref="FAS78:FAU78"/>
    <mergeCell ref="FAW78:FAY78"/>
    <mergeCell ref="FBA78:FBC78"/>
    <mergeCell ref="FBE78:FBG78"/>
    <mergeCell ref="FKO78:FKQ78"/>
    <mergeCell ref="FKS78:FKU78"/>
    <mergeCell ref="FKW78:FKY78"/>
    <mergeCell ref="FLA78:FLC78"/>
    <mergeCell ref="FLE78:FLG78"/>
    <mergeCell ref="FLI78:FLK78"/>
    <mergeCell ref="FJQ78:FJS78"/>
    <mergeCell ref="FJU78:FJW78"/>
    <mergeCell ref="FJY78:FKA78"/>
    <mergeCell ref="FKC78:FKE78"/>
    <mergeCell ref="FKG78:FKI78"/>
    <mergeCell ref="FKK78:FKM78"/>
    <mergeCell ref="FIS78:FIU78"/>
    <mergeCell ref="FIW78:FIY78"/>
    <mergeCell ref="FJA78:FJC78"/>
    <mergeCell ref="FJE78:FJG78"/>
    <mergeCell ref="FJI78:FJK78"/>
    <mergeCell ref="FJM78:FJO78"/>
    <mergeCell ref="FHU78:FHW78"/>
    <mergeCell ref="FHY78:FIA78"/>
    <mergeCell ref="FIC78:FIE78"/>
    <mergeCell ref="FIG78:FII78"/>
    <mergeCell ref="FIK78:FIM78"/>
    <mergeCell ref="FIO78:FIQ78"/>
    <mergeCell ref="FGW78:FGY78"/>
    <mergeCell ref="FHA78:FHC78"/>
    <mergeCell ref="FHE78:FHG78"/>
    <mergeCell ref="FHI78:FHK78"/>
    <mergeCell ref="FHM78:FHO78"/>
    <mergeCell ref="FHQ78:FHS78"/>
    <mergeCell ref="FFY78:FGA78"/>
    <mergeCell ref="FGC78:FGE78"/>
    <mergeCell ref="FGG78:FGI78"/>
    <mergeCell ref="FGK78:FGM78"/>
    <mergeCell ref="FGO78:FGQ78"/>
    <mergeCell ref="FGS78:FGU78"/>
    <mergeCell ref="FQC78:FQE78"/>
    <mergeCell ref="FQG78:FQI78"/>
    <mergeCell ref="FQK78:FQM78"/>
    <mergeCell ref="FQO78:FQQ78"/>
    <mergeCell ref="FQS78:FQU78"/>
    <mergeCell ref="FQW78:FQY78"/>
    <mergeCell ref="FPE78:FPG78"/>
    <mergeCell ref="FPI78:FPK78"/>
    <mergeCell ref="FPM78:FPO78"/>
    <mergeCell ref="FPQ78:FPS78"/>
    <mergeCell ref="FPU78:FPW78"/>
    <mergeCell ref="FPY78:FQA78"/>
    <mergeCell ref="FOG78:FOI78"/>
    <mergeCell ref="FOK78:FOM78"/>
    <mergeCell ref="FOO78:FOQ78"/>
    <mergeCell ref="FOS78:FOU78"/>
    <mergeCell ref="FOW78:FOY78"/>
    <mergeCell ref="FPA78:FPC78"/>
    <mergeCell ref="FNI78:FNK78"/>
    <mergeCell ref="FNM78:FNO78"/>
    <mergeCell ref="FNQ78:FNS78"/>
    <mergeCell ref="FNU78:FNW78"/>
    <mergeCell ref="FNY78:FOA78"/>
    <mergeCell ref="FOC78:FOE78"/>
    <mergeCell ref="FMK78:FMM78"/>
    <mergeCell ref="FMO78:FMQ78"/>
    <mergeCell ref="FMS78:FMU78"/>
    <mergeCell ref="FMW78:FMY78"/>
    <mergeCell ref="FNA78:FNC78"/>
    <mergeCell ref="FNE78:FNG78"/>
    <mergeCell ref="FLM78:FLO78"/>
    <mergeCell ref="FLQ78:FLS78"/>
    <mergeCell ref="FLU78:FLW78"/>
    <mergeCell ref="FLY78:FMA78"/>
    <mergeCell ref="FMC78:FME78"/>
    <mergeCell ref="FMG78:FMI78"/>
    <mergeCell ref="FVQ78:FVS78"/>
    <mergeCell ref="FVU78:FVW78"/>
    <mergeCell ref="FVY78:FWA78"/>
    <mergeCell ref="FWC78:FWE78"/>
    <mergeCell ref="FWG78:FWI78"/>
    <mergeCell ref="FWK78:FWM78"/>
    <mergeCell ref="FUS78:FUU78"/>
    <mergeCell ref="FUW78:FUY78"/>
    <mergeCell ref="FVA78:FVC78"/>
    <mergeCell ref="FVE78:FVG78"/>
    <mergeCell ref="FVI78:FVK78"/>
    <mergeCell ref="FVM78:FVO78"/>
    <mergeCell ref="FTU78:FTW78"/>
    <mergeCell ref="FTY78:FUA78"/>
    <mergeCell ref="FUC78:FUE78"/>
    <mergeCell ref="FUG78:FUI78"/>
    <mergeCell ref="FUK78:FUM78"/>
    <mergeCell ref="FUO78:FUQ78"/>
    <mergeCell ref="FSW78:FSY78"/>
    <mergeCell ref="FTA78:FTC78"/>
    <mergeCell ref="FTE78:FTG78"/>
    <mergeCell ref="FTI78:FTK78"/>
    <mergeCell ref="FTM78:FTO78"/>
    <mergeCell ref="FTQ78:FTS78"/>
    <mergeCell ref="FRY78:FSA78"/>
    <mergeCell ref="FSC78:FSE78"/>
    <mergeCell ref="FSG78:FSI78"/>
    <mergeCell ref="FSK78:FSM78"/>
    <mergeCell ref="FSO78:FSQ78"/>
    <mergeCell ref="FSS78:FSU78"/>
    <mergeCell ref="FRA78:FRC78"/>
    <mergeCell ref="FRE78:FRG78"/>
    <mergeCell ref="FRI78:FRK78"/>
    <mergeCell ref="FRM78:FRO78"/>
    <mergeCell ref="FRQ78:FRS78"/>
    <mergeCell ref="FRU78:FRW78"/>
    <mergeCell ref="GBE78:GBG78"/>
    <mergeCell ref="GBI78:GBK78"/>
    <mergeCell ref="GBM78:GBO78"/>
    <mergeCell ref="GBQ78:GBS78"/>
    <mergeCell ref="GBU78:GBW78"/>
    <mergeCell ref="GBY78:GCA78"/>
    <mergeCell ref="GAG78:GAI78"/>
    <mergeCell ref="GAK78:GAM78"/>
    <mergeCell ref="GAO78:GAQ78"/>
    <mergeCell ref="GAS78:GAU78"/>
    <mergeCell ref="GAW78:GAY78"/>
    <mergeCell ref="GBA78:GBC78"/>
    <mergeCell ref="FZI78:FZK78"/>
    <mergeCell ref="FZM78:FZO78"/>
    <mergeCell ref="FZQ78:FZS78"/>
    <mergeCell ref="FZU78:FZW78"/>
    <mergeCell ref="FZY78:GAA78"/>
    <mergeCell ref="GAC78:GAE78"/>
    <mergeCell ref="FYK78:FYM78"/>
    <mergeCell ref="FYO78:FYQ78"/>
    <mergeCell ref="FYS78:FYU78"/>
    <mergeCell ref="FYW78:FYY78"/>
    <mergeCell ref="FZA78:FZC78"/>
    <mergeCell ref="FZE78:FZG78"/>
    <mergeCell ref="FXM78:FXO78"/>
    <mergeCell ref="FXQ78:FXS78"/>
    <mergeCell ref="FXU78:FXW78"/>
    <mergeCell ref="FXY78:FYA78"/>
    <mergeCell ref="FYC78:FYE78"/>
    <mergeCell ref="FYG78:FYI78"/>
    <mergeCell ref="FWO78:FWQ78"/>
    <mergeCell ref="FWS78:FWU78"/>
    <mergeCell ref="FWW78:FWY78"/>
    <mergeCell ref="FXA78:FXC78"/>
    <mergeCell ref="FXE78:FXG78"/>
    <mergeCell ref="FXI78:FXK78"/>
    <mergeCell ref="GGS78:GGU78"/>
    <mergeCell ref="GGW78:GGY78"/>
    <mergeCell ref="GHA78:GHC78"/>
    <mergeCell ref="GHE78:GHG78"/>
    <mergeCell ref="GHI78:GHK78"/>
    <mergeCell ref="GHM78:GHO78"/>
    <mergeCell ref="GFU78:GFW78"/>
    <mergeCell ref="GFY78:GGA78"/>
    <mergeCell ref="GGC78:GGE78"/>
    <mergeCell ref="GGG78:GGI78"/>
    <mergeCell ref="GGK78:GGM78"/>
    <mergeCell ref="GGO78:GGQ78"/>
    <mergeCell ref="GEW78:GEY78"/>
    <mergeCell ref="GFA78:GFC78"/>
    <mergeCell ref="GFE78:GFG78"/>
    <mergeCell ref="GFI78:GFK78"/>
    <mergeCell ref="GFM78:GFO78"/>
    <mergeCell ref="GFQ78:GFS78"/>
    <mergeCell ref="GDY78:GEA78"/>
    <mergeCell ref="GEC78:GEE78"/>
    <mergeCell ref="GEG78:GEI78"/>
    <mergeCell ref="GEK78:GEM78"/>
    <mergeCell ref="GEO78:GEQ78"/>
    <mergeCell ref="GES78:GEU78"/>
    <mergeCell ref="GDA78:GDC78"/>
    <mergeCell ref="GDE78:GDG78"/>
    <mergeCell ref="GDI78:GDK78"/>
    <mergeCell ref="GDM78:GDO78"/>
    <mergeCell ref="GDQ78:GDS78"/>
    <mergeCell ref="GDU78:GDW78"/>
    <mergeCell ref="GCC78:GCE78"/>
    <mergeCell ref="GCG78:GCI78"/>
    <mergeCell ref="GCK78:GCM78"/>
    <mergeCell ref="GCO78:GCQ78"/>
    <mergeCell ref="GCS78:GCU78"/>
    <mergeCell ref="GCW78:GCY78"/>
    <mergeCell ref="GMG78:GMI78"/>
    <mergeCell ref="GMK78:GMM78"/>
    <mergeCell ref="GMO78:GMQ78"/>
    <mergeCell ref="GMS78:GMU78"/>
    <mergeCell ref="GMW78:GMY78"/>
    <mergeCell ref="GNA78:GNC78"/>
    <mergeCell ref="GLI78:GLK78"/>
    <mergeCell ref="GLM78:GLO78"/>
    <mergeCell ref="GLQ78:GLS78"/>
    <mergeCell ref="GLU78:GLW78"/>
    <mergeCell ref="GLY78:GMA78"/>
    <mergeCell ref="GMC78:GME78"/>
    <mergeCell ref="GKK78:GKM78"/>
    <mergeCell ref="GKO78:GKQ78"/>
    <mergeCell ref="GKS78:GKU78"/>
    <mergeCell ref="GKW78:GKY78"/>
    <mergeCell ref="GLA78:GLC78"/>
    <mergeCell ref="GLE78:GLG78"/>
    <mergeCell ref="GJM78:GJO78"/>
    <mergeCell ref="GJQ78:GJS78"/>
    <mergeCell ref="GJU78:GJW78"/>
    <mergeCell ref="GJY78:GKA78"/>
    <mergeCell ref="GKC78:GKE78"/>
    <mergeCell ref="GKG78:GKI78"/>
    <mergeCell ref="GIO78:GIQ78"/>
    <mergeCell ref="GIS78:GIU78"/>
    <mergeCell ref="GIW78:GIY78"/>
    <mergeCell ref="GJA78:GJC78"/>
    <mergeCell ref="GJE78:GJG78"/>
    <mergeCell ref="GJI78:GJK78"/>
    <mergeCell ref="GHQ78:GHS78"/>
    <mergeCell ref="GHU78:GHW78"/>
    <mergeCell ref="GHY78:GIA78"/>
    <mergeCell ref="GIC78:GIE78"/>
    <mergeCell ref="GIG78:GII78"/>
    <mergeCell ref="GIK78:GIM78"/>
    <mergeCell ref="GRU78:GRW78"/>
    <mergeCell ref="GRY78:GSA78"/>
    <mergeCell ref="GSC78:GSE78"/>
    <mergeCell ref="GSG78:GSI78"/>
    <mergeCell ref="GSK78:GSM78"/>
    <mergeCell ref="GSO78:GSQ78"/>
    <mergeCell ref="GQW78:GQY78"/>
    <mergeCell ref="GRA78:GRC78"/>
    <mergeCell ref="GRE78:GRG78"/>
    <mergeCell ref="GRI78:GRK78"/>
    <mergeCell ref="GRM78:GRO78"/>
    <mergeCell ref="GRQ78:GRS78"/>
    <mergeCell ref="GPY78:GQA78"/>
    <mergeCell ref="GQC78:GQE78"/>
    <mergeCell ref="GQG78:GQI78"/>
    <mergeCell ref="GQK78:GQM78"/>
    <mergeCell ref="GQO78:GQQ78"/>
    <mergeCell ref="GQS78:GQU78"/>
    <mergeCell ref="GPA78:GPC78"/>
    <mergeCell ref="GPE78:GPG78"/>
    <mergeCell ref="GPI78:GPK78"/>
    <mergeCell ref="GPM78:GPO78"/>
    <mergeCell ref="GPQ78:GPS78"/>
    <mergeCell ref="GPU78:GPW78"/>
    <mergeCell ref="GOC78:GOE78"/>
    <mergeCell ref="GOG78:GOI78"/>
    <mergeCell ref="GOK78:GOM78"/>
    <mergeCell ref="GOO78:GOQ78"/>
    <mergeCell ref="GOS78:GOU78"/>
    <mergeCell ref="GOW78:GOY78"/>
    <mergeCell ref="GNE78:GNG78"/>
    <mergeCell ref="GNI78:GNK78"/>
    <mergeCell ref="GNM78:GNO78"/>
    <mergeCell ref="GNQ78:GNS78"/>
    <mergeCell ref="GNU78:GNW78"/>
    <mergeCell ref="GNY78:GOA78"/>
    <mergeCell ref="GXI78:GXK78"/>
    <mergeCell ref="GXM78:GXO78"/>
    <mergeCell ref="GXQ78:GXS78"/>
    <mergeCell ref="GXU78:GXW78"/>
    <mergeCell ref="GXY78:GYA78"/>
    <mergeCell ref="GYC78:GYE78"/>
    <mergeCell ref="GWK78:GWM78"/>
    <mergeCell ref="GWO78:GWQ78"/>
    <mergeCell ref="GWS78:GWU78"/>
    <mergeCell ref="GWW78:GWY78"/>
    <mergeCell ref="GXA78:GXC78"/>
    <mergeCell ref="GXE78:GXG78"/>
    <mergeCell ref="GVM78:GVO78"/>
    <mergeCell ref="GVQ78:GVS78"/>
    <mergeCell ref="GVU78:GVW78"/>
    <mergeCell ref="GVY78:GWA78"/>
    <mergeCell ref="GWC78:GWE78"/>
    <mergeCell ref="GWG78:GWI78"/>
    <mergeCell ref="GUO78:GUQ78"/>
    <mergeCell ref="GUS78:GUU78"/>
    <mergeCell ref="GUW78:GUY78"/>
    <mergeCell ref="GVA78:GVC78"/>
    <mergeCell ref="GVE78:GVG78"/>
    <mergeCell ref="GVI78:GVK78"/>
    <mergeCell ref="GTQ78:GTS78"/>
    <mergeCell ref="GTU78:GTW78"/>
    <mergeCell ref="GTY78:GUA78"/>
    <mergeCell ref="GUC78:GUE78"/>
    <mergeCell ref="GUG78:GUI78"/>
    <mergeCell ref="GUK78:GUM78"/>
    <mergeCell ref="GSS78:GSU78"/>
    <mergeCell ref="GSW78:GSY78"/>
    <mergeCell ref="GTA78:GTC78"/>
    <mergeCell ref="GTE78:GTG78"/>
    <mergeCell ref="GTI78:GTK78"/>
    <mergeCell ref="GTM78:GTO78"/>
    <mergeCell ref="HCW78:HCY78"/>
    <mergeCell ref="HDA78:HDC78"/>
    <mergeCell ref="HDE78:HDG78"/>
    <mergeCell ref="HDI78:HDK78"/>
    <mergeCell ref="HDM78:HDO78"/>
    <mergeCell ref="HDQ78:HDS78"/>
    <mergeCell ref="HBY78:HCA78"/>
    <mergeCell ref="HCC78:HCE78"/>
    <mergeCell ref="HCG78:HCI78"/>
    <mergeCell ref="HCK78:HCM78"/>
    <mergeCell ref="HCO78:HCQ78"/>
    <mergeCell ref="HCS78:HCU78"/>
    <mergeCell ref="HBA78:HBC78"/>
    <mergeCell ref="HBE78:HBG78"/>
    <mergeCell ref="HBI78:HBK78"/>
    <mergeCell ref="HBM78:HBO78"/>
    <mergeCell ref="HBQ78:HBS78"/>
    <mergeCell ref="HBU78:HBW78"/>
    <mergeCell ref="HAC78:HAE78"/>
    <mergeCell ref="HAG78:HAI78"/>
    <mergeCell ref="HAK78:HAM78"/>
    <mergeCell ref="HAO78:HAQ78"/>
    <mergeCell ref="HAS78:HAU78"/>
    <mergeCell ref="HAW78:HAY78"/>
    <mergeCell ref="GZE78:GZG78"/>
    <mergeCell ref="GZI78:GZK78"/>
    <mergeCell ref="GZM78:GZO78"/>
    <mergeCell ref="GZQ78:GZS78"/>
    <mergeCell ref="GZU78:GZW78"/>
    <mergeCell ref="GZY78:HAA78"/>
    <mergeCell ref="GYG78:GYI78"/>
    <mergeCell ref="GYK78:GYM78"/>
    <mergeCell ref="GYO78:GYQ78"/>
    <mergeCell ref="GYS78:GYU78"/>
    <mergeCell ref="GYW78:GYY78"/>
    <mergeCell ref="GZA78:GZC78"/>
    <mergeCell ref="HIK78:HIM78"/>
    <mergeCell ref="HIO78:HIQ78"/>
    <mergeCell ref="HIS78:HIU78"/>
    <mergeCell ref="HIW78:HIY78"/>
    <mergeCell ref="HJA78:HJC78"/>
    <mergeCell ref="HJE78:HJG78"/>
    <mergeCell ref="HHM78:HHO78"/>
    <mergeCell ref="HHQ78:HHS78"/>
    <mergeCell ref="HHU78:HHW78"/>
    <mergeCell ref="HHY78:HIA78"/>
    <mergeCell ref="HIC78:HIE78"/>
    <mergeCell ref="HIG78:HII78"/>
    <mergeCell ref="HGO78:HGQ78"/>
    <mergeCell ref="HGS78:HGU78"/>
    <mergeCell ref="HGW78:HGY78"/>
    <mergeCell ref="HHA78:HHC78"/>
    <mergeCell ref="HHE78:HHG78"/>
    <mergeCell ref="HHI78:HHK78"/>
    <mergeCell ref="HFQ78:HFS78"/>
    <mergeCell ref="HFU78:HFW78"/>
    <mergeCell ref="HFY78:HGA78"/>
    <mergeCell ref="HGC78:HGE78"/>
    <mergeCell ref="HGG78:HGI78"/>
    <mergeCell ref="HGK78:HGM78"/>
    <mergeCell ref="HES78:HEU78"/>
    <mergeCell ref="HEW78:HEY78"/>
    <mergeCell ref="HFA78:HFC78"/>
    <mergeCell ref="HFE78:HFG78"/>
    <mergeCell ref="HFI78:HFK78"/>
    <mergeCell ref="HFM78:HFO78"/>
    <mergeCell ref="HDU78:HDW78"/>
    <mergeCell ref="HDY78:HEA78"/>
    <mergeCell ref="HEC78:HEE78"/>
    <mergeCell ref="HEG78:HEI78"/>
    <mergeCell ref="HEK78:HEM78"/>
    <mergeCell ref="HEO78:HEQ78"/>
    <mergeCell ref="HNY78:HOA78"/>
    <mergeCell ref="HOC78:HOE78"/>
    <mergeCell ref="HOG78:HOI78"/>
    <mergeCell ref="HOK78:HOM78"/>
    <mergeCell ref="HOO78:HOQ78"/>
    <mergeCell ref="HOS78:HOU78"/>
    <mergeCell ref="HNA78:HNC78"/>
    <mergeCell ref="HNE78:HNG78"/>
    <mergeCell ref="HNI78:HNK78"/>
    <mergeCell ref="HNM78:HNO78"/>
    <mergeCell ref="HNQ78:HNS78"/>
    <mergeCell ref="HNU78:HNW78"/>
    <mergeCell ref="HMC78:HME78"/>
    <mergeCell ref="HMG78:HMI78"/>
    <mergeCell ref="HMK78:HMM78"/>
    <mergeCell ref="HMO78:HMQ78"/>
    <mergeCell ref="HMS78:HMU78"/>
    <mergeCell ref="HMW78:HMY78"/>
    <mergeCell ref="HLE78:HLG78"/>
    <mergeCell ref="HLI78:HLK78"/>
    <mergeCell ref="HLM78:HLO78"/>
    <mergeCell ref="HLQ78:HLS78"/>
    <mergeCell ref="HLU78:HLW78"/>
    <mergeCell ref="HLY78:HMA78"/>
    <mergeCell ref="HKG78:HKI78"/>
    <mergeCell ref="HKK78:HKM78"/>
    <mergeCell ref="HKO78:HKQ78"/>
    <mergeCell ref="HKS78:HKU78"/>
    <mergeCell ref="HKW78:HKY78"/>
    <mergeCell ref="HLA78:HLC78"/>
    <mergeCell ref="HJI78:HJK78"/>
    <mergeCell ref="HJM78:HJO78"/>
    <mergeCell ref="HJQ78:HJS78"/>
    <mergeCell ref="HJU78:HJW78"/>
    <mergeCell ref="HJY78:HKA78"/>
    <mergeCell ref="HKC78:HKE78"/>
    <mergeCell ref="HTM78:HTO78"/>
    <mergeCell ref="HTQ78:HTS78"/>
    <mergeCell ref="HTU78:HTW78"/>
    <mergeCell ref="HTY78:HUA78"/>
    <mergeCell ref="HUC78:HUE78"/>
    <mergeCell ref="HUG78:HUI78"/>
    <mergeCell ref="HSO78:HSQ78"/>
    <mergeCell ref="HSS78:HSU78"/>
    <mergeCell ref="HSW78:HSY78"/>
    <mergeCell ref="HTA78:HTC78"/>
    <mergeCell ref="HTE78:HTG78"/>
    <mergeCell ref="HTI78:HTK78"/>
    <mergeCell ref="HRQ78:HRS78"/>
    <mergeCell ref="HRU78:HRW78"/>
    <mergeCell ref="HRY78:HSA78"/>
    <mergeCell ref="HSC78:HSE78"/>
    <mergeCell ref="HSG78:HSI78"/>
    <mergeCell ref="HSK78:HSM78"/>
    <mergeCell ref="HQS78:HQU78"/>
    <mergeCell ref="HQW78:HQY78"/>
    <mergeCell ref="HRA78:HRC78"/>
    <mergeCell ref="HRE78:HRG78"/>
    <mergeCell ref="HRI78:HRK78"/>
    <mergeCell ref="HRM78:HRO78"/>
    <mergeCell ref="HPU78:HPW78"/>
    <mergeCell ref="HPY78:HQA78"/>
    <mergeCell ref="HQC78:HQE78"/>
    <mergeCell ref="HQG78:HQI78"/>
    <mergeCell ref="HQK78:HQM78"/>
    <mergeCell ref="HQO78:HQQ78"/>
    <mergeCell ref="HOW78:HOY78"/>
    <mergeCell ref="HPA78:HPC78"/>
    <mergeCell ref="HPE78:HPG78"/>
    <mergeCell ref="HPI78:HPK78"/>
    <mergeCell ref="HPM78:HPO78"/>
    <mergeCell ref="HPQ78:HPS78"/>
    <mergeCell ref="HZA78:HZC78"/>
    <mergeCell ref="HZE78:HZG78"/>
    <mergeCell ref="HZI78:HZK78"/>
    <mergeCell ref="HZM78:HZO78"/>
    <mergeCell ref="HZQ78:HZS78"/>
    <mergeCell ref="HZU78:HZW78"/>
    <mergeCell ref="HYC78:HYE78"/>
    <mergeCell ref="HYG78:HYI78"/>
    <mergeCell ref="HYK78:HYM78"/>
    <mergeCell ref="HYO78:HYQ78"/>
    <mergeCell ref="HYS78:HYU78"/>
    <mergeCell ref="HYW78:HYY78"/>
    <mergeCell ref="HXE78:HXG78"/>
    <mergeCell ref="HXI78:HXK78"/>
    <mergeCell ref="HXM78:HXO78"/>
    <mergeCell ref="HXQ78:HXS78"/>
    <mergeCell ref="HXU78:HXW78"/>
    <mergeCell ref="HXY78:HYA78"/>
    <mergeCell ref="HWG78:HWI78"/>
    <mergeCell ref="HWK78:HWM78"/>
    <mergeCell ref="HWO78:HWQ78"/>
    <mergeCell ref="HWS78:HWU78"/>
    <mergeCell ref="HWW78:HWY78"/>
    <mergeCell ref="HXA78:HXC78"/>
    <mergeCell ref="HVI78:HVK78"/>
    <mergeCell ref="HVM78:HVO78"/>
    <mergeCell ref="HVQ78:HVS78"/>
    <mergeCell ref="HVU78:HVW78"/>
    <mergeCell ref="HVY78:HWA78"/>
    <mergeCell ref="HWC78:HWE78"/>
    <mergeCell ref="HUK78:HUM78"/>
    <mergeCell ref="HUO78:HUQ78"/>
    <mergeCell ref="HUS78:HUU78"/>
    <mergeCell ref="HUW78:HUY78"/>
    <mergeCell ref="HVA78:HVC78"/>
    <mergeCell ref="HVE78:HVG78"/>
    <mergeCell ref="IEO78:IEQ78"/>
    <mergeCell ref="IES78:IEU78"/>
    <mergeCell ref="IEW78:IEY78"/>
    <mergeCell ref="IFA78:IFC78"/>
    <mergeCell ref="IFE78:IFG78"/>
    <mergeCell ref="IFI78:IFK78"/>
    <mergeCell ref="IDQ78:IDS78"/>
    <mergeCell ref="IDU78:IDW78"/>
    <mergeCell ref="IDY78:IEA78"/>
    <mergeCell ref="IEC78:IEE78"/>
    <mergeCell ref="IEG78:IEI78"/>
    <mergeCell ref="IEK78:IEM78"/>
    <mergeCell ref="ICS78:ICU78"/>
    <mergeCell ref="ICW78:ICY78"/>
    <mergeCell ref="IDA78:IDC78"/>
    <mergeCell ref="IDE78:IDG78"/>
    <mergeCell ref="IDI78:IDK78"/>
    <mergeCell ref="IDM78:IDO78"/>
    <mergeCell ref="IBU78:IBW78"/>
    <mergeCell ref="IBY78:ICA78"/>
    <mergeCell ref="ICC78:ICE78"/>
    <mergeCell ref="ICG78:ICI78"/>
    <mergeCell ref="ICK78:ICM78"/>
    <mergeCell ref="ICO78:ICQ78"/>
    <mergeCell ref="IAW78:IAY78"/>
    <mergeCell ref="IBA78:IBC78"/>
    <mergeCell ref="IBE78:IBG78"/>
    <mergeCell ref="IBI78:IBK78"/>
    <mergeCell ref="IBM78:IBO78"/>
    <mergeCell ref="IBQ78:IBS78"/>
    <mergeCell ref="HZY78:IAA78"/>
    <mergeCell ref="IAC78:IAE78"/>
    <mergeCell ref="IAG78:IAI78"/>
    <mergeCell ref="IAK78:IAM78"/>
    <mergeCell ref="IAO78:IAQ78"/>
    <mergeCell ref="IAS78:IAU78"/>
    <mergeCell ref="IKC78:IKE78"/>
    <mergeCell ref="IKG78:IKI78"/>
    <mergeCell ref="IKK78:IKM78"/>
    <mergeCell ref="IKO78:IKQ78"/>
    <mergeCell ref="IKS78:IKU78"/>
    <mergeCell ref="IKW78:IKY78"/>
    <mergeCell ref="IJE78:IJG78"/>
    <mergeCell ref="IJI78:IJK78"/>
    <mergeCell ref="IJM78:IJO78"/>
    <mergeCell ref="IJQ78:IJS78"/>
    <mergeCell ref="IJU78:IJW78"/>
    <mergeCell ref="IJY78:IKA78"/>
    <mergeCell ref="IIG78:III78"/>
    <mergeCell ref="IIK78:IIM78"/>
    <mergeCell ref="IIO78:IIQ78"/>
    <mergeCell ref="IIS78:IIU78"/>
    <mergeCell ref="IIW78:IIY78"/>
    <mergeCell ref="IJA78:IJC78"/>
    <mergeCell ref="IHI78:IHK78"/>
    <mergeCell ref="IHM78:IHO78"/>
    <mergeCell ref="IHQ78:IHS78"/>
    <mergeCell ref="IHU78:IHW78"/>
    <mergeCell ref="IHY78:IIA78"/>
    <mergeCell ref="IIC78:IIE78"/>
    <mergeCell ref="IGK78:IGM78"/>
    <mergeCell ref="IGO78:IGQ78"/>
    <mergeCell ref="IGS78:IGU78"/>
    <mergeCell ref="IGW78:IGY78"/>
    <mergeCell ref="IHA78:IHC78"/>
    <mergeCell ref="IHE78:IHG78"/>
    <mergeCell ref="IFM78:IFO78"/>
    <mergeCell ref="IFQ78:IFS78"/>
    <mergeCell ref="IFU78:IFW78"/>
    <mergeCell ref="IFY78:IGA78"/>
    <mergeCell ref="IGC78:IGE78"/>
    <mergeCell ref="IGG78:IGI78"/>
    <mergeCell ref="IPQ78:IPS78"/>
    <mergeCell ref="IPU78:IPW78"/>
    <mergeCell ref="IPY78:IQA78"/>
    <mergeCell ref="IQC78:IQE78"/>
    <mergeCell ref="IQG78:IQI78"/>
    <mergeCell ref="IQK78:IQM78"/>
    <mergeCell ref="IOS78:IOU78"/>
    <mergeCell ref="IOW78:IOY78"/>
    <mergeCell ref="IPA78:IPC78"/>
    <mergeCell ref="IPE78:IPG78"/>
    <mergeCell ref="IPI78:IPK78"/>
    <mergeCell ref="IPM78:IPO78"/>
    <mergeCell ref="INU78:INW78"/>
    <mergeCell ref="INY78:IOA78"/>
    <mergeCell ref="IOC78:IOE78"/>
    <mergeCell ref="IOG78:IOI78"/>
    <mergeCell ref="IOK78:IOM78"/>
    <mergeCell ref="IOO78:IOQ78"/>
    <mergeCell ref="IMW78:IMY78"/>
    <mergeCell ref="INA78:INC78"/>
    <mergeCell ref="INE78:ING78"/>
    <mergeCell ref="INI78:INK78"/>
    <mergeCell ref="INM78:INO78"/>
    <mergeCell ref="INQ78:INS78"/>
    <mergeCell ref="ILY78:IMA78"/>
    <mergeCell ref="IMC78:IME78"/>
    <mergeCell ref="IMG78:IMI78"/>
    <mergeCell ref="IMK78:IMM78"/>
    <mergeCell ref="IMO78:IMQ78"/>
    <mergeCell ref="IMS78:IMU78"/>
    <mergeCell ref="ILA78:ILC78"/>
    <mergeCell ref="ILE78:ILG78"/>
    <mergeCell ref="ILI78:ILK78"/>
    <mergeCell ref="ILM78:ILO78"/>
    <mergeCell ref="ILQ78:ILS78"/>
    <mergeCell ref="ILU78:ILW78"/>
    <mergeCell ref="IVE78:IVG78"/>
    <mergeCell ref="IVI78:IVK78"/>
    <mergeCell ref="IVM78:IVO78"/>
    <mergeCell ref="IVQ78:IVS78"/>
    <mergeCell ref="IVU78:IVW78"/>
    <mergeCell ref="IVY78:IWA78"/>
    <mergeCell ref="IUG78:IUI78"/>
    <mergeCell ref="IUK78:IUM78"/>
    <mergeCell ref="IUO78:IUQ78"/>
    <mergeCell ref="IUS78:IUU78"/>
    <mergeCell ref="IUW78:IUY78"/>
    <mergeCell ref="IVA78:IVC78"/>
    <mergeCell ref="ITI78:ITK78"/>
    <mergeCell ref="ITM78:ITO78"/>
    <mergeCell ref="ITQ78:ITS78"/>
    <mergeCell ref="ITU78:ITW78"/>
    <mergeCell ref="ITY78:IUA78"/>
    <mergeCell ref="IUC78:IUE78"/>
    <mergeCell ref="ISK78:ISM78"/>
    <mergeCell ref="ISO78:ISQ78"/>
    <mergeCell ref="ISS78:ISU78"/>
    <mergeCell ref="ISW78:ISY78"/>
    <mergeCell ref="ITA78:ITC78"/>
    <mergeCell ref="ITE78:ITG78"/>
    <mergeCell ref="IRM78:IRO78"/>
    <mergeCell ref="IRQ78:IRS78"/>
    <mergeCell ref="IRU78:IRW78"/>
    <mergeCell ref="IRY78:ISA78"/>
    <mergeCell ref="ISC78:ISE78"/>
    <mergeCell ref="ISG78:ISI78"/>
    <mergeCell ref="IQO78:IQQ78"/>
    <mergeCell ref="IQS78:IQU78"/>
    <mergeCell ref="IQW78:IQY78"/>
    <mergeCell ref="IRA78:IRC78"/>
    <mergeCell ref="IRE78:IRG78"/>
    <mergeCell ref="IRI78:IRK78"/>
    <mergeCell ref="JAS78:JAU78"/>
    <mergeCell ref="JAW78:JAY78"/>
    <mergeCell ref="JBA78:JBC78"/>
    <mergeCell ref="JBE78:JBG78"/>
    <mergeCell ref="JBI78:JBK78"/>
    <mergeCell ref="JBM78:JBO78"/>
    <mergeCell ref="IZU78:IZW78"/>
    <mergeCell ref="IZY78:JAA78"/>
    <mergeCell ref="JAC78:JAE78"/>
    <mergeCell ref="JAG78:JAI78"/>
    <mergeCell ref="JAK78:JAM78"/>
    <mergeCell ref="JAO78:JAQ78"/>
    <mergeCell ref="IYW78:IYY78"/>
    <mergeCell ref="IZA78:IZC78"/>
    <mergeCell ref="IZE78:IZG78"/>
    <mergeCell ref="IZI78:IZK78"/>
    <mergeCell ref="IZM78:IZO78"/>
    <mergeCell ref="IZQ78:IZS78"/>
    <mergeCell ref="IXY78:IYA78"/>
    <mergeCell ref="IYC78:IYE78"/>
    <mergeCell ref="IYG78:IYI78"/>
    <mergeCell ref="IYK78:IYM78"/>
    <mergeCell ref="IYO78:IYQ78"/>
    <mergeCell ref="IYS78:IYU78"/>
    <mergeCell ref="IXA78:IXC78"/>
    <mergeCell ref="IXE78:IXG78"/>
    <mergeCell ref="IXI78:IXK78"/>
    <mergeCell ref="IXM78:IXO78"/>
    <mergeCell ref="IXQ78:IXS78"/>
    <mergeCell ref="IXU78:IXW78"/>
    <mergeCell ref="IWC78:IWE78"/>
    <mergeCell ref="IWG78:IWI78"/>
    <mergeCell ref="IWK78:IWM78"/>
    <mergeCell ref="IWO78:IWQ78"/>
    <mergeCell ref="IWS78:IWU78"/>
    <mergeCell ref="IWW78:IWY78"/>
    <mergeCell ref="JGG78:JGI78"/>
    <mergeCell ref="JGK78:JGM78"/>
    <mergeCell ref="JGO78:JGQ78"/>
    <mergeCell ref="JGS78:JGU78"/>
    <mergeCell ref="JGW78:JGY78"/>
    <mergeCell ref="JHA78:JHC78"/>
    <mergeCell ref="JFI78:JFK78"/>
    <mergeCell ref="JFM78:JFO78"/>
    <mergeCell ref="JFQ78:JFS78"/>
    <mergeCell ref="JFU78:JFW78"/>
    <mergeCell ref="JFY78:JGA78"/>
    <mergeCell ref="JGC78:JGE78"/>
    <mergeCell ref="JEK78:JEM78"/>
    <mergeCell ref="JEO78:JEQ78"/>
    <mergeCell ref="JES78:JEU78"/>
    <mergeCell ref="JEW78:JEY78"/>
    <mergeCell ref="JFA78:JFC78"/>
    <mergeCell ref="JFE78:JFG78"/>
    <mergeCell ref="JDM78:JDO78"/>
    <mergeCell ref="JDQ78:JDS78"/>
    <mergeCell ref="JDU78:JDW78"/>
    <mergeCell ref="JDY78:JEA78"/>
    <mergeCell ref="JEC78:JEE78"/>
    <mergeCell ref="JEG78:JEI78"/>
    <mergeCell ref="JCO78:JCQ78"/>
    <mergeCell ref="JCS78:JCU78"/>
    <mergeCell ref="JCW78:JCY78"/>
    <mergeCell ref="JDA78:JDC78"/>
    <mergeCell ref="JDE78:JDG78"/>
    <mergeCell ref="JDI78:JDK78"/>
    <mergeCell ref="JBQ78:JBS78"/>
    <mergeCell ref="JBU78:JBW78"/>
    <mergeCell ref="JBY78:JCA78"/>
    <mergeCell ref="JCC78:JCE78"/>
    <mergeCell ref="JCG78:JCI78"/>
    <mergeCell ref="JCK78:JCM78"/>
    <mergeCell ref="JLU78:JLW78"/>
    <mergeCell ref="JLY78:JMA78"/>
    <mergeCell ref="JMC78:JME78"/>
    <mergeCell ref="JMG78:JMI78"/>
    <mergeCell ref="JMK78:JMM78"/>
    <mergeCell ref="JMO78:JMQ78"/>
    <mergeCell ref="JKW78:JKY78"/>
    <mergeCell ref="JLA78:JLC78"/>
    <mergeCell ref="JLE78:JLG78"/>
    <mergeCell ref="JLI78:JLK78"/>
    <mergeCell ref="JLM78:JLO78"/>
    <mergeCell ref="JLQ78:JLS78"/>
    <mergeCell ref="JJY78:JKA78"/>
    <mergeCell ref="JKC78:JKE78"/>
    <mergeCell ref="JKG78:JKI78"/>
    <mergeCell ref="JKK78:JKM78"/>
    <mergeCell ref="JKO78:JKQ78"/>
    <mergeCell ref="JKS78:JKU78"/>
    <mergeCell ref="JJA78:JJC78"/>
    <mergeCell ref="JJE78:JJG78"/>
    <mergeCell ref="JJI78:JJK78"/>
    <mergeCell ref="JJM78:JJO78"/>
    <mergeCell ref="JJQ78:JJS78"/>
    <mergeCell ref="JJU78:JJW78"/>
    <mergeCell ref="JIC78:JIE78"/>
    <mergeCell ref="JIG78:JII78"/>
    <mergeCell ref="JIK78:JIM78"/>
    <mergeCell ref="JIO78:JIQ78"/>
    <mergeCell ref="JIS78:JIU78"/>
    <mergeCell ref="JIW78:JIY78"/>
    <mergeCell ref="JHE78:JHG78"/>
    <mergeCell ref="JHI78:JHK78"/>
    <mergeCell ref="JHM78:JHO78"/>
    <mergeCell ref="JHQ78:JHS78"/>
    <mergeCell ref="JHU78:JHW78"/>
    <mergeCell ref="JHY78:JIA78"/>
    <mergeCell ref="JRI78:JRK78"/>
    <mergeCell ref="JRM78:JRO78"/>
    <mergeCell ref="JRQ78:JRS78"/>
    <mergeCell ref="JRU78:JRW78"/>
    <mergeCell ref="JRY78:JSA78"/>
    <mergeCell ref="JSC78:JSE78"/>
    <mergeCell ref="JQK78:JQM78"/>
    <mergeCell ref="JQO78:JQQ78"/>
    <mergeCell ref="JQS78:JQU78"/>
    <mergeCell ref="JQW78:JQY78"/>
    <mergeCell ref="JRA78:JRC78"/>
    <mergeCell ref="JRE78:JRG78"/>
    <mergeCell ref="JPM78:JPO78"/>
    <mergeCell ref="JPQ78:JPS78"/>
    <mergeCell ref="JPU78:JPW78"/>
    <mergeCell ref="JPY78:JQA78"/>
    <mergeCell ref="JQC78:JQE78"/>
    <mergeCell ref="JQG78:JQI78"/>
    <mergeCell ref="JOO78:JOQ78"/>
    <mergeCell ref="JOS78:JOU78"/>
    <mergeCell ref="JOW78:JOY78"/>
    <mergeCell ref="JPA78:JPC78"/>
    <mergeCell ref="JPE78:JPG78"/>
    <mergeCell ref="JPI78:JPK78"/>
    <mergeCell ref="JNQ78:JNS78"/>
    <mergeCell ref="JNU78:JNW78"/>
    <mergeCell ref="JNY78:JOA78"/>
    <mergeCell ref="JOC78:JOE78"/>
    <mergeCell ref="JOG78:JOI78"/>
    <mergeCell ref="JOK78:JOM78"/>
    <mergeCell ref="JMS78:JMU78"/>
    <mergeCell ref="JMW78:JMY78"/>
    <mergeCell ref="JNA78:JNC78"/>
    <mergeCell ref="JNE78:JNG78"/>
    <mergeCell ref="JNI78:JNK78"/>
    <mergeCell ref="JNM78:JNO78"/>
    <mergeCell ref="JWW78:JWY78"/>
    <mergeCell ref="JXA78:JXC78"/>
    <mergeCell ref="JXE78:JXG78"/>
    <mergeCell ref="JXI78:JXK78"/>
    <mergeCell ref="JXM78:JXO78"/>
    <mergeCell ref="JXQ78:JXS78"/>
    <mergeCell ref="JVY78:JWA78"/>
    <mergeCell ref="JWC78:JWE78"/>
    <mergeCell ref="JWG78:JWI78"/>
    <mergeCell ref="JWK78:JWM78"/>
    <mergeCell ref="JWO78:JWQ78"/>
    <mergeCell ref="JWS78:JWU78"/>
    <mergeCell ref="JVA78:JVC78"/>
    <mergeCell ref="JVE78:JVG78"/>
    <mergeCell ref="JVI78:JVK78"/>
    <mergeCell ref="JVM78:JVO78"/>
    <mergeCell ref="JVQ78:JVS78"/>
    <mergeCell ref="JVU78:JVW78"/>
    <mergeCell ref="JUC78:JUE78"/>
    <mergeCell ref="JUG78:JUI78"/>
    <mergeCell ref="JUK78:JUM78"/>
    <mergeCell ref="JUO78:JUQ78"/>
    <mergeCell ref="JUS78:JUU78"/>
    <mergeCell ref="JUW78:JUY78"/>
    <mergeCell ref="JTE78:JTG78"/>
    <mergeCell ref="JTI78:JTK78"/>
    <mergeCell ref="JTM78:JTO78"/>
    <mergeCell ref="JTQ78:JTS78"/>
    <mergeCell ref="JTU78:JTW78"/>
    <mergeCell ref="JTY78:JUA78"/>
    <mergeCell ref="JSG78:JSI78"/>
    <mergeCell ref="JSK78:JSM78"/>
    <mergeCell ref="JSO78:JSQ78"/>
    <mergeCell ref="JSS78:JSU78"/>
    <mergeCell ref="JSW78:JSY78"/>
    <mergeCell ref="JTA78:JTC78"/>
    <mergeCell ref="KCK78:KCM78"/>
    <mergeCell ref="KCO78:KCQ78"/>
    <mergeCell ref="KCS78:KCU78"/>
    <mergeCell ref="KCW78:KCY78"/>
    <mergeCell ref="KDA78:KDC78"/>
    <mergeCell ref="KDE78:KDG78"/>
    <mergeCell ref="KBM78:KBO78"/>
    <mergeCell ref="KBQ78:KBS78"/>
    <mergeCell ref="KBU78:KBW78"/>
    <mergeCell ref="KBY78:KCA78"/>
    <mergeCell ref="KCC78:KCE78"/>
    <mergeCell ref="KCG78:KCI78"/>
    <mergeCell ref="KAO78:KAQ78"/>
    <mergeCell ref="KAS78:KAU78"/>
    <mergeCell ref="KAW78:KAY78"/>
    <mergeCell ref="KBA78:KBC78"/>
    <mergeCell ref="KBE78:KBG78"/>
    <mergeCell ref="KBI78:KBK78"/>
    <mergeCell ref="JZQ78:JZS78"/>
    <mergeCell ref="JZU78:JZW78"/>
    <mergeCell ref="JZY78:KAA78"/>
    <mergeCell ref="KAC78:KAE78"/>
    <mergeCell ref="KAG78:KAI78"/>
    <mergeCell ref="KAK78:KAM78"/>
    <mergeCell ref="JYS78:JYU78"/>
    <mergeCell ref="JYW78:JYY78"/>
    <mergeCell ref="JZA78:JZC78"/>
    <mergeCell ref="JZE78:JZG78"/>
    <mergeCell ref="JZI78:JZK78"/>
    <mergeCell ref="JZM78:JZO78"/>
    <mergeCell ref="JXU78:JXW78"/>
    <mergeCell ref="JXY78:JYA78"/>
    <mergeCell ref="JYC78:JYE78"/>
    <mergeCell ref="JYG78:JYI78"/>
    <mergeCell ref="JYK78:JYM78"/>
    <mergeCell ref="JYO78:JYQ78"/>
    <mergeCell ref="KHY78:KIA78"/>
    <mergeCell ref="KIC78:KIE78"/>
    <mergeCell ref="KIG78:KII78"/>
    <mergeCell ref="KIK78:KIM78"/>
    <mergeCell ref="KIO78:KIQ78"/>
    <mergeCell ref="KIS78:KIU78"/>
    <mergeCell ref="KHA78:KHC78"/>
    <mergeCell ref="KHE78:KHG78"/>
    <mergeCell ref="KHI78:KHK78"/>
    <mergeCell ref="KHM78:KHO78"/>
    <mergeCell ref="KHQ78:KHS78"/>
    <mergeCell ref="KHU78:KHW78"/>
    <mergeCell ref="KGC78:KGE78"/>
    <mergeCell ref="KGG78:KGI78"/>
    <mergeCell ref="KGK78:KGM78"/>
    <mergeCell ref="KGO78:KGQ78"/>
    <mergeCell ref="KGS78:KGU78"/>
    <mergeCell ref="KGW78:KGY78"/>
    <mergeCell ref="KFE78:KFG78"/>
    <mergeCell ref="KFI78:KFK78"/>
    <mergeCell ref="KFM78:KFO78"/>
    <mergeCell ref="KFQ78:KFS78"/>
    <mergeCell ref="KFU78:KFW78"/>
    <mergeCell ref="KFY78:KGA78"/>
    <mergeCell ref="KEG78:KEI78"/>
    <mergeCell ref="KEK78:KEM78"/>
    <mergeCell ref="KEO78:KEQ78"/>
    <mergeCell ref="KES78:KEU78"/>
    <mergeCell ref="KEW78:KEY78"/>
    <mergeCell ref="KFA78:KFC78"/>
    <mergeCell ref="KDI78:KDK78"/>
    <mergeCell ref="KDM78:KDO78"/>
    <mergeCell ref="KDQ78:KDS78"/>
    <mergeCell ref="KDU78:KDW78"/>
    <mergeCell ref="KDY78:KEA78"/>
    <mergeCell ref="KEC78:KEE78"/>
    <mergeCell ref="KNM78:KNO78"/>
    <mergeCell ref="KNQ78:KNS78"/>
    <mergeCell ref="KNU78:KNW78"/>
    <mergeCell ref="KNY78:KOA78"/>
    <mergeCell ref="KOC78:KOE78"/>
    <mergeCell ref="KOG78:KOI78"/>
    <mergeCell ref="KMO78:KMQ78"/>
    <mergeCell ref="KMS78:KMU78"/>
    <mergeCell ref="KMW78:KMY78"/>
    <mergeCell ref="KNA78:KNC78"/>
    <mergeCell ref="KNE78:KNG78"/>
    <mergeCell ref="KNI78:KNK78"/>
    <mergeCell ref="KLQ78:KLS78"/>
    <mergeCell ref="KLU78:KLW78"/>
    <mergeCell ref="KLY78:KMA78"/>
    <mergeCell ref="KMC78:KME78"/>
    <mergeCell ref="KMG78:KMI78"/>
    <mergeCell ref="KMK78:KMM78"/>
    <mergeCell ref="KKS78:KKU78"/>
    <mergeCell ref="KKW78:KKY78"/>
    <mergeCell ref="KLA78:KLC78"/>
    <mergeCell ref="KLE78:KLG78"/>
    <mergeCell ref="KLI78:KLK78"/>
    <mergeCell ref="KLM78:KLO78"/>
    <mergeCell ref="KJU78:KJW78"/>
    <mergeCell ref="KJY78:KKA78"/>
    <mergeCell ref="KKC78:KKE78"/>
    <mergeCell ref="KKG78:KKI78"/>
    <mergeCell ref="KKK78:KKM78"/>
    <mergeCell ref="KKO78:KKQ78"/>
    <mergeCell ref="KIW78:KIY78"/>
    <mergeCell ref="KJA78:KJC78"/>
    <mergeCell ref="KJE78:KJG78"/>
    <mergeCell ref="KJI78:KJK78"/>
    <mergeCell ref="KJM78:KJO78"/>
    <mergeCell ref="KJQ78:KJS78"/>
    <mergeCell ref="KTA78:KTC78"/>
    <mergeCell ref="KTE78:KTG78"/>
    <mergeCell ref="KTI78:KTK78"/>
    <mergeCell ref="KTM78:KTO78"/>
    <mergeCell ref="KTQ78:KTS78"/>
    <mergeCell ref="KTU78:KTW78"/>
    <mergeCell ref="KSC78:KSE78"/>
    <mergeCell ref="KSG78:KSI78"/>
    <mergeCell ref="KSK78:KSM78"/>
    <mergeCell ref="KSO78:KSQ78"/>
    <mergeCell ref="KSS78:KSU78"/>
    <mergeCell ref="KSW78:KSY78"/>
    <mergeCell ref="KRE78:KRG78"/>
    <mergeCell ref="KRI78:KRK78"/>
    <mergeCell ref="KRM78:KRO78"/>
    <mergeCell ref="KRQ78:KRS78"/>
    <mergeCell ref="KRU78:KRW78"/>
    <mergeCell ref="KRY78:KSA78"/>
    <mergeCell ref="KQG78:KQI78"/>
    <mergeCell ref="KQK78:KQM78"/>
    <mergeCell ref="KQO78:KQQ78"/>
    <mergeCell ref="KQS78:KQU78"/>
    <mergeCell ref="KQW78:KQY78"/>
    <mergeCell ref="KRA78:KRC78"/>
    <mergeCell ref="KPI78:KPK78"/>
    <mergeCell ref="KPM78:KPO78"/>
    <mergeCell ref="KPQ78:KPS78"/>
    <mergeCell ref="KPU78:KPW78"/>
    <mergeCell ref="KPY78:KQA78"/>
    <mergeCell ref="KQC78:KQE78"/>
    <mergeCell ref="KOK78:KOM78"/>
    <mergeCell ref="KOO78:KOQ78"/>
    <mergeCell ref="KOS78:KOU78"/>
    <mergeCell ref="KOW78:KOY78"/>
    <mergeCell ref="KPA78:KPC78"/>
    <mergeCell ref="KPE78:KPG78"/>
    <mergeCell ref="KYO78:KYQ78"/>
    <mergeCell ref="KYS78:KYU78"/>
    <mergeCell ref="KYW78:KYY78"/>
    <mergeCell ref="KZA78:KZC78"/>
    <mergeCell ref="KZE78:KZG78"/>
    <mergeCell ref="KZI78:KZK78"/>
    <mergeCell ref="KXQ78:KXS78"/>
    <mergeCell ref="KXU78:KXW78"/>
    <mergeCell ref="KXY78:KYA78"/>
    <mergeCell ref="KYC78:KYE78"/>
    <mergeCell ref="KYG78:KYI78"/>
    <mergeCell ref="KYK78:KYM78"/>
    <mergeCell ref="KWS78:KWU78"/>
    <mergeCell ref="KWW78:KWY78"/>
    <mergeCell ref="KXA78:KXC78"/>
    <mergeCell ref="KXE78:KXG78"/>
    <mergeCell ref="KXI78:KXK78"/>
    <mergeCell ref="KXM78:KXO78"/>
    <mergeCell ref="KVU78:KVW78"/>
    <mergeCell ref="KVY78:KWA78"/>
    <mergeCell ref="KWC78:KWE78"/>
    <mergeCell ref="KWG78:KWI78"/>
    <mergeCell ref="KWK78:KWM78"/>
    <mergeCell ref="KWO78:KWQ78"/>
    <mergeCell ref="KUW78:KUY78"/>
    <mergeCell ref="KVA78:KVC78"/>
    <mergeCell ref="KVE78:KVG78"/>
    <mergeCell ref="KVI78:KVK78"/>
    <mergeCell ref="KVM78:KVO78"/>
    <mergeCell ref="KVQ78:KVS78"/>
    <mergeCell ref="KTY78:KUA78"/>
    <mergeCell ref="KUC78:KUE78"/>
    <mergeCell ref="KUG78:KUI78"/>
    <mergeCell ref="KUK78:KUM78"/>
    <mergeCell ref="KUO78:KUQ78"/>
    <mergeCell ref="KUS78:KUU78"/>
    <mergeCell ref="LEC78:LEE78"/>
    <mergeCell ref="LEG78:LEI78"/>
    <mergeCell ref="LEK78:LEM78"/>
    <mergeCell ref="LEO78:LEQ78"/>
    <mergeCell ref="LES78:LEU78"/>
    <mergeCell ref="LEW78:LEY78"/>
    <mergeCell ref="LDE78:LDG78"/>
    <mergeCell ref="LDI78:LDK78"/>
    <mergeCell ref="LDM78:LDO78"/>
    <mergeCell ref="LDQ78:LDS78"/>
    <mergeCell ref="LDU78:LDW78"/>
    <mergeCell ref="LDY78:LEA78"/>
    <mergeCell ref="LCG78:LCI78"/>
    <mergeCell ref="LCK78:LCM78"/>
    <mergeCell ref="LCO78:LCQ78"/>
    <mergeCell ref="LCS78:LCU78"/>
    <mergeCell ref="LCW78:LCY78"/>
    <mergeCell ref="LDA78:LDC78"/>
    <mergeCell ref="LBI78:LBK78"/>
    <mergeCell ref="LBM78:LBO78"/>
    <mergeCell ref="LBQ78:LBS78"/>
    <mergeCell ref="LBU78:LBW78"/>
    <mergeCell ref="LBY78:LCA78"/>
    <mergeCell ref="LCC78:LCE78"/>
    <mergeCell ref="LAK78:LAM78"/>
    <mergeCell ref="LAO78:LAQ78"/>
    <mergeCell ref="LAS78:LAU78"/>
    <mergeCell ref="LAW78:LAY78"/>
    <mergeCell ref="LBA78:LBC78"/>
    <mergeCell ref="LBE78:LBG78"/>
    <mergeCell ref="KZM78:KZO78"/>
    <mergeCell ref="KZQ78:KZS78"/>
    <mergeCell ref="KZU78:KZW78"/>
    <mergeCell ref="KZY78:LAA78"/>
    <mergeCell ref="LAC78:LAE78"/>
    <mergeCell ref="LAG78:LAI78"/>
    <mergeCell ref="LJQ78:LJS78"/>
    <mergeCell ref="LJU78:LJW78"/>
    <mergeCell ref="LJY78:LKA78"/>
    <mergeCell ref="LKC78:LKE78"/>
    <mergeCell ref="LKG78:LKI78"/>
    <mergeCell ref="LKK78:LKM78"/>
    <mergeCell ref="LIS78:LIU78"/>
    <mergeCell ref="LIW78:LIY78"/>
    <mergeCell ref="LJA78:LJC78"/>
    <mergeCell ref="LJE78:LJG78"/>
    <mergeCell ref="LJI78:LJK78"/>
    <mergeCell ref="LJM78:LJO78"/>
    <mergeCell ref="LHU78:LHW78"/>
    <mergeCell ref="LHY78:LIA78"/>
    <mergeCell ref="LIC78:LIE78"/>
    <mergeCell ref="LIG78:LII78"/>
    <mergeCell ref="LIK78:LIM78"/>
    <mergeCell ref="LIO78:LIQ78"/>
    <mergeCell ref="LGW78:LGY78"/>
    <mergeCell ref="LHA78:LHC78"/>
    <mergeCell ref="LHE78:LHG78"/>
    <mergeCell ref="LHI78:LHK78"/>
    <mergeCell ref="LHM78:LHO78"/>
    <mergeCell ref="LHQ78:LHS78"/>
    <mergeCell ref="LFY78:LGA78"/>
    <mergeCell ref="LGC78:LGE78"/>
    <mergeCell ref="LGG78:LGI78"/>
    <mergeCell ref="LGK78:LGM78"/>
    <mergeCell ref="LGO78:LGQ78"/>
    <mergeCell ref="LGS78:LGU78"/>
    <mergeCell ref="LFA78:LFC78"/>
    <mergeCell ref="LFE78:LFG78"/>
    <mergeCell ref="LFI78:LFK78"/>
    <mergeCell ref="LFM78:LFO78"/>
    <mergeCell ref="LFQ78:LFS78"/>
    <mergeCell ref="LFU78:LFW78"/>
    <mergeCell ref="LPE78:LPG78"/>
    <mergeCell ref="LPI78:LPK78"/>
    <mergeCell ref="LPM78:LPO78"/>
    <mergeCell ref="LPQ78:LPS78"/>
    <mergeCell ref="LPU78:LPW78"/>
    <mergeCell ref="LPY78:LQA78"/>
    <mergeCell ref="LOG78:LOI78"/>
    <mergeCell ref="LOK78:LOM78"/>
    <mergeCell ref="LOO78:LOQ78"/>
    <mergeCell ref="LOS78:LOU78"/>
    <mergeCell ref="LOW78:LOY78"/>
    <mergeCell ref="LPA78:LPC78"/>
    <mergeCell ref="LNI78:LNK78"/>
    <mergeCell ref="LNM78:LNO78"/>
    <mergeCell ref="LNQ78:LNS78"/>
    <mergeCell ref="LNU78:LNW78"/>
    <mergeCell ref="LNY78:LOA78"/>
    <mergeCell ref="LOC78:LOE78"/>
    <mergeCell ref="LMK78:LMM78"/>
    <mergeCell ref="LMO78:LMQ78"/>
    <mergeCell ref="LMS78:LMU78"/>
    <mergeCell ref="LMW78:LMY78"/>
    <mergeCell ref="LNA78:LNC78"/>
    <mergeCell ref="LNE78:LNG78"/>
    <mergeCell ref="LLM78:LLO78"/>
    <mergeCell ref="LLQ78:LLS78"/>
    <mergeCell ref="LLU78:LLW78"/>
    <mergeCell ref="LLY78:LMA78"/>
    <mergeCell ref="LMC78:LME78"/>
    <mergeCell ref="LMG78:LMI78"/>
    <mergeCell ref="LKO78:LKQ78"/>
    <mergeCell ref="LKS78:LKU78"/>
    <mergeCell ref="LKW78:LKY78"/>
    <mergeCell ref="LLA78:LLC78"/>
    <mergeCell ref="LLE78:LLG78"/>
    <mergeCell ref="LLI78:LLK78"/>
    <mergeCell ref="LUS78:LUU78"/>
    <mergeCell ref="LUW78:LUY78"/>
    <mergeCell ref="LVA78:LVC78"/>
    <mergeCell ref="LVE78:LVG78"/>
    <mergeCell ref="LVI78:LVK78"/>
    <mergeCell ref="LVM78:LVO78"/>
    <mergeCell ref="LTU78:LTW78"/>
    <mergeCell ref="LTY78:LUA78"/>
    <mergeCell ref="LUC78:LUE78"/>
    <mergeCell ref="LUG78:LUI78"/>
    <mergeCell ref="LUK78:LUM78"/>
    <mergeCell ref="LUO78:LUQ78"/>
    <mergeCell ref="LSW78:LSY78"/>
    <mergeCell ref="LTA78:LTC78"/>
    <mergeCell ref="LTE78:LTG78"/>
    <mergeCell ref="LTI78:LTK78"/>
    <mergeCell ref="LTM78:LTO78"/>
    <mergeCell ref="LTQ78:LTS78"/>
    <mergeCell ref="LRY78:LSA78"/>
    <mergeCell ref="LSC78:LSE78"/>
    <mergeCell ref="LSG78:LSI78"/>
    <mergeCell ref="LSK78:LSM78"/>
    <mergeCell ref="LSO78:LSQ78"/>
    <mergeCell ref="LSS78:LSU78"/>
    <mergeCell ref="LRA78:LRC78"/>
    <mergeCell ref="LRE78:LRG78"/>
    <mergeCell ref="LRI78:LRK78"/>
    <mergeCell ref="LRM78:LRO78"/>
    <mergeCell ref="LRQ78:LRS78"/>
    <mergeCell ref="LRU78:LRW78"/>
    <mergeCell ref="LQC78:LQE78"/>
    <mergeCell ref="LQG78:LQI78"/>
    <mergeCell ref="LQK78:LQM78"/>
    <mergeCell ref="LQO78:LQQ78"/>
    <mergeCell ref="LQS78:LQU78"/>
    <mergeCell ref="LQW78:LQY78"/>
    <mergeCell ref="MAG78:MAI78"/>
    <mergeCell ref="MAK78:MAM78"/>
    <mergeCell ref="MAO78:MAQ78"/>
    <mergeCell ref="MAS78:MAU78"/>
    <mergeCell ref="MAW78:MAY78"/>
    <mergeCell ref="MBA78:MBC78"/>
    <mergeCell ref="LZI78:LZK78"/>
    <mergeCell ref="LZM78:LZO78"/>
    <mergeCell ref="LZQ78:LZS78"/>
    <mergeCell ref="LZU78:LZW78"/>
    <mergeCell ref="LZY78:MAA78"/>
    <mergeCell ref="MAC78:MAE78"/>
    <mergeCell ref="LYK78:LYM78"/>
    <mergeCell ref="LYO78:LYQ78"/>
    <mergeCell ref="LYS78:LYU78"/>
    <mergeCell ref="LYW78:LYY78"/>
    <mergeCell ref="LZA78:LZC78"/>
    <mergeCell ref="LZE78:LZG78"/>
    <mergeCell ref="LXM78:LXO78"/>
    <mergeCell ref="LXQ78:LXS78"/>
    <mergeCell ref="LXU78:LXW78"/>
    <mergeCell ref="LXY78:LYA78"/>
    <mergeCell ref="LYC78:LYE78"/>
    <mergeCell ref="LYG78:LYI78"/>
    <mergeCell ref="LWO78:LWQ78"/>
    <mergeCell ref="LWS78:LWU78"/>
    <mergeCell ref="LWW78:LWY78"/>
    <mergeCell ref="LXA78:LXC78"/>
    <mergeCell ref="LXE78:LXG78"/>
    <mergeCell ref="LXI78:LXK78"/>
    <mergeCell ref="LVQ78:LVS78"/>
    <mergeCell ref="LVU78:LVW78"/>
    <mergeCell ref="LVY78:LWA78"/>
    <mergeCell ref="LWC78:LWE78"/>
    <mergeCell ref="LWG78:LWI78"/>
    <mergeCell ref="LWK78:LWM78"/>
    <mergeCell ref="MFU78:MFW78"/>
    <mergeCell ref="MFY78:MGA78"/>
    <mergeCell ref="MGC78:MGE78"/>
    <mergeCell ref="MGG78:MGI78"/>
    <mergeCell ref="MGK78:MGM78"/>
    <mergeCell ref="MGO78:MGQ78"/>
    <mergeCell ref="MEW78:MEY78"/>
    <mergeCell ref="MFA78:MFC78"/>
    <mergeCell ref="MFE78:MFG78"/>
    <mergeCell ref="MFI78:MFK78"/>
    <mergeCell ref="MFM78:MFO78"/>
    <mergeCell ref="MFQ78:MFS78"/>
    <mergeCell ref="MDY78:MEA78"/>
    <mergeCell ref="MEC78:MEE78"/>
    <mergeCell ref="MEG78:MEI78"/>
    <mergeCell ref="MEK78:MEM78"/>
    <mergeCell ref="MEO78:MEQ78"/>
    <mergeCell ref="MES78:MEU78"/>
    <mergeCell ref="MDA78:MDC78"/>
    <mergeCell ref="MDE78:MDG78"/>
    <mergeCell ref="MDI78:MDK78"/>
    <mergeCell ref="MDM78:MDO78"/>
    <mergeCell ref="MDQ78:MDS78"/>
    <mergeCell ref="MDU78:MDW78"/>
    <mergeCell ref="MCC78:MCE78"/>
    <mergeCell ref="MCG78:MCI78"/>
    <mergeCell ref="MCK78:MCM78"/>
    <mergeCell ref="MCO78:MCQ78"/>
    <mergeCell ref="MCS78:MCU78"/>
    <mergeCell ref="MCW78:MCY78"/>
    <mergeCell ref="MBE78:MBG78"/>
    <mergeCell ref="MBI78:MBK78"/>
    <mergeCell ref="MBM78:MBO78"/>
    <mergeCell ref="MBQ78:MBS78"/>
    <mergeCell ref="MBU78:MBW78"/>
    <mergeCell ref="MBY78:MCA78"/>
    <mergeCell ref="MLI78:MLK78"/>
    <mergeCell ref="MLM78:MLO78"/>
    <mergeCell ref="MLQ78:MLS78"/>
    <mergeCell ref="MLU78:MLW78"/>
    <mergeCell ref="MLY78:MMA78"/>
    <mergeCell ref="MMC78:MME78"/>
    <mergeCell ref="MKK78:MKM78"/>
    <mergeCell ref="MKO78:MKQ78"/>
    <mergeCell ref="MKS78:MKU78"/>
    <mergeCell ref="MKW78:MKY78"/>
    <mergeCell ref="MLA78:MLC78"/>
    <mergeCell ref="MLE78:MLG78"/>
    <mergeCell ref="MJM78:MJO78"/>
    <mergeCell ref="MJQ78:MJS78"/>
    <mergeCell ref="MJU78:MJW78"/>
    <mergeCell ref="MJY78:MKA78"/>
    <mergeCell ref="MKC78:MKE78"/>
    <mergeCell ref="MKG78:MKI78"/>
    <mergeCell ref="MIO78:MIQ78"/>
    <mergeCell ref="MIS78:MIU78"/>
    <mergeCell ref="MIW78:MIY78"/>
    <mergeCell ref="MJA78:MJC78"/>
    <mergeCell ref="MJE78:MJG78"/>
    <mergeCell ref="MJI78:MJK78"/>
    <mergeCell ref="MHQ78:MHS78"/>
    <mergeCell ref="MHU78:MHW78"/>
    <mergeCell ref="MHY78:MIA78"/>
    <mergeCell ref="MIC78:MIE78"/>
    <mergeCell ref="MIG78:MII78"/>
    <mergeCell ref="MIK78:MIM78"/>
    <mergeCell ref="MGS78:MGU78"/>
    <mergeCell ref="MGW78:MGY78"/>
    <mergeCell ref="MHA78:MHC78"/>
    <mergeCell ref="MHE78:MHG78"/>
    <mergeCell ref="MHI78:MHK78"/>
    <mergeCell ref="MHM78:MHO78"/>
    <mergeCell ref="MQW78:MQY78"/>
    <mergeCell ref="MRA78:MRC78"/>
    <mergeCell ref="MRE78:MRG78"/>
    <mergeCell ref="MRI78:MRK78"/>
    <mergeCell ref="MRM78:MRO78"/>
    <mergeCell ref="MRQ78:MRS78"/>
    <mergeCell ref="MPY78:MQA78"/>
    <mergeCell ref="MQC78:MQE78"/>
    <mergeCell ref="MQG78:MQI78"/>
    <mergeCell ref="MQK78:MQM78"/>
    <mergeCell ref="MQO78:MQQ78"/>
    <mergeCell ref="MQS78:MQU78"/>
    <mergeCell ref="MPA78:MPC78"/>
    <mergeCell ref="MPE78:MPG78"/>
    <mergeCell ref="MPI78:MPK78"/>
    <mergeCell ref="MPM78:MPO78"/>
    <mergeCell ref="MPQ78:MPS78"/>
    <mergeCell ref="MPU78:MPW78"/>
    <mergeCell ref="MOC78:MOE78"/>
    <mergeCell ref="MOG78:MOI78"/>
    <mergeCell ref="MOK78:MOM78"/>
    <mergeCell ref="MOO78:MOQ78"/>
    <mergeCell ref="MOS78:MOU78"/>
    <mergeCell ref="MOW78:MOY78"/>
    <mergeCell ref="MNE78:MNG78"/>
    <mergeCell ref="MNI78:MNK78"/>
    <mergeCell ref="MNM78:MNO78"/>
    <mergeCell ref="MNQ78:MNS78"/>
    <mergeCell ref="MNU78:MNW78"/>
    <mergeCell ref="MNY78:MOA78"/>
    <mergeCell ref="MMG78:MMI78"/>
    <mergeCell ref="MMK78:MMM78"/>
    <mergeCell ref="MMO78:MMQ78"/>
    <mergeCell ref="MMS78:MMU78"/>
    <mergeCell ref="MMW78:MMY78"/>
    <mergeCell ref="MNA78:MNC78"/>
    <mergeCell ref="MWK78:MWM78"/>
    <mergeCell ref="MWO78:MWQ78"/>
    <mergeCell ref="MWS78:MWU78"/>
    <mergeCell ref="MWW78:MWY78"/>
    <mergeCell ref="MXA78:MXC78"/>
    <mergeCell ref="MXE78:MXG78"/>
    <mergeCell ref="MVM78:MVO78"/>
    <mergeCell ref="MVQ78:MVS78"/>
    <mergeCell ref="MVU78:MVW78"/>
    <mergeCell ref="MVY78:MWA78"/>
    <mergeCell ref="MWC78:MWE78"/>
    <mergeCell ref="MWG78:MWI78"/>
    <mergeCell ref="MUO78:MUQ78"/>
    <mergeCell ref="MUS78:MUU78"/>
    <mergeCell ref="MUW78:MUY78"/>
    <mergeCell ref="MVA78:MVC78"/>
    <mergeCell ref="MVE78:MVG78"/>
    <mergeCell ref="MVI78:MVK78"/>
    <mergeCell ref="MTQ78:MTS78"/>
    <mergeCell ref="MTU78:MTW78"/>
    <mergeCell ref="MTY78:MUA78"/>
    <mergeCell ref="MUC78:MUE78"/>
    <mergeCell ref="MUG78:MUI78"/>
    <mergeCell ref="MUK78:MUM78"/>
    <mergeCell ref="MSS78:MSU78"/>
    <mergeCell ref="MSW78:MSY78"/>
    <mergeCell ref="MTA78:MTC78"/>
    <mergeCell ref="MTE78:MTG78"/>
    <mergeCell ref="MTI78:MTK78"/>
    <mergeCell ref="MTM78:MTO78"/>
    <mergeCell ref="MRU78:MRW78"/>
    <mergeCell ref="MRY78:MSA78"/>
    <mergeCell ref="MSC78:MSE78"/>
    <mergeCell ref="MSG78:MSI78"/>
    <mergeCell ref="MSK78:MSM78"/>
    <mergeCell ref="MSO78:MSQ78"/>
    <mergeCell ref="NBY78:NCA78"/>
    <mergeCell ref="NCC78:NCE78"/>
    <mergeCell ref="NCG78:NCI78"/>
    <mergeCell ref="NCK78:NCM78"/>
    <mergeCell ref="NCO78:NCQ78"/>
    <mergeCell ref="NCS78:NCU78"/>
    <mergeCell ref="NBA78:NBC78"/>
    <mergeCell ref="NBE78:NBG78"/>
    <mergeCell ref="NBI78:NBK78"/>
    <mergeCell ref="NBM78:NBO78"/>
    <mergeCell ref="NBQ78:NBS78"/>
    <mergeCell ref="NBU78:NBW78"/>
    <mergeCell ref="NAC78:NAE78"/>
    <mergeCell ref="NAG78:NAI78"/>
    <mergeCell ref="NAK78:NAM78"/>
    <mergeCell ref="NAO78:NAQ78"/>
    <mergeCell ref="NAS78:NAU78"/>
    <mergeCell ref="NAW78:NAY78"/>
    <mergeCell ref="MZE78:MZG78"/>
    <mergeCell ref="MZI78:MZK78"/>
    <mergeCell ref="MZM78:MZO78"/>
    <mergeCell ref="MZQ78:MZS78"/>
    <mergeCell ref="MZU78:MZW78"/>
    <mergeCell ref="MZY78:NAA78"/>
    <mergeCell ref="MYG78:MYI78"/>
    <mergeCell ref="MYK78:MYM78"/>
    <mergeCell ref="MYO78:MYQ78"/>
    <mergeCell ref="MYS78:MYU78"/>
    <mergeCell ref="MYW78:MYY78"/>
    <mergeCell ref="MZA78:MZC78"/>
    <mergeCell ref="MXI78:MXK78"/>
    <mergeCell ref="MXM78:MXO78"/>
    <mergeCell ref="MXQ78:MXS78"/>
    <mergeCell ref="MXU78:MXW78"/>
    <mergeCell ref="MXY78:MYA78"/>
    <mergeCell ref="MYC78:MYE78"/>
    <mergeCell ref="NHM78:NHO78"/>
    <mergeCell ref="NHQ78:NHS78"/>
    <mergeCell ref="NHU78:NHW78"/>
    <mergeCell ref="NHY78:NIA78"/>
    <mergeCell ref="NIC78:NIE78"/>
    <mergeCell ref="NIG78:NII78"/>
    <mergeCell ref="NGO78:NGQ78"/>
    <mergeCell ref="NGS78:NGU78"/>
    <mergeCell ref="NGW78:NGY78"/>
    <mergeCell ref="NHA78:NHC78"/>
    <mergeCell ref="NHE78:NHG78"/>
    <mergeCell ref="NHI78:NHK78"/>
    <mergeCell ref="NFQ78:NFS78"/>
    <mergeCell ref="NFU78:NFW78"/>
    <mergeCell ref="NFY78:NGA78"/>
    <mergeCell ref="NGC78:NGE78"/>
    <mergeCell ref="NGG78:NGI78"/>
    <mergeCell ref="NGK78:NGM78"/>
    <mergeCell ref="NES78:NEU78"/>
    <mergeCell ref="NEW78:NEY78"/>
    <mergeCell ref="NFA78:NFC78"/>
    <mergeCell ref="NFE78:NFG78"/>
    <mergeCell ref="NFI78:NFK78"/>
    <mergeCell ref="NFM78:NFO78"/>
    <mergeCell ref="NDU78:NDW78"/>
    <mergeCell ref="NDY78:NEA78"/>
    <mergeCell ref="NEC78:NEE78"/>
    <mergeCell ref="NEG78:NEI78"/>
    <mergeCell ref="NEK78:NEM78"/>
    <mergeCell ref="NEO78:NEQ78"/>
    <mergeCell ref="NCW78:NCY78"/>
    <mergeCell ref="NDA78:NDC78"/>
    <mergeCell ref="NDE78:NDG78"/>
    <mergeCell ref="NDI78:NDK78"/>
    <mergeCell ref="NDM78:NDO78"/>
    <mergeCell ref="NDQ78:NDS78"/>
    <mergeCell ref="NNA78:NNC78"/>
    <mergeCell ref="NNE78:NNG78"/>
    <mergeCell ref="NNI78:NNK78"/>
    <mergeCell ref="NNM78:NNO78"/>
    <mergeCell ref="NNQ78:NNS78"/>
    <mergeCell ref="NNU78:NNW78"/>
    <mergeCell ref="NMC78:NME78"/>
    <mergeCell ref="NMG78:NMI78"/>
    <mergeCell ref="NMK78:NMM78"/>
    <mergeCell ref="NMO78:NMQ78"/>
    <mergeCell ref="NMS78:NMU78"/>
    <mergeCell ref="NMW78:NMY78"/>
    <mergeCell ref="NLE78:NLG78"/>
    <mergeCell ref="NLI78:NLK78"/>
    <mergeCell ref="NLM78:NLO78"/>
    <mergeCell ref="NLQ78:NLS78"/>
    <mergeCell ref="NLU78:NLW78"/>
    <mergeCell ref="NLY78:NMA78"/>
    <mergeCell ref="NKG78:NKI78"/>
    <mergeCell ref="NKK78:NKM78"/>
    <mergeCell ref="NKO78:NKQ78"/>
    <mergeCell ref="NKS78:NKU78"/>
    <mergeCell ref="NKW78:NKY78"/>
    <mergeCell ref="NLA78:NLC78"/>
    <mergeCell ref="NJI78:NJK78"/>
    <mergeCell ref="NJM78:NJO78"/>
    <mergeCell ref="NJQ78:NJS78"/>
    <mergeCell ref="NJU78:NJW78"/>
    <mergeCell ref="NJY78:NKA78"/>
    <mergeCell ref="NKC78:NKE78"/>
    <mergeCell ref="NIK78:NIM78"/>
    <mergeCell ref="NIO78:NIQ78"/>
    <mergeCell ref="NIS78:NIU78"/>
    <mergeCell ref="NIW78:NIY78"/>
    <mergeCell ref="NJA78:NJC78"/>
    <mergeCell ref="NJE78:NJG78"/>
    <mergeCell ref="NSO78:NSQ78"/>
    <mergeCell ref="NSS78:NSU78"/>
    <mergeCell ref="NSW78:NSY78"/>
    <mergeCell ref="NTA78:NTC78"/>
    <mergeCell ref="NTE78:NTG78"/>
    <mergeCell ref="NTI78:NTK78"/>
    <mergeCell ref="NRQ78:NRS78"/>
    <mergeCell ref="NRU78:NRW78"/>
    <mergeCell ref="NRY78:NSA78"/>
    <mergeCell ref="NSC78:NSE78"/>
    <mergeCell ref="NSG78:NSI78"/>
    <mergeCell ref="NSK78:NSM78"/>
    <mergeCell ref="NQS78:NQU78"/>
    <mergeCell ref="NQW78:NQY78"/>
    <mergeCell ref="NRA78:NRC78"/>
    <mergeCell ref="NRE78:NRG78"/>
    <mergeCell ref="NRI78:NRK78"/>
    <mergeCell ref="NRM78:NRO78"/>
    <mergeCell ref="NPU78:NPW78"/>
    <mergeCell ref="NPY78:NQA78"/>
    <mergeCell ref="NQC78:NQE78"/>
    <mergeCell ref="NQG78:NQI78"/>
    <mergeCell ref="NQK78:NQM78"/>
    <mergeCell ref="NQO78:NQQ78"/>
    <mergeCell ref="NOW78:NOY78"/>
    <mergeCell ref="NPA78:NPC78"/>
    <mergeCell ref="NPE78:NPG78"/>
    <mergeCell ref="NPI78:NPK78"/>
    <mergeCell ref="NPM78:NPO78"/>
    <mergeCell ref="NPQ78:NPS78"/>
    <mergeCell ref="NNY78:NOA78"/>
    <mergeCell ref="NOC78:NOE78"/>
    <mergeCell ref="NOG78:NOI78"/>
    <mergeCell ref="NOK78:NOM78"/>
    <mergeCell ref="NOO78:NOQ78"/>
    <mergeCell ref="NOS78:NOU78"/>
    <mergeCell ref="NYC78:NYE78"/>
    <mergeCell ref="NYG78:NYI78"/>
    <mergeCell ref="NYK78:NYM78"/>
    <mergeCell ref="NYO78:NYQ78"/>
    <mergeCell ref="NYS78:NYU78"/>
    <mergeCell ref="NYW78:NYY78"/>
    <mergeCell ref="NXE78:NXG78"/>
    <mergeCell ref="NXI78:NXK78"/>
    <mergeCell ref="NXM78:NXO78"/>
    <mergeCell ref="NXQ78:NXS78"/>
    <mergeCell ref="NXU78:NXW78"/>
    <mergeCell ref="NXY78:NYA78"/>
    <mergeCell ref="NWG78:NWI78"/>
    <mergeCell ref="NWK78:NWM78"/>
    <mergeCell ref="NWO78:NWQ78"/>
    <mergeCell ref="NWS78:NWU78"/>
    <mergeCell ref="NWW78:NWY78"/>
    <mergeCell ref="NXA78:NXC78"/>
    <mergeCell ref="NVI78:NVK78"/>
    <mergeCell ref="NVM78:NVO78"/>
    <mergeCell ref="NVQ78:NVS78"/>
    <mergeCell ref="NVU78:NVW78"/>
    <mergeCell ref="NVY78:NWA78"/>
    <mergeCell ref="NWC78:NWE78"/>
    <mergeCell ref="NUK78:NUM78"/>
    <mergeCell ref="NUO78:NUQ78"/>
    <mergeCell ref="NUS78:NUU78"/>
    <mergeCell ref="NUW78:NUY78"/>
    <mergeCell ref="NVA78:NVC78"/>
    <mergeCell ref="NVE78:NVG78"/>
    <mergeCell ref="NTM78:NTO78"/>
    <mergeCell ref="NTQ78:NTS78"/>
    <mergeCell ref="NTU78:NTW78"/>
    <mergeCell ref="NTY78:NUA78"/>
    <mergeCell ref="NUC78:NUE78"/>
    <mergeCell ref="NUG78:NUI78"/>
    <mergeCell ref="ODQ78:ODS78"/>
    <mergeCell ref="ODU78:ODW78"/>
    <mergeCell ref="ODY78:OEA78"/>
    <mergeCell ref="OEC78:OEE78"/>
    <mergeCell ref="OEG78:OEI78"/>
    <mergeCell ref="OEK78:OEM78"/>
    <mergeCell ref="OCS78:OCU78"/>
    <mergeCell ref="OCW78:OCY78"/>
    <mergeCell ref="ODA78:ODC78"/>
    <mergeCell ref="ODE78:ODG78"/>
    <mergeCell ref="ODI78:ODK78"/>
    <mergeCell ref="ODM78:ODO78"/>
    <mergeCell ref="OBU78:OBW78"/>
    <mergeCell ref="OBY78:OCA78"/>
    <mergeCell ref="OCC78:OCE78"/>
    <mergeCell ref="OCG78:OCI78"/>
    <mergeCell ref="OCK78:OCM78"/>
    <mergeCell ref="OCO78:OCQ78"/>
    <mergeCell ref="OAW78:OAY78"/>
    <mergeCell ref="OBA78:OBC78"/>
    <mergeCell ref="OBE78:OBG78"/>
    <mergeCell ref="OBI78:OBK78"/>
    <mergeCell ref="OBM78:OBO78"/>
    <mergeCell ref="OBQ78:OBS78"/>
    <mergeCell ref="NZY78:OAA78"/>
    <mergeCell ref="OAC78:OAE78"/>
    <mergeCell ref="OAG78:OAI78"/>
    <mergeCell ref="OAK78:OAM78"/>
    <mergeCell ref="OAO78:OAQ78"/>
    <mergeCell ref="OAS78:OAU78"/>
    <mergeCell ref="NZA78:NZC78"/>
    <mergeCell ref="NZE78:NZG78"/>
    <mergeCell ref="NZI78:NZK78"/>
    <mergeCell ref="NZM78:NZO78"/>
    <mergeCell ref="NZQ78:NZS78"/>
    <mergeCell ref="NZU78:NZW78"/>
    <mergeCell ref="OJE78:OJG78"/>
    <mergeCell ref="OJI78:OJK78"/>
    <mergeCell ref="OJM78:OJO78"/>
    <mergeCell ref="OJQ78:OJS78"/>
    <mergeCell ref="OJU78:OJW78"/>
    <mergeCell ref="OJY78:OKA78"/>
    <mergeCell ref="OIG78:OII78"/>
    <mergeCell ref="OIK78:OIM78"/>
    <mergeCell ref="OIO78:OIQ78"/>
    <mergeCell ref="OIS78:OIU78"/>
    <mergeCell ref="OIW78:OIY78"/>
    <mergeCell ref="OJA78:OJC78"/>
    <mergeCell ref="OHI78:OHK78"/>
    <mergeCell ref="OHM78:OHO78"/>
    <mergeCell ref="OHQ78:OHS78"/>
    <mergeCell ref="OHU78:OHW78"/>
    <mergeCell ref="OHY78:OIA78"/>
    <mergeCell ref="OIC78:OIE78"/>
    <mergeCell ref="OGK78:OGM78"/>
    <mergeCell ref="OGO78:OGQ78"/>
    <mergeCell ref="OGS78:OGU78"/>
    <mergeCell ref="OGW78:OGY78"/>
    <mergeCell ref="OHA78:OHC78"/>
    <mergeCell ref="OHE78:OHG78"/>
    <mergeCell ref="OFM78:OFO78"/>
    <mergeCell ref="OFQ78:OFS78"/>
    <mergeCell ref="OFU78:OFW78"/>
    <mergeCell ref="OFY78:OGA78"/>
    <mergeCell ref="OGC78:OGE78"/>
    <mergeCell ref="OGG78:OGI78"/>
    <mergeCell ref="OEO78:OEQ78"/>
    <mergeCell ref="OES78:OEU78"/>
    <mergeCell ref="OEW78:OEY78"/>
    <mergeCell ref="OFA78:OFC78"/>
    <mergeCell ref="OFE78:OFG78"/>
    <mergeCell ref="OFI78:OFK78"/>
    <mergeCell ref="OOS78:OOU78"/>
    <mergeCell ref="OOW78:OOY78"/>
    <mergeCell ref="OPA78:OPC78"/>
    <mergeCell ref="OPE78:OPG78"/>
    <mergeCell ref="OPI78:OPK78"/>
    <mergeCell ref="OPM78:OPO78"/>
    <mergeCell ref="ONU78:ONW78"/>
    <mergeCell ref="ONY78:OOA78"/>
    <mergeCell ref="OOC78:OOE78"/>
    <mergeCell ref="OOG78:OOI78"/>
    <mergeCell ref="OOK78:OOM78"/>
    <mergeCell ref="OOO78:OOQ78"/>
    <mergeCell ref="OMW78:OMY78"/>
    <mergeCell ref="ONA78:ONC78"/>
    <mergeCell ref="ONE78:ONG78"/>
    <mergeCell ref="ONI78:ONK78"/>
    <mergeCell ref="ONM78:ONO78"/>
    <mergeCell ref="ONQ78:ONS78"/>
    <mergeCell ref="OLY78:OMA78"/>
    <mergeCell ref="OMC78:OME78"/>
    <mergeCell ref="OMG78:OMI78"/>
    <mergeCell ref="OMK78:OMM78"/>
    <mergeCell ref="OMO78:OMQ78"/>
    <mergeCell ref="OMS78:OMU78"/>
    <mergeCell ref="OLA78:OLC78"/>
    <mergeCell ref="OLE78:OLG78"/>
    <mergeCell ref="OLI78:OLK78"/>
    <mergeCell ref="OLM78:OLO78"/>
    <mergeCell ref="OLQ78:OLS78"/>
    <mergeCell ref="OLU78:OLW78"/>
    <mergeCell ref="OKC78:OKE78"/>
    <mergeCell ref="OKG78:OKI78"/>
    <mergeCell ref="OKK78:OKM78"/>
    <mergeCell ref="OKO78:OKQ78"/>
    <mergeCell ref="OKS78:OKU78"/>
    <mergeCell ref="OKW78:OKY78"/>
    <mergeCell ref="OUG78:OUI78"/>
    <mergeCell ref="OUK78:OUM78"/>
    <mergeCell ref="OUO78:OUQ78"/>
    <mergeCell ref="OUS78:OUU78"/>
    <mergeCell ref="OUW78:OUY78"/>
    <mergeCell ref="OVA78:OVC78"/>
    <mergeCell ref="OTI78:OTK78"/>
    <mergeCell ref="OTM78:OTO78"/>
    <mergeCell ref="OTQ78:OTS78"/>
    <mergeCell ref="OTU78:OTW78"/>
    <mergeCell ref="OTY78:OUA78"/>
    <mergeCell ref="OUC78:OUE78"/>
    <mergeCell ref="OSK78:OSM78"/>
    <mergeCell ref="OSO78:OSQ78"/>
    <mergeCell ref="OSS78:OSU78"/>
    <mergeCell ref="OSW78:OSY78"/>
    <mergeCell ref="OTA78:OTC78"/>
    <mergeCell ref="OTE78:OTG78"/>
    <mergeCell ref="ORM78:ORO78"/>
    <mergeCell ref="ORQ78:ORS78"/>
    <mergeCell ref="ORU78:ORW78"/>
    <mergeCell ref="ORY78:OSA78"/>
    <mergeCell ref="OSC78:OSE78"/>
    <mergeCell ref="OSG78:OSI78"/>
    <mergeCell ref="OQO78:OQQ78"/>
    <mergeCell ref="OQS78:OQU78"/>
    <mergeCell ref="OQW78:OQY78"/>
    <mergeCell ref="ORA78:ORC78"/>
    <mergeCell ref="ORE78:ORG78"/>
    <mergeCell ref="ORI78:ORK78"/>
    <mergeCell ref="OPQ78:OPS78"/>
    <mergeCell ref="OPU78:OPW78"/>
    <mergeCell ref="OPY78:OQA78"/>
    <mergeCell ref="OQC78:OQE78"/>
    <mergeCell ref="OQG78:OQI78"/>
    <mergeCell ref="OQK78:OQM78"/>
    <mergeCell ref="OZU78:OZW78"/>
    <mergeCell ref="OZY78:PAA78"/>
    <mergeCell ref="PAC78:PAE78"/>
    <mergeCell ref="PAG78:PAI78"/>
    <mergeCell ref="PAK78:PAM78"/>
    <mergeCell ref="PAO78:PAQ78"/>
    <mergeCell ref="OYW78:OYY78"/>
    <mergeCell ref="OZA78:OZC78"/>
    <mergeCell ref="OZE78:OZG78"/>
    <mergeCell ref="OZI78:OZK78"/>
    <mergeCell ref="OZM78:OZO78"/>
    <mergeCell ref="OZQ78:OZS78"/>
    <mergeCell ref="OXY78:OYA78"/>
    <mergeCell ref="OYC78:OYE78"/>
    <mergeCell ref="OYG78:OYI78"/>
    <mergeCell ref="OYK78:OYM78"/>
    <mergeCell ref="OYO78:OYQ78"/>
    <mergeCell ref="OYS78:OYU78"/>
    <mergeCell ref="OXA78:OXC78"/>
    <mergeCell ref="OXE78:OXG78"/>
    <mergeCell ref="OXI78:OXK78"/>
    <mergeCell ref="OXM78:OXO78"/>
    <mergeCell ref="OXQ78:OXS78"/>
    <mergeCell ref="OXU78:OXW78"/>
    <mergeCell ref="OWC78:OWE78"/>
    <mergeCell ref="OWG78:OWI78"/>
    <mergeCell ref="OWK78:OWM78"/>
    <mergeCell ref="OWO78:OWQ78"/>
    <mergeCell ref="OWS78:OWU78"/>
    <mergeCell ref="OWW78:OWY78"/>
    <mergeCell ref="OVE78:OVG78"/>
    <mergeCell ref="OVI78:OVK78"/>
    <mergeCell ref="OVM78:OVO78"/>
    <mergeCell ref="OVQ78:OVS78"/>
    <mergeCell ref="OVU78:OVW78"/>
    <mergeCell ref="OVY78:OWA78"/>
    <mergeCell ref="PFI78:PFK78"/>
    <mergeCell ref="PFM78:PFO78"/>
    <mergeCell ref="PFQ78:PFS78"/>
    <mergeCell ref="PFU78:PFW78"/>
    <mergeCell ref="PFY78:PGA78"/>
    <mergeCell ref="PGC78:PGE78"/>
    <mergeCell ref="PEK78:PEM78"/>
    <mergeCell ref="PEO78:PEQ78"/>
    <mergeCell ref="PES78:PEU78"/>
    <mergeCell ref="PEW78:PEY78"/>
    <mergeCell ref="PFA78:PFC78"/>
    <mergeCell ref="PFE78:PFG78"/>
    <mergeCell ref="PDM78:PDO78"/>
    <mergeCell ref="PDQ78:PDS78"/>
    <mergeCell ref="PDU78:PDW78"/>
    <mergeCell ref="PDY78:PEA78"/>
    <mergeCell ref="PEC78:PEE78"/>
    <mergeCell ref="PEG78:PEI78"/>
    <mergeCell ref="PCO78:PCQ78"/>
    <mergeCell ref="PCS78:PCU78"/>
    <mergeCell ref="PCW78:PCY78"/>
    <mergeCell ref="PDA78:PDC78"/>
    <mergeCell ref="PDE78:PDG78"/>
    <mergeCell ref="PDI78:PDK78"/>
    <mergeCell ref="PBQ78:PBS78"/>
    <mergeCell ref="PBU78:PBW78"/>
    <mergeCell ref="PBY78:PCA78"/>
    <mergeCell ref="PCC78:PCE78"/>
    <mergeCell ref="PCG78:PCI78"/>
    <mergeCell ref="PCK78:PCM78"/>
    <mergeCell ref="PAS78:PAU78"/>
    <mergeCell ref="PAW78:PAY78"/>
    <mergeCell ref="PBA78:PBC78"/>
    <mergeCell ref="PBE78:PBG78"/>
    <mergeCell ref="PBI78:PBK78"/>
    <mergeCell ref="PBM78:PBO78"/>
    <mergeCell ref="PKW78:PKY78"/>
    <mergeCell ref="PLA78:PLC78"/>
    <mergeCell ref="PLE78:PLG78"/>
    <mergeCell ref="PLI78:PLK78"/>
    <mergeCell ref="PLM78:PLO78"/>
    <mergeCell ref="PLQ78:PLS78"/>
    <mergeCell ref="PJY78:PKA78"/>
    <mergeCell ref="PKC78:PKE78"/>
    <mergeCell ref="PKG78:PKI78"/>
    <mergeCell ref="PKK78:PKM78"/>
    <mergeCell ref="PKO78:PKQ78"/>
    <mergeCell ref="PKS78:PKU78"/>
    <mergeCell ref="PJA78:PJC78"/>
    <mergeCell ref="PJE78:PJG78"/>
    <mergeCell ref="PJI78:PJK78"/>
    <mergeCell ref="PJM78:PJO78"/>
    <mergeCell ref="PJQ78:PJS78"/>
    <mergeCell ref="PJU78:PJW78"/>
    <mergeCell ref="PIC78:PIE78"/>
    <mergeCell ref="PIG78:PII78"/>
    <mergeCell ref="PIK78:PIM78"/>
    <mergeCell ref="PIO78:PIQ78"/>
    <mergeCell ref="PIS78:PIU78"/>
    <mergeCell ref="PIW78:PIY78"/>
    <mergeCell ref="PHE78:PHG78"/>
    <mergeCell ref="PHI78:PHK78"/>
    <mergeCell ref="PHM78:PHO78"/>
    <mergeCell ref="PHQ78:PHS78"/>
    <mergeCell ref="PHU78:PHW78"/>
    <mergeCell ref="PHY78:PIA78"/>
    <mergeCell ref="PGG78:PGI78"/>
    <mergeCell ref="PGK78:PGM78"/>
    <mergeCell ref="PGO78:PGQ78"/>
    <mergeCell ref="PGS78:PGU78"/>
    <mergeCell ref="PGW78:PGY78"/>
    <mergeCell ref="PHA78:PHC78"/>
    <mergeCell ref="PQK78:PQM78"/>
    <mergeCell ref="PQO78:PQQ78"/>
    <mergeCell ref="PQS78:PQU78"/>
    <mergeCell ref="PQW78:PQY78"/>
    <mergeCell ref="PRA78:PRC78"/>
    <mergeCell ref="PRE78:PRG78"/>
    <mergeCell ref="PPM78:PPO78"/>
    <mergeCell ref="PPQ78:PPS78"/>
    <mergeCell ref="PPU78:PPW78"/>
    <mergeCell ref="PPY78:PQA78"/>
    <mergeCell ref="PQC78:PQE78"/>
    <mergeCell ref="PQG78:PQI78"/>
    <mergeCell ref="POO78:POQ78"/>
    <mergeCell ref="POS78:POU78"/>
    <mergeCell ref="POW78:POY78"/>
    <mergeCell ref="PPA78:PPC78"/>
    <mergeCell ref="PPE78:PPG78"/>
    <mergeCell ref="PPI78:PPK78"/>
    <mergeCell ref="PNQ78:PNS78"/>
    <mergeCell ref="PNU78:PNW78"/>
    <mergeCell ref="PNY78:POA78"/>
    <mergeCell ref="POC78:POE78"/>
    <mergeCell ref="POG78:POI78"/>
    <mergeCell ref="POK78:POM78"/>
    <mergeCell ref="PMS78:PMU78"/>
    <mergeCell ref="PMW78:PMY78"/>
    <mergeCell ref="PNA78:PNC78"/>
    <mergeCell ref="PNE78:PNG78"/>
    <mergeCell ref="PNI78:PNK78"/>
    <mergeCell ref="PNM78:PNO78"/>
    <mergeCell ref="PLU78:PLW78"/>
    <mergeCell ref="PLY78:PMA78"/>
    <mergeCell ref="PMC78:PME78"/>
    <mergeCell ref="PMG78:PMI78"/>
    <mergeCell ref="PMK78:PMM78"/>
    <mergeCell ref="PMO78:PMQ78"/>
    <mergeCell ref="PVY78:PWA78"/>
    <mergeCell ref="PWC78:PWE78"/>
    <mergeCell ref="PWG78:PWI78"/>
    <mergeCell ref="PWK78:PWM78"/>
    <mergeCell ref="PWO78:PWQ78"/>
    <mergeCell ref="PWS78:PWU78"/>
    <mergeCell ref="PVA78:PVC78"/>
    <mergeCell ref="PVE78:PVG78"/>
    <mergeCell ref="PVI78:PVK78"/>
    <mergeCell ref="PVM78:PVO78"/>
    <mergeCell ref="PVQ78:PVS78"/>
    <mergeCell ref="PVU78:PVW78"/>
    <mergeCell ref="PUC78:PUE78"/>
    <mergeCell ref="PUG78:PUI78"/>
    <mergeCell ref="PUK78:PUM78"/>
    <mergeCell ref="PUO78:PUQ78"/>
    <mergeCell ref="PUS78:PUU78"/>
    <mergeCell ref="PUW78:PUY78"/>
    <mergeCell ref="PTE78:PTG78"/>
    <mergeCell ref="PTI78:PTK78"/>
    <mergeCell ref="PTM78:PTO78"/>
    <mergeCell ref="PTQ78:PTS78"/>
    <mergeCell ref="PTU78:PTW78"/>
    <mergeCell ref="PTY78:PUA78"/>
    <mergeCell ref="PSG78:PSI78"/>
    <mergeCell ref="PSK78:PSM78"/>
    <mergeCell ref="PSO78:PSQ78"/>
    <mergeCell ref="PSS78:PSU78"/>
    <mergeCell ref="PSW78:PSY78"/>
    <mergeCell ref="PTA78:PTC78"/>
    <mergeCell ref="PRI78:PRK78"/>
    <mergeCell ref="PRM78:PRO78"/>
    <mergeCell ref="PRQ78:PRS78"/>
    <mergeCell ref="PRU78:PRW78"/>
    <mergeCell ref="PRY78:PSA78"/>
    <mergeCell ref="PSC78:PSE78"/>
    <mergeCell ref="QBM78:QBO78"/>
    <mergeCell ref="QBQ78:QBS78"/>
    <mergeCell ref="QBU78:QBW78"/>
    <mergeCell ref="QBY78:QCA78"/>
    <mergeCell ref="QCC78:QCE78"/>
    <mergeCell ref="QCG78:QCI78"/>
    <mergeCell ref="QAO78:QAQ78"/>
    <mergeCell ref="QAS78:QAU78"/>
    <mergeCell ref="QAW78:QAY78"/>
    <mergeCell ref="QBA78:QBC78"/>
    <mergeCell ref="QBE78:QBG78"/>
    <mergeCell ref="QBI78:QBK78"/>
    <mergeCell ref="PZQ78:PZS78"/>
    <mergeCell ref="PZU78:PZW78"/>
    <mergeCell ref="PZY78:QAA78"/>
    <mergeCell ref="QAC78:QAE78"/>
    <mergeCell ref="QAG78:QAI78"/>
    <mergeCell ref="QAK78:QAM78"/>
    <mergeCell ref="PYS78:PYU78"/>
    <mergeCell ref="PYW78:PYY78"/>
    <mergeCell ref="PZA78:PZC78"/>
    <mergeCell ref="PZE78:PZG78"/>
    <mergeCell ref="PZI78:PZK78"/>
    <mergeCell ref="PZM78:PZO78"/>
    <mergeCell ref="PXU78:PXW78"/>
    <mergeCell ref="PXY78:PYA78"/>
    <mergeCell ref="PYC78:PYE78"/>
    <mergeCell ref="PYG78:PYI78"/>
    <mergeCell ref="PYK78:PYM78"/>
    <mergeCell ref="PYO78:PYQ78"/>
    <mergeCell ref="PWW78:PWY78"/>
    <mergeCell ref="PXA78:PXC78"/>
    <mergeCell ref="PXE78:PXG78"/>
    <mergeCell ref="PXI78:PXK78"/>
    <mergeCell ref="PXM78:PXO78"/>
    <mergeCell ref="PXQ78:PXS78"/>
    <mergeCell ref="QHA78:QHC78"/>
    <mergeCell ref="QHE78:QHG78"/>
    <mergeCell ref="QHI78:QHK78"/>
    <mergeCell ref="QHM78:QHO78"/>
    <mergeCell ref="QHQ78:QHS78"/>
    <mergeCell ref="QHU78:QHW78"/>
    <mergeCell ref="QGC78:QGE78"/>
    <mergeCell ref="QGG78:QGI78"/>
    <mergeCell ref="QGK78:QGM78"/>
    <mergeCell ref="QGO78:QGQ78"/>
    <mergeCell ref="QGS78:QGU78"/>
    <mergeCell ref="QGW78:QGY78"/>
    <mergeCell ref="QFE78:QFG78"/>
    <mergeCell ref="QFI78:QFK78"/>
    <mergeCell ref="QFM78:QFO78"/>
    <mergeCell ref="QFQ78:QFS78"/>
    <mergeCell ref="QFU78:QFW78"/>
    <mergeCell ref="QFY78:QGA78"/>
    <mergeCell ref="QEG78:QEI78"/>
    <mergeCell ref="QEK78:QEM78"/>
    <mergeCell ref="QEO78:QEQ78"/>
    <mergeCell ref="QES78:QEU78"/>
    <mergeCell ref="QEW78:QEY78"/>
    <mergeCell ref="QFA78:QFC78"/>
    <mergeCell ref="QDI78:QDK78"/>
    <mergeCell ref="QDM78:QDO78"/>
    <mergeCell ref="QDQ78:QDS78"/>
    <mergeCell ref="QDU78:QDW78"/>
    <mergeCell ref="QDY78:QEA78"/>
    <mergeCell ref="QEC78:QEE78"/>
    <mergeCell ref="QCK78:QCM78"/>
    <mergeCell ref="QCO78:QCQ78"/>
    <mergeCell ref="QCS78:QCU78"/>
    <mergeCell ref="QCW78:QCY78"/>
    <mergeCell ref="QDA78:QDC78"/>
    <mergeCell ref="QDE78:QDG78"/>
    <mergeCell ref="QMO78:QMQ78"/>
    <mergeCell ref="QMS78:QMU78"/>
    <mergeCell ref="QMW78:QMY78"/>
    <mergeCell ref="QNA78:QNC78"/>
    <mergeCell ref="QNE78:QNG78"/>
    <mergeCell ref="QNI78:QNK78"/>
    <mergeCell ref="QLQ78:QLS78"/>
    <mergeCell ref="QLU78:QLW78"/>
    <mergeCell ref="QLY78:QMA78"/>
    <mergeCell ref="QMC78:QME78"/>
    <mergeCell ref="QMG78:QMI78"/>
    <mergeCell ref="QMK78:QMM78"/>
    <mergeCell ref="QKS78:QKU78"/>
    <mergeCell ref="QKW78:QKY78"/>
    <mergeCell ref="QLA78:QLC78"/>
    <mergeCell ref="QLE78:QLG78"/>
    <mergeCell ref="QLI78:QLK78"/>
    <mergeCell ref="QLM78:QLO78"/>
    <mergeCell ref="QJU78:QJW78"/>
    <mergeCell ref="QJY78:QKA78"/>
    <mergeCell ref="QKC78:QKE78"/>
    <mergeCell ref="QKG78:QKI78"/>
    <mergeCell ref="QKK78:QKM78"/>
    <mergeCell ref="QKO78:QKQ78"/>
    <mergeCell ref="QIW78:QIY78"/>
    <mergeCell ref="QJA78:QJC78"/>
    <mergeCell ref="QJE78:QJG78"/>
    <mergeCell ref="QJI78:QJK78"/>
    <mergeCell ref="QJM78:QJO78"/>
    <mergeCell ref="QJQ78:QJS78"/>
    <mergeCell ref="QHY78:QIA78"/>
    <mergeCell ref="QIC78:QIE78"/>
    <mergeCell ref="QIG78:QII78"/>
    <mergeCell ref="QIK78:QIM78"/>
    <mergeCell ref="QIO78:QIQ78"/>
    <mergeCell ref="QIS78:QIU78"/>
    <mergeCell ref="QSC78:QSE78"/>
    <mergeCell ref="QSG78:QSI78"/>
    <mergeCell ref="QSK78:QSM78"/>
    <mergeCell ref="QSO78:QSQ78"/>
    <mergeCell ref="QSS78:QSU78"/>
    <mergeCell ref="QSW78:QSY78"/>
    <mergeCell ref="QRE78:QRG78"/>
    <mergeCell ref="QRI78:QRK78"/>
    <mergeCell ref="QRM78:QRO78"/>
    <mergeCell ref="QRQ78:QRS78"/>
    <mergeCell ref="QRU78:QRW78"/>
    <mergeCell ref="QRY78:QSA78"/>
    <mergeCell ref="QQG78:QQI78"/>
    <mergeCell ref="QQK78:QQM78"/>
    <mergeCell ref="QQO78:QQQ78"/>
    <mergeCell ref="QQS78:QQU78"/>
    <mergeCell ref="QQW78:QQY78"/>
    <mergeCell ref="QRA78:QRC78"/>
    <mergeCell ref="QPI78:QPK78"/>
    <mergeCell ref="QPM78:QPO78"/>
    <mergeCell ref="QPQ78:QPS78"/>
    <mergeCell ref="QPU78:QPW78"/>
    <mergeCell ref="QPY78:QQA78"/>
    <mergeCell ref="QQC78:QQE78"/>
    <mergeCell ref="QOK78:QOM78"/>
    <mergeCell ref="QOO78:QOQ78"/>
    <mergeCell ref="QOS78:QOU78"/>
    <mergeCell ref="QOW78:QOY78"/>
    <mergeCell ref="QPA78:QPC78"/>
    <mergeCell ref="QPE78:QPG78"/>
    <mergeCell ref="QNM78:QNO78"/>
    <mergeCell ref="QNQ78:QNS78"/>
    <mergeCell ref="QNU78:QNW78"/>
    <mergeCell ref="QNY78:QOA78"/>
    <mergeCell ref="QOC78:QOE78"/>
    <mergeCell ref="QOG78:QOI78"/>
    <mergeCell ref="QXQ78:QXS78"/>
    <mergeCell ref="QXU78:QXW78"/>
    <mergeCell ref="QXY78:QYA78"/>
    <mergeCell ref="QYC78:QYE78"/>
    <mergeCell ref="QYG78:QYI78"/>
    <mergeCell ref="QYK78:QYM78"/>
    <mergeCell ref="QWS78:QWU78"/>
    <mergeCell ref="QWW78:QWY78"/>
    <mergeCell ref="QXA78:QXC78"/>
    <mergeCell ref="QXE78:QXG78"/>
    <mergeCell ref="QXI78:QXK78"/>
    <mergeCell ref="QXM78:QXO78"/>
    <mergeCell ref="QVU78:QVW78"/>
    <mergeCell ref="QVY78:QWA78"/>
    <mergeCell ref="QWC78:QWE78"/>
    <mergeCell ref="QWG78:QWI78"/>
    <mergeCell ref="QWK78:QWM78"/>
    <mergeCell ref="QWO78:QWQ78"/>
    <mergeCell ref="QUW78:QUY78"/>
    <mergeCell ref="QVA78:QVC78"/>
    <mergeCell ref="QVE78:QVG78"/>
    <mergeCell ref="QVI78:QVK78"/>
    <mergeCell ref="QVM78:QVO78"/>
    <mergeCell ref="QVQ78:QVS78"/>
    <mergeCell ref="QTY78:QUA78"/>
    <mergeCell ref="QUC78:QUE78"/>
    <mergeCell ref="QUG78:QUI78"/>
    <mergeCell ref="QUK78:QUM78"/>
    <mergeCell ref="QUO78:QUQ78"/>
    <mergeCell ref="QUS78:QUU78"/>
    <mergeCell ref="QTA78:QTC78"/>
    <mergeCell ref="QTE78:QTG78"/>
    <mergeCell ref="QTI78:QTK78"/>
    <mergeCell ref="QTM78:QTO78"/>
    <mergeCell ref="QTQ78:QTS78"/>
    <mergeCell ref="QTU78:QTW78"/>
    <mergeCell ref="RDE78:RDG78"/>
    <mergeCell ref="RDI78:RDK78"/>
    <mergeCell ref="RDM78:RDO78"/>
    <mergeCell ref="RDQ78:RDS78"/>
    <mergeCell ref="RDU78:RDW78"/>
    <mergeCell ref="RDY78:REA78"/>
    <mergeCell ref="RCG78:RCI78"/>
    <mergeCell ref="RCK78:RCM78"/>
    <mergeCell ref="RCO78:RCQ78"/>
    <mergeCell ref="RCS78:RCU78"/>
    <mergeCell ref="RCW78:RCY78"/>
    <mergeCell ref="RDA78:RDC78"/>
    <mergeCell ref="RBI78:RBK78"/>
    <mergeCell ref="RBM78:RBO78"/>
    <mergeCell ref="RBQ78:RBS78"/>
    <mergeCell ref="RBU78:RBW78"/>
    <mergeCell ref="RBY78:RCA78"/>
    <mergeCell ref="RCC78:RCE78"/>
    <mergeCell ref="RAK78:RAM78"/>
    <mergeCell ref="RAO78:RAQ78"/>
    <mergeCell ref="RAS78:RAU78"/>
    <mergeCell ref="RAW78:RAY78"/>
    <mergeCell ref="RBA78:RBC78"/>
    <mergeCell ref="RBE78:RBG78"/>
    <mergeCell ref="QZM78:QZO78"/>
    <mergeCell ref="QZQ78:QZS78"/>
    <mergeCell ref="QZU78:QZW78"/>
    <mergeCell ref="QZY78:RAA78"/>
    <mergeCell ref="RAC78:RAE78"/>
    <mergeCell ref="RAG78:RAI78"/>
    <mergeCell ref="QYO78:QYQ78"/>
    <mergeCell ref="QYS78:QYU78"/>
    <mergeCell ref="QYW78:QYY78"/>
    <mergeCell ref="QZA78:QZC78"/>
    <mergeCell ref="QZE78:QZG78"/>
    <mergeCell ref="QZI78:QZK78"/>
    <mergeCell ref="RIS78:RIU78"/>
    <mergeCell ref="RIW78:RIY78"/>
    <mergeCell ref="RJA78:RJC78"/>
    <mergeCell ref="RJE78:RJG78"/>
    <mergeCell ref="RJI78:RJK78"/>
    <mergeCell ref="RJM78:RJO78"/>
    <mergeCell ref="RHU78:RHW78"/>
    <mergeCell ref="RHY78:RIA78"/>
    <mergeCell ref="RIC78:RIE78"/>
    <mergeCell ref="RIG78:RII78"/>
    <mergeCell ref="RIK78:RIM78"/>
    <mergeCell ref="RIO78:RIQ78"/>
    <mergeCell ref="RGW78:RGY78"/>
    <mergeCell ref="RHA78:RHC78"/>
    <mergeCell ref="RHE78:RHG78"/>
    <mergeCell ref="RHI78:RHK78"/>
    <mergeCell ref="RHM78:RHO78"/>
    <mergeCell ref="RHQ78:RHS78"/>
    <mergeCell ref="RFY78:RGA78"/>
    <mergeCell ref="RGC78:RGE78"/>
    <mergeCell ref="RGG78:RGI78"/>
    <mergeCell ref="RGK78:RGM78"/>
    <mergeCell ref="RGO78:RGQ78"/>
    <mergeCell ref="RGS78:RGU78"/>
    <mergeCell ref="RFA78:RFC78"/>
    <mergeCell ref="RFE78:RFG78"/>
    <mergeCell ref="RFI78:RFK78"/>
    <mergeCell ref="RFM78:RFO78"/>
    <mergeCell ref="RFQ78:RFS78"/>
    <mergeCell ref="RFU78:RFW78"/>
    <mergeCell ref="REC78:REE78"/>
    <mergeCell ref="REG78:REI78"/>
    <mergeCell ref="REK78:REM78"/>
    <mergeCell ref="REO78:REQ78"/>
    <mergeCell ref="RES78:REU78"/>
    <mergeCell ref="REW78:REY78"/>
    <mergeCell ref="ROG78:ROI78"/>
    <mergeCell ref="ROK78:ROM78"/>
    <mergeCell ref="ROO78:ROQ78"/>
    <mergeCell ref="ROS78:ROU78"/>
    <mergeCell ref="ROW78:ROY78"/>
    <mergeCell ref="RPA78:RPC78"/>
    <mergeCell ref="RNI78:RNK78"/>
    <mergeCell ref="RNM78:RNO78"/>
    <mergeCell ref="RNQ78:RNS78"/>
    <mergeCell ref="RNU78:RNW78"/>
    <mergeCell ref="RNY78:ROA78"/>
    <mergeCell ref="ROC78:ROE78"/>
    <mergeCell ref="RMK78:RMM78"/>
    <mergeCell ref="RMO78:RMQ78"/>
    <mergeCell ref="RMS78:RMU78"/>
    <mergeCell ref="RMW78:RMY78"/>
    <mergeCell ref="RNA78:RNC78"/>
    <mergeCell ref="RNE78:RNG78"/>
    <mergeCell ref="RLM78:RLO78"/>
    <mergeCell ref="RLQ78:RLS78"/>
    <mergeCell ref="RLU78:RLW78"/>
    <mergeCell ref="RLY78:RMA78"/>
    <mergeCell ref="RMC78:RME78"/>
    <mergeCell ref="RMG78:RMI78"/>
    <mergeCell ref="RKO78:RKQ78"/>
    <mergeCell ref="RKS78:RKU78"/>
    <mergeCell ref="RKW78:RKY78"/>
    <mergeCell ref="RLA78:RLC78"/>
    <mergeCell ref="RLE78:RLG78"/>
    <mergeCell ref="RLI78:RLK78"/>
    <mergeCell ref="RJQ78:RJS78"/>
    <mergeCell ref="RJU78:RJW78"/>
    <mergeCell ref="RJY78:RKA78"/>
    <mergeCell ref="RKC78:RKE78"/>
    <mergeCell ref="RKG78:RKI78"/>
    <mergeCell ref="RKK78:RKM78"/>
    <mergeCell ref="RTU78:RTW78"/>
    <mergeCell ref="RTY78:RUA78"/>
    <mergeCell ref="RUC78:RUE78"/>
    <mergeCell ref="RUG78:RUI78"/>
    <mergeCell ref="RUK78:RUM78"/>
    <mergeCell ref="RUO78:RUQ78"/>
    <mergeCell ref="RSW78:RSY78"/>
    <mergeCell ref="RTA78:RTC78"/>
    <mergeCell ref="RTE78:RTG78"/>
    <mergeCell ref="RTI78:RTK78"/>
    <mergeCell ref="RTM78:RTO78"/>
    <mergeCell ref="RTQ78:RTS78"/>
    <mergeCell ref="RRY78:RSA78"/>
    <mergeCell ref="RSC78:RSE78"/>
    <mergeCell ref="RSG78:RSI78"/>
    <mergeCell ref="RSK78:RSM78"/>
    <mergeCell ref="RSO78:RSQ78"/>
    <mergeCell ref="RSS78:RSU78"/>
    <mergeCell ref="RRA78:RRC78"/>
    <mergeCell ref="RRE78:RRG78"/>
    <mergeCell ref="RRI78:RRK78"/>
    <mergeCell ref="RRM78:RRO78"/>
    <mergeCell ref="RRQ78:RRS78"/>
    <mergeCell ref="RRU78:RRW78"/>
    <mergeCell ref="RQC78:RQE78"/>
    <mergeCell ref="RQG78:RQI78"/>
    <mergeCell ref="RQK78:RQM78"/>
    <mergeCell ref="RQO78:RQQ78"/>
    <mergeCell ref="RQS78:RQU78"/>
    <mergeCell ref="RQW78:RQY78"/>
    <mergeCell ref="RPE78:RPG78"/>
    <mergeCell ref="RPI78:RPK78"/>
    <mergeCell ref="RPM78:RPO78"/>
    <mergeCell ref="RPQ78:RPS78"/>
    <mergeCell ref="RPU78:RPW78"/>
    <mergeCell ref="RPY78:RQA78"/>
    <mergeCell ref="RZI78:RZK78"/>
    <mergeCell ref="RZM78:RZO78"/>
    <mergeCell ref="RZQ78:RZS78"/>
    <mergeCell ref="RZU78:RZW78"/>
    <mergeCell ref="RZY78:SAA78"/>
    <mergeCell ref="SAC78:SAE78"/>
    <mergeCell ref="RYK78:RYM78"/>
    <mergeCell ref="RYO78:RYQ78"/>
    <mergeCell ref="RYS78:RYU78"/>
    <mergeCell ref="RYW78:RYY78"/>
    <mergeCell ref="RZA78:RZC78"/>
    <mergeCell ref="RZE78:RZG78"/>
    <mergeCell ref="RXM78:RXO78"/>
    <mergeCell ref="RXQ78:RXS78"/>
    <mergeCell ref="RXU78:RXW78"/>
    <mergeCell ref="RXY78:RYA78"/>
    <mergeCell ref="RYC78:RYE78"/>
    <mergeCell ref="RYG78:RYI78"/>
    <mergeCell ref="RWO78:RWQ78"/>
    <mergeCell ref="RWS78:RWU78"/>
    <mergeCell ref="RWW78:RWY78"/>
    <mergeCell ref="RXA78:RXC78"/>
    <mergeCell ref="RXE78:RXG78"/>
    <mergeCell ref="RXI78:RXK78"/>
    <mergeCell ref="RVQ78:RVS78"/>
    <mergeCell ref="RVU78:RVW78"/>
    <mergeCell ref="RVY78:RWA78"/>
    <mergeCell ref="RWC78:RWE78"/>
    <mergeCell ref="RWG78:RWI78"/>
    <mergeCell ref="RWK78:RWM78"/>
    <mergeCell ref="RUS78:RUU78"/>
    <mergeCell ref="RUW78:RUY78"/>
    <mergeCell ref="RVA78:RVC78"/>
    <mergeCell ref="RVE78:RVG78"/>
    <mergeCell ref="RVI78:RVK78"/>
    <mergeCell ref="RVM78:RVO78"/>
    <mergeCell ref="SEW78:SEY78"/>
    <mergeCell ref="SFA78:SFC78"/>
    <mergeCell ref="SFE78:SFG78"/>
    <mergeCell ref="SFI78:SFK78"/>
    <mergeCell ref="SFM78:SFO78"/>
    <mergeCell ref="SFQ78:SFS78"/>
    <mergeCell ref="SDY78:SEA78"/>
    <mergeCell ref="SEC78:SEE78"/>
    <mergeCell ref="SEG78:SEI78"/>
    <mergeCell ref="SEK78:SEM78"/>
    <mergeCell ref="SEO78:SEQ78"/>
    <mergeCell ref="SES78:SEU78"/>
    <mergeCell ref="SDA78:SDC78"/>
    <mergeCell ref="SDE78:SDG78"/>
    <mergeCell ref="SDI78:SDK78"/>
    <mergeCell ref="SDM78:SDO78"/>
    <mergeCell ref="SDQ78:SDS78"/>
    <mergeCell ref="SDU78:SDW78"/>
    <mergeCell ref="SCC78:SCE78"/>
    <mergeCell ref="SCG78:SCI78"/>
    <mergeCell ref="SCK78:SCM78"/>
    <mergeCell ref="SCO78:SCQ78"/>
    <mergeCell ref="SCS78:SCU78"/>
    <mergeCell ref="SCW78:SCY78"/>
    <mergeCell ref="SBE78:SBG78"/>
    <mergeCell ref="SBI78:SBK78"/>
    <mergeCell ref="SBM78:SBO78"/>
    <mergeCell ref="SBQ78:SBS78"/>
    <mergeCell ref="SBU78:SBW78"/>
    <mergeCell ref="SBY78:SCA78"/>
    <mergeCell ref="SAG78:SAI78"/>
    <mergeCell ref="SAK78:SAM78"/>
    <mergeCell ref="SAO78:SAQ78"/>
    <mergeCell ref="SAS78:SAU78"/>
    <mergeCell ref="SAW78:SAY78"/>
    <mergeCell ref="SBA78:SBC78"/>
    <mergeCell ref="SKK78:SKM78"/>
    <mergeCell ref="SKO78:SKQ78"/>
    <mergeCell ref="SKS78:SKU78"/>
    <mergeCell ref="SKW78:SKY78"/>
    <mergeCell ref="SLA78:SLC78"/>
    <mergeCell ref="SLE78:SLG78"/>
    <mergeCell ref="SJM78:SJO78"/>
    <mergeCell ref="SJQ78:SJS78"/>
    <mergeCell ref="SJU78:SJW78"/>
    <mergeCell ref="SJY78:SKA78"/>
    <mergeCell ref="SKC78:SKE78"/>
    <mergeCell ref="SKG78:SKI78"/>
    <mergeCell ref="SIO78:SIQ78"/>
    <mergeCell ref="SIS78:SIU78"/>
    <mergeCell ref="SIW78:SIY78"/>
    <mergeCell ref="SJA78:SJC78"/>
    <mergeCell ref="SJE78:SJG78"/>
    <mergeCell ref="SJI78:SJK78"/>
    <mergeCell ref="SHQ78:SHS78"/>
    <mergeCell ref="SHU78:SHW78"/>
    <mergeCell ref="SHY78:SIA78"/>
    <mergeCell ref="SIC78:SIE78"/>
    <mergeCell ref="SIG78:SII78"/>
    <mergeCell ref="SIK78:SIM78"/>
    <mergeCell ref="SGS78:SGU78"/>
    <mergeCell ref="SGW78:SGY78"/>
    <mergeCell ref="SHA78:SHC78"/>
    <mergeCell ref="SHE78:SHG78"/>
    <mergeCell ref="SHI78:SHK78"/>
    <mergeCell ref="SHM78:SHO78"/>
    <mergeCell ref="SFU78:SFW78"/>
    <mergeCell ref="SFY78:SGA78"/>
    <mergeCell ref="SGC78:SGE78"/>
    <mergeCell ref="SGG78:SGI78"/>
    <mergeCell ref="SGK78:SGM78"/>
    <mergeCell ref="SGO78:SGQ78"/>
    <mergeCell ref="SPY78:SQA78"/>
    <mergeCell ref="SQC78:SQE78"/>
    <mergeCell ref="SQG78:SQI78"/>
    <mergeCell ref="SQK78:SQM78"/>
    <mergeCell ref="SQO78:SQQ78"/>
    <mergeCell ref="SQS78:SQU78"/>
    <mergeCell ref="SPA78:SPC78"/>
    <mergeCell ref="SPE78:SPG78"/>
    <mergeCell ref="SPI78:SPK78"/>
    <mergeCell ref="SPM78:SPO78"/>
    <mergeCell ref="SPQ78:SPS78"/>
    <mergeCell ref="SPU78:SPW78"/>
    <mergeCell ref="SOC78:SOE78"/>
    <mergeCell ref="SOG78:SOI78"/>
    <mergeCell ref="SOK78:SOM78"/>
    <mergeCell ref="SOO78:SOQ78"/>
    <mergeCell ref="SOS78:SOU78"/>
    <mergeCell ref="SOW78:SOY78"/>
    <mergeCell ref="SNE78:SNG78"/>
    <mergeCell ref="SNI78:SNK78"/>
    <mergeCell ref="SNM78:SNO78"/>
    <mergeCell ref="SNQ78:SNS78"/>
    <mergeCell ref="SNU78:SNW78"/>
    <mergeCell ref="SNY78:SOA78"/>
    <mergeCell ref="SMG78:SMI78"/>
    <mergeCell ref="SMK78:SMM78"/>
    <mergeCell ref="SMO78:SMQ78"/>
    <mergeCell ref="SMS78:SMU78"/>
    <mergeCell ref="SMW78:SMY78"/>
    <mergeCell ref="SNA78:SNC78"/>
    <mergeCell ref="SLI78:SLK78"/>
    <mergeCell ref="SLM78:SLO78"/>
    <mergeCell ref="SLQ78:SLS78"/>
    <mergeCell ref="SLU78:SLW78"/>
    <mergeCell ref="SLY78:SMA78"/>
    <mergeCell ref="SMC78:SME78"/>
    <mergeCell ref="SVM78:SVO78"/>
    <mergeCell ref="SVQ78:SVS78"/>
    <mergeCell ref="SVU78:SVW78"/>
    <mergeCell ref="SVY78:SWA78"/>
    <mergeCell ref="SWC78:SWE78"/>
    <mergeCell ref="SWG78:SWI78"/>
    <mergeCell ref="SUO78:SUQ78"/>
    <mergeCell ref="SUS78:SUU78"/>
    <mergeCell ref="SUW78:SUY78"/>
    <mergeCell ref="SVA78:SVC78"/>
    <mergeCell ref="SVE78:SVG78"/>
    <mergeCell ref="SVI78:SVK78"/>
    <mergeCell ref="STQ78:STS78"/>
    <mergeCell ref="STU78:STW78"/>
    <mergeCell ref="STY78:SUA78"/>
    <mergeCell ref="SUC78:SUE78"/>
    <mergeCell ref="SUG78:SUI78"/>
    <mergeCell ref="SUK78:SUM78"/>
    <mergeCell ref="SSS78:SSU78"/>
    <mergeCell ref="SSW78:SSY78"/>
    <mergeCell ref="STA78:STC78"/>
    <mergeCell ref="STE78:STG78"/>
    <mergeCell ref="STI78:STK78"/>
    <mergeCell ref="STM78:STO78"/>
    <mergeCell ref="SRU78:SRW78"/>
    <mergeCell ref="SRY78:SSA78"/>
    <mergeCell ref="SSC78:SSE78"/>
    <mergeCell ref="SSG78:SSI78"/>
    <mergeCell ref="SSK78:SSM78"/>
    <mergeCell ref="SSO78:SSQ78"/>
    <mergeCell ref="SQW78:SQY78"/>
    <mergeCell ref="SRA78:SRC78"/>
    <mergeCell ref="SRE78:SRG78"/>
    <mergeCell ref="SRI78:SRK78"/>
    <mergeCell ref="SRM78:SRO78"/>
    <mergeCell ref="SRQ78:SRS78"/>
    <mergeCell ref="TBA78:TBC78"/>
    <mergeCell ref="TBE78:TBG78"/>
    <mergeCell ref="TBI78:TBK78"/>
    <mergeCell ref="TBM78:TBO78"/>
    <mergeCell ref="TBQ78:TBS78"/>
    <mergeCell ref="TBU78:TBW78"/>
    <mergeCell ref="TAC78:TAE78"/>
    <mergeCell ref="TAG78:TAI78"/>
    <mergeCell ref="TAK78:TAM78"/>
    <mergeCell ref="TAO78:TAQ78"/>
    <mergeCell ref="TAS78:TAU78"/>
    <mergeCell ref="TAW78:TAY78"/>
    <mergeCell ref="SZE78:SZG78"/>
    <mergeCell ref="SZI78:SZK78"/>
    <mergeCell ref="SZM78:SZO78"/>
    <mergeCell ref="SZQ78:SZS78"/>
    <mergeCell ref="SZU78:SZW78"/>
    <mergeCell ref="SZY78:TAA78"/>
    <mergeCell ref="SYG78:SYI78"/>
    <mergeCell ref="SYK78:SYM78"/>
    <mergeCell ref="SYO78:SYQ78"/>
    <mergeCell ref="SYS78:SYU78"/>
    <mergeCell ref="SYW78:SYY78"/>
    <mergeCell ref="SZA78:SZC78"/>
    <mergeCell ref="SXI78:SXK78"/>
    <mergeCell ref="SXM78:SXO78"/>
    <mergeCell ref="SXQ78:SXS78"/>
    <mergeCell ref="SXU78:SXW78"/>
    <mergeCell ref="SXY78:SYA78"/>
    <mergeCell ref="SYC78:SYE78"/>
    <mergeCell ref="SWK78:SWM78"/>
    <mergeCell ref="SWO78:SWQ78"/>
    <mergeCell ref="SWS78:SWU78"/>
    <mergeCell ref="SWW78:SWY78"/>
    <mergeCell ref="SXA78:SXC78"/>
    <mergeCell ref="SXE78:SXG78"/>
    <mergeCell ref="TGO78:TGQ78"/>
    <mergeCell ref="TGS78:TGU78"/>
    <mergeCell ref="TGW78:TGY78"/>
    <mergeCell ref="THA78:THC78"/>
    <mergeCell ref="THE78:THG78"/>
    <mergeCell ref="THI78:THK78"/>
    <mergeCell ref="TFQ78:TFS78"/>
    <mergeCell ref="TFU78:TFW78"/>
    <mergeCell ref="TFY78:TGA78"/>
    <mergeCell ref="TGC78:TGE78"/>
    <mergeCell ref="TGG78:TGI78"/>
    <mergeCell ref="TGK78:TGM78"/>
    <mergeCell ref="TES78:TEU78"/>
    <mergeCell ref="TEW78:TEY78"/>
    <mergeCell ref="TFA78:TFC78"/>
    <mergeCell ref="TFE78:TFG78"/>
    <mergeCell ref="TFI78:TFK78"/>
    <mergeCell ref="TFM78:TFO78"/>
    <mergeCell ref="TDU78:TDW78"/>
    <mergeCell ref="TDY78:TEA78"/>
    <mergeCell ref="TEC78:TEE78"/>
    <mergeCell ref="TEG78:TEI78"/>
    <mergeCell ref="TEK78:TEM78"/>
    <mergeCell ref="TEO78:TEQ78"/>
    <mergeCell ref="TCW78:TCY78"/>
    <mergeCell ref="TDA78:TDC78"/>
    <mergeCell ref="TDE78:TDG78"/>
    <mergeCell ref="TDI78:TDK78"/>
    <mergeCell ref="TDM78:TDO78"/>
    <mergeCell ref="TDQ78:TDS78"/>
    <mergeCell ref="TBY78:TCA78"/>
    <mergeCell ref="TCC78:TCE78"/>
    <mergeCell ref="TCG78:TCI78"/>
    <mergeCell ref="TCK78:TCM78"/>
    <mergeCell ref="TCO78:TCQ78"/>
    <mergeCell ref="TCS78:TCU78"/>
    <mergeCell ref="TMC78:TME78"/>
    <mergeCell ref="TMG78:TMI78"/>
    <mergeCell ref="TMK78:TMM78"/>
    <mergeCell ref="TMO78:TMQ78"/>
    <mergeCell ref="TMS78:TMU78"/>
    <mergeCell ref="TMW78:TMY78"/>
    <mergeCell ref="TLE78:TLG78"/>
    <mergeCell ref="TLI78:TLK78"/>
    <mergeCell ref="TLM78:TLO78"/>
    <mergeCell ref="TLQ78:TLS78"/>
    <mergeCell ref="TLU78:TLW78"/>
    <mergeCell ref="TLY78:TMA78"/>
    <mergeCell ref="TKG78:TKI78"/>
    <mergeCell ref="TKK78:TKM78"/>
    <mergeCell ref="TKO78:TKQ78"/>
    <mergeCell ref="TKS78:TKU78"/>
    <mergeCell ref="TKW78:TKY78"/>
    <mergeCell ref="TLA78:TLC78"/>
    <mergeCell ref="TJI78:TJK78"/>
    <mergeCell ref="TJM78:TJO78"/>
    <mergeCell ref="TJQ78:TJS78"/>
    <mergeCell ref="TJU78:TJW78"/>
    <mergeCell ref="TJY78:TKA78"/>
    <mergeCell ref="TKC78:TKE78"/>
    <mergeCell ref="TIK78:TIM78"/>
    <mergeCell ref="TIO78:TIQ78"/>
    <mergeCell ref="TIS78:TIU78"/>
    <mergeCell ref="TIW78:TIY78"/>
    <mergeCell ref="TJA78:TJC78"/>
    <mergeCell ref="TJE78:TJG78"/>
    <mergeCell ref="THM78:THO78"/>
    <mergeCell ref="THQ78:THS78"/>
    <mergeCell ref="THU78:THW78"/>
    <mergeCell ref="THY78:TIA78"/>
    <mergeCell ref="TIC78:TIE78"/>
    <mergeCell ref="TIG78:TII78"/>
    <mergeCell ref="TRQ78:TRS78"/>
    <mergeCell ref="TRU78:TRW78"/>
    <mergeCell ref="TRY78:TSA78"/>
    <mergeCell ref="TSC78:TSE78"/>
    <mergeCell ref="TSG78:TSI78"/>
    <mergeCell ref="TSK78:TSM78"/>
    <mergeCell ref="TQS78:TQU78"/>
    <mergeCell ref="TQW78:TQY78"/>
    <mergeCell ref="TRA78:TRC78"/>
    <mergeCell ref="TRE78:TRG78"/>
    <mergeCell ref="TRI78:TRK78"/>
    <mergeCell ref="TRM78:TRO78"/>
    <mergeCell ref="TPU78:TPW78"/>
    <mergeCell ref="TPY78:TQA78"/>
    <mergeCell ref="TQC78:TQE78"/>
    <mergeCell ref="TQG78:TQI78"/>
    <mergeCell ref="TQK78:TQM78"/>
    <mergeCell ref="TQO78:TQQ78"/>
    <mergeCell ref="TOW78:TOY78"/>
    <mergeCell ref="TPA78:TPC78"/>
    <mergeCell ref="TPE78:TPG78"/>
    <mergeCell ref="TPI78:TPK78"/>
    <mergeCell ref="TPM78:TPO78"/>
    <mergeCell ref="TPQ78:TPS78"/>
    <mergeCell ref="TNY78:TOA78"/>
    <mergeCell ref="TOC78:TOE78"/>
    <mergeCell ref="TOG78:TOI78"/>
    <mergeCell ref="TOK78:TOM78"/>
    <mergeCell ref="TOO78:TOQ78"/>
    <mergeCell ref="TOS78:TOU78"/>
    <mergeCell ref="TNA78:TNC78"/>
    <mergeCell ref="TNE78:TNG78"/>
    <mergeCell ref="TNI78:TNK78"/>
    <mergeCell ref="TNM78:TNO78"/>
    <mergeCell ref="TNQ78:TNS78"/>
    <mergeCell ref="TNU78:TNW78"/>
    <mergeCell ref="TXE78:TXG78"/>
    <mergeCell ref="TXI78:TXK78"/>
    <mergeCell ref="TXM78:TXO78"/>
    <mergeCell ref="TXQ78:TXS78"/>
    <mergeCell ref="TXU78:TXW78"/>
    <mergeCell ref="TXY78:TYA78"/>
    <mergeCell ref="TWG78:TWI78"/>
    <mergeCell ref="TWK78:TWM78"/>
    <mergeCell ref="TWO78:TWQ78"/>
    <mergeCell ref="TWS78:TWU78"/>
    <mergeCell ref="TWW78:TWY78"/>
    <mergeCell ref="TXA78:TXC78"/>
    <mergeCell ref="TVI78:TVK78"/>
    <mergeCell ref="TVM78:TVO78"/>
    <mergeCell ref="TVQ78:TVS78"/>
    <mergeCell ref="TVU78:TVW78"/>
    <mergeCell ref="TVY78:TWA78"/>
    <mergeCell ref="TWC78:TWE78"/>
    <mergeCell ref="TUK78:TUM78"/>
    <mergeCell ref="TUO78:TUQ78"/>
    <mergeCell ref="TUS78:TUU78"/>
    <mergeCell ref="TUW78:TUY78"/>
    <mergeCell ref="TVA78:TVC78"/>
    <mergeCell ref="TVE78:TVG78"/>
    <mergeCell ref="TTM78:TTO78"/>
    <mergeCell ref="TTQ78:TTS78"/>
    <mergeCell ref="TTU78:TTW78"/>
    <mergeCell ref="TTY78:TUA78"/>
    <mergeCell ref="TUC78:TUE78"/>
    <mergeCell ref="TUG78:TUI78"/>
    <mergeCell ref="TSO78:TSQ78"/>
    <mergeCell ref="TSS78:TSU78"/>
    <mergeCell ref="TSW78:TSY78"/>
    <mergeCell ref="TTA78:TTC78"/>
    <mergeCell ref="TTE78:TTG78"/>
    <mergeCell ref="TTI78:TTK78"/>
    <mergeCell ref="UCS78:UCU78"/>
    <mergeCell ref="UCW78:UCY78"/>
    <mergeCell ref="UDA78:UDC78"/>
    <mergeCell ref="UDE78:UDG78"/>
    <mergeCell ref="UDI78:UDK78"/>
    <mergeCell ref="UDM78:UDO78"/>
    <mergeCell ref="UBU78:UBW78"/>
    <mergeCell ref="UBY78:UCA78"/>
    <mergeCell ref="UCC78:UCE78"/>
    <mergeCell ref="UCG78:UCI78"/>
    <mergeCell ref="UCK78:UCM78"/>
    <mergeCell ref="UCO78:UCQ78"/>
    <mergeCell ref="UAW78:UAY78"/>
    <mergeCell ref="UBA78:UBC78"/>
    <mergeCell ref="UBE78:UBG78"/>
    <mergeCell ref="UBI78:UBK78"/>
    <mergeCell ref="UBM78:UBO78"/>
    <mergeCell ref="UBQ78:UBS78"/>
    <mergeCell ref="TZY78:UAA78"/>
    <mergeCell ref="UAC78:UAE78"/>
    <mergeCell ref="UAG78:UAI78"/>
    <mergeCell ref="UAK78:UAM78"/>
    <mergeCell ref="UAO78:UAQ78"/>
    <mergeCell ref="UAS78:UAU78"/>
    <mergeCell ref="TZA78:TZC78"/>
    <mergeCell ref="TZE78:TZG78"/>
    <mergeCell ref="TZI78:TZK78"/>
    <mergeCell ref="TZM78:TZO78"/>
    <mergeCell ref="TZQ78:TZS78"/>
    <mergeCell ref="TZU78:TZW78"/>
    <mergeCell ref="TYC78:TYE78"/>
    <mergeCell ref="TYG78:TYI78"/>
    <mergeCell ref="TYK78:TYM78"/>
    <mergeCell ref="TYO78:TYQ78"/>
    <mergeCell ref="TYS78:TYU78"/>
    <mergeCell ref="TYW78:TYY78"/>
    <mergeCell ref="UIG78:UII78"/>
    <mergeCell ref="UIK78:UIM78"/>
    <mergeCell ref="UIO78:UIQ78"/>
    <mergeCell ref="UIS78:UIU78"/>
    <mergeCell ref="UIW78:UIY78"/>
    <mergeCell ref="UJA78:UJC78"/>
    <mergeCell ref="UHI78:UHK78"/>
    <mergeCell ref="UHM78:UHO78"/>
    <mergeCell ref="UHQ78:UHS78"/>
    <mergeCell ref="UHU78:UHW78"/>
    <mergeCell ref="UHY78:UIA78"/>
    <mergeCell ref="UIC78:UIE78"/>
    <mergeCell ref="UGK78:UGM78"/>
    <mergeCell ref="UGO78:UGQ78"/>
    <mergeCell ref="UGS78:UGU78"/>
    <mergeCell ref="UGW78:UGY78"/>
    <mergeCell ref="UHA78:UHC78"/>
    <mergeCell ref="UHE78:UHG78"/>
    <mergeCell ref="UFM78:UFO78"/>
    <mergeCell ref="UFQ78:UFS78"/>
    <mergeCell ref="UFU78:UFW78"/>
    <mergeCell ref="UFY78:UGA78"/>
    <mergeCell ref="UGC78:UGE78"/>
    <mergeCell ref="UGG78:UGI78"/>
    <mergeCell ref="UEO78:UEQ78"/>
    <mergeCell ref="UES78:UEU78"/>
    <mergeCell ref="UEW78:UEY78"/>
    <mergeCell ref="UFA78:UFC78"/>
    <mergeCell ref="UFE78:UFG78"/>
    <mergeCell ref="UFI78:UFK78"/>
    <mergeCell ref="UDQ78:UDS78"/>
    <mergeCell ref="UDU78:UDW78"/>
    <mergeCell ref="UDY78:UEA78"/>
    <mergeCell ref="UEC78:UEE78"/>
    <mergeCell ref="UEG78:UEI78"/>
    <mergeCell ref="UEK78:UEM78"/>
    <mergeCell ref="UNU78:UNW78"/>
    <mergeCell ref="UNY78:UOA78"/>
    <mergeCell ref="UOC78:UOE78"/>
    <mergeCell ref="UOG78:UOI78"/>
    <mergeCell ref="UOK78:UOM78"/>
    <mergeCell ref="UOO78:UOQ78"/>
    <mergeCell ref="UMW78:UMY78"/>
    <mergeCell ref="UNA78:UNC78"/>
    <mergeCell ref="UNE78:UNG78"/>
    <mergeCell ref="UNI78:UNK78"/>
    <mergeCell ref="UNM78:UNO78"/>
    <mergeCell ref="UNQ78:UNS78"/>
    <mergeCell ref="ULY78:UMA78"/>
    <mergeCell ref="UMC78:UME78"/>
    <mergeCell ref="UMG78:UMI78"/>
    <mergeCell ref="UMK78:UMM78"/>
    <mergeCell ref="UMO78:UMQ78"/>
    <mergeCell ref="UMS78:UMU78"/>
    <mergeCell ref="ULA78:ULC78"/>
    <mergeCell ref="ULE78:ULG78"/>
    <mergeCell ref="ULI78:ULK78"/>
    <mergeCell ref="ULM78:ULO78"/>
    <mergeCell ref="ULQ78:ULS78"/>
    <mergeCell ref="ULU78:ULW78"/>
    <mergeCell ref="UKC78:UKE78"/>
    <mergeCell ref="UKG78:UKI78"/>
    <mergeCell ref="UKK78:UKM78"/>
    <mergeCell ref="UKO78:UKQ78"/>
    <mergeCell ref="UKS78:UKU78"/>
    <mergeCell ref="UKW78:UKY78"/>
    <mergeCell ref="UJE78:UJG78"/>
    <mergeCell ref="UJI78:UJK78"/>
    <mergeCell ref="UJM78:UJO78"/>
    <mergeCell ref="UJQ78:UJS78"/>
    <mergeCell ref="UJU78:UJW78"/>
    <mergeCell ref="UJY78:UKA78"/>
    <mergeCell ref="UTI78:UTK78"/>
    <mergeCell ref="UTM78:UTO78"/>
    <mergeCell ref="UTQ78:UTS78"/>
    <mergeCell ref="UTU78:UTW78"/>
    <mergeCell ref="UTY78:UUA78"/>
    <mergeCell ref="UUC78:UUE78"/>
    <mergeCell ref="USK78:USM78"/>
    <mergeCell ref="USO78:USQ78"/>
    <mergeCell ref="USS78:USU78"/>
    <mergeCell ref="USW78:USY78"/>
    <mergeCell ref="UTA78:UTC78"/>
    <mergeCell ref="UTE78:UTG78"/>
    <mergeCell ref="URM78:URO78"/>
    <mergeCell ref="URQ78:URS78"/>
    <mergeCell ref="URU78:URW78"/>
    <mergeCell ref="URY78:USA78"/>
    <mergeCell ref="USC78:USE78"/>
    <mergeCell ref="USG78:USI78"/>
    <mergeCell ref="UQO78:UQQ78"/>
    <mergeCell ref="UQS78:UQU78"/>
    <mergeCell ref="UQW78:UQY78"/>
    <mergeCell ref="URA78:URC78"/>
    <mergeCell ref="URE78:URG78"/>
    <mergeCell ref="URI78:URK78"/>
    <mergeCell ref="UPQ78:UPS78"/>
    <mergeCell ref="UPU78:UPW78"/>
    <mergeCell ref="UPY78:UQA78"/>
    <mergeCell ref="UQC78:UQE78"/>
    <mergeCell ref="UQG78:UQI78"/>
    <mergeCell ref="UQK78:UQM78"/>
    <mergeCell ref="UOS78:UOU78"/>
    <mergeCell ref="UOW78:UOY78"/>
    <mergeCell ref="UPA78:UPC78"/>
    <mergeCell ref="UPE78:UPG78"/>
    <mergeCell ref="UPI78:UPK78"/>
    <mergeCell ref="UPM78:UPO78"/>
    <mergeCell ref="UYW78:UYY78"/>
    <mergeCell ref="UZA78:UZC78"/>
    <mergeCell ref="UZE78:UZG78"/>
    <mergeCell ref="UZI78:UZK78"/>
    <mergeCell ref="UZM78:UZO78"/>
    <mergeCell ref="UZQ78:UZS78"/>
    <mergeCell ref="UXY78:UYA78"/>
    <mergeCell ref="UYC78:UYE78"/>
    <mergeCell ref="UYG78:UYI78"/>
    <mergeCell ref="UYK78:UYM78"/>
    <mergeCell ref="UYO78:UYQ78"/>
    <mergeCell ref="UYS78:UYU78"/>
    <mergeCell ref="UXA78:UXC78"/>
    <mergeCell ref="UXE78:UXG78"/>
    <mergeCell ref="UXI78:UXK78"/>
    <mergeCell ref="UXM78:UXO78"/>
    <mergeCell ref="UXQ78:UXS78"/>
    <mergeCell ref="UXU78:UXW78"/>
    <mergeCell ref="UWC78:UWE78"/>
    <mergeCell ref="UWG78:UWI78"/>
    <mergeCell ref="UWK78:UWM78"/>
    <mergeCell ref="UWO78:UWQ78"/>
    <mergeCell ref="UWS78:UWU78"/>
    <mergeCell ref="UWW78:UWY78"/>
    <mergeCell ref="UVE78:UVG78"/>
    <mergeCell ref="UVI78:UVK78"/>
    <mergeCell ref="UVM78:UVO78"/>
    <mergeCell ref="UVQ78:UVS78"/>
    <mergeCell ref="UVU78:UVW78"/>
    <mergeCell ref="UVY78:UWA78"/>
    <mergeCell ref="UUG78:UUI78"/>
    <mergeCell ref="UUK78:UUM78"/>
    <mergeCell ref="UUO78:UUQ78"/>
    <mergeCell ref="UUS78:UUU78"/>
    <mergeCell ref="UUW78:UUY78"/>
    <mergeCell ref="UVA78:UVC78"/>
    <mergeCell ref="VEK78:VEM78"/>
    <mergeCell ref="VEO78:VEQ78"/>
    <mergeCell ref="VES78:VEU78"/>
    <mergeCell ref="VEW78:VEY78"/>
    <mergeCell ref="VFA78:VFC78"/>
    <mergeCell ref="VFE78:VFG78"/>
    <mergeCell ref="VDM78:VDO78"/>
    <mergeCell ref="VDQ78:VDS78"/>
    <mergeCell ref="VDU78:VDW78"/>
    <mergeCell ref="VDY78:VEA78"/>
    <mergeCell ref="VEC78:VEE78"/>
    <mergeCell ref="VEG78:VEI78"/>
    <mergeCell ref="VCO78:VCQ78"/>
    <mergeCell ref="VCS78:VCU78"/>
    <mergeCell ref="VCW78:VCY78"/>
    <mergeCell ref="VDA78:VDC78"/>
    <mergeCell ref="VDE78:VDG78"/>
    <mergeCell ref="VDI78:VDK78"/>
    <mergeCell ref="VBQ78:VBS78"/>
    <mergeCell ref="VBU78:VBW78"/>
    <mergeCell ref="VBY78:VCA78"/>
    <mergeCell ref="VCC78:VCE78"/>
    <mergeCell ref="VCG78:VCI78"/>
    <mergeCell ref="VCK78:VCM78"/>
    <mergeCell ref="VAS78:VAU78"/>
    <mergeCell ref="VAW78:VAY78"/>
    <mergeCell ref="VBA78:VBC78"/>
    <mergeCell ref="VBE78:VBG78"/>
    <mergeCell ref="VBI78:VBK78"/>
    <mergeCell ref="VBM78:VBO78"/>
    <mergeCell ref="UZU78:UZW78"/>
    <mergeCell ref="UZY78:VAA78"/>
    <mergeCell ref="VAC78:VAE78"/>
    <mergeCell ref="VAG78:VAI78"/>
    <mergeCell ref="VAK78:VAM78"/>
    <mergeCell ref="VAO78:VAQ78"/>
    <mergeCell ref="VJY78:VKA78"/>
    <mergeCell ref="VKC78:VKE78"/>
    <mergeCell ref="VKG78:VKI78"/>
    <mergeCell ref="VKK78:VKM78"/>
    <mergeCell ref="VKO78:VKQ78"/>
    <mergeCell ref="VKS78:VKU78"/>
    <mergeCell ref="VJA78:VJC78"/>
    <mergeCell ref="VJE78:VJG78"/>
    <mergeCell ref="VJI78:VJK78"/>
    <mergeCell ref="VJM78:VJO78"/>
    <mergeCell ref="VJQ78:VJS78"/>
    <mergeCell ref="VJU78:VJW78"/>
    <mergeCell ref="VIC78:VIE78"/>
    <mergeCell ref="VIG78:VII78"/>
    <mergeCell ref="VIK78:VIM78"/>
    <mergeCell ref="VIO78:VIQ78"/>
    <mergeCell ref="VIS78:VIU78"/>
    <mergeCell ref="VIW78:VIY78"/>
    <mergeCell ref="VHE78:VHG78"/>
    <mergeCell ref="VHI78:VHK78"/>
    <mergeCell ref="VHM78:VHO78"/>
    <mergeCell ref="VHQ78:VHS78"/>
    <mergeCell ref="VHU78:VHW78"/>
    <mergeCell ref="VHY78:VIA78"/>
    <mergeCell ref="VGG78:VGI78"/>
    <mergeCell ref="VGK78:VGM78"/>
    <mergeCell ref="VGO78:VGQ78"/>
    <mergeCell ref="VGS78:VGU78"/>
    <mergeCell ref="VGW78:VGY78"/>
    <mergeCell ref="VHA78:VHC78"/>
    <mergeCell ref="VFI78:VFK78"/>
    <mergeCell ref="VFM78:VFO78"/>
    <mergeCell ref="VFQ78:VFS78"/>
    <mergeCell ref="VFU78:VFW78"/>
    <mergeCell ref="VFY78:VGA78"/>
    <mergeCell ref="VGC78:VGE78"/>
    <mergeCell ref="VPM78:VPO78"/>
    <mergeCell ref="VPQ78:VPS78"/>
    <mergeCell ref="VPU78:VPW78"/>
    <mergeCell ref="VPY78:VQA78"/>
    <mergeCell ref="VQC78:VQE78"/>
    <mergeCell ref="VQG78:VQI78"/>
    <mergeCell ref="VOO78:VOQ78"/>
    <mergeCell ref="VOS78:VOU78"/>
    <mergeCell ref="VOW78:VOY78"/>
    <mergeCell ref="VPA78:VPC78"/>
    <mergeCell ref="VPE78:VPG78"/>
    <mergeCell ref="VPI78:VPK78"/>
    <mergeCell ref="VNQ78:VNS78"/>
    <mergeCell ref="VNU78:VNW78"/>
    <mergeCell ref="VNY78:VOA78"/>
    <mergeCell ref="VOC78:VOE78"/>
    <mergeCell ref="VOG78:VOI78"/>
    <mergeCell ref="VOK78:VOM78"/>
    <mergeCell ref="VMS78:VMU78"/>
    <mergeCell ref="VMW78:VMY78"/>
    <mergeCell ref="VNA78:VNC78"/>
    <mergeCell ref="VNE78:VNG78"/>
    <mergeCell ref="VNI78:VNK78"/>
    <mergeCell ref="VNM78:VNO78"/>
    <mergeCell ref="VLU78:VLW78"/>
    <mergeCell ref="VLY78:VMA78"/>
    <mergeCell ref="VMC78:VME78"/>
    <mergeCell ref="VMG78:VMI78"/>
    <mergeCell ref="VMK78:VMM78"/>
    <mergeCell ref="VMO78:VMQ78"/>
    <mergeCell ref="VKW78:VKY78"/>
    <mergeCell ref="VLA78:VLC78"/>
    <mergeCell ref="VLE78:VLG78"/>
    <mergeCell ref="VLI78:VLK78"/>
    <mergeCell ref="VLM78:VLO78"/>
    <mergeCell ref="VLQ78:VLS78"/>
    <mergeCell ref="VVA78:VVC78"/>
    <mergeCell ref="VVE78:VVG78"/>
    <mergeCell ref="VVI78:VVK78"/>
    <mergeCell ref="VVM78:VVO78"/>
    <mergeCell ref="VVQ78:VVS78"/>
    <mergeCell ref="VVU78:VVW78"/>
    <mergeCell ref="VUC78:VUE78"/>
    <mergeCell ref="VUG78:VUI78"/>
    <mergeCell ref="VUK78:VUM78"/>
    <mergeCell ref="VUO78:VUQ78"/>
    <mergeCell ref="VUS78:VUU78"/>
    <mergeCell ref="VUW78:VUY78"/>
    <mergeCell ref="VTE78:VTG78"/>
    <mergeCell ref="VTI78:VTK78"/>
    <mergeCell ref="VTM78:VTO78"/>
    <mergeCell ref="VTQ78:VTS78"/>
    <mergeCell ref="VTU78:VTW78"/>
    <mergeCell ref="VTY78:VUA78"/>
    <mergeCell ref="VSG78:VSI78"/>
    <mergeCell ref="VSK78:VSM78"/>
    <mergeCell ref="VSO78:VSQ78"/>
    <mergeCell ref="VSS78:VSU78"/>
    <mergeCell ref="VSW78:VSY78"/>
    <mergeCell ref="VTA78:VTC78"/>
    <mergeCell ref="VRI78:VRK78"/>
    <mergeCell ref="VRM78:VRO78"/>
    <mergeCell ref="VRQ78:VRS78"/>
    <mergeCell ref="VRU78:VRW78"/>
    <mergeCell ref="VRY78:VSA78"/>
    <mergeCell ref="VSC78:VSE78"/>
    <mergeCell ref="VQK78:VQM78"/>
    <mergeCell ref="VQO78:VQQ78"/>
    <mergeCell ref="VQS78:VQU78"/>
    <mergeCell ref="VQW78:VQY78"/>
    <mergeCell ref="VRA78:VRC78"/>
    <mergeCell ref="VRE78:VRG78"/>
    <mergeCell ref="WAO78:WAQ78"/>
    <mergeCell ref="WAS78:WAU78"/>
    <mergeCell ref="WAW78:WAY78"/>
    <mergeCell ref="WBA78:WBC78"/>
    <mergeCell ref="WBE78:WBG78"/>
    <mergeCell ref="WBI78:WBK78"/>
    <mergeCell ref="VZQ78:VZS78"/>
    <mergeCell ref="VZU78:VZW78"/>
    <mergeCell ref="VZY78:WAA78"/>
    <mergeCell ref="WAC78:WAE78"/>
    <mergeCell ref="WAG78:WAI78"/>
    <mergeCell ref="WAK78:WAM78"/>
    <mergeCell ref="VYS78:VYU78"/>
    <mergeCell ref="VYW78:VYY78"/>
    <mergeCell ref="VZA78:VZC78"/>
    <mergeCell ref="VZE78:VZG78"/>
    <mergeCell ref="VZI78:VZK78"/>
    <mergeCell ref="VZM78:VZO78"/>
    <mergeCell ref="VXU78:VXW78"/>
    <mergeCell ref="VXY78:VYA78"/>
    <mergeCell ref="VYC78:VYE78"/>
    <mergeCell ref="VYG78:VYI78"/>
    <mergeCell ref="VYK78:VYM78"/>
    <mergeCell ref="VYO78:VYQ78"/>
    <mergeCell ref="VWW78:VWY78"/>
    <mergeCell ref="VXA78:VXC78"/>
    <mergeCell ref="VXE78:VXG78"/>
    <mergeCell ref="VXI78:VXK78"/>
    <mergeCell ref="VXM78:VXO78"/>
    <mergeCell ref="VXQ78:VXS78"/>
    <mergeCell ref="VVY78:VWA78"/>
    <mergeCell ref="VWC78:VWE78"/>
    <mergeCell ref="VWG78:VWI78"/>
    <mergeCell ref="VWK78:VWM78"/>
    <mergeCell ref="VWO78:VWQ78"/>
    <mergeCell ref="VWS78:VWU78"/>
    <mergeCell ref="WGC78:WGE78"/>
    <mergeCell ref="WGG78:WGI78"/>
    <mergeCell ref="WGK78:WGM78"/>
    <mergeCell ref="WGO78:WGQ78"/>
    <mergeCell ref="WGS78:WGU78"/>
    <mergeCell ref="WGW78:WGY78"/>
    <mergeCell ref="WFE78:WFG78"/>
    <mergeCell ref="WFI78:WFK78"/>
    <mergeCell ref="WFM78:WFO78"/>
    <mergeCell ref="WFQ78:WFS78"/>
    <mergeCell ref="WFU78:WFW78"/>
    <mergeCell ref="WFY78:WGA78"/>
    <mergeCell ref="WEG78:WEI78"/>
    <mergeCell ref="WEK78:WEM78"/>
    <mergeCell ref="WEO78:WEQ78"/>
    <mergeCell ref="WES78:WEU78"/>
    <mergeCell ref="WEW78:WEY78"/>
    <mergeCell ref="WFA78:WFC78"/>
    <mergeCell ref="WDI78:WDK78"/>
    <mergeCell ref="WDM78:WDO78"/>
    <mergeCell ref="WDQ78:WDS78"/>
    <mergeCell ref="WDU78:WDW78"/>
    <mergeCell ref="WDY78:WEA78"/>
    <mergeCell ref="WEC78:WEE78"/>
    <mergeCell ref="WCK78:WCM78"/>
    <mergeCell ref="WCO78:WCQ78"/>
    <mergeCell ref="WCS78:WCU78"/>
    <mergeCell ref="WCW78:WCY78"/>
    <mergeCell ref="WDA78:WDC78"/>
    <mergeCell ref="WDE78:WDG78"/>
    <mergeCell ref="WBM78:WBO78"/>
    <mergeCell ref="WBQ78:WBS78"/>
    <mergeCell ref="WBU78:WBW78"/>
    <mergeCell ref="WBY78:WCA78"/>
    <mergeCell ref="WCC78:WCE78"/>
    <mergeCell ref="WCG78:WCI78"/>
    <mergeCell ref="WLQ78:WLS78"/>
    <mergeCell ref="WLU78:WLW78"/>
    <mergeCell ref="WLY78:WMA78"/>
    <mergeCell ref="WMC78:WME78"/>
    <mergeCell ref="WMG78:WMI78"/>
    <mergeCell ref="WMK78:WMM78"/>
    <mergeCell ref="WKS78:WKU78"/>
    <mergeCell ref="WKW78:WKY78"/>
    <mergeCell ref="WLA78:WLC78"/>
    <mergeCell ref="WLE78:WLG78"/>
    <mergeCell ref="WLI78:WLK78"/>
    <mergeCell ref="WLM78:WLO78"/>
    <mergeCell ref="WJU78:WJW78"/>
    <mergeCell ref="WJY78:WKA78"/>
    <mergeCell ref="WKC78:WKE78"/>
    <mergeCell ref="WKG78:WKI78"/>
    <mergeCell ref="WKK78:WKM78"/>
    <mergeCell ref="WKO78:WKQ78"/>
    <mergeCell ref="WIW78:WIY78"/>
    <mergeCell ref="WJA78:WJC78"/>
    <mergeCell ref="WJE78:WJG78"/>
    <mergeCell ref="WJI78:WJK78"/>
    <mergeCell ref="WJM78:WJO78"/>
    <mergeCell ref="WJQ78:WJS78"/>
    <mergeCell ref="WHY78:WIA78"/>
    <mergeCell ref="WIC78:WIE78"/>
    <mergeCell ref="WIG78:WII78"/>
    <mergeCell ref="WIK78:WIM78"/>
    <mergeCell ref="WIO78:WIQ78"/>
    <mergeCell ref="WIS78:WIU78"/>
    <mergeCell ref="WHA78:WHC78"/>
    <mergeCell ref="WHE78:WHG78"/>
    <mergeCell ref="WHI78:WHK78"/>
    <mergeCell ref="WHM78:WHO78"/>
    <mergeCell ref="WHQ78:WHS78"/>
    <mergeCell ref="WHU78:WHW78"/>
    <mergeCell ref="WRE78:WRG78"/>
    <mergeCell ref="WRI78:WRK78"/>
    <mergeCell ref="WRM78:WRO78"/>
    <mergeCell ref="WRQ78:WRS78"/>
    <mergeCell ref="WRU78:WRW78"/>
    <mergeCell ref="WRY78:WSA78"/>
    <mergeCell ref="WQG78:WQI78"/>
    <mergeCell ref="WQK78:WQM78"/>
    <mergeCell ref="WQO78:WQQ78"/>
    <mergeCell ref="WQS78:WQU78"/>
    <mergeCell ref="WQW78:WQY78"/>
    <mergeCell ref="WRA78:WRC78"/>
    <mergeCell ref="WPI78:WPK78"/>
    <mergeCell ref="WPM78:WPO78"/>
    <mergeCell ref="WPQ78:WPS78"/>
    <mergeCell ref="WPU78:WPW78"/>
    <mergeCell ref="WPY78:WQA78"/>
    <mergeCell ref="WQC78:WQE78"/>
    <mergeCell ref="WOK78:WOM78"/>
    <mergeCell ref="WOO78:WOQ78"/>
    <mergeCell ref="WOS78:WOU78"/>
    <mergeCell ref="WOW78:WOY78"/>
    <mergeCell ref="WPA78:WPC78"/>
    <mergeCell ref="WPE78:WPG78"/>
    <mergeCell ref="WNM78:WNO78"/>
    <mergeCell ref="WNQ78:WNS78"/>
    <mergeCell ref="WNU78:WNW78"/>
    <mergeCell ref="WNY78:WOA78"/>
    <mergeCell ref="WOC78:WOE78"/>
    <mergeCell ref="WOG78:WOI78"/>
    <mergeCell ref="WMO78:WMQ78"/>
    <mergeCell ref="WMS78:WMU78"/>
    <mergeCell ref="WMW78:WMY78"/>
    <mergeCell ref="WNA78:WNC78"/>
    <mergeCell ref="WNE78:WNG78"/>
    <mergeCell ref="WNI78:WNK78"/>
    <mergeCell ref="WWS78:WWU78"/>
    <mergeCell ref="WWW78:WWY78"/>
    <mergeCell ref="WXA78:WXC78"/>
    <mergeCell ref="WXE78:WXG78"/>
    <mergeCell ref="WXI78:WXK78"/>
    <mergeCell ref="WXM78:WXO78"/>
    <mergeCell ref="WVU78:WVW78"/>
    <mergeCell ref="WVY78:WWA78"/>
    <mergeCell ref="WWC78:WWE78"/>
    <mergeCell ref="WWG78:WWI78"/>
    <mergeCell ref="WWK78:WWM78"/>
    <mergeCell ref="WWO78:WWQ78"/>
    <mergeCell ref="WUW78:WUY78"/>
    <mergeCell ref="WVA78:WVC78"/>
    <mergeCell ref="WVE78:WVG78"/>
    <mergeCell ref="WVI78:WVK78"/>
    <mergeCell ref="WVM78:WVO78"/>
    <mergeCell ref="WVQ78:WVS78"/>
    <mergeCell ref="WTY78:WUA78"/>
    <mergeCell ref="WUC78:WUE78"/>
    <mergeCell ref="WUG78:WUI78"/>
    <mergeCell ref="WUK78:WUM78"/>
    <mergeCell ref="WUO78:WUQ78"/>
    <mergeCell ref="WUS78:WUU78"/>
    <mergeCell ref="WTA78:WTC78"/>
    <mergeCell ref="WTE78:WTG78"/>
    <mergeCell ref="WTI78:WTK78"/>
    <mergeCell ref="WTM78:WTO78"/>
    <mergeCell ref="WTQ78:WTS78"/>
    <mergeCell ref="WTU78:WTW78"/>
    <mergeCell ref="WSC78:WSE78"/>
    <mergeCell ref="WSG78:WSI78"/>
    <mergeCell ref="WSK78:WSM78"/>
    <mergeCell ref="WSO78:WSQ78"/>
    <mergeCell ref="WSS78:WSU78"/>
    <mergeCell ref="WSW78:WSY78"/>
    <mergeCell ref="AO79:AQ79"/>
    <mergeCell ref="AS79:AU79"/>
    <mergeCell ref="AW79:AY79"/>
    <mergeCell ref="BA79:BC79"/>
    <mergeCell ref="BE79:BG79"/>
    <mergeCell ref="BI79:BK79"/>
    <mergeCell ref="XFA78:XFC78"/>
    <mergeCell ref="A79:C79"/>
    <mergeCell ref="I79:K79"/>
    <mergeCell ref="M79:O79"/>
    <mergeCell ref="Q79:S79"/>
    <mergeCell ref="U79:W79"/>
    <mergeCell ref="Y79:AA79"/>
    <mergeCell ref="AC79:AE79"/>
    <mergeCell ref="AG79:AI79"/>
    <mergeCell ref="AK79:AM79"/>
    <mergeCell ref="XEC78:XEE78"/>
    <mergeCell ref="XEG78:XEI78"/>
    <mergeCell ref="XEK78:XEM78"/>
    <mergeCell ref="XEO78:XEQ78"/>
    <mergeCell ref="XES78:XEU78"/>
    <mergeCell ref="XEW78:XEY78"/>
    <mergeCell ref="XDE78:XDG78"/>
    <mergeCell ref="XDI78:XDK78"/>
    <mergeCell ref="XDM78:XDO78"/>
    <mergeCell ref="XDQ78:XDS78"/>
    <mergeCell ref="XDU78:XDW78"/>
    <mergeCell ref="XDY78:XEA78"/>
    <mergeCell ref="XCG78:XCI78"/>
    <mergeCell ref="XCK78:XCM78"/>
    <mergeCell ref="XCO78:XCQ78"/>
    <mergeCell ref="XCS78:XCU78"/>
    <mergeCell ref="XCW78:XCY78"/>
    <mergeCell ref="XDA78:XDC78"/>
    <mergeCell ref="XBI78:XBK78"/>
    <mergeCell ref="XBM78:XBO78"/>
    <mergeCell ref="XBQ78:XBS78"/>
    <mergeCell ref="XBU78:XBW78"/>
    <mergeCell ref="XBY78:XCA78"/>
    <mergeCell ref="XCC78:XCE78"/>
    <mergeCell ref="XAK78:XAM78"/>
    <mergeCell ref="XAO78:XAQ78"/>
    <mergeCell ref="XAS78:XAU78"/>
    <mergeCell ref="XAW78:XAY78"/>
    <mergeCell ref="XBA78:XBC78"/>
    <mergeCell ref="XBE78:XBG78"/>
    <mergeCell ref="WZM78:WZO78"/>
    <mergeCell ref="WZQ78:WZS78"/>
    <mergeCell ref="WZU78:WZW78"/>
    <mergeCell ref="WZY78:XAA78"/>
    <mergeCell ref="XAC78:XAE78"/>
    <mergeCell ref="XAG78:XAI78"/>
    <mergeCell ref="WYO78:WYQ78"/>
    <mergeCell ref="WYS78:WYU78"/>
    <mergeCell ref="WYW78:WYY78"/>
    <mergeCell ref="WZA78:WZC78"/>
    <mergeCell ref="WZE78:WZG78"/>
    <mergeCell ref="WZI78:WZK78"/>
    <mergeCell ref="WXQ78:WXS78"/>
    <mergeCell ref="WXU78:WXW78"/>
    <mergeCell ref="WXY78:WYA78"/>
    <mergeCell ref="WYC78:WYE78"/>
    <mergeCell ref="WYG78:WYI78"/>
    <mergeCell ref="WYK78:WYM78"/>
    <mergeCell ref="GC79:GE79"/>
    <mergeCell ref="GG79:GI79"/>
    <mergeCell ref="GK79:GM79"/>
    <mergeCell ref="GO79:GQ79"/>
    <mergeCell ref="GS79:GU79"/>
    <mergeCell ref="GW79:GY79"/>
    <mergeCell ref="FE79:FG79"/>
    <mergeCell ref="FI79:FK79"/>
    <mergeCell ref="FM79:FO79"/>
    <mergeCell ref="FQ79:FS79"/>
    <mergeCell ref="FU79:FW79"/>
    <mergeCell ref="FY79:GA79"/>
    <mergeCell ref="EG79:EI79"/>
    <mergeCell ref="EK79:EM79"/>
    <mergeCell ref="EO79:EQ79"/>
    <mergeCell ref="ES79:EU79"/>
    <mergeCell ref="EW79:EY79"/>
    <mergeCell ref="FA79:FC79"/>
    <mergeCell ref="DI79:DK79"/>
    <mergeCell ref="DM79:DO79"/>
    <mergeCell ref="DQ79:DS79"/>
    <mergeCell ref="DU79:DW79"/>
    <mergeCell ref="DY79:EA79"/>
    <mergeCell ref="EC79:EE79"/>
    <mergeCell ref="CK79:CM79"/>
    <mergeCell ref="CO79:CQ79"/>
    <mergeCell ref="CS79:CU79"/>
    <mergeCell ref="CW79:CY79"/>
    <mergeCell ref="DA79:DC79"/>
    <mergeCell ref="DE79:DG79"/>
    <mergeCell ref="BM79:BO79"/>
    <mergeCell ref="BQ79:BS79"/>
    <mergeCell ref="BU79:BW79"/>
    <mergeCell ref="BY79:CA79"/>
    <mergeCell ref="CC79:CE79"/>
    <mergeCell ref="CG79:CI79"/>
    <mergeCell ref="LQ79:LS79"/>
    <mergeCell ref="LU79:LW79"/>
    <mergeCell ref="LY79:MA79"/>
    <mergeCell ref="MC79:ME79"/>
    <mergeCell ref="MG79:MI79"/>
    <mergeCell ref="MK79:MM79"/>
    <mergeCell ref="KS79:KU79"/>
    <mergeCell ref="KW79:KY79"/>
    <mergeCell ref="LA79:LC79"/>
    <mergeCell ref="LE79:LG79"/>
    <mergeCell ref="LI79:LK79"/>
    <mergeCell ref="LM79:LO79"/>
    <mergeCell ref="JU79:JW79"/>
    <mergeCell ref="JY79:KA79"/>
    <mergeCell ref="KC79:KE79"/>
    <mergeCell ref="KG79:KI79"/>
    <mergeCell ref="KK79:KM79"/>
    <mergeCell ref="KO79:KQ79"/>
    <mergeCell ref="IW79:IY79"/>
    <mergeCell ref="JA79:JC79"/>
    <mergeCell ref="JE79:JG79"/>
    <mergeCell ref="JI79:JK79"/>
    <mergeCell ref="JM79:JO79"/>
    <mergeCell ref="JQ79:JS79"/>
    <mergeCell ref="HY79:IA79"/>
    <mergeCell ref="IC79:IE79"/>
    <mergeCell ref="IG79:II79"/>
    <mergeCell ref="IK79:IM79"/>
    <mergeCell ref="IO79:IQ79"/>
    <mergeCell ref="IS79:IU79"/>
    <mergeCell ref="HA79:HC79"/>
    <mergeCell ref="HE79:HG79"/>
    <mergeCell ref="HI79:HK79"/>
    <mergeCell ref="HM79:HO79"/>
    <mergeCell ref="HQ79:HS79"/>
    <mergeCell ref="HU79:HW79"/>
    <mergeCell ref="RE79:RG79"/>
    <mergeCell ref="RI79:RK79"/>
    <mergeCell ref="RM79:RO79"/>
    <mergeCell ref="RQ79:RS79"/>
    <mergeCell ref="RU79:RW79"/>
    <mergeCell ref="RY79:SA79"/>
    <mergeCell ref="QG79:QI79"/>
    <mergeCell ref="QK79:QM79"/>
    <mergeCell ref="QO79:QQ79"/>
    <mergeCell ref="QS79:QU79"/>
    <mergeCell ref="QW79:QY79"/>
    <mergeCell ref="RA79:RC79"/>
    <mergeCell ref="PI79:PK79"/>
    <mergeCell ref="PM79:PO79"/>
    <mergeCell ref="PQ79:PS79"/>
    <mergeCell ref="PU79:PW79"/>
    <mergeCell ref="PY79:QA79"/>
    <mergeCell ref="QC79:QE79"/>
    <mergeCell ref="OK79:OM79"/>
    <mergeCell ref="OO79:OQ79"/>
    <mergeCell ref="OS79:OU79"/>
    <mergeCell ref="OW79:OY79"/>
    <mergeCell ref="PA79:PC79"/>
    <mergeCell ref="PE79:PG79"/>
    <mergeCell ref="NM79:NO79"/>
    <mergeCell ref="NQ79:NS79"/>
    <mergeCell ref="NU79:NW79"/>
    <mergeCell ref="NY79:OA79"/>
    <mergeCell ref="OC79:OE79"/>
    <mergeCell ref="OG79:OI79"/>
    <mergeCell ref="MO79:MQ79"/>
    <mergeCell ref="MS79:MU79"/>
    <mergeCell ref="MW79:MY79"/>
    <mergeCell ref="NA79:NC79"/>
    <mergeCell ref="NE79:NG79"/>
    <mergeCell ref="NI79:NK79"/>
    <mergeCell ref="WS79:WU79"/>
    <mergeCell ref="WW79:WY79"/>
    <mergeCell ref="XA79:XC79"/>
    <mergeCell ref="XE79:XG79"/>
    <mergeCell ref="XI79:XK79"/>
    <mergeCell ref="XM79:XO79"/>
    <mergeCell ref="VU79:VW79"/>
    <mergeCell ref="VY79:WA79"/>
    <mergeCell ref="WC79:WE79"/>
    <mergeCell ref="WG79:WI79"/>
    <mergeCell ref="WK79:WM79"/>
    <mergeCell ref="WO79:WQ79"/>
    <mergeCell ref="UW79:UY79"/>
    <mergeCell ref="VA79:VC79"/>
    <mergeCell ref="VE79:VG79"/>
    <mergeCell ref="VI79:VK79"/>
    <mergeCell ref="VM79:VO79"/>
    <mergeCell ref="VQ79:VS79"/>
    <mergeCell ref="TY79:UA79"/>
    <mergeCell ref="UC79:UE79"/>
    <mergeCell ref="UG79:UI79"/>
    <mergeCell ref="UK79:UM79"/>
    <mergeCell ref="UO79:UQ79"/>
    <mergeCell ref="US79:UU79"/>
    <mergeCell ref="TA79:TC79"/>
    <mergeCell ref="TE79:TG79"/>
    <mergeCell ref="TI79:TK79"/>
    <mergeCell ref="TM79:TO79"/>
    <mergeCell ref="TQ79:TS79"/>
    <mergeCell ref="TU79:TW79"/>
    <mergeCell ref="SC79:SE79"/>
    <mergeCell ref="SG79:SI79"/>
    <mergeCell ref="SK79:SM79"/>
    <mergeCell ref="SO79:SQ79"/>
    <mergeCell ref="SS79:SU79"/>
    <mergeCell ref="SW79:SY79"/>
    <mergeCell ref="ACG79:ACI79"/>
    <mergeCell ref="ACK79:ACM79"/>
    <mergeCell ref="ACO79:ACQ79"/>
    <mergeCell ref="ACS79:ACU79"/>
    <mergeCell ref="ACW79:ACY79"/>
    <mergeCell ref="ADA79:ADC79"/>
    <mergeCell ref="ABI79:ABK79"/>
    <mergeCell ref="ABM79:ABO79"/>
    <mergeCell ref="ABQ79:ABS79"/>
    <mergeCell ref="ABU79:ABW79"/>
    <mergeCell ref="ABY79:ACA79"/>
    <mergeCell ref="ACC79:ACE79"/>
    <mergeCell ref="AAK79:AAM79"/>
    <mergeCell ref="AAO79:AAQ79"/>
    <mergeCell ref="AAS79:AAU79"/>
    <mergeCell ref="AAW79:AAY79"/>
    <mergeCell ref="ABA79:ABC79"/>
    <mergeCell ref="ABE79:ABG79"/>
    <mergeCell ref="ZM79:ZO79"/>
    <mergeCell ref="ZQ79:ZS79"/>
    <mergeCell ref="ZU79:ZW79"/>
    <mergeCell ref="ZY79:AAA79"/>
    <mergeCell ref="AAC79:AAE79"/>
    <mergeCell ref="AAG79:AAI79"/>
    <mergeCell ref="YO79:YQ79"/>
    <mergeCell ref="YS79:YU79"/>
    <mergeCell ref="YW79:YY79"/>
    <mergeCell ref="ZA79:ZC79"/>
    <mergeCell ref="ZE79:ZG79"/>
    <mergeCell ref="ZI79:ZK79"/>
    <mergeCell ref="XQ79:XS79"/>
    <mergeCell ref="XU79:XW79"/>
    <mergeCell ref="XY79:YA79"/>
    <mergeCell ref="YC79:YE79"/>
    <mergeCell ref="YG79:YI79"/>
    <mergeCell ref="YK79:YM79"/>
    <mergeCell ref="AHU79:AHW79"/>
    <mergeCell ref="AHY79:AIA79"/>
    <mergeCell ref="AIC79:AIE79"/>
    <mergeCell ref="AIG79:AII79"/>
    <mergeCell ref="AIK79:AIM79"/>
    <mergeCell ref="AIO79:AIQ79"/>
    <mergeCell ref="AGW79:AGY79"/>
    <mergeCell ref="AHA79:AHC79"/>
    <mergeCell ref="AHE79:AHG79"/>
    <mergeCell ref="AHI79:AHK79"/>
    <mergeCell ref="AHM79:AHO79"/>
    <mergeCell ref="AHQ79:AHS79"/>
    <mergeCell ref="AFY79:AGA79"/>
    <mergeCell ref="AGC79:AGE79"/>
    <mergeCell ref="AGG79:AGI79"/>
    <mergeCell ref="AGK79:AGM79"/>
    <mergeCell ref="AGO79:AGQ79"/>
    <mergeCell ref="AGS79:AGU79"/>
    <mergeCell ref="AFA79:AFC79"/>
    <mergeCell ref="AFE79:AFG79"/>
    <mergeCell ref="AFI79:AFK79"/>
    <mergeCell ref="AFM79:AFO79"/>
    <mergeCell ref="AFQ79:AFS79"/>
    <mergeCell ref="AFU79:AFW79"/>
    <mergeCell ref="AEC79:AEE79"/>
    <mergeCell ref="AEG79:AEI79"/>
    <mergeCell ref="AEK79:AEM79"/>
    <mergeCell ref="AEO79:AEQ79"/>
    <mergeCell ref="AES79:AEU79"/>
    <mergeCell ref="AEW79:AEY79"/>
    <mergeCell ref="ADE79:ADG79"/>
    <mergeCell ref="ADI79:ADK79"/>
    <mergeCell ref="ADM79:ADO79"/>
    <mergeCell ref="ADQ79:ADS79"/>
    <mergeCell ref="ADU79:ADW79"/>
    <mergeCell ref="ADY79:AEA79"/>
    <mergeCell ref="ANI79:ANK79"/>
    <mergeCell ref="ANM79:ANO79"/>
    <mergeCell ref="ANQ79:ANS79"/>
    <mergeCell ref="ANU79:ANW79"/>
    <mergeCell ref="ANY79:AOA79"/>
    <mergeCell ref="AOC79:AOE79"/>
    <mergeCell ref="AMK79:AMM79"/>
    <mergeCell ref="AMO79:AMQ79"/>
    <mergeCell ref="AMS79:AMU79"/>
    <mergeCell ref="AMW79:AMY79"/>
    <mergeCell ref="ANA79:ANC79"/>
    <mergeCell ref="ANE79:ANG79"/>
    <mergeCell ref="ALM79:ALO79"/>
    <mergeCell ref="ALQ79:ALS79"/>
    <mergeCell ref="ALU79:ALW79"/>
    <mergeCell ref="ALY79:AMA79"/>
    <mergeCell ref="AMC79:AME79"/>
    <mergeCell ref="AMG79:AMI79"/>
    <mergeCell ref="AKO79:AKQ79"/>
    <mergeCell ref="AKS79:AKU79"/>
    <mergeCell ref="AKW79:AKY79"/>
    <mergeCell ref="ALA79:ALC79"/>
    <mergeCell ref="ALE79:ALG79"/>
    <mergeCell ref="ALI79:ALK79"/>
    <mergeCell ref="AJQ79:AJS79"/>
    <mergeCell ref="AJU79:AJW79"/>
    <mergeCell ref="AJY79:AKA79"/>
    <mergeCell ref="AKC79:AKE79"/>
    <mergeCell ref="AKG79:AKI79"/>
    <mergeCell ref="AKK79:AKM79"/>
    <mergeCell ref="AIS79:AIU79"/>
    <mergeCell ref="AIW79:AIY79"/>
    <mergeCell ref="AJA79:AJC79"/>
    <mergeCell ref="AJE79:AJG79"/>
    <mergeCell ref="AJI79:AJK79"/>
    <mergeCell ref="AJM79:AJO79"/>
    <mergeCell ref="ASW79:ASY79"/>
    <mergeCell ref="ATA79:ATC79"/>
    <mergeCell ref="ATE79:ATG79"/>
    <mergeCell ref="ATI79:ATK79"/>
    <mergeCell ref="ATM79:ATO79"/>
    <mergeCell ref="ATQ79:ATS79"/>
    <mergeCell ref="ARY79:ASA79"/>
    <mergeCell ref="ASC79:ASE79"/>
    <mergeCell ref="ASG79:ASI79"/>
    <mergeCell ref="ASK79:ASM79"/>
    <mergeCell ref="ASO79:ASQ79"/>
    <mergeCell ref="ASS79:ASU79"/>
    <mergeCell ref="ARA79:ARC79"/>
    <mergeCell ref="ARE79:ARG79"/>
    <mergeCell ref="ARI79:ARK79"/>
    <mergeCell ref="ARM79:ARO79"/>
    <mergeCell ref="ARQ79:ARS79"/>
    <mergeCell ref="ARU79:ARW79"/>
    <mergeCell ref="AQC79:AQE79"/>
    <mergeCell ref="AQG79:AQI79"/>
    <mergeCell ref="AQK79:AQM79"/>
    <mergeCell ref="AQO79:AQQ79"/>
    <mergeCell ref="AQS79:AQU79"/>
    <mergeCell ref="AQW79:AQY79"/>
    <mergeCell ref="APE79:APG79"/>
    <mergeCell ref="API79:APK79"/>
    <mergeCell ref="APM79:APO79"/>
    <mergeCell ref="APQ79:APS79"/>
    <mergeCell ref="APU79:APW79"/>
    <mergeCell ref="APY79:AQA79"/>
    <mergeCell ref="AOG79:AOI79"/>
    <mergeCell ref="AOK79:AOM79"/>
    <mergeCell ref="AOO79:AOQ79"/>
    <mergeCell ref="AOS79:AOU79"/>
    <mergeCell ref="AOW79:AOY79"/>
    <mergeCell ref="APA79:APC79"/>
    <mergeCell ref="AYK79:AYM79"/>
    <mergeCell ref="AYO79:AYQ79"/>
    <mergeCell ref="AYS79:AYU79"/>
    <mergeCell ref="AYW79:AYY79"/>
    <mergeCell ref="AZA79:AZC79"/>
    <mergeCell ref="AZE79:AZG79"/>
    <mergeCell ref="AXM79:AXO79"/>
    <mergeCell ref="AXQ79:AXS79"/>
    <mergeCell ref="AXU79:AXW79"/>
    <mergeCell ref="AXY79:AYA79"/>
    <mergeCell ref="AYC79:AYE79"/>
    <mergeCell ref="AYG79:AYI79"/>
    <mergeCell ref="AWO79:AWQ79"/>
    <mergeCell ref="AWS79:AWU79"/>
    <mergeCell ref="AWW79:AWY79"/>
    <mergeCell ref="AXA79:AXC79"/>
    <mergeCell ref="AXE79:AXG79"/>
    <mergeCell ref="AXI79:AXK79"/>
    <mergeCell ref="AVQ79:AVS79"/>
    <mergeCell ref="AVU79:AVW79"/>
    <mergeCell ref="AVY79:AWA79"/>
    <mergeCell ref="AWC79:AWE79"/>
    <mergeCell ref="AWG79:AWI79"/>
    <mergeCell ref="AWK79:AWM79"/>
    <mergeCell ref="AUS79:AUU79"/>
    <mergeCell ref="AUW79:AUY79"/>
    <mergeCell ref="AVA79:AVC79"/>
    <mergeCell ref="AVE79:AVG79"/>
    <mergeCell ref="AVI79:AVK79"/>
    <mergeCell ref="AVM79:AVO79"/>
    <mergeCell ref="ATU79:ATW79"/>
    <mergeCell ref="ATY79:AUA79"/>
    <mergeCell ref="AUC79:AUE79"/>
    <mergeCell ref="AUG79:AUI79"/>
    <mergeCell ref="AUK79:AUM79"/>
    <mergeCell ref="AUO79:AUQ79"/>
    <mergeCell ref="BDY79:BEA79"/>
    <mergeCell ref="BEC79:BEE79"/>
    <mergeCell ref="BEG79:BEI79"/>
    <mergeCell ref="BEK79:BEM79"/>
    <mergeCell ref="BEO79:BEQ79"/>
    <mergeCell ref="BES79:BEU79"/>
    <mergeCell ref="BDA79:BDC79"/>
    <mergeCell ref="BDE79:BDG79"/>
    <mergeCell ref="BDI79:BDK79"/>
    <mergeCell ref="BDM79:BDO79"/>
    <mergeCell ref="BDQ79:BDS79"/>
    <mergeCell ref="BDU79:BDW79"/>
    <mergeCell ref="BCC79:BCE79"/>
    <mergeCell ref="BCG79:BCI79"/>
    <mergeCell ref="BCK79:BCM79"/>
    <mergeCell ref="BCO79:BCQ79"/>
    <mergeCell ref="BCS79:BCU79"/>
    <mergeCell ref="BCW79:BCY79"/>
    <mergeCell ref="BBE79:BBG79"/>
    <mergeCell ref="BBI79:BBK79"/>
    <mergeCell ref="BBM79:BBO79"/>
    <mergeCell ref="BBQ79:BBS79"/>
    <mergeCell ref="BBU79:BBW79"/>
    <mergeCell ref="BBY79:BCA79"/>
    <mergeCell ref="BAG79:BAI79"/>
    <mergeCell ref="BAK79:BAM79"/>
    <mergeCell ref="BAO79:BAQ79"/>
    <mergeCell ref="BAS79:BAU79"/>
    <mergeCell ref="BAW79:BAY79"/>
    <mergeCell ref="BBA79:BBC79"/>
    <mergeCell ref="AZI79:AZK79"/>
    <mergeCell ref="AZM79:AZO79"/>
    <mergeCell ref="AZQ79:AZS79"/>
    <mergeCell ref="AZU79:AZW79"/>
    <mergeCell ref="AZY79:BAA79"/>
    <mergeCell ref="BAC79:BAE79"/>
    <mergeCell ref="BJM79:BJO79"/>
    <mergeCell ref="BJQ79:BJS79"/>
    <mergeCell ref="BJU79:BJW79"/>
    <mergeCell ref="BJY79:BKA79"/>
    <mergeCell ref="BKC79:BKE79"/>
    <mergeCell ref="BKG79:BKI79"/>
    <mergeCell ref="BIO79:BIQ79"/>
    <mergeCell ref="BIS79:BIU79"/>
    <mergeCell ref="BIW79:BIY79"/>
    <mergeCell ref="BJA79:BJC79"/>
    <mergeCell ref="BJE79:BJG79"/>
    <mergeCell ref="BJI79:BJK79"/>
    <mergeCell ref="BHQ79:BHS79"/>
    <mergeCell ref="BHU79:BHW79"/>
    <mergeCell ref="BHY79:BIA79"/>
    <mergeCell ref="BIC79:BIE79"/>
    <mergeCell ref="BIG79:BII79"/>
    <mergeCell ref="BIK79:BIM79"/>
    <mergeCell ref="BGS79:BGU79"/>
    <mergeCell ref="BGW79:BGY79"/>
    <mergeCell ref="BHA79:BHC79"/>
    <mergeCell ref="BHE79:BHG79"/>
    <mergeCell ref="BHI79:BHK79"/>
    <mergeCell ref="BHM79:BHO79"/>
    <mergeCell ref="BFU79:BFW79"/>
    <mergeCell ref="BFY79:BGA79"/>
    <mergeCell ref="BGC79:BGE79"/>
    <mergeCell ref="BGG79:BGI79"/>
    <mergeCell ref="BGK79:BGM79"/>
    <mergeCell ref="BGO79:BGQ79"/>
    <mergeCell ref="BEW79:BEY79"/>
    <mergeCell ref="BFA79:BFC79"/>
    <mergeCell ref="BFE79:BFG79"/>
    <mergeCell ref="BFI79:BFK79"/>
    <mergeCell ref="BFM79:BFO79"/>
    <mergeCell ref="BFQ79:BFS79"/>
    <mergeCell ref="BPA79:BPC79"/>
    <mergeCell ref="BPE79:BPG79"/>
    <mergeCell ref="BPI79:BPK79"/>
    <mergeCell ref="BPM79:BPO79"/>
    <mergeCell ref="BPQ79:BPS79"/>
    <mergeCell ref="BPU79:BPW79"/>
    <mergeCell ref="BOC79:BOE79"/>
    <mergeCell ref="BOG79:BOI79"/>
    <mergeCell ref="BOK79:BOM79"/>
    <mergeCell ref="BOO79:BOQ79"/>
    <mergeCell ref="BOS79:BOU79"/>
    <mergeCell ref="BOW79:BOY79"/>
    <mergeCell ref="BNE79:BNG79"/>
    <mergeCell ref="BNI79:BNK79"/>
    <mergeCell ref="BNM79:BNO79"/>
    <mergeCell ref="BNQ79:BNS79"/>
    <mergeCell ref="BNU79:BNW79"/>
    <mergeCell ref="BNY79:BOA79"/>
    <mergeCell ref="BMG79:BMI79"/>
    <mergeCell ref="BMK79:BMM79"/>
    <mergeCell ref="BMO79:BMQ79"/>
    <mergeCell ref="BMS79:BMU79"/>
    <mergeCell ref="BMW79:BMY79"/>
    <mergeCell ref="BNA79:BNC79"/>
    <mergeCell ref="BLI79:BLK79"/>
    <mergeCell ref="BLM79:BLO79"/>
    <mergeCell ref="BLQ79:BLS79"/>
    <mergeCell ref="BLU79:BLW79"/>
    <mergeCell ref="BLY79:BMA79"/>
    <mergeCell ref="BMC79:BME79"/>
    <mergeCell ref="BKK79:BKM79"/>
    <mergeCell ref="BKO79:BKQ79"/>
    <mergeCell ref="BKS79:BKU79"/>
    <mergeCell ref="BKW79:BKY79"/>
    <mergeCell ref="BLA79:BLC79"/>
    <mergeCell ref="BLE79:BLG79"/>
    <mergeCell ref="BUO79:BUQ79"/>
    <mergeCell ref="BUS79:BUU79"/>
    <mergeCell ref="BUW79:BUY79"/>
    <mergeCell ref="BVA79:BVC79"/>
    <mergeCell ref="BVE79:BVG79"/>
    <mergeCell ref="BVI79:BVK79"/>
    <mergeCell ref="BTQ79:BTS79"/>
    <mergeCell ref="BTU79:BTW79"/>
    <mergeCell ref="BTY79:BUA79"/>
    <mergeCell ref="BUC79:BUE79"/>
    <mergeCell ref="BUG79:BUI79"/>
    <mergeCell ref="BUK79:BUM79"/>
    <mergeCell ref="BSS79:BSU79"/>
    <mergeCell ref="BSW79:BSY79"/>
    <mergeCell ref="BTA79:BTC79"/>
    <mergeCell ref="BTE79:BTG79"/>
    <mergeCell ref="BTI79:BTK79"/>
    <mergeCell ref="BTM79:BTO79"/>
    <mergeCell ref="BRU79:BRW79"/>
    <mergeCell ref="BRY79:BSA79"/>
    <mergeCell ref="BSC79:BSE79"/>
    <mergeCell ref="BSG79:BSI79"/>
    <mergeCell ref="BSK79:BSM79"/>
    <mergeCell ref="BSO79:BSQ79"/>
    <mergeCell ref="BQW79:BQY79"/>
    <mergeCell ref="BRA79:BRC79"/>
    <mergeCell ref="BRE79:BRG79"/>
    <mergeCell ref="BRI79:BRK79"/>
    <mergeCell ref="BRM79:BRO79"/>
    <mergeCell ref="BRQ79:BRS79"/>
    <mergeCell ref="BPY79:BQA79"/>
    <mergeCell ref="BQC79:BQE79"/>
    <mergeCell ref="BQG79:BQI79"/>
    <mergeCell ref="BQK79:BQM79"/>
    <mergeCell ref="BQO79:BQQ79"/>
    <mergeCell ref="BQS79:BQU79"/>
    <mergeCell ref="CAC79:CAE79"/>
    <mergeCell ref="CAG79:CAI79"/>
    <mergeCell ref="CAK79:CAM79"/>
    <mergeCell ref="CAO79:CAQ79"/>
    <mergeCell ref="CAS79:CAU79"/>
    <mergeCell ref="CAW79:CAY79"/>
    <mergeCell ref="BZE79:BZG79"/>
    <mergeCell ref="BZI79:BZK79"/>
    <mergeCell ref="BZM79:BZO79"/>
    <mergeCell ref="BZQ79:BZS79"/>
    <mergeCell ref="BZU79:BZW79"/>
    <mergeCell ref="BZY79:CAA79"/>
    <mergeCell ref="BYG79:BYI79"/>
    <mergeCell ref="BYK79:BYM79"/>
    <mergeCell ref="BYO79:BYQ79"/>
    <mergeCell ref="BYS79:BYU79"/>
    <mergeCell ref="BYW79:BYY79"/>
    <mergeCell ref="BZA79:BZC79"/>
    <mergeCell ref="BXI79:BXK79"/>
    <mergeCell ref="BXM79:BXO79"/>
    <mergeCell ref="BXQ79:BXS79"/>
    <mergeCell ref="BXU79:BXW79"/>
    <mergeCell ref="BXY79:BYA79"/>
    <mergeCell ref="BYC79:BYE79"/>
    <mergeCell ref="BWK79:BWM79"/>
    <mergeCell ref="BWO79:BWQ79"/>
    <mergeCell ref="BWS79:BWU79"/>
    <mergeCell ref="BWW79:BWY79"/>
    <mergeCell ref="BXA79:BXC79"/>
    <mergeCell ref="BXE79:BXG79"/>
    <mergeCell ref="BVM79:BVO79"/>
    <mergeCell ref="BVQ79:BVS79"/>
    <mergeCell ref="BVU79:BVW79"/>
    <mergeCell ref="BVY79:BWA79"/>
    <mergeCell ref="BWC79:BWE79"/>
    <mergeCell ref="BWG79:BWI79"/>
    <mergeCell ref="CFQ79:CFS79"/>
    <mergeCell ref="CFU79:CFW79"/>
    <mergeCell ref="CFY79:CGA79"/>
    <mergeCell ref="CGC79:CGE79"/>
    <mergeCell ref="CGG79:CGI79"/>
    <mergeCell ref="CGK79:CGM79"/>
    <mergeCell ref="CES79:CEU79"/>
    <mergeCell ref="CEW79:CEY79"/>
    <mergeCell ref="CFA79:CFC79"/>
    <mergeCell ref="CFE79:CFG79"/>
    <mergeCell ref="CFI79:CFK79"/>
    <mergeCell ref="CFM79:CFO79"/>
    <mergeCell ref="CDU79:CDW79"/>
    <mergeCell ref="CDY79:CEA79"/>
    <mergeCell ref="CEC79:CEE79"/>
    <mergeCell ref="CEG79:CEI79"/>
    <mergeCell ref="CEK79:CEM79"/>
    <mergeCell ref="CEO79:CEQ79"/>
    <mergeCell ref="CCW79:CCY79"/>
    <mergeCell ref="CDA79:CDC79"/>
    <mergeCell ref="CDE79:CDG79"/>
    <mergeCell ref="CDI79:CDK79"/>
    <mergeCell ref="CDM79:CDO79"/>
    <mergeCell ref="CDQ79:CDS79"/>
    <mergeCell ref="CBY79:CCA79"/>
    <mergeCell ref="CCC79:CCE79"/>
    <mergeCell ref="CCG79:CCI79"/>
    <mergeCell ref="CCK79:CCM79"/>
    <mergeCell ref="CCO79:CCQ79"/>
    <mergeCell ref="CCS79:CCU79"/>
    <mergeCell ref="CBA79:CBC79"/>
    <mergeCell ref="CBE79:CBG79"/>
    <mergeCell ref="CBI79:CBK79"/>
    <mergeCell ref="CBM79:CBO79"/>
    <mergeCell ref="CBQ79:CBS79"/>
    <mergeCell ref="CBU79:CBW79"/>
    <mergeCell ref="CLE79:CLG79"/>
    <mergeCell ref="CLI79:CLK79"/>
    <mergeCell ref="CLM79:CLO79"/>
    <mergeCell ref="CLQ79:CLS79"/>
    <mergeCell ref="CLU79:CLW79"/>
    <mergeCell ref="CLY79:CMA79"/>
    <mergeCell ref="CKG79:CKI79"/>
    <mergeCell ref="CKK79:CKM79"/>
    <mergeCell ref="CKO79:CKQ79"/>
    <mergeCell ref="CKS79:CKU79"/>
    <mergeCell ref="CKW79:CKY79"/>
    <mergeCell ref="CLA79:CLC79"/>
    <mergeCell ref="CJI79:CJK79"/>
    <mergeCell ref="CJM79:CJO79"/>
    <mergeCell ref="CJQ79:CJS79"/>
    <mergeCell ref="CJU79:CJW79"/>
    <mergeCell ref="CJY79:CKA79"/>
    <mergeCell ref="CKC79:CKE79"/>
    <mergeCell ref="CIK79:CIM79"/>
    <mergeCell ref="CIO79:CIQ79"/>
    <mergeCell ref="CIS79:CIU79"/>
    <mergeCell ref="CIW79:CIY79"/>
    <mergeCell ref="CJA79:CJC79"/>
    <mergeCell ref="CJE79:CJG79"/>
    <mergeCell ref="CHM79:CHO79"/>
    <mergeCell ref="CHQ79:CHS79"/>
    <mergeCell ref="CHU79:CHW79"/>
    <mergeCell ref="CHY79:CIA79"/>
    <mergeCell ref="CIC79:CIE79"/>
    <mergeCell ref="CIG79:CII79"/>
    <mergeCell ref="CGO79:CGQ79"/>
    <mergeCell ref="CGS79:CGU79"/>
    <mergeCell ref="CGW79:CGY79"/>
    <mergeCell ref="CHA79:CHC79"/>
    <mergeCell ref="CHE79:CHG79"/>
    <mergeCell ref="CHI79:CHK79"/>
    <mergeCell ref="CQS79:CQU79"/>
    <mergeCell ref="CQW79:CQY79"/>
    <mergeCell ref="CRA79:CRC79"/>
    <mergeCell ref="CRE79:CRG79"/>
    <mergeCell ref="CRI79:CRK79"/>
    <mergeCell ref="CRM79:CRO79"/>
    <mergeCell ref="CPU79:CPW79"/>
    <mergeCell ref="CPY79:CQA79"/>
    <mergeCell ref="CQC79:CQE79"/>
    <mergeCell ref="CQG79:CQI79"/>
    <mergeCell ref="CQK79:CQM79"/>
    <mergeCell ref="CQO79:CQQ79"/>
    <mergeCell ref="COW79:COY79"/>
    <mergeCell ref="CPA79:CPC79"/>
    <mergeCell ref="CPE79:CPG79"/>
    <mergeCell ref="CPI79:CPK79"/>
    <mergeCell ref="CPM79:CPO79"/>
    <mergeCell ref="CPQ79:CPS79"/>
    <mergeCell ref="CNY79:COA79"/>
    <mergeCell ref="COC79:COE79"/>
    <mergeCell ref="COG79:COI79"/>
    <mergeCell ref="COK79:COM79"/>
    <mergeCell ref="COO79:COQ79"/>
    <mergeCell ref="COS79:COU79"/>
    <mergeCell ref="CNA79:CNC79"/>
    <mergeCell ref="CNE79:CNG79"/>
    <mergeCell ref="CNI79:CNK79"/>
    <mergeCell ref="CNM79:CNO79"/>
    <mergeCell ref="CNQ79:CNS79"/>
    <mergeCell ref="CNU79:CNW79"/>
    <mergeCell ref="CMC79:CME79"/>
    <mergeCell ref="CMG79:CMI79"/>
    <mergeCell ref="CMK79:CMM79"/>
    <mergeCell ref="CMO79:CMQ79"/>
    <mergeCell ref="CMS79:CMU79"/>
    <mergeCell ref="CMW79:CMY79"/>
    <mergeCell ref="CWG79:CWI79"/>
    <mergeCell ref="CWK79:CWM79"/>
    <mergeCell ref="CWO79:CWQ79"/>
    <mergeCell ref="CWS79:CWU79"/>
    <mergeCell ref="CWW79:CWY79"/>
    <mergeCell ref="CXA79:CXC79"/>
    <mergeCell ref="CVI79:CVK79"/>
    <mergeCell ref="CVM79:CVO79"/>
    <mergeCell ref="CVQ79:CVS79"/>
    <mergeCell ref="CVU79:CVW79"/>
    <mergeCell ref="CVY79:CWA79"/>
    <mergeCell ref="CWC79:CWE79"/>
    <mergeCell ref="CUK79:CUM79"/>
    <mergeCell ref="CUO79:CUQ79"/>
    <mergeCell ref="CUS79:CUU79"/>
    <mergeCell ref="CUW79:CUY79"/>
    <mergeCell ref="CVA79:CVC79"/>
    <mergeCell ref="CVE79:CVG79"/>
    <mergeCell ref="CTM79:CTO79"/>
    <mergeCell ref="CTQ79:CTS79"/>
    <mergeCell ref="CTU79:CTW79"/>
    <mergeCell ref="CTY79:CUA79"/>
    <mergeCell ref="CUC79:CUE79"/>
    <mergeCell ref="CUG79:CUI79"/>
    <mergeCell ref="CSO79:CSQ79"/>
    <mergeCell ref="CSS79:CSU79"/>
    <mergeCell ref="CSW79:CSY79"/>
    <mergeCell ref="CTA79:CTC79"/>
    <mergeCell ref="CTE79:CTG79"/>
    <mergeCell ref="CTI79:CTK79"/>
    <mergeCell ref="CRQ79:CRS79"/>
    <mergeCell ref="CRU79:CRW79"/>
    <mergeCell ref="CRY79:CSA79"/>
    <mergeCell ref="CSC79:CSE79"/>
    <mergeCell ref="CSG79:CSI79"/>
    <mergeCell ref="CSK79:CSM79"/>
    <mergeCell ref="DBU79:DBW79"/>
    <mergeCell ref="DBY79:DCA79"/>
    <mergeCell ref="DCC79:DCE79"/>
    <mergeCell ref="DCG79:DCI79"/>
    <mergeCell ref="DCK79:DCM79"/>
    <mergeCell ref="DCO79:DCQ79"/>
    <mergeCell ref="DAW79:DAY79"/>
    <mergeCell ref="DBA79:DBC79"/>
    <mergeCell ref="DBE79:DBG79"/>
    <mergeCell ref="DBI79:DBK79"/>
    <mergeCell ref="DBM79:DBO79"/>
    <mergeCell ref="DBQ79:DBS79"/>
    <mergeCell ref="CZY79:DAA79"/>
    <mergeCell ref="DAC79:DAE79"/>
    <mergeCell ref="DAG79:DAI79"/>
    <mergeCell ref="DAK79:DAM79"/>
    <mergeCell ref="DAO79:DAQ79"/>
    <mergeCell ref="DAS79:DAU79"/>
    <mergeCell ref="CZA79:CZC79"/>
    <mergeCell ref="CZE79:CZG79"/>
    <mergeCell ref="CZI79:CZK79"/>
    <mergeCell ref="CZM79:CZO79"/>
    <mergeCell ref="CZQ79:CZS79"/>
    <mergeCell ref="CZU79:CZW79"/>
    <mergeCell ref="CYC79:CYE79"/>
    <mergeCell ref="CYG79:CYI79"/>
    <mergeCell ref="CYK79:CYM79"/>
    <mergeCell ref="CYO79:CYQ79"/>
    <mergeCell ref="CYS79:CYU79"/>
    <mergeCell ref="CYW79:CYY79"/>
    <mergeCell ref="CXE79:CXG79"/>
    <mergeCell ref="CXI79:CXK79"/>
    <mergeCell ref="CXM79:CXO79"/>
    <mergeCell ref="CXQ79:CXS79"/>
    <mergeCell ref="CXU79:CXW79"/>
    <mergeCell ref="CXY79:CYA79"/>
    <mergeCell ref="DHI79:DHK79"/>
    <mergeCell ref="DHM79:DHO79"/>
    <mergeCell ref="DHQ79:DHS79"/>
    <mergeCell ref="DHU79:DHW79"/>
    <mergeCell ref="DHY79:DIA79"/>
    <mergeCell ref="DIC79:DIE79"/>
    <mergeCell ref="DGK79:DGM79"/>
    <mergeCell ref="DGO79:DGQ79"/>
    <mergeCell ref="DGS79:DGU79"/>
    <mergeCell ref="DGW79:DGY79"/>
    <mergeCell ref="DHA79:DHC79"/>
    <mergeCell ref="DHE79:DHG79"/>
    <mergeCell ref="DFM79:DFO79"/>
    <mergeCell ref="DFQ79:DFS79"/>
    <mergeCell ref="DFU79:DFW79"/>
    <mergeCell ref="DFY79:DGA79"/>
    <mergeCell ref="DGC79:DGE79"/>
    <mergeCell ref="DGG79:DGI79"/>
    <mergeCell ref="DEO79:DEQ79"/>
    <mergeCell ref="DES79:DEU79"/>
    <mergeCell ref="DEW79:DEY79"/>
    <mergeCell ref="DFA79:DFC79"/>
    <mergeCell ref="DFE79:DFG79"/>
    <mergeCell ref="DFI79:DFK79"/>
    <mergeCell ref="DDQ79:DDS79"/>
    <mergeCell ref="DDU79:DDW79"/>
    <mergeCell ref="DDY79:DEA79"/>
    <mergeCell ref="DEC79:DEE79"/>
    <mergeCell ref="DEG79:DEI79"/>
    <mergeCell ref="DEK79:DEM79"/>
    <mergeCell ref="DCS79:DCU79"/>
    <mergeCell ref="DCW79:DCY79"/>
    <mergeCell ref="DDA79:DDC79"/>
    <mergeCell ref="DDE79:DDG79"/>
    <mergeCell ref="DDI79:DDK79"/>
    <mergeCell ref="DDM79:DDO79"/>
    <mergeCell ref="DMW79:DMY79"/>
    <mergeCell ref="DNA79:DNC79"/>
    <mergeCell ref="DNE79:DNG79"/>
    <mergeCell ref="DNI79:DNK79"/>
    <mergeCell ref="DNM79:DNO79"/>
    <mergeCell ref="DNQ79:DNS79"/>
    <mergeCell ref="DLY79:DMA79"/>
    <mergeCell ref="DMC79:DME79"/>
    <mergeCell ref="DMG79:DMI79"/>
    <mergeCell ref="DMK79:DMM79"/>
    <mergeCell ref="DMO79:DMQ79"/>
    <mergeCell ref="DMS79:DMU79"/>
    <mergeCell ref="DLA79:DLC79"/>
    <mergeCell ref="DLE79:DLG79"/>
    <mergeCell ref="DLI79:DLK79"/>
    <mergeCell ref="DLM79:DLO79"/>
    <mergeCell ref="DLQ79:DLS79"/>
    <mergeCell ref="DLU79:DLW79"/>
    <mergeCell ref="DKC79:DKE79"/>
    <mergeCell ref="DKG79:DKI79"/>
    <mergeCell ref="DKK79:DKM79"/>
    <mergeCell ref="DKO79:DKQ79"/>
    <mergeCell ref="DKS79:DKU79"/>
    <mergeCell ref="DKW79:DKY79"/>
    <mergeCell ref="DJE79:DJG79"/>
    <mergeCell ref="DJI79:DJK79"/>
    <mergeCell ref="DJM79:DJO79"/>
    <mergeCell ref="DJQ79:DJS79"/>
    <mergeCell ref="DJU79:DJW79"/>
    <mergeCell ref="DJY79:DKA79"/>
    <mergeCell ref="DIG79:DII79"/>
    <mergeCell ref="DIK79:DIM79"/>
    <mergeCell ref="DIO79:DIQ79"/>
    <mergeCell ref="DIS79:DIU79"/>
    <mergeCell ref="DIW79:DIY79"/>
    <mergeCell ref="DJA79:DJC79"/>
    <mergeCell ref="DSK79:DSM79"/>
    <mergeCell ref="DSO79:DSQ79"/>
    <mergeCell ref="DSS79:DSU79"/>
    <mergeCell ref="DSW79:DSY79"/>
    <mergeCell ref="DTA79:DTC79"/>
    <mergeCell ref="DTE79:DTG79"/>
    <mergeCell ref="DRM79:DRO79"/>
    <mergeCell ref="DRQ79:DRS79"/>
    <mergeCell ref="DRU79:DRW79"/>
    <mergeCell ref="DRY79:DSA79"/>
    <mergeCell ref="DSC79:DSE79"/>
    <mergeCell ref="DSG79:DSI79"/>
    <mergeCell ref="DQO79:DQQ79"/>
    <mergeCell ref="DQS79:DQU79"/>
    <mergeCell ref="DQW79:DQY79"/>
    <mergeCell ref="DRA79:DRC79"/>
    <mergeCell ref="DRE79:DRG79"/>
    <mergeCell ref="DRI79:DRK79"/>
    <mergeCell ref="DPQ79:DPS79"/>
    <mergeCell ref="DPU79:DPW79"/>
    <mergeCell ref="DPY79:DQA79"/>
    <mergeCell ref="DQC79:DQE79"/>
    <mergeCell ref="DQG79:DQI79"/>
    <mergeCell ref="DQK79:DQM79"/>
    <mergeCell ref="DOS79:DOU79"/>
    <mergeCell ref="DOW79:DOY79"/>
    <mergeCell ref="DPA79:DPC79"/>
    <mergeCell ref="DPE79:DPG79"/>
    <mergeCell ref="DPI79:DPK79"/>
    <mergeCell ref="DPM79:DPO79"/>
    <mergeCell ref="DNU79:DNW79"/>
    <mergeCell ref="DNY79:DOA79"/>
    <mergeCell ref="DOC79:DOE79"/>
    <mergeCell ref="DOG79:DOI79"/>
    <mergeCell ref="DOK79:DOM79"/>
    <mergeCell ref="DOO79:DOQ79"/>
    <mergeCell ref="DXY79:DYA79"/>
    <mergeCell ref="DYC79:DYE79"/>
    <mergeCell ref="DYG79:DYI79"/>
    <mergeCell ref="DYK79:DYM79"/>
    <mergeCell ref="DYO79:DYQ79"/>
    <mergeCell ref="DYS79:DYU79"/>
    <mergeCell ref="DXA79:DXC79"/>
    <mergeCell ref="DXE79:DXG79"/>
    <mergeCell ref="DXI79:DXK79"/>
    <mergeCell ref="DXM79:DXO79"/>
    <mergeCell ref="DXQ79:DXS79"/>
    <mergeCell ref="DXU79:DXW79"/>
    <mergeCell ref="DWC79:DWE79"/>
    <mergeCell ref="DWG79:DWI79"/>
    <mergeCell ref="DWK79:DWM79"/>
    <mergeCell ref="DWO79:DWQ79"/>
    <mergeCell ref="DWS79:DWU79"/>
    <mergeCell ref="DWW79:DWY79"/>
    <mergeCell ref="DVE79:DVG79"/>
    <mergeCell ref="DVI79:DVK79"/>
    <mergeCell ref="DVM79:DVO79"/>
    <mergeCell ref="DVQ79:DVS79"/>
    <mergeCell ref="DVU79:DVW79"/>
    <mergeCell ref="DVY79:DWA79"/>
    <mergeCell ref="DUG79:DUI79"/>
    <mergeCell ref="DUK79:DUM79"/>
    <mergeCell ref="DUO79:DUQ79"/>
    <mergeCell ref="DUS79:DUU79"/>
    <mergeCell ref="DUW79:DUY79"/>
    <mergeCell ref="DVA79:DVC79"/>
    <mergeCell ref="DTI79:DTK79"/>
    <mergeCell ref="DTM79:DTO79"/>
    <mergeCell ref="DTQ79:DTS79"/>
    <mergeCell ref="DTU79:DTW79"/>
    <mergeCell ref="DTY79:DUA79"/>
    <mergeCell ref="DUC79:DUE79"/>
    <mergeCell ref="EDM79:EDO79"/>
    <mergeCell ref="EDQ79:EDS79"/>
    <mergeCell ref="EDU79:EDW79"/>
    <mergeCell ref="EDY79:EEA79"/>
    <mergeCell ref="EEC79:EEE79"/>
    <mergeCell ref="EEG79:EEI79"/>
    <mergeCell ref="ECO79:ECQ79"/>
    <mergeCell ref="ECS79:ECU79"/>
    <mergeCell ref="ECW79:ECY79"/>
    <mergeCell ref="EDA79:EDC79"/>
    <mergeCell ref="EDE79:EDG79"/>
    <mergeCell ref="EDI79:EDK79"/>
    <mergeCell ref="EBQ79:EBS79"/>
    <mergeCell ref="EBU79:EBW79"/>
    <mergeCell ref="EBY79:ECA79"/>
    <mergeCell ref="ECC79:ECE79"/>
    <mergeCell ref="ECG79:ECI79"/>
    <mergeCell ref="ECK79:ECM79"/>
    <mergeCell ref="EAS79:EAU79"/>
    <mergeCell ref="EAW79:EAY79"/>
    <mergeCell ref="EBA79:EBC79"/>
    <mergeCell ref="EBE79:EBG79"/>
    <mergeCell ref="EBI79:EBK79"/>
    <mergeCell ref="EBM79:EBO79"/>
    <mergeCell ref="DZU79:DZW79"/>
    <mergeCell ref="DZY79:EAA79"/>
    <mergeCell ref="EAC79:EAE79"/>
    <mergeCell ref="EAG79:EAI79"/>
    <mergeCell ref="EAK79:EAM79"/>
    <mergeCell ref="EAO79:EAQ79"/>
    <mergeCell ref="DYW79:DYY79"/>
    <mergeCell ref="DZA79:DZC79"/>
    <mergeCell ref="DZE79:DZG79"/>
    <mergeCell ref="DZI79:DZK79"/>
    <mergeCell ref="DZM79:DZO79"/>
    <mergeCell ref="DZQ79:DZS79"/>
    <mergeCell ref="EJA79:EJC79"/>
    <mergeCell ref="EJE79:EJG79"/>
    <mergeCell ref="EJI79:EJK79"/>
    <mergeCell ref="EJM79:EJO79"/>
    <mergeCell ref="EJQ79:EJS79"/>
    <mergeCell ref="EJU79:EJW79"/>
    <mergeCell ref="EIC79:EIE79"/>
    <mergeCell ref="EIG79:EII79"/>
    <mergeCell ref="EIK79:EIM79"/>
    <mergeCell ref="EIO79:EIQ79"/>
    <mergeCell ref="EIS79:EIU79"/>
    <mergeCell ref="EIW79:EIY79"/>
    <mergeCell ref="EHE79:EHG79"/>
    <mergeCell ref="EHI79:EHK79"/>
    <mergeCell ref="EHM79:EHO79"/>
    <mergeCell ref="EHQ79:EHS79"/>
    <mergeCell ref="EHU79:EHW79"/>
    <mergeCell ref="EHY79:EIA79"/>
    <mergeCell ref="EGG79:EGI79"/>
    <mergeCell ref="EGK79:EGM79"/>
    <mergeCell ref="EGO79:EGQ79"/>
    <mergeCell ref="EGS79:EGU79"/>
    <mergeCell ref="EGW79:EGY79"/>
    <mergeCell ref="EHA79:EHC79"/>
    <mergeCell ref="EFI79:EFK79"/>
    <mergeCell ref="EFM79:EFO79"/>
    <mergeCell ref="EFQ79:EFS79"/>
    <mergeCell ref="EFU79:EFW79"/>
    <mergeCell ref="EFY79:EGA79"/>
    <mergeCell ref="EGC79:EGE79"/>
    <mergeCell ref="EEK79:EEM79"/>
    <mergeCell ref="EEO79:EEQ79"/>
    <mergeCell ref="EES79:EEU79"/>
    <mergeCell ref="EEW79:EEY79"/>
    <mergeCell ref="EFA79:EFC79"/>
    <mergeCell ref="EFE79:EFG79"/>
    <mergeCell ref="EOO79:EOQ79"/>
    <mergeCell ref="EOS79:EOU79"/>
    <mergeCell ref="EOW79:EOY79"/>
    <mergeCell ref="EPA79:EPC79"/>
    <mergeCell ref="EPE79:EPG79"/>
    <mergeCell ref="EPI79:EPK79"/>
    <mergeCell ref="ENQ79:ENS79"/>
    <mergeCell ref="ENU79:ENW79"/>
    <mergeCell ref="ENY79:EOA79"/>
    <mergeCell ref="EOC79:EOE79"/>
    <mergeCell ref="EOG79:EOI79"/>
    <mergeCell ref="EOK79:EOM79"/>
    <mergeCell ref="EMS79:EMU79"/>
    <mergeCell ref="EMW79:EMY79"/>
    <mergeCell ref="ENA79:ENC79"/>
    <mergeCell ref="ENE79:ENG79"/>
    <mergeCell ref="ENI79:ENK79"/>
    <mergeCell ref="ENM79:ENO79"/>
    <mergeCell ref="ELU79:ELW79"/>
    <mergeCell ref="ELY79:EMA79"/>
    <mergeCell ref="EMC79:EME79"/>
    <mergeCell ref="EMG79:EMI79"/>
    <mergeCell ref="EMK79:EMM79"/>
    <mergeCell ref="EMO79:EMQ79"/>
    <mergeCell ref="EKW79:EKY79"/>
    <mergeCell ref="ELA79:ELC79"/>
    <mergeCell ref="ELE79:ELG79"/>
    <mergeCell ref="ELI79:ELK79"/>
    <mergeCell ref="ELM79:ELO79"/>
    <mergeCell ref="ELQ79:ELS79"/>
    <mergeCell ref="EJY79:EKA79"/>
    <mergeCell ref="EKC79:EKE79"/>
    <mergeCell ref="EKG79:EKI79"/>
    <mergeCell ref="EKK79:EKM79"/>
    <mergeCell ref="EKO79:EKQ79"/>
    <mergeCell ref="EKS79:EKU79"/>
    <mergeCell ref="EUC79:EUE79"/>
    <mergeCell ref="EUG79:EUI79"/>
    <mergeCell ref="EUK79:EUM79"/>
    <mergeCell ref="EUO79:EUQ79"/>
    <mergeCell ref="EUS79:EUU79"/>
    <mergeCell ref="EUW79:EUY79"/>
    <mergeCell ref="ETE79:ETG79"/>
    <mergeCell ref="ETI79:ETK79"/>
    <mergeCell ref="ETM79:ETO79"/>
    <mergeCell ref="ETQ79:ETS79"/>
    <mergeCell ref="ETU79:ETW79"/>
    <mergeCell ref="ETY79:EUA79"/>
    <mergeCell ref="ESG79:ESI79"/>
    <mergeCell ref="ESK79:ESM79"/>
    <mergeCell ref="ESO79:ESQ79"/>
    <mergeCell ref="ESS79:ESU79"/>
    <mergeCell ref="ESW79:ESY79"/>
    <mergeCell ref="ETA79:ETC79"/>
    <mergeCell ref="ERI79:ERK79"/>
    <mergeCell ref="ERM79:ERO79"/>
    <mergeCell ref="ERQ79:ERS79"/>
    <mergeCell ref="ERU79:ERW79"/>
    <mergeCell ref="ERY79:ESA79"/>
    <mergeCell ref="ESC79:ESE79"/>
    <mergeCell ref="EQK79:EQM79"/>
    <mergeCell ref="EQO79:EQQ79"/>
    <mergeCell ref="EQS79:EQU79"/>
    <mergeCell ref="EQW79:EQY79"/>
    <mergeCell ref="ERA79:ERC79"/>
    <mergeCell ref="ERE79:ERG79"/>
    <mergeCell ref="EPM79:EPO79"/>
    <mergeCell ref="EPQ79:EPS79"/>
    <mergeCell ref="EPU79:EPW79"/>
    <mergeCell ref="EPY79:EQA79"/>
    <mergeCell ref="EQC79:EQE79"/>
    <mergeCell ref="EQG79:EQI79"/>
    <mergeCell ref="EZQ79:EZS79"/>
    <mergeCell ref="EZU79:EZW79"/>
    <mergeCell ref="EZY79:FAA79"/>
    <mergeCell ref="FAC79:FAE79"/>
    <mergeCell ref="FAG79:FAI79"/>
    <mergeCell ref="FAK79:FAM79"/>
    <mergeCell ref="EYS79:EYU79"/>
    <mergeCell ref="EYW79:EYY79"/>
    <mergeCell ref="EZA79:EZC79"/>
    <mergeCell ref="EZE79:EZG79"/>
    <mergeCell ref="EZI79:EZK79"/>
    <mergeCell ref="EZM79:EZO79"/>
    <mergeCell ref="EXU79:EXW79"/>
    <mergeCell ref="EXY79:EYA79"/>
    <mergeCell ref="EYC79:EYE79"/>
    <mergeCell ref="EYG79:EYI79"/>
    <mergeCell ref="EYK79:EYM79"/>
    <mergeCell ref="EYO79:EYQ79"/>
    <mergeCell ref="EWW79:EWY79"/>
    <mergeCell ref="EXA79:EXC79"/>
    <mergeCell ref="EXE79:EXG79"/>
    <mergeCell ref="EXI79:EXK79"/>
    <mergeCell ref="EXM79:EXO79"/>
    <mergeCell ref="EXQ79:EXS79"/>
    <mergeCell ref="EVY79:EWA79"/>
    <mergeCell ref="EWC79:EWE79"/>
    <mergeCell ref="EWG79:EWI79"/>
    <mergeCell ref="EWK79:EWM79"/>
    <mergeCell ref="EWO79:EWQ79"/>
    <mergeCell ref="EWS79:EWU79"/>
    <mergeCell ref="EVA79:EVC79"/>
    <mergeCell ref="EVE79:EVG79"/>
    <mergeCell ref="EVI79:EVK79"/>
    <mergeCell ref="EVM79:EVO79"/>
    <mergeCell ref="EVQ79:EVS79"/>
    <mergeCell ref="EVU79:EVW79"/>
    <mergeCell ref="FFE79:FFG79"/>
    <mergeCell ref="FFI79:FFK79"/>
    <mergeCell ref="FFM79:FFO79"/>
    <mergeCell ref="FFQ79:FFS79"/>
    <mergeCell ref="FFU79:FFW79"/>
    <mergeCell ref="FFY79:FGA79"/>
    <mergeCell ref="FEG79:FEI79"/>
    <mergeCell ref="FEK79:FEM79"/>
    <mergeCell ref="FEO79:FEQ79"/>
    <mergeCell ref="FES79:FEU79"/>
    <mergeCell ref="FEW79:FEY79"/>
    <mergeCell ref="FFA79:FFC79"/>
    <mergeCell ref="FDI79:FDK79"/>
    <mergeCell ref="FDM79:FDO79"/>
    <mergeCell ref="FDQ79:FDS79"/>
    <mergeCell ref="FDU79:FDW79"/>
    <mergeCell ref="FDY79:FEA79"/>
    <mergeCell ref="FEC79:FEE79"/>
    <mergeCell ref="FCK79:FCM79"/>
    <mergeCell ref="FCO79:FCQ79"/>
    <mergeCell ref="FCS79:FCU79"/>
    <mergeCell ref="FCW79:FCY79"/>
    <mergeCell ref="FDA79:FDC79"/>
    <mergeCell ref="FDE79:FDG79"/>
    <mergeCell ref="FBM79:FBO79"/>
    <mergeCell ref="FBQ79:FBS79"/>
    <mergeCell ref="FBU79:FBW79"/>
    <mergeCell ref="FBY79:FCA79"/>
    <mergeCell ref="FCC79:FCE79"/>
    <mergeCell ref="FCG79:FCI79"/>
    <mergeCell ref="FAO79:FAQ79"/>
    <mergeCell ref="FAS79:FAU79"/>
    <mergeCell ref="FAW79:FAY79"/>
    <mergeCell ref="FBA79:FBC79"/>
    <mergeCell ref="FBE79:FBG79"/>
    <mergeCell ref="FBI79:FBK79"/>
    <mergeCell ref="FKS79:FKU79"/>
    <mergeCell ref="FKW79:FKY79"/>
    <mergeCell ref="FLA79:FLC79"/>
    <mergeCell ref="FLE79:FLG79"/>
    <mergeCell ref="FLI79:FLK79"/>
    <mergeCell ref="FLM79:FLO79"/>
    <mergeCell ref="FJU79:FJW79"/>
    <mergeCell ref="FJY79:FKA79"/>
    <mergeCell ref="FKC79:FKE79"/>
    <mergeCell ref="FKG79:FKI79"/>
    <mergeCell ref="FKK79:FKM79"/>
    <mergeCell ref="FKO79:FKQ79"/>
    <mergeCell ref="FIW79:FIY79"/>
    <mergeCell ref="FJA79:FJC79"/>
    <mergeCell ref="FJE79:FJG79"/>
    <mergeCell ref="FJI79:FJK79"/>
    <mergeCell ref="FJM79:FJO79"/>
    <mergeCell ref="FJQ79:FJS79"/>
    <mergeCell ref="FHY79:FIA79"/>
    <mergeCell ref="FIC79:FIE79"/>
    <mergeCell ref="FIG79:FII79"/>
    <mergeCell ref="FIK79:FIM79"/>
    <mergeCell ref="FIO79:FIQ79"/>
    <mergeCell ref="FIS79:FIU79"/>
    <mergeCell ref="FHA79:FHC79"/>
    <mergeCell ref="FHE79:FHG79"/>
    <mergeCell ref="FHI79:FHK79"/>
    <mergeCell ref="FHM79:FHO79"/>
    <mergeCell ref="FHQ79:FHS79"/>
    <mergeCell ref="FHU79:FHW79"/>
    <mergeCell ref="FGC79:FGE79"/>
    <mergeCell ref="FGG79:FGI79"/>
    <mergeCell ref="FGK79:FGM79"/>
    <mergeCell ref="FGO79:FGQ79"/>
    <mergeCell ref="FGS79:FGU79"/>
    <mergeCell ref="FGW79:FGY79"/>
    <mergeCell ref="FQG79:FQI79"/>
    <mergeCell ref="FQK79:FQM79"/>
    <mergeCell ref="FQO79:FQQ79"/>
    <mergeCell ref="FQS79:FQU79"/>
    <mergeCell ref="FQW79:FQY79"/>
    <mergeCell ref="FRA79:FRC79"/>
    <mergeCell ref="FPI79:FPK79"/>
    <mergeCell ref="FPM79:FPO79"/>
    <mergeCell ref="FPQ79:FPS79"/>
    <mergeCell ref="FPU79:FPW79"/>
    <mergeCell ref="FPY79:FQA79"/>
    <mergeCell ref="FQC79:FQE79"/>
    <mergeCell ref="FOK79:FOM79"/>
    <mergeCell ref="FOO79:FOQ79"/>
    <mergeCell ref="FOS79:FOU79"/>
    <mergeCell ref="FOW79:FOY79"/>
    <mergeCell ref="FPA79:FPC79"/>
    <mergeCell ref="FPE79:FPG79"/>
    <mergeCell ref="FNM79:FNO79"/>
    <mergeCell ref="FNQ79:FNS79"/>
    <mergeCell ref="FNU79:FNW79"/>
    <mergeCell ref="FNY79:FOA79"/>
    <mergeCell ref="FOC79:FOE79"/>
    <mergeCell ref="FOG79:FOI79"/>
    <mergeCell ref="FMO79:FMQ79"/>
    <mergeCell ref="FMS79:FMU79"/>
    <mergeCell ref="FMW79:FMY79"/>
    <mergeCell ref="FNA79:FNC79"/>
    <mergeCell ref="FNE79:FNG79"/>
    <mergeCell ref="FNI79:FNK79"/>
    <mergeCell ref="FLQ79:FLS79"/>
    <mergeCell ref="FLU79:FLW79"/>
    <mergeCell ref="FLY79:FMA79"/>
    <mergeCell ref="FMC79:FME79"/>
    <mergeCell ref="FMG79:FMI79"/>
    <mergeCell ref="FMK79:FMM79"/>
    <mergeCell ref="FVU79:FVW79"/>
    <mergeCell ref="FVY79:FWA79"/>
    <mergeCell ref="FWC79:FWE79"/>
    <mergeCell ref="FWG79:FWI79"/>
    <mergeCell ref="FWK79:FWM79"/>
    <mergeCell ref="FWO79:FWQ79"/>
    <mergeCell ref="FUW79:FUY79"/>
    <mergeCell ref="FVA79:FVC79"/>
    <mergeCell ref="FVE79:FVG79"/>
    <mergeCell ref="FVI79:FVK79"/>
    <mergeCell ref="FVM79:FVO79"/>
    <mergeCell ref="FVQ79:FVS79"/>
    <mergeCell ref="FTY79:FUA79"/>
    <mergeCell ref="FUC79:FUE79"/>
    <mergeCell ref="FUG79:FUI79"/>
    <mergeCell ref="FUK79:FUM79"/>
    <mergeCell ref="FUO79:FUQ79"/>
    <mergeCell ref="FUS79:FUU79"/>
    <mergeCell ref="FTA79:FTC79"/>
    <mergeCell ref="FTE79:FTG79"/>
    <mergeCell ref="FTI79:FTK79"/>
    <mergeCell ref="FTM79:FTO79"/>
    <mergeCell ref="FTQ79:FTS79"/>
    <mergeCell ref="FTU79:FTW79"/>
    <mergeCell ref="FSC79:FSE79"/>
    <mergeCell ref="FSG79:FSI79"/>
    <mergeCell ref="FSK79:FSM79"/>
    <mergeCell ref="FSO79:FSQ79"/>
    <mergeCell ref="FSS79:FSU79"/>
    <mergeCell ref="FSW79:FSY79"/>
    <mergeCell ref="FRE79:FRG79"/>
    <mergeCell ref="FRI79:FRK79"/>
    <mergeCell ref="FRM79:FRO79"/>
    <mergeCell ref="FRQ79:FRS79"/>
    <mergeCell ref="FRU79:FRW79"/>
    <mergeCell ref="FRY79:FSA79"/>
    <mergeCell ref="GBI79:GBK79"/>
    <mergeCell ref="GBM79:GBO79"/>
    <mergeCell ref="GBQ79:GBS79"/>
    <mergeCell ref="GBU79:GBW79"/>
    <mergeCell ref="GBY79:GCA79"/>
    <mergeCell ref="GCC79:GCE79"/>
    <mergeCell ref="GAK79:GAM79"/>
    <mergeCell ref="GAO79:GAQ79"/>
    <mergeCell ref="GAS79:GAU79"/>
    <mergeCell ref="GAW79:GAY79"/>
    <mergeCell ref="GBA79:GBC79"/>
    <mergeCell ref="GBE79:GBG79"/>
    <mergeCell ref="FZM79:FZO79"/>
    <mergeCell ref="FZQ79:FZS79"/>
    <mergeCell ref="FZU79:FZW79"/>
    <mergeCell ref="FZY79:GAA79"/>
    <mergeCell ref="GAC79:GAE79"/>
    <mergeCell ref="GAG79:GAI79"/>
    <mergeCell ref="FYO79:FYQ79"/>
    <mergeCell ref="FYS79:FYU79"/>
    <mergeCell ref="FYW79:FYY79"/>
    <mergeCell ref="FZA79:FZC79"/>
    <mergeCell ref="FZE79:FZG79"/>
    <mergeCell ref="FZI79:FZK79"/>
    <mergeCell ref="FXQ79:FXS79"/>
    <mergeCell ref="FXU79:FXW79"/>
    <mergeCell ref="FXY79:FYA79"/>
    <mergeCell ref="FYC79:FYE79"/>
    <mergeCell ref="FYG79:FYI79"/>
    <mergeCell ref="FYK79:FYM79"/>
    <mergeCell ref="FWS79:FWU79"/>
    <mergeCell ref="FWW79:FWY79"/>
    <mergeCell ref="FXA79:FXC79"/>
    <mergeCell ref="FXE79:FXG79"/>
    <mergeCell ref="FXI79:FXK79"/>
    <mergeCell ref="FXM79:FXO79"/>
    <mergeCell ref="GGW79:GGY79"/>
    <mergeCell ref="GHA79:GHC79"/>
    <mergeCell ref="GHE79:GHG79"/>
    <mergeCell ref="GHI79:GHK79"/>
    <mergeCell ref="GHM79:GHO79"/>
    <mergeCell ref="GHQ79:GHS79"/>
    <mergeCell ref="GFY79:GGA79"/>
    <mergeCell ref="GGC79:GGE79"/>
    <mergeCell ref="GGG79:GGI79"/>
    <mergeCell ref="GGK79:GGM79"/>
    <mergeCell ref="GGO79:GGQ79"/>
    <mergeCell ref="GGS79:GGU79"/>
    <mergeCell ref="GFA79:GFC79"/>
    <mergeCell ref="GFE79:GFG79"/>
    <mergeCell ref="GFI79:GFK79"/>
    <mergeCell ref="GFM79:GFO79"/>
    <mergeCell ref="GFQ79:GFS79"/>
    <mergeCell ref="GFU79:GFW79"/>
    <mergeCell ref="GEC79:GEE79"/>
    <mergeCell ref="GEG79:GEI79"/>
    <mergeCell ref="GEK79:GEM79"/>
    <mergeCell ref="GEO79:GEQ79"/>
    <mergeCell ref="GES79:GEU79"/>
    <mergeCell ref="GEW79:GEY79"/>
    <mergeCell ref="GDE79:GDG79"/>
    <mergeCell ref="GDI79:GDK79"/>
    <mergeCell ref="GDM79:GDO79"/>
    <mergeCell ref="GDQ79:GDS79"/>
    <mergeCell ref="GDU79:GDW79"/>
    <mergeCell ref="GDY79:GEA79"/>
    <mergeCell ref="GCG79:GCI79"/>
    <mergeCell ref="GCK79:GCM79"/>
    <mergeCell ref="GCO79:GCQ79"/>
    <mergeCell ref="GCS79:GCU79"/>
    <mergeCell ref="GCW79:GCY79"/>
    <mergeCell ref="GDA79:GDC79"/>
    <mergeCell ref="GMK79:GMM79"/>
    <mergeCell ref="GMO79:GMQ79"/>
    <mergeCell ref="GMS79:GMU79"/>
    <mergeCell ref="GMW79:GMY79"/>
    <mergeCell ref="GNA79:GNC79"/>
    <mergeCell ref="GNE79:GNG79"/>
    <mergeCell ref="GLM79:GLO79"/>
    <mergeCell ref="GLQ79:GLS79"/>
    <mergeCell ref="GLU79:GLW79"/>
    <mergeCell ref="GLY79:GMA79"/>
    <mergeCell ref="GMC79:GME79"/>
    <mergeCell ref="GMG79:GMI79"/>
    <mergeCell ref="GKO79:GKQ79"/>
    <mergeCell ref="GKS79:GKU79"/>
    <mergeCell ref="GKW79:GKY79"/>
    <mergeCell ref="GLA79:GLC79"/>
    <mergeCell ref="GLE79:GLG79"/>
    <mergeCell ref="GLI79:GLK79"/>
    <mergeCell ref="GJQ79:GJS79"/>
    <mergeCell ref="GJU79:GJW79"/>
    <mergeCell ref="GJY79:GKA79"/>
    <mergeCell ref="GKC79:GKE79"/>
    <mergeCell ref="GKG79:GKI79"/>
    <mergeCell ref="GKK79:GKM79"/>
    <mergeCell ref="GIS79:GIU79"/>
    <mergeCell ref="GIW79:GIY79"/>
    <mergeCell ref="GJA79:GJC79"/>
    <mergeCell ref="GJE79:GJG79"/>
    <mergeCell ref="GJI79:GJK79"/>
    <mergeCell ref="GJM79:GJO79"/>
    <mergeCell ref="GHU79:GHW79"/>
    <mergeCell ref="GHY79:GIA79"/>
    <mergeCell ref="GIC79:GIE79"/>
    <mergeCell ref="GIG79:GII79"/>
    <mergeCell ref="GIK79:GIM79"/>
    <mergeCell ref="GIO79:GIQ79"/>
    <mergeCell ref="GRY79:GSA79"/>
    <mergeCell ref="GSC79:GSE79"/>
    <mergeCell ref="GSG79:GSI79"/>
    <mergeCell ref="GSK79:GSM79"/>
    <mergeCell ref="GSO79:GSQ79"/>
    <mergeCell ref="GSS79:GSU79"/>
    <mergeCell ref="GRA79:GRC79"/>
    <mergeCell ref="GRE79:GRG79"/>
    <mergeCell ref="GRI79:GRK79"/>
    <mergeCell ref="GRM79:GRO79"/>
    <mergeCell ref="GRQ79:GRS79"/>
    <mergeCell ref="GRU79:GRW79"/>
    <mergeCell ref="GQC79:GQE79"/>
    <mergeCell ref="GQG79:GQI79"/>
    <mergeCell ref="GQK79:GQM79"/>
    <mergeCell ref="GQO79:GQQ79"/>
    <mergeCell ref="GQS79:GQU79"/>
    <mergeCell ref="GQW79:GQY79"/>
    <mergeCell ref="GPE79:GPG79"/>
    <mergeCell ref="GPI79:GPK79"/>
    <mergeCell ref="GPM79:GPO79"/>
    <mergeCell ref="GPQ79:GPS79"/>
    <mergeCell ref="GPU79:GPW79"/>
    <mergeCell ref="GPY79:GQA79"/>
    <mergeCell ref="GOG79:GOI79"/>
    <mergeCell ref="GOK79:GOM79"/>
    <mergeCell ref="GOO79:GOQ79"/>
    <mergeCell ref="GOS79:GOU79"/>
    <mergeCell ref="GOW79:GOY79"/>
    <mergeCell ref="GPA79:GPC79"/>
    <mergeCell ref="GNI79:GNK79"/>
    <mergeCell ref="GNM79:GNO79"/>
    <mergeCell ref="GNQ79:GNS79"/>
    <mergeCell ref="GNU79:GNW79"/>
    <mergeCell ref="GNY79:GOA79"/>
    <mergeCell ref="GOC79:GOE79"/>
    <mergeCell ref="GXM79:GXO79"/>
    <mergeCell ref="GXQ79:GXS79"/>
    <mergeCell ref="GXU79:GXW79"/>
    <mergeCell ref="GXY79:GYA79"/>
    <mergeCell ref="GYC79:GYE79"/>
    <mergeCell ref="GYG79:GYI79"/>
    <mergeCell ref="GWO79:GWQ79"/>
    <mergeCell ref="GWS79:GWU79"/>
    <mergeCell ref="GWW79:GWY79"/>
    <mergeCell ref="GXA79:GXC79"/>
    <mergeCell ref="GXE79:GXG79"/>
    <mergeCell ref="GXI79:GXK79"/>
    <mergeCell ref="GVQ79:GVS79"/>
    <mergeCell ref="GVU79:GVW79"/>
    <mergeCell ref="GVY79:GWA79"/>
    <mergeCell ref="GWC79:GWE79"/>
    <mergeCell ref="GWG79:GWI79"/>
    <mergeCell ref="GWK79:GWM79"/>
    <mergeCell ref="GUS79:GUU79"/>
    <mergeCell ref="GUW79:GUY79"/>
    <mergeCell ref="GVA79:GVC79"/>
    <mergeCell ref="GVE79:GVG79"/>
    <mergeCell ref="GVI79:GVK79"/>
    <mergeCell ref="GVM79:GVO79"/>
    <mergeCell ref="GTU79:GTW79"/>
    <mergeCell ref="GTY79:GUA79"/>
    <mergeCell ref="GUC79:GUE79"/>
    <mergeCell ref="GUG79:GUI79"/>
    <mergeCell ref="GUK79:GUM79"/>
    <mergeCell ref="GUO79:GUQ79"/>
    <mergeCell ref="GSW79:GSY79"/>
    <mergeCell ref="GTA79:GTC79"/>
    <mergeCell ref="GTE79:GTG79"/>
    <mergeCell ref="GTI79:GTK79"/>
    <mergeCell ref="GTM79:GTO79"/>
    <mergeCell ref="GTQ79:GTS79"/>
    <mergeCell ref="HDA79:HDC79"/>
    <mergeCell ref="HDE79:HDG79"/>
    <mergeCell ref="HDI79:HDK79"/>
    <mergeCell ref="HDM79:HDO79"/>
    <mergeCell ref="HDQ79:HDS79"/>
    <mergeCell ref="HDU79:HDW79"/>
    <mergeCell ref="HCC79:HCE79"/>
    <mergeCell ref="HCG79:HCI79"/>
    <mergeCell ref="HCK79:HCM79"/>
    <mergeCell ref="HCO79:HCQ79"/>
    <mergeCell ref="HCS79:HCU79"/>
    <mergeCell ref="HCW79:HCY79"/>
    <mergeCell ref="HBE79:HBG79"/>
    <mergeCell ref="HBI79:HBK79"/>
    <mergeCell ref="HBM79:HBO79"/>
    <mergeCell ref="HBQ79:HBS79"/>
    <mergeCell ref="HBU79:HBW79"/>
    <mergeCell ref="HBY79:HCA79"/>
    <mergeCell ref="HAG79:HAI79"/>
    <mergeCell ref="HAK79:HAM79"/>
    <mergeCell ref="HAO79:HAQ79"/>
    <mergeCell ref="HAS79:HAU79"/>
    <mergeCell ref="HAW79:HAY79"/>
    <mergeCell ref="HBA79:HBC79"/>
    <mergeCell ref="GZI79:GZK79"/>
    <mergeCell ref="GZM79:GZO79"/>
    <mergeCell ref="GZQ79:GZS79"/>
    <mergeCell ref="GZU79:GZW79"/>
    <mergeCell ref="GZY79:HAA79"/>
    <mergeCell ref="HAC79:HAE79"/>
    <mergeCell ref="GYK79:GYM79"/>
    <mergeCell ref="GYO79:GYQ79"/>
    <mergeCell ref="GYS79:GYU79"/>
    <mergeCell ref="GYW79:GYY79"/>
    <mergeCell ref="GZA79:GZC79"/>
    <mergeCell ref="GZE79:GZG79"/>
    <mergeCell ref="HIO79:HIQ79"/>
    <mergeCell ref="HIS79:HIU79"/>
    <mergeCell ref="HIW79:HIY79"/>
    <mergeCell ref="HJA79:HJC79"/>
    <mergeCell ref="HJE79:HJG79"/>
    <mergeCell ref="HJI79:HJK79"/>
    <mergeCell ref="HHQ79:HHS79"/>
    <mergeCell ref="HHU79:HHW79"/>
    <mergeCell ref="HHY79:HIA79"/>
    <mergeCell ref="HIC79:HIE79"/>
    <mergeCell ref="HIG79:HII79"/>
    <mergeCell ref="HIK79:HIM79"/>
    <mergeCell ref="HGS79:HGU79"/>
    <mergeCell ref="HGW79:HGY79"/>
    <mergeCell ref="HHA79:HHC79"/>
    <mergeCell ref="HHE79:HHG79"/>
    <mergeCell ref="HHI79:HHK79"/>
    <mergeCell ref="HHM79:HHO79"/>
    <mergeCell ref="HFU79:HFW79"/>
    <mergeCell ref="HFY79:HGA79"/>
    <mergeCell ref="HGC79:HGE79"/>
    <mergeCell ref="HGG79:HGI79"/>
    <mergeCell ref="HGK79:HGM79"/>
    <mergeCell ref="HGO79:HGQ79"/>
    <mergeCell ref="HEW79:HEY79"/>
    <mergeCell ref="HFA79:HFC79"/>
    <mergeCell ref="HFE79:HFG79"/>
    <mergeCell ref="HFI79:HFK79"/>
    <mergeCell ref="HFM79:HFO79"/>
    <mergeCell ref="HFQ79:HFS79"/>
    <mergeCell ref="HDY79:HEA79"/>
    <mergeCell ref="HEC79:HEE79"/>
    <mergeCell ref="HEG79:HEI79"/>
    <mergeCell ref="HEK79:HEM79"/>
    <mergeCell ref="HEO79:HEQ79"/>
    <mergeCell ref="HES79:HEU79"/>
    <mergeCell ref="HOC79:HOE79"/>
    <mergeCell ref="HOG79:HOI79"/>
    <mergeCell ref="HOK79:HOM79"/>
    <mergeCell ref="HOO79:HOQ79"/>
    <mergeCell ref="HOS79:HOU79"/>
    <mergeCell ref="HOW79:HOY79"/>
    <mergeCell ref="HNE79:HNG79"/>
    <mergeCell ref="HNI79:HNK79"/>
    <mergeCell ref="HNM79:HNO79"/>
    <mergeCell ref="HNQ79:HNS79"/>
    <mergeCell ref="HNU79:HNW79"/>
    <mergeCell ref="HNY79:HOA79"/>
    <mergeCell ref="HMG79:HMI79"/>
    <mergeCell ref="HMK79:HMM79"/>
    <mergeCell ref="HMO79:HMQ79"/>
    <mergeCell ref="HMS79:HMU79"/>
    <mergeCell ref="HMW79:HMY79"/>
    <mergeCell ref="HNA79:HNC79"/>
    <mergeCell ref="HLI79:HLK79"/>
    <mergeCell ref="HLM79:HLO79"/>
    <mergeCell ref="HLQ79:HLS79"/>
    <mergeCell ref="HLU79:HLW79"/>
    <mergeCell ref="HLY79:HMA79"/>
    <mergeCell ref="HMC79:HME79"/>
    <mergeCell ref="HKK79:HKM79"/>
    <mergeCell ref="HKO79:HKQ79"/>
    <mergeCell ref="HKS79:HKU79"/>
    <mergeCell ref="HKW79:HKY79"/>
    <mergeCell ref="HLA79:HLC79"/>
    <mergeCell ref="HLE79:HLG79"/>
    <mergeCell ref="HJM79:HJO79"/>
    <mergeCell ref="HJQ79:HJS79"/>
    <mergeCell ref="HJU79:HJW79"/>
    <mergeCell ref="HJY79:HKA79"/>
    <mergeCell ref="HKC79:HKE79"/>
    <mergeCell ref="HKG79:HKI79"/>
    <mergeCell ref="HTQ79:HTS79"/>
    <mergeCell ref="HTU79:HTW79"/>
    <mergeCell ref="HTY79:HUA79"/>
    <mergeCell ref="HUC79:HUE79"/>
    <mergeCell ref="HUG79:HUI79"/>
    <mergeCell ref="HUK79:HUM79"/>
    <mergeCell ref="HSS79:HSU79"/>
    <mergeCell ref="HSW79:HSY79"/>
    <mergeCell ref="HTA79:HTC79"/>
    <mergeCell ref="HTE79:HTG79"/>
    <mergeCell ref="HTI79:HTK79"/>
    <mergeCell ref="HTM79:HTO79"/>
    <mergeCell ref="HRU79:HRW79"/>
    <mergeCell ref="HRY79:HSA79"/>
    <mergeCell ref="HSC79:HSE79"/>
    <mergeCell ref="HSG79:HSI79"/>
    <mergeCell ref="HSK79:HSM79"/>
    <mergeCell ref="HSO79:HSQ79"/>
    <mergeCell ref="HQW79:HQY79"/>
    <mergeCell ref="HRA79:HRC79"/>
    <mergeCell ref="HRE79:HRG79"/>
    <mergeCell ref="HRI79:HRK79"/>
    <mergeCell ref="HRM79:HRO79"/>
    <mergeCell ref="HRQ79:HRS79"/>
    <mergeCell ref="HPY79:HQA79"/>
    <mergeCell ref="HQC79:HQE79"/>
    <mergeCell ref="HQG79:HQI79"/>
    <mergeCell ref="HQK79:HQM79"/>
    <mergeCell ref="HQO79:HQQ79"/>
    <mergeCell ref="HQS79:HQU79"/>
    <mergeCell ref="HPA79:HPC79"/>
    <mergeCell ref="HPE79:HPG79"/>
    <mergeCell ref="HPI79:HPK79"/>
    <mergeCell ref="HPM79:HPO79"/>
    <mergeCell ref="HPQ79:HPS79"/>
    <mergeCell ref="HPU79:HPW79"/>
    <mergeCell ref="HZE79:HZG79"/>
    <mergeCell ref="HZI79:HZK79"/>
    <mergeCell ref="HZM79:HZO79"/>
    <mergeCell ref="HZQ79:HZS79"/>
    <mergeCell ref="HZU79:HZW79"/>
    <mergeCell ref="HZY79:IAA79"/>
    <mergeCell ref="HYG79:HYI79"/>
    <mergeCell ref="HYK79:HYM79"/>
    <mergeCell ref="HYO79:HYQ79"/>
    <mergeCell ref="HYS79:HYU79"/>
    <mergeCell ref="HYW79:HYY79"/>
    <mergeCell ref="HZA79:HZC79"/>
    <mergeCell ref="HXI79:HXK79"/>
    <mergeCell ref="HXM79:HXO79"/>
    <mergeCell ref="HXQ79:HXS79"/>
    <mergeCell ref="HXU79:HXW79"/>
    <mergeCell ref="HXY79:HYA79"/>
    <mergeCell ref="HYC79:HYE79"/>
    <mergeCell ref="HWK79:HWM79"/>
    <mergeCell ref="HWO79:HWQ79"/>
    <mergeCell ref="HWS79:HWU79"/>
    <mergeCell ref="HWW79:HWY79"/>
    <mergeCell ref="HXA79:HXC79"/>
    <mergeCell ref="HXE79:HXG79"/>
    <mergeCell ref="HVM79:HVO79"/>
    <mergeCell ref="HVQ79:HVS79"/>
    <mergeCell ref="HVU79:HVW79"/>
    <mergeCell ref="HVY79:HWA79"/>
    <mergeCell ref="HWC79:HWE79"/>
    <mergeCell ref="HWG79:HWI79"/>
    <mergeCell ref="HUO79:HUQ79"/>
    <mergeCell ref="HUS79:HUU79"/>
    <mergeCell ref="HUW79:HUY79"/>
    <mergeCell ref="HVA79:HVC79"/>
    <mergeCell ref="HVE79:HVG79"/>
    <mergeCell ref="HVI79:HVK79"/>
    <mergeCell ref="IES79:IEU79"/>
    <mergeCell ref="IEW79:IEY79"/>
    <mergeCell ref="IFA79:IFC79"/>
    <mergeCell ref="IFE79:IFG79"/>
    <mergeCell ref="IFI79:IFK79"/>
    <mergeCell ref="IFM79:IFO79"/>
    <mergeCell ref="IDU79:IDW79"/>
    <mergeCell ref="IDY79:IEA79"/>
    <mergeCell ref="IEC79:IEE79"/>
    <mergeCell ref="IEG79:IEI79"/>
    <mergeCell ref="IEK79:IEM79"/>
    <mergeCell ref="IEO79:IEQ79"/>
    <mergeCell ref="ICW79:ICY79"/>
    <mergeCell ref="IDA79:IDC79"/>
    <mergeCell ref="IDE79:IDG79"/>
    <mergeCell ref="IDI79:IDK79"/>
    <mergeCell ref="IDM79:IDO79"/>
    <mergeCell ref="IDQ79:IDS79"/>
    <mergeCell ref="IBY79:ICA79"/>
    <mergeCell ref="ICC79:ICE79"/>
    <mergeCell ref="ICG79:ICI79"/>
    <mergeCell ref="ICK79:ICM79"/>
    <mergeCell ref="ICO79:ICQ79"/>
    <mergeCell ref="ICS79:ICU79"/>
    <mergeCell ref="IBA79:IBC79"/>
    <mergeCell ref="IBE79:IBG79"/>
    <mergeCell ref="IBI79:IBK79"/>
    <mergeCell ref="IBM79:IBO79"/>
    <mergeCell ref="IBQ79:IBS79"/>
    <mergeCell ref="IBU79:IBW79"/>
    <mergeCell ref="IAC79:IAE79"/>
    <mergeCell ref="IAG79:IAI79"/>
    <mergeCell ref="IAK79:IAM79"/>
    <mergeCell ref="IAO79:IAQ79"/>
    <mergeCell ref="IAS79:IAU79"/>
    <mergeCell ref="IAW79:IAY79"/>
    <mergeCell ref="IKG79:IKI79"/>
    <mergeCell ref="IKK79:IKM79"/>
    <mergeCell ref="IKO79:IKQ79"/>
    <mergeCell ref="IKS79:IKU79"/>
    <mergeCell ref="IKW79:IKY79"/>
    <mergeCell ref="ILA79:ILC79"/>
    <mergeCell ref="IJI79:IJK79"/>
    <mergeCell ref="IJM79:IJO79"/>
    <mergeCell ref="IJQ79:IJS79"/>
    <mergeCell ref="IJU79:IJW79"/>
    <mergeCell ref="IJY79:IKA79"/>
    <mergeCell ref="IKC79:IKE79"/>
    <mergeCell ref="IIK79:IIM79"/>
    <mergeCell ref="IIO79:IIQ79"/>
    <mergeCell ref="IIS79:IIU79"/>
    <mergeCell ref="IIW79:IIY79"/>
    <mergeCell ref="IJA79:IJC79"/>
    <mergeCell ref="IJE79:IJG79"/>
    <mergeCell ref="IHM79:IHO79"/>
    <mergeCell ref="IHQ79:IHS79"/>
    <mergeCell ref="IHU79:IHW79"/>
    <mergeCell ref="IHY79:IIA79"/>
    <mergeCell ref="IIC79:IIE79"/>
    <mergeCell ref="IIG79:III79"/>
    <mergeCell ref="IGO79:IGQ79"/>
    <mergeCell ref="IGS79:IGU79"/>
    <mergeCell ref="IGW79:IGY79"/>
    <mergeCell ref="IHA79:IHC79"/>
    <mergeCell ref="IHE79:IHG79"/>
    <mergeCell ref="IHI79:IHK79"/>
    <mergeCell ref="IFQ79:IFS79"/>
    <mergeCell ref="IFU79:IFW79"/>
    <mergeCell ref="IFY79:IGA79"/>
    <mergeCell ref="IGC79:IGE79"/>
    <mergeCell ref="IGG79:IGI79"/>
    <mergeCell ref="IGK79:IGM79"/>
    <mergeCell ref="IPU79:IPW79"/>
    <mergeCell ref="IPY79:IQA79"/>
    <mergeCell ref="IQC79:IQE79"/>
    <mergeCell ref="IQG79:IQI79"/>
    <mergeCell ref="IQK79:IQM79"/>
    <mergeCell ref="IQO79:IQQ79"/>
    <mergeCell ref="IOW79:IOY79"/>
    <mergeCell ref="IPA79:IPC79"/>
    <mergeCell ref="IPE79:IPG79"/>
    <mergeCell ref="IPI79:IPK79"/>
    <mergeCell ref="IPM79:IPO79"/>
    <mergeCell ref="IPQ79:IPS79"/>
    <mergeCell ref="INY79:IOA79"/>
    <mergeCell ref="IOC79:IOE79"/>
    <mergeCell ref="IOG79:IOI79"/>
    <mergeCell ref="IOK79:IOM79"/>
    <mergeCell ref="IOO79:IOQ79"/>
    <mergeCell ref="IOS79:IOU79"/>
    <mergeCell ref="INA79:INC79"/>
    <mergeCell ref="INE79:ING79"/>
    <mergeCell ref="INI79:INK79"/>
    <mergeCell ref="INM79:INO79"/>
    <mergeCell ref="INQ79:INS79"/>
    <mergeCell ref="INU79:INW79"/>
    <mergeCell ref="IMC79:IME79"/>
    <mergeCell ref="IMG79:IMI79"/>
    <mergeCell ref="IMK79:IMM79"/>
    <mergeCell ref="IMO79:IMQ79"/>
    <mergeCell ref="IMS79:IMU79"/>
    <mergeCell ref="IMW79:IMY79"/>
    <mergeCell ref="ILE79:ILG79"/>
    <mergeCell ref="ILI79:ILK79"/>
    <mergeCell ref="ILM79:ILO79"/>
    <mergeCell ref="ILQ79:ILS79"/>
    <mergeCell ref="ILU79:ILW79"/>
    <mergeCell ref="ILY79:IMA79"/>
    <mergeCell ref="IVI79:IVK79"/>
    <mergeCell ref="IVM79:IVO79"/>
    <mergeCell ref="IVQ79:IVS79"/>
    <mergeCell ref="IVU79:IVW79"/>
    <mergeCell ref="IVY79:IWA79"/>
    <mergeCell ref="IWC79:IWE79"/>
    <mergeCell ref="IUK79:IUM79"/>
    <mergeCell ref="IUO79:IUQ79"/>
    <mergeCell ref="IUS79:IUU79"/>
    <mergeCell ref="IUW79:IUY79"/>
    <mergeCell ref="IVA79:IVC79"/>
    <mergeCell ref="IVE79:IVG79"/>
    <mergeCell ref="ITM79:ITO79"/>
    <mergeCell ref="ITQ79:ITS79"/>
    <mergeCell ref="ITU79:ITW79"/>
    <mergeCell ref="ITY79:IUA79"/>
    <mergeCell ref="IUC79:IUE79"/>
    <mergeCell ref="IUG79:IUI79"/>
    <mergeCell ref="ISO79:ISQ79"/>
    <mergeCell ref="ISS79:ISU79"/>
    <mergeCell ref="ISW79:ISY79"/>
    <mergeCell ref="ITA79:ITC79"/>
    <mergeCell ref="ITE79:ITG79"/>
    <mergeCell ref="ITI79:ITK79"/>
    <mergeCell ref="IRQ79:IRS79"/>
    <mergeCell ref="IRU79:IRW79"/>
    <mergeCell ref="IRY79:ISA79"/>
    <mergeCell ref="ISC79:ISE79"/>
    <mergeCell ref="ISG79:ISI79"/>
    <mergeCell ref="ISK79:ISM79"/>
    <mergeCell ref="IQS79:IQU79"/>
    <mergeCell ref="IQW79:IQY79"/>
    <mergeCell ref="IRA79:IRC79"/>
    <mergeCell ref="IRE79:IRG79"/>
    <mergeCell ref="IRI79:IRK79"/>
    <mergeCell ref="IRM79:IRO79"/>
    <mergeCell ref="JAW79:JAY79"/>
    <mergeCell ref="JBA79:JBC79"/>
    <mergeCell ref="JBE79:JBG79"/>
    <mergeCell ref="JBI79:JBK79"/>
    <mergeCell ref="JBM79:JBO79"/>
    <mergeCell ref="JBQ79:JBS79"/>
    <mergeCell ref="IZY79:JAA79"/>
    <mergeCell ref="JAC79:JAE79"/>
    <mergeCell ref="JAG79:JAI79"/>
    <mergeCell ref="JAK79:JAM79"/>
    <mergeCell ref="JAO79:JAQ79"/>
    <mergeCell ref="JAS79:JAU79"/>
    <mergeCell ref="IZA79:IZC79"/>
    <mergeCell ref="IZE79:IZG79"/>
    <mergeCell ref="IZI79:IZK79"/>
    <mergeCell ref="IZM79:IZO79"/>
    <mergeCell ref="IZQ79:IZS79"/>
    <mergeCell ref="IZU79:IZW79"/>
    <mergeCell ref="IYC79:IYE79"/>
    <mergeCell ref="IYG79:IYI79"/>
    <mergeCell ref="IYK79:IYM79"/>
    <mergeCell ref="IYO79:IYQ79"/>
    <mergeCell ref="IYS79:IYU79"/>
    <mergeCell ref="IYW79:IYY79"/>
    <mergeCell ref="IXE79:IXG79"/>
    <mergeCell ref="IXI79:IXK79"/>
    <mergeCell ref="IXM79:IXO79"/>
    <mergeCell ref="IXQ79:IXS79"/>
    <mergeCell ref="IXU79:IXW79"/>
    <mergeCell ref="IXY79:IYA79"/>
    <mergeCell ref="IWG79:IWI79"/>
    <mergeCell ref="IWK79:IWM79"/>
    <mergeCell ref="IWO79:IWQ79"/>
    <mergeCell ref="IWS79:IWU79"/>
    <mergeCell ref="IWW79:IWY79"/>
    <mergeCell ref="IXA79:IXC79"/>
    <mergeCell ref="JGK79:JGM79"/>
    <mergeCell ref="JGO79:JGQ79"/>
    <mergeCell ref="JGS79:JGU79"/>
    <mergeCell ref="JGW79:JGY79"/>
    <mergeCell ref="JHA79:JHC79"/>
    <mergeCell ref="JHE79:JHG79"/>
    <mergeCell ref="JFM79:JFO79"/>
    <mergeCell ref="JFQ79:JFS79"/>
    <mergeCell ref="JFU79:JFW79"/>
    <mergeCell ref="JFY79:JGA79"/>
    <mergeCell ref="JGC79:JGE79"/>
    <mergeCell ref="JGG79:JGI79"/>
    <mergeCell ref="JEO79:JEQ79"/>
    <mergeCell ref="JES79:JEU79"/>
    <mergeCell ref="JEW79:JEY79"/>
    <mergeCell ref="JFA79:JFC79"/>
    <mergeCell ref="JFE79:JFG79"/>
    <mergeCell ref="JFI79:JFK79"/>
    <mergeCell ref="JDQ79:JDS79"/>
    <mergeCell ref="JDU79:JDW79"/>
    <mergeCell ref="JDY79:JEA79"/>
    <mergeCell ref="JEC79:JEE79"/>
    <mergeCell ref="JEG79:JEI79"/>
    <mergeCell ref="JEK79:JEM79"/>
    <mergeCell ref="JCS79:JCU79"/>
    <mergeCell ref="JCW79:JCY79"/>
    <mergeCell ref="JDA79:JDC79"/>
    <mergeCell ref="JDE79:JDG79"/>
    <mergeCell ref="JDI79:JDK79"/>
    <mergeCell ref="JDM79:JDO79"/>
    <mergeCell ref="JBU79:JBW79"/>
    <mergeCell ref="JBY79:JCA79"/>
    <mergeCell ref="JCC79:JCE79"/>
    <mergeCell ref="JCG79:JCI79"/>
    <mergeCell ref="JCK79:JCM79"/>
    <mergeCell ref="JCO79:JCQ79"/>
    <mergeCell ref="JLY79:JMA79"/>
    <mergeCell ref="JMC79:JME79"/>
    <mergeCell ref="JMG79:JMI79"/>
    <mergeCell ref="JMK79:JMM79"/>
    <mergeCell ref="JMO79:JMQ79"/>
    <mergeCell ref="JMS79:JMU79"/>
    <mergeCell ref="JLA79:JLC79"/>
    <mergeCell ref="JLE79:JLG79"/>
    <mergeCell ref="JLI79:JLK79"/>
    <mergeCell ref="JLM79:JLO79"/>
    <mergeCell ref="JLQ79:JLS79"/>
    <mergeCell ref="JLU79:JLW79"/>
    <mergeCell ref="JKC79:JKE79"/>
    <mergeCell ref="JKG79:JKI79"/>
    <mergeCell ref="JKK79:JKM79"/>
    <mergeCell ref="JKO79:JKQ79"/>
    <mergeCell ref="JKS79:JKU79"/>
    <mergeCell ref="JKW79:JKY79"/>
    <mergeCell ref="JJE79:JJG79"/>
    <mergeCell ref="JJI79:JJK79"/>
    <mergeCell ref="JJM79:JJO79"/>
    <mergeCell ref="JJQ79:JJS79"/>
    <mergeCell ref="JJU79:JJW79"/>
    <mergeCell ref="JJY79:JKA79"/>
    <mergeCell ref="JIG79:JII79"/>
    <mergeCell ref="JIK79:JIM79"/>
    <mergeCell ref="JIO79:JIQ79"/>
    <mergeCell ref="JIS79:JIU79"/>
    <mergeCell ref="JIW79:JIY79"/>
    <mergeCell ref="JJA79:JJC79"/>
    <mergeCell ref="JHI79:JHK79"/>
    <mergeCell ref="JHM79:JHO79"/>
    <mergeCell ref="JHQ79:JHS79"/>
    <mergeCell ref="JHU79:JHW79"/>
    <mergeCell ref="JHY79:JIA79"/>
    <mergeCell ref="JIC79:JIE79"/>
    <mergeCell ref="JRM79:JRO79"/>
    <mergeCell ref="JRQ79:JRS79"/>
    <mergeCell ref="JRU79:JRW79"/>
    <mergeCell ref="JRY79:JSA79"/>
    <mergeCell ref="JSC79:JSE79"/>
    <mergeCell ref="JSG79:JSI79"/>
    <mergeCell ref="JQO79:JQQ79"/>
    <mergeCell ref="JQS79:JQU79"/>
    <mergeCell ref="JQW79:JQY79"/>
    <mergeCell ref="JRA79:JRC79"/>
    <mergeCell ref="JRE79:JRG79"/>
    <mergeCell ref="JRI79:JRK79"/>
    <mergeCell ref="JPQ79:JPS79"/>
    <mergeCell ref="JPU79:JPW79"/>
    <mergeCell ref="JPY79:JQA79"/>
    <mergeCell ref="JQC79:JQE79"/>
    <mergeCell ref="JQG79:JQI79"/>
    <mergeCell ref="JQK79:JQM79"/>
    <mergeCell ref="JOS79:JOU79"/>
    <mergeCell ref="JOW79:JOY79"/>
    <mergeCell ref="JPA79:JPC79"/>
    <mergeCell ref="JPE79:JPG79"/>
    <mergeCell ref="JPI79:JPK79"/>
    <mergeCell ref="JPM79:JPO79"/>
    <mergeCell ref="JNU79:JNW79"/>
    <mergeCell ref="JNY79:JOA79"/>
    <mergeCell ref="JOC79:JOE79"/>
    <mergeCell ref="JOG79:JOI79"/>
    <mergeCell ref="JOK79:JOM79"/>
    <mergeCell ref="JOO79:JOQ79"/>
    <mergeCell ref="JMW79:JMY79"/>
    <mergeCell ref="JNA79:JNC79"/>
    <mergeCell ref="JNE79:JNG79"/>
    <mergeCell ref="JNI79:JNK79"/>
    <mergeCell ref="JNM79:JNO79"/>
    <mergeCell ref="JNQ79:JNS79"/>
    <mergeCell ref="JXA79:JXC79"/>
    <mergeCell ref="JXE79:JXG79"/>
    <mergeCell ref="JXI79:JXK79"/>
    <mergeCell ref="JXM79:JXO79"/>
    <mergeCell ref="JXQ79:JXS79"/>
    <mergeCell ref="JXU79:JXW79"/>
    <mergeCell ref="JWC79:JWE79"/>
    <mergeCell ref="JWG79:JWI79"/>
    <mergeCell ref="JWK79:JWM79"/>
    <mergeCell ref="JWO79:JWQ79"/>
    <mergeCell ref="JWS79:JWU79"/>
    <mergeCell ref="JWW79:JWY79"/>
    <mergeCell ref="JVE79:JVG79"/>
    <mergeCell ref="JVI79:JVK79"/>
    <mergeCell ref="JVM79:JVO79"/>
    <mergeCell ref="JVQ79:JVS79"/>
    <mergeCell ref="JVU79:JVW79"/>
    <mergeCell ref="JVY79:JWA79"/>
    <mergeCell ref="JUG79:JUI79"/>
    <mergeCell ref="JUK79:JUM79"/>
    <mergeCell ref="JUO79:JUQ79"/>
    <mergeCell ref="JUS79:JUU79"/>
    <mergeCell ref="JUW79:JUY79"/>
    <mergeCell ref="JVA79:JVC79"/>
    <mergeCell ref="JTI79:JTK79"/>
    <mergeCell ref="JTM79:JTO79"/>
    <mergeCell ref="JTQ79:JTS79"/>
    <mergeCell ref="JTU79:JTW79"/>
    <mergeCell ref="JTY79:JUA79"/>
    <mergeCell ref="JUC79:JUE79"/>
    <mergeCell ref="JSK79:JSM79"/>
    <mergeCell ref="JSO79:JSQ79"/>
    <mergeCell ref="JSS79:JSU79"/>
    <mergeCell ref="JSW79:JSY79"/>
    <mergeCell ref="JTA79:JTC79"/>
    <mergeCell ref="JTE79:JTG79"/>
    <mergeCell ref="KCO79:KCQ79"/>
    <mergeCell ref="KCS79:KCU79"/>
    <mergeCell ref="KCW79:KCY79"/>
    <mergeCell ref="KDA79:KDC79"/>
    <mergeCell ref="KDE79:KDG79"/>
    <mergeCell ref="KDI79:KDK79"/>
    <mergeCell ref="KBQ79:KBS79"/>
    <mergeCell ref="KBU79:KBW79"/>
    <mergeCell ref="KBY79:KCA79"/>
    <mergeCell ref="KCC79:KCE79"/>
    <mergeCell ref="KCG79:KCI79"/>
    <mergeCell ref="KCK79:KCM79"/>
    <mergeCell ref="KAS79:KAU79"/>
    <mergeCell ref="KAW79:KAY79"/>
    <mergeCell ref="KBA79:KBC79"/>
    <mergeCell ref="KBE79:KBG79"/>
    <mergeCell ref="KBI79:KBK79"/>
    <mergeCell ref="KBM79:KBO79"/>
    <mergeCell ref="JZU79:JZW79"/>
    <mergeCell ref="JZY79:KAA79"/>
    <mergeCell ref="KAC79:KAE79"/>
    <mergeCell ref="KAG79:KAI79"/>
    <mergeCell ref="KAK79:KAM79"/>
    <mergeCell ref="KAO79:KAQ79"/>
    <mergeCell ref="JYW79:JYY79"/>
    <mergeCell ref="JZA79:JZC79"/>
    <mergeCell ref="JZE79:JZG79"/>
    <mergeCell ref="JZI79:JZK79"/>
    <mergeCell ref="JZM79:JZO79"/>
    <mergeCell ref="JZQ79:JZS79"/>
    <mergeCell ref="JXY79:JYA79"/>
    <mergeCell ref="JYC79:JYE79"/>
    <mergeCell ref="JYG79:JYI79"/>
    <mergeCell ref="JYK79:JYM79"/>
    <mergeCell ref="JYO79:JYQ79"/>
    <mergeCell ref="JYS79:JYU79"/>
    <mergeCell ref="KIC79:KIE79"/>
    <mergeCell ref="KIG79:KII79"/>
    <mergeCell ref="KIK79:KIM79"/>
    <mergeCell ref="KIO79:KIQ79"/>
    <mergeCell ref="KIS79:KIU79"/>
    <mergeCell ref="KIW79:KIY79"/>
    <mergeCell ref="KHE79:KHG79"/>
    <mergeCell ref="KHI79:KHK79"/>
    <mergeCell ref="KHM79:KHO79"/>
    <mergeCell ref="KHQ79:KHS79"/>
    <mergeCell ref="KHU79:KHW79"/>
    <mergeCell ref="KHY79:KIA79"/>
    <mergeCell ref="KGG79:KGI79"/>
    <mergeCell ref="KGK79:KGM79"/>
    <mergeCell ref="KGO79:KGQ79"/>
    <mergeCell ref="KGS79:KGU79"/>
    <mergeCell ref="KGW79:KGY79"/>
    <mergeCell ref="KHA79:KHC79"/>
    <mergeCell ref="KFI79:KFK79"/>
    <mergeCell ref="KFM79:KFO79"/>
    <mergeCell ref="KFQ79:KFS79"/>
    <mergeCell ref="KFU79:KFW79"/>
    <mergeCell ref="KFY79:KGA79"/>
    <mergeCell ref="KGC79:KGE79"/>
    <mergeCell ref="KEK79:KEM79"/>
    <mergeCell ref="KEO79:KEQ79"/>
    <mergeCell ref="KES79:KEU79"/>
    <mergeCell ref="KEW79:KEY79"/>
    <mergeCell ref="KFA79:KFC79"/>
    <mergeCell ref="KFE79:KFG79"/>
    <mergeCell ref="KDM79:KDO79"/>
    <mergeCell ref="KDQ79:KDS79"/>
    <mergeCell ref="KDU79:KDW79"/>
    <mergeCell ref="KDY79:KEA79"/>
    <mergeCell ref="KEC79:KEE79"/>
    <mergeCell ref="KEG79:KEI79"/>
    <mergeCell ref="KNQ79:KNS79"/>
    <mergeCell ref="KNU79:KNW79"/>
    <mergeCell ref="KNY79:KOA79"/>
    <mergeCell ref="KOC79:KOE79"/>
    <mergeCell ref="KOG79:KOI79"/>
    <mergeCell ref="KOK79:KOM79"/>
    <mergeCell ref="KMS79:KMU79"/>
    <mergeCell ref="KMW79:KMY79"/>
    <mergeCell ref="KNA79:KNC79"/>
    <mergeCell ref="KNE79:KNG79"/>
    <mergeCell ref="KNI79:KNK79"/>
    <mergeCell ref="KNM79:KNO79"/>
    <mergeCell ref="KLU79:KLW79"/>
    <mergeCell ref="KLY79:KMA79"/>
    <mergeCell ref="KMC79:KME79"/>
    <mergeCell ref="KMG79:KMI79"/>
    <mergeCell ref="KMK79:KMM79"/>
    <mergeCell ref="KMO79:KMQ79"/>
    <mergeCell ref="KKW79:KKY79"/>
    <mergeCell ref="KLA79:KLC79"/>
    <mergeCell ref="KLE79:KLG79"/>
    <mergeCell ref="KLI79:KLK79"/>
    <mergeCell ref="KLM79:KLO79"/>
    <mergeCell ref="KLQ79:KLS79"/>
    <mergeCell ref="KJY79:KKA79"/>
    <mergeCell ref="KKC79:KKE79"/>
    <mergeCell ref="KKG79:KKI79"/>
    <mergeCell ref="KKK79:KKM79"/>
    <mergeCell ref="KKO79:KKQ79"/>
    <mergeCell ref="KKS79:KKU79"/>
    <mergeCell ref="KJA79:KJC79"/>
    <mergeCell ref="KJE79:KJG79"/>
    <mergeCell ref="KJI79:KJK79"/>
    <mergeCell ref="KJM79:KJO79"/>
    <mergeCell ref="KJQ79:KJS79"/>
    <mergeCell ref="KJU79:KJW79"/>
    <mergeCell ref="KTE79:KTG79"/>
    <mergeCell ref="KTI79:KTK79"/>
    <mergeCell ref="KTM79:KTO79"/>
    <mergeCell ref="KTQ79:KTS79"/>
    <mergeCell ref="KTU79:KTW79"/>
    <mergeCell ref="KTY79:KUA79"/>
    <mergeCell ref="KSG79:KSI79"/>
    <mergeCell ref="KSK79:KSM79"/>
    <mergeCell ref="KSO79:KSQ79"/>
    <mergeCell ref="KSS79:KSU79"/>
    <mergeCell ref="KSW79:KSY79"/>
    <mergeCell ref="KTA79:KTC79"/>
    <mergeCell ref="KRI79:KRK79"/>
    <mergeCell ref="KRM79:KRO79"/>
    <mergeCell ref="KRQ79:KRS79"/>
    <mergeCell ref="KRU79:KRW79"/>
    <mergeCell ref="KRY79:KSA79"/>
    <mergeCell ref="KSC79:KSE79"/>
    <mergeCell ref="KQK79:KQM79"/>
    <mergeCell ref="KQO79:KQQ79"/>
    <mergeCell ref="KQS79:KQU79"/>
    <mergeCell ref="KQW79:KQY79"/>
    <mergeCell ref="KRA79:KRC79"/>
    <mergeCell ref="KRE79:KRG79"/>
    <mergeCell ref="KPM79:KPO79"/>
    <mergeCell ref="KPQ79:KPS79"/>
    <mergeCell ref="KPU79:KPW79"/>
    <mergeCell ref="KPY79:KQA79"/>
    <mergeCell ref="KQC79:KQE79"/>
    <mergeCell ref="KQG79:KQI79"/>
    <mergeCell ref="KOO79:KOQ79"/>
    <mergeCell ref="KOS79:KOU79"/>
    <mergeCell ref="KOW79:KOY79"/>
    <mergeCell ref="KPA79:KPC79"/>
    <mergeCell ref="KPE79:KPG79"/>
    <mergeCell ref="KPI79:KPK79"/>
    <mergeCell ref="KYS79:KYU79"/>
    <mergeCell ref="KYW79:KYY79"/>
    <mergeCell ref="KZA79:KZC79"/>
    <mergeCell ref="KZE79:KZG79"/>
    <mergeCell ref="KZI79:KZK79"/>
    <mergeCell ref="KZM79:KZO79"/>
    <mergeCell ref="KXU79:KXW79"/>
    <mergeCell ref="KXY79:KYA79"/>
    <mergeCell ref="KYC79:KYE79"/>
    <mergeCell ref="KYG79:KYI79"/>
    <mergeCell ref="KYK79:KYM79"/>
    <mergeCell ref="KYO79:KYQ79"/>
    <mergeCell ref="KWW79:KWY79"/>
    <mergeCell ref="KXA79:KXC79"/>
    <mergeCell ref="KXE79:KXG79"/>
    <mergeCell ref="KXI79:KXK79"/>
    <mergeCell ref="KXM79:KXO79"/>
    <mergeCell ref="KXQ79:KXS79"/>
    <mergeCell ref="KVY79:KWA79"/>
    <mergeCell ref="KWC79:KWE79"/>
    <mergeCell ref="KWG79:KWI79"/>
    <mergeCell ref="KWK79:KWM79"/>
    <mergeCell ref="KWO79:KWQ79"/>
    <mergeCell ref="KWS79:KWU79"/>
    <mergeCell ref="KVA79:KVC79"/>
    <mergeCell ref="KVE79:KVG79"/>
    <mergeCell ref="KVI79:KVK79"/>
    <mergeCell ref="KVM79:KVO79"/>
    <mergeCell ref="KVQ79:KVS79"/>
    <mergeCell ref="KVU79:KVW79"/>
    <mergeCell ref="KUC79:KUE79"/>
    <mergeCell ref="KUG79:KUI79"/>
    <mergeCell ref="KUK79:KUM79"/>
    <mergeCell ref="KUO79:KUQ79"/>
    <mergeCell ref="KUS79:KUU79"/>
    <mergeCell ref="KUW79:KUY79"/>
    <mergeCell ref="LEG79:LEI79"/>
    <mergeCell ref="LEK79:LEM79"/>
    <mergeCell ref="LEO79:LEQ79"/>
    <mergeCell ref="LES79:LEU79"/>
    <mergeCell ref="LEW79:LEY79"/>
    <mergeCell ref="LFA79:LFC79"/>
    <mergeCell ref="LDI79:LDK79"/>
    <mergeCell ref="LDM79:LDO79"/>
    <mergeCell ref="LDQ79:LDS79"/>
    <mergeCell ref="LDU79:LDW79"/>
    <mergeCell ref="LDY79:LEA79"/>
    <mergeCell ref="LEC79:LEE79"/>
    <mergeCell ref="LCK79:LCM79"/>
    <mergeCell ref="LCO79:LCQ79"/>
    <mergeCell ref="LCS79:LCU79"/>
    <mergeCell ref="LCW79:LCY79"/>
    <mergeCell ref="LDA79:LDC79"/>
    <mergeCell ref="LDE79:LDG79"/>
    <mergeCell ref="LBM79:LBO79"/>
    <mergeCell ref="LBQ79:LBS79"/>
    <mergeCell ref="LBU79:LBW79"/>
    <mergeCell ref="LBY79:LCA79"/>
    <mergeCell ref="LCC79:LCE79"/>
    <mergeCell ref="LCG79:LCI79"/>
    <mergeCell ref="LAO79:LAQ79"/>
    <mergeCell ref="LAS79:LAU79"/>
    <mergeCell ref="LAW79:LAY79"/>
    <mergeCell ref="LBA79:LBC79"/>
    <mergeCell ref="LBE79:LBG79"/>
    <mergeCell ref="LBI79:LBK79"/>
    <mergeCell ref="KZQ79:KZS79"/>
    <mergeCell ref="KZU79:KZW79"/>
    <mergeCell ref="KZY79:LAA79"/>
    <mergeCell ref="LAC79:LAE79"/>
    <mergeCell ref="LAG79:LAI79"/>
    <mergeCell ref="LAK79:LAM79"/>
    <mergeCell ref="LJU79:LJW79"/>
    <mergeCell ref="LJY79:LKA79"/>
    <mergeCell ref="LKC79:LKE79"/>
    <mergeCell ref="LKG79:LKI79"/>
    <mergeCell ref="LKK79:LKM79"/>
    <mergeCell ref="LKO79:LKQ79"/>
    <mergeCell ref="LIW79:LIY79"/>
    <mergeCell ref="LJA79:LJC79"/>
    <mergeCell ref="LJE79:LJG79"/>
    <mergeCell ref="LJI79:LJK79"/>
    <mergeCell ref="LJM79:LJO79"/>
    <mergeCell ref="LJQ79:LJS79"/>
    <mergeCell ref="LHY79:LIA79"/>
    <mergeCell ref="LIC79:LIE79"/>
    <mergeCell ref="LIG79:LII79"/>
    <mergeCell ref="LIK79:LIM79"/>
    <mergeCell ref="LIO79:LIQ79"/>
    <mergeCell ref="LIS79:LIU79"/>
    <mergeCell ref="LHA79:LHC79"/>
    <mergeCell ref="LHE79:LHG79"/>
    <mergeCell ref="LHI79:LHK79"/>
    <mergeCell ref="LHM79:LHO79"/>
    <mergeCell ref="LHQ79:LHS79"/>
    <mergeCell ref="LHU79:LHW79"/>
    <mergeCell ref="LGC79:LGE79"/>
    <mergeCell ref="LGG79:LGI79"/>
    <mergeCell ref="LGK79:LGM79"/>
    <mergeCell ref="LGO79:LGQ79"/>
    <mergeCell ref="LGS79:LGU79"/>
    <mergeCell ref="LGW79:LGY79"/>
    <mergeCell ref="LFE79:LFG79"/>
    <mergeCell ref="LFI79:LFK79"/>
    <mergeCell ref="LFM79:LFO79"/>
    <mergeCell ref="LFQ79:LFS79"/>
    <mergeCell ref="LFU79:LFW79"/>
    <mergeCell ref="LFY79:LGA79"/>
    <mergeCell ref="LPI79:LPK79"/>
    <mergeCell ref="LPM79:LPO79"/>
    <mergeCell ref="LPQ79:LPS79"/>
    <mergeCell ref="LPU79:LPW79"/>
    <mergeCell ref="LPY79:LQA79"/>
    <mergeCell ref="LQC79:LQE79"/>
    <mergeCell ref="LOK79:LOM79"/>
    <mergeCell ref="LOO79:LOQ79"/>
    <mergeCell ref="LOS79:LOU79"/>
    <mergeCell ref="LOW79:LOY79"/>
    <mergeCell ref="LPA79:LPC79"/>
    <mergeCell ref="LPE79:LPG79"/>
    <mergeCell ref="LNM79:LNO79"/>
    <mergeCell ref="LNQ79:LNS79"/>
    <mergeCell ref="LNU79:LNW79"/>
    <mergeCell ref="LNY79:LOA79"/>
    <mergeCell ref="LOC79:LOE79"/>
    <mergeCell ref="LOG79:LOI79"/>
    <mergeCell ref="LMO79:LMQ79"/>
    <mergeCell ref="LMS79:LMU79"/>
    <mergeCell ref="LMW79:LMY79"/>
    <mergeCell ref="LNA79:LNC79"/>
    <mergeCell ref="LNE79:LNG79"/>
    <mergeCell ref="LNI79:LNK79"/>
    <mergeCell ref="LLQ79:LLS79"/>
    <mergeCell ref="LLU79:LLW79"/>
    <mergeCell ref="LLY79:LMA79"/>
    <mergeCell ref="LMC79:LME79"/>
    <mergeCell ref="LMG79:LMI79"/>
    <mergeCell ref="LMK79:LMM79"/>
    <mergeCell ref="LKS79:LKU79"/>
    <mergeCell ref="LKW79:LKY79"/>
    <mergeCell ref="LLA79:LLC79"/>
    <mergeCell ref="LLE79:LLG79"/>
    <mergeCell ref="LLI79:LLK79"/>
    <mergeCell ref="LLM79:LLO79"/>
    <mergeCell ref="LUW79:LUY79"/>
    <mergeCell ref="LVA79:LVC79"/>
    <mergeCell ref="LVE79:LVG79"/>
    <mergeCell ref="LVI79:LVK79"/>
    <mergeCell ref="LVM79:LVO79"/>
    <mergeCell ref="LVQ79:LVS79"/>
    <mergeCell ref="LTY79:LUA79"/>
    <mergeCell ref="LUC79:LUE79"/>
    <mergeCell ref="LUG79:LUI79"/>
    <mergeCell ref="LUK79:LUM79"/>
    <mergeCell ref="LUO79:LUQ79"/>
    <mergeCell ref="LUS79:LUU79"/>
    <mergeCell ref="LTA79:LTC79"/>
    <mergeCell ref="LTE79:LTG79"/>
    <mergeCell ref="LTI79:LTK79"/>
    <mergeCell ref="LTM79:LTO79"/>
    <mergeCell ref="LTQ79:LTS79"/>
    <mergeCell ref="LTU79:LTW79"/>
    <mergeCell ref="LSC79:LSE79"/>
    <mergeCell ref="LSG79:LSI79"/>
    <mergeCell ref="LSK79:LSM79"/>
    <mergeCell ref="LSO79:LSQ79"/>
    <mergeCell ref="LSS79:LSU79"/>
    <mergeCell ref="LSW79:LSY79"/>
    <mergeCell ref="LRE79:LRG79"/>
    <mergeCell ref="LRI79:LRK79"/>
    <mergeCell ref="LRM79:LRO79"/>
    <mergeCell ref="LRQ79:LRS79"/>
    <mergeCell ref="LRU79:LRW79"/>
    <mergeCell ref="LRY79:LSA79"/>
    <mergeCell ref="LQG79:LQI79"/>
    <mergeCell ref="LQK79:LQM79"/>
    <mergeCell ref="LQO79:LQQ79"/>
    <mergeCell ref="LQS79:LQU79"/>
    <mergeCell ref="LQW79:LQY79"/>
    <mergeCell ref="LRA79:LRC79"/>
    <mergeCell ref="MAK79:MAM79"/>
    <mergeCell ref="MAO79:MAQ79"/>
    <mergeCell ref="MAS79:MAU79"/>
    <mergeCell ref="MAW79:MAY79"/>
    <mergeCell ref="MBA79:MBC79"/>
    <mergeCell ref="MBE79:MBG79"/>
    <mergeCell ref="LZM79:LZO79"/>
    <mergeCell ref="LZQ79:LZS79"/>
    <mergeCell ref="LZU79:LZW79"/>
    <mergeCell ref="LZY79:MAA79"/>
    <mergeCell ref="MAC79:MAE79"/>
    <mergeCell ref="MAG79:MAI79"/>
    <mergeCell ref="LYO79:LYQ79"/>
    <mergeCell ref="LYS79:LYU79"/>
    <mergeCell ref="LYW79:LYY79"/>
    <mergeCell ref="LZA79:LZC79"/>
    <mergeCell ref="LZE79:LZG79"/>
    <mergeCell ref="LZI79:LZK79"/>
    <mergeCell ref="LXQ79:LXS79"/>
    <mergeCell ref="LXU79:LXW79"/>
    <mergeCell ref="LXY79:LYA79"/>
    <mergeCell ref="LYC79:LYE79"/>
    <mergeCell ref="LYG79:LYI79"/>
    <mergeCell ref="LYK79:LYM79"/>
    <mergeCell ref="LWS79:LWU79"/>
    <mergeCell ref="LWW79:LWY79"/>
    <mergeCell ref="LXA79:LXC79"/>
    <mergeCell ref="LXE79:LXG79"/>
    <mergeCell ref="LXI79:LXK79"/>
    <mergeCell ref="LXM79:LXO79"/>
    <mergeCell ref="LVU79:LVW79"/>
    <mergeCell ref="LVY79:LWA79"/>
    <mergeCell ref="LWC79:LWE79"/>
    <mergeCell ref="LWG79:LWI79"/>
    <mergeCell ref="LWK79:LWM79"/>
    <mergeCell ref="LWO79:LWQ79"/>
    <mergeCell ref="MFY79:MGA79"/>
    <mergeCell ref="MGC79:MGE79"/>
    <mergeCell ref="MGG79:MGI79"/>
    <mergeCell ref="MGK79:MGM79"/>
    <mergeCell ref="MGO79:MGQ79"/>
    <mergeCell ref="MGS79:MGU79"/>
    <mergeCell ref="MFA79:MFC79"/>
    <mergeCell ref="MFE79:MFG79"/>
    <mergeCell ref="MFI79:MFK79"/>
    <mergeCell ref="MFM79:MFO79"/>
    <mergeCell ref="MFQ79:MFS79"/>
    <mergeCell ref="MFU79:MFW79"/>
    <mergeCell ref="MEC79:MEE79"/>
    <mergeCell ref="MEG79:MEI79"/>
    <mergeCell ref="MEK79:MEM79"/>
    <mergeCell ref="MEO79:MEQ79"/>
    <mergeCell ref="MES79:MEU79"/>
    <mergeCell ref="MEW79:MEY79"/>
    <mergeCell ref="MDE79:MDG79"/>
    <mergeCell ref="MDI79:MDK79"/>
    <mergeCell ref="MDM79:MDO79"/>
    <mergeCell ref="MDQ79:MDS79"/>
    <mergeCell ref="MDU79:MDW79"/>
    <mergeCell ref="MDY79:MEA79"/>
    <mergeCell ref="MCG79:MCI79"/>
    <mergeCell ref="MCK79:MCM79"/>
    <mergeCell ref="MCO79:MCQ79"/>
    <mergeCell ref="MCS79:MCU79"/>
    <mergeCell ref="MCW79:MCY79"/>
    <mergeCell ref="MDA79:MDC79"/>
    <mergeCell ref="MBI79:MBK79"/>
    <mergeCell ref="MBM79:MBO79"/>
    <mergeCell ref="MBQ79:MBS79"/>
    <mergeCell ref="MBU79:MBW79"/>
    <mergeCell ref="MBY79:MCA79"/>
    <mergeCell ref="MCC79:MCE79"/>
    <mergeCell ref="MLM79:MLO79"/>
    <mergeCell ref="MLQ79:MLS79"/>
    <mergeCell ref="MLU79:MLW79"/>
    <mergeCell ref="MLY79:MMA79"/>
    <mergeCell ref="MMC79:MME79"/>
    <mergeCell ref="MMG79:MMI79"/>
    <mergeCell ref="MKO79:MKQ79"/>
    <mergeCell ref="MKS79:MKU79"/>
    <mergeCell ref="MKW79:MKY79"/>
    <mergeCell ref="MLA79:MLC79"/>
    <mergeCell ref="MLE79:MLG79"/>
    <mergeCell ref="MLI79:MLK79"/>
    <mergeCell ref="MJQ79:MJS79"/>
    <mergeCell ref="MJU79:MJW79"/>
    <mergeCell ref="MJY79:MKA79"/>
    <mergeCell ref="MKC79:MKE79"/>
    <mergeCell ref="MKG79:MKI79"/>
    <mergeCell ref="MKK79:MKM79"/>
    <mergeCell ref="MIS79:MIU79"/>
    <mergeCell ref="MIW79:MIY79"/>
    <mergeCell ref="MJA79:MJC79"/>
    <mergeCell ref="MJE79:MJG79"/>
    <mergeCell ref="MJI79:MJK79"/>
    <mergeCell ref="MJM79:MJO79"/>
    <mergeCell ref="MHU79:MHW79"/>
    <mergeCell ref="MHY79:MIA79"/>
    <mergeCell ref="MIC79:MIE79"/>
    <mergeCell ref="MIG79:MII79"/>
    <mergeCell ref="MIK79:MIM79"/>
    <mergeCell ref="MIO79:MIQ79"/>
    <mergeCell ref="MGW79:MGY79"/>
    <mergeCell ref="MHA79:MHC79"/>
    <mergeCell ref="MHE79:MHG79"/>
    <mergeCell ref="MHI79:MHK79"/>
    <mergeCell ref="MHM79:MHO79"/>
    <mergeCell ref="MHQ79:MHS79"/>
    <mergeCell ref="MRA79:MRC79"/>
    <mergeCell ref="MRE79:MRG79"/>
    <mergeCell ref="MRI79:MRK79"/>
    <mergeCell ref="MRM79:MRO79"/>
    <mergeCell ref="MRQ79:MRS79"/>
    <mergeCell ref="MRU79:MRW79"/>
    <mergeCell ref="MQC79:MQE79"/>
    <mergeCell ref="MQG79:MQI79"/>
    <mergeCell ref="MQK79:MQM79"/>
    <mergeCell ref="MQO79:MQQ79"/>
    <mergeCell ref="MQS79:MQU79"/>
    <mergeCell ref="MQW79:MQY79"/>
    <mergeCell ref="MPE79:MPG79"/>
    <mergeCell ref="MPI79:MPK79"/>
    <mergeCell ref="MPM79:MPO79"/>
    <mergeCell ref="MPQ79:MPS79"/>
    <mergeCell ref="MPU79:MPW79"/>
    <mergeCell ref="MPY79:MQA79"/>
    <mergeCell ref="MOG79:MOI79"/>
    <mergeCell ref="MOK79:MOM79"/>
    <mergeCell ref="MOO79:MOQ79"/>
    <mergeCell ref="MOS79:MOU79"/>
    <mergeCell ref="MOW79:MOY79"/>
    <mergeCell ref="MPA79:MPC79"/>
    <mergeCell ref="MNI79:MNK79"/>
    <mergeCell ref="MNM79:MNO79"/>
    <mergeCell ref="MNQ79:MNS79"/>
    <mergeCell ref="MNU79:MNW79"/>
    <mergeCell ref="MNY79:MOA79"/>
    <mergeCell ref="MOC79:MOE79"/>
    <mergeCell ref="MMK79:MMM79"/>
    <mergeCell ref="MMO79:MMQ79"/>
    <mergeCell ref="MMS79:MMU79"/>
    <mergeCell ref="MMW79:MMY79"/>
    <mergeCell ref="MNA79:MNC79"/>
    <mergeCell ref="MNE79:MNG79"/>
    <mergeCell ref="MWO79:MWQ79"/>
    <mergeCell ref="MWS79:MWU79"/>
    <mergeCell ref="MWW79:MWY79"/>
    <mergeCell ref="MXA79:MXC79"/>
    <mergeCell ref="MXE79:MXG79"/>
    <mergeCell ref="MXI79:MXK79"/>
    <mergeCell ref="MVQ79:MVS79"/>
    <mergeCell ref="MVU79:MVW79"/>
    <mergeCell ref="MVY79:MWA79"/>
    <mergeCell ref="MWC79:MWE79"/>
    <mergeCell ref="MWG79:MWI79"/>
    <mergeCell ref="MWK79:MWM79"/>
    <mergeCell ref="MUS79:MUU79"/>
    <mergeCell ref="MUW79:MUY79"/>
    <mergeCell ref="MVA79:MVC79"/>
    <mergeCell ref="MVE79:MVG79"/>
    <mergeCell ref="MVI79:MVK79"/>
    <mergeCell ref="MVM79:MVO79"/>
    <mergeCell ref="MTU79:MTW79"/>
    <mergeCell ref="MTY79:MUA79"/>
    <mergeCell ref="MUC79:MUE79"/>
    <mergeCell ref="MUG79:MUI79"/>
    <mergeCell ref="MUK79:MUM79"/>
    <mergeCell ref="MUO79:MUQ79"/>
    <mergeCell ref="MSW79:MSY79"/>
    <mergeCell ref="MTA79:MTC79"/>
    <mergeCell ref="MTE79:MTG79"/>
    <mergeCell ref="MTI79:MTK79"/>
    <mergeCell ref="MTM79:MTO79"/>
    <mergeCell ref="MTQ79:MTS79"/>
    <mergeCell ref="MRY79:MSA79"/>
    <mergeCell ref="MSC79:MSE79"/>
    <mergeCell ref="MSG79:MSI79"/>
    <mergeCell ref="MSK79:MSM79"/>
    <mergeCell ref="MSO79:MSQ79"/>
    <mergeCell ref="MSS79:MSU79"/>
    <mergeCell ref="NCC79:NCE79"/>
    <mergeCell ref="NCG79:NCI79"/>
    <mergeCell ref="NCK79:NCM79"/>
    <mergeCell ref="NCO79:NCQ79"/>
    <mergeCell ref="NCS79:NCU79"/>
    <mergeCell ref="NCW79:NCY79"/>
    <mergeCell ref="NBE79:NBG79"/>
    <mergeCell ref="NBI79:NBK79"/>
    <mergeCell ref="NBM79:NBO79"/>
    <mergeCell ref="NBQ79:NBS79"/>
    <mergeCell ref="NBU79:NBW79"/>
    <mergeCell ref="NBY79:NCA79"/>
    <mergeCell ref="NAG79:NAI79"/>
    <mergeCell ref="NAK79:NAM79"/>
    <mergeCell ref="NAO79:NAQ79"/>
    <mergeCell ref="NAS79:NAU79"/>
    <mergeCell ref="NAW79:NAY79"/>
    <mergeCell ref="NBA79:NBC79"/>
    <mergeCell ref="MZI79:MZK79"/>
    <mergeCell ref="MZM79:MZO79"/>
    <mergeCell ref="MZQ79:MZS79"/>
    <mergeCell ref="MZU79:MZW79"/>
    <mergeCell ref="MZY79:NAA79"/>
    <mergeCell ref="NAC79:NAE79"/>
    <mergeCell ref="MYK79:MYM79"/>
    <mergeCell ref="MYO79:MYQ79"/>
    <mergeCell ref="MYS79:MYU79"/>
    <mergeCell ref="MYW79:MYY79"/>
    <mergeCell ref="MZA79:MZC79"/>
    <mergeCell ref="MZE79:MZG79"/>
    <mergeCell ref="MXM79:MXO79"/>
    <mergeCell ref="MXQ79:MXS79"/>
    <mergeCell ref="MXU79:MXW79"/>
    <mergeCell ref="MXY79:MYA79"/>
    <mergeCell ref="MYC79:MYE79"/>
    <mergeCell ref="MYG79:MYI79"/>
    <mergeCell ref="NHQ79:NHS79"/>
    <mergeCell ref="NHU79:NHW79"/>
    <mergeCell ref="NHY79:NIA79"/>
    <mergeCell ref="NIC79:NIE79"/>
    <mergeCell ref="NIG79:NII79"/>
    <mergeCell ref="NIK79:NIM79"/>
    <mergeCell ref="NGS79:NGU79"/>
    <mergeCell ref="NGW79:NGY79"/>
    <mergeCell ref="NHA79:NHC79"/>
    <mergeCell ref="NHE79:NHG79"/>
    <mergeCell ref="NHI79:NHK79"/>
    <mergeCell ref="NHM79:NHO79"/>
    <mergeCell ref="NFU79:NFW79"/>
    <mergeCell ref="NFY79:NGA79"/>
    <mergeCell ref="NGC79:NGE79"/>
    <mergeCell ref="NGG79:NGI79"/>
    <mergeCell ref="NGK79:NGM79"/>
    <mergeCell ref="NGO79:NGQ79"/>
    <mergeCell ref="NEW79:NEY79"/>
    <mergeCell ref="NFA79:NFC79"/>
    <mergeCell ref="NFE79:NFG79"/>
    <mergeCell ref="NFI79:NFK79"/>
    <mergeCell ref="NFM79:NFO79"/>
    <mergeCell ref="NFQ79:NFS79"/>
    <mergeCell ref="NDY79:NEA79"/>
    <mergeCell ref="NEC79:NEE79"/>
    <mergeCell ref="NEG79:NEI79"/>
    <mergeCell ref="NEK79:NEM79"/>
    <mergeCell ref="NEO79:NEQ79"/>
    <mergeCell ref="NES79:NEU79"/>
    <mergeCell ref="NDA79:NDC79"/>
    <mergeCell ref="NDE79:NDG79"/>
    <mergeCell ref="NDI79:NDK79"/>
    <mergeCell ref="NDM79:NDO79"/>
    <mergeCell ref="NDQ79:NDS79"/>
    <mergeCell ref="NDU79:NDW79"/>
    <mergeCell ref="NNE79:NNG79"/>
    <mergeCell ref="NNI79:NNK79"/>
    <mergeCell ref="NNM79:NNO79"/>
    <mergeCell ref="NNQ79:NNS79"/>
    <mergeCell ref="NNU79:NNW79"/>
    <mergeCell ref="NNY79:NOA79"/>
    <mergeCell ref="NMG79:NMI79"/>
    <mergeCell ref="NMK79:NMM79"/>
    <mergeCell ref="NMO79:NMQ79"/>
    <mergeCell ref="NMS79:NMU79"/>
    <mergeCell ref="NMW79:NMY79"/>
    <mergeCell ref="NNA79:NNC79"/>
    <mergeCell ref="NLI79:NLK79"/>
    <mergeCell ref="NLM79:NLO79"/>
    <mergeCell ref="NLQ79:NLS79"/>
    <mergeCell ref="NLU79:NLW79"/>
    <mergeCell ref="NLY79:NMA79"/>
    <mergeCell ref="NMC79:NME79"/>
    <mergeCell ref="NKK79:NKM79"/>
    <mergeCell ref="NKO79:NKQ79"/>
    <mergeCell ref="NKS79:NKU79"/>
    <mergeCell ref="NKW79:NKY79"/>
    <mergeCell ref="NLA79:NLC79"/>
    <mergeCell ref="NLE79:NLG79"/>
    <mergeCell ref="NJM79:NJO79"/>
    <mergeCell ref="NJQ79:NJS79"/>
    <mergeCell ref="NJU79:NJW79"/>
    <mergeCell ref="NJY79:NKA79"/>
    <mergeCell ref="NKC79:NKE79"/>
    <mergeCell ref="NKG79:NKI79"/>
    <mergeCell ref="NIO79:NIQ79"/>
    <mergeCell ref="NIS79:NIU79"/>
    <mergeCell ref="NIW79:NIY79"/>
    <mergeCell ref="NJA79:NJC79"/>
    <mergeCell ref="NJE79:NJG79"/>
    <mergeCell ref="NJI79:NJK79"/>
    <mergeCell ref="NSS79:NSU79"/>
    <mergeCell ref="NSW79:NSY79"/>
    <mergeCell ref="NTA79:NTC79"/>
    <mergeCell ref="NTE79:NTG79"/>
    <mergeCell ref="NTI79:NTK79"/>
    <mergeCell ref="NTM79:NTO79"/>
    <mergeCell ref="NRU79:NRW79"/>
    <mergeCell ref="NRY79:NSA79"/>
    <mergeCell ref="NSC79:NSE79"/>
    <mergeCell ref="NSG79:NSI79"/>
    <mergeCell ref="NSK79:NSM79"/>
    <mergeCell ref="NSO79:NSQ79"/>
    <mergeCell ref="NQW79:NQY79"/>
    <mergeCell ref="NRA79:NRC79"/>
    <mergeCell ref="NRE79:NRG79"/>
    <mergeCell ref="NRI79:NRK79"/>
    <mergeCell ref="NRM79:NRO79"/>
    <mergeCell ref="NRQ79:NRS79"/>
    <mergeCell ref="NPY79:NQA79"/>
    <mergeCell ref="NQC79:NQE79"/>
    <mergeCell ref="NQG79:NQI79"/>
    <mergeCell ref="NQK79:NQM79"/>
    <mergeCell ref="NQO79:NQQ79"/>
    <mergeCell ref="NQS79:NQU79"/>
    <mergeCell ref="NPA79:NPC79"/>
    <mergeCell ref="NPE79:NPG79"/>
    <mergeCell ref="NPI79:NPK79"/>
    <mergeCell ref="NPM79:NPO79"/>
    <mergeCell ref="NPQ79:NPS79"/>
    <mergeCell ref="NPU79:NPW79"/>
    <mergeCell ref="NOC79:NOE79"/>
    <mergeCell ref="NOG79:NOI79"/>
    <mergeCell ref="NOK79:NOM79"/>
    <mergeCell ref="NOO79:NOQ79"/>
    <mergeCell ref="NOS79:NOU79"/>
    <mergeCell ref="NOW79:NOY79"/>
    <mergeCell ref="NYG79:NYI79"/>
    <mergeCell ref="NYK79:NYM79"/>
    <mergeCell ref="NYO79:NYQ79"/>
    <mergeCell ref="NYS79:NYU79"/>
    <mergeCell ref="NYW79:NYY79"/>
    <mergeCell ref="NZA79:NZC79"/>
    <mergeCell ref="NXI79:NXK79"/>
    <mergeCell ref="NXM79:NXO79"/>
    <mergeCell ref="NXQ79:NXS79"/>
    <mergeCell ref="NXU79:NXW79"/>
    <mergeCell ref="NXY79:NYA79"/>
    <mergeCell ref="NYC79:NYE79"/>
    <mergeCell ref="NWK79:NWM79"/>
    <mergeCell ref="NWO79:NWQ79"/>
    <mergeCell ref="NWS79:NWU79"/>
    <mergeCell ref="NWW79:NWY79"/>
    <mergeCell ref="NXA79:NXC79"/>
    <mergeCell ref="NXE79:NXG79"/>
    <mergeCell ref="NVM79:NVO79"/>
    <mergeCell ref="NVQ79:NVS79"/>
    <mergeCell ref="NVU79:NVW79"/>
    <mergeCell ref="NVY79:NWA79"/>
    <mergeCell ref="NWC79:NWE79"/>
    <mergeCell ref="NWG79:NWI79"/>
    <mergeCell ref="NUO79:NUQ79"/>
    <mergeCell ref="NUS79:NUU79"/>
    <mergeCell ref="NUW79:NUY79"/>
    <mergeCell ref="NVA79:NVC79"/>
    <mergeCell ref="NVE79:NVG79"/>
    <mergeCell ref="NVI79:NVK79"/>
    <mergeCell ref="NTQ79:NTS79"/>
    <mergeCell ref="NTU79:NTW79"/>
    <mergeCell ref="NTY79:NUA79"/>
    <mergeCell ref="NUC79:NUE79"/>
    <mergeCell ref="NUG79:NUI79"/>
    <mergeCell ref="NUK79:NUM79"/>
    <mergeCell ref="ODU79:ODW79"/>
    <mergeCell ref="ODY79:OEA79"/>
    <mergeCell ref="OEC79:OEE79"/>
    <mergeCell ref="OEG79:OEI79"/>
    <mergeCell ref="OEK79:OEM79"/>
    <mergeCell ref="OEO79:OEQ79"/>
    <mergeCell ref="OCW79:OCY79"/>
    <mergeCell ref="ODA79:ODC79"/>
    <mergeCell ref="ODE79:ODG79"/>
    <mergeCell ref="ODI79:ODK79"/>
    <mergeCell ref="ODM79:ODO79"/>
    <mergeCell ref="ODQ79:ODS79"/>
    <mergeCell ref="OBY79:OCA79"/>
    <mergeCell ref="OCC79:OCE79"/>
    <mergeCell ref="OCG79:OCI79"/>
    <mergeCell ref="OCK79:OCM79"/>
    <mergeCell ref="OCO79:OCQ79"/>
    <mergeCell ref="OCS79:OCU79"/>
    <mergeCell ref="OBA79:OBC79"/>
    <mergeCell ref="OBE79:OBG79"/>
    <mergeCell ref="OBI79:OBK79"/>
    <mergeCell ref="OBM79:OBO79"/>
    <mergeCell ref="OBQ79:OBS79"/>
    <mergeCell ref="OBU79:OBW79"/>
    <mergeCell ref="OAC79:OAE79"/>
    <mergeCell ref="OAG79:OAI79"/>
    <mergeCell ref="OAK79:OAM79"/>
    <mergeCell ref="OAO79:OAQ79"/>
    <mergeCell ref="OAS79:OAU79"/>
    <mergeCell ref="OAW79:OAY79"/>
    <mergeCell ref="NZE79:NZG79"/>
    <mergeCell ref="NZI79:NZK79"/>
    <mergeCell ref="NZM79:NZO79"/>
    <mergeCell ref="NZQ79:NZS79"/>
    <mergeCell ref="NZU79:NZW79"/>
    <mergeCell ref="NZY79:OAA79"/>
    <mergeCell ref="OJI79:OJK79"/>
    <mergeCell ref="OJM79:OJO79"/>
    <mergeCell ref="OJQ79:OJS79"/>
    <mergeCell ref="OJU79:OJW79"/>
    <mergeCell ref="OJY79:OKA79"/>
    <mergeCell ref="OKC79:OKE79"/>
    <mergeCell ref="OIK79:OIM79"/>
    <mergeCell ref="OIO79:OIQ79"/>
    <mergeCell ref="OIS79:OIU79"/>
    <mergeCell ref="OIW79:OIY79"/>
    <mergeCell ref="OJA79:OJC79"/>
    <mergeCell ref="OJE79:OJG79"/>
    <mergeCell ref="OHM79:OHO79"/>
    <mergeCell ref="OHQ79:OHS79"/>
    <mergeCell ref="OHU79:OHW79"/>
    <mergeCell ref="OHY79:OIA79"/>
    <mergeCell ref="OIC79:OIE79"/>
    <mergeCell ref="OIG79:OII79"/>
    <mergeCell ref="OGO79:OGQ79"/>
    <mergeCell ref="OGS79:OGU79"/>
    <mergeCell ref="OGW79:OGY79"/>
    <mergeCell ref="OHA79:OHC79"/>
    <mergeCell ref="OHE79:OHG79"/>
    <mergeCell ref="OHI79:OHK79"/>
    <mergeCell ref="OFQ79:OFS79"/>
    <mergeCell ref="OFU79:OFW79"/>
    <mergeCell ref="OFY79:OGA79"/>
    <mergeCell ref="OGC79:OGE79"/>
    <mergeCell ref="OGG79:OGI79"/>
    <mergeCell ref="OGK79:OGM79"/>
    <mergeCell ref="OES79:OEU79"/>
    <mergeCell ref="OEW79:OEY79"/>
    <mergeCell ref="OFA79:OFC79"/>
    <mergeCell ref="OFE79:OFG79"/>
    <mergeCell ref="OFI79:OFK79"/>
    <mergeCell ref="OFM79:OFO79"/>
    <mergeCell ref="OOW79:OOY79"/>
    <mergeCell ref="OPA79:OPC79"/>
    <mergeCell ref="OPE79:OPG79"/>
    <mergeCell ref="OPI79:OPK79"/>
    <mergeCell ref="OPM79:OPO79"/>
    <mergeCell ref="OPQ79:OPS79"/>
    <mergeCell ref="ONY79:OOA79"/>
    <mergeCell ref="OOC79:OOE79"/>
    <mergeCell ref="OOG79:OOI79"/>
    <mergeCell ref="OOK79:OOM79"/>
    <mergeCell ref="OOO79:OOQ79"/>
    <mergeCell ref="OOS79:OOU79"/>
    <mergeCell ref="ONA79:ONC79"/>
    <mergeCell ref="ONE79:ONG79"/>
    <mergeCell ref="ONI79:ONK79"/>
    <mergeCell ref="ONM79:ONO79"/>
    <mergeCell ref="ONQ79:ONS79"/>
    <mergeCell ref="ONU79:ONW79"/>
    <mergeCell ref="OMC79:OME79"/>
    <mergeCell ref="OMG79:OMI79"/>
    <mergeCell ref="OMK79:OMM79"/>
    <mergeCell ref="OMO79:OMQ79"/>
    <mergeCell ref="OMS79:OMU79"/>
    <mergeCell ref="OMW79:OMY79"/>
    <mergeCell ref="OLE79:OLG79"/>
    <mergeCell ref="OLI79:OLK79"/>
    <mergeCell ref="OLM79:OLO79"/>
    <mergeCell ref="OLQ79:OLS79"/>
    <mergeCell ref="OLU79:OLW79"/>
    <mergeCell ref="OLY79:OMA79"/>
    <mergeCell ref="OKG79:OKI79"/>
    <mergeCell ref="OKK79:OKM79"/>
    <mergeCell ref="OKO79:OKQ79"/>
    <mergeCell ref="OKS79:OKU79"/>
    <mergeCell ref="OKW79:OKY79"/>
    <mergeCell ref="OLA79:OLC79"/>
    <mergeCell ref="OUK79:OUM79"/>
    <mergeCell ref="OUO79:OUQ79"/>
    <mergeCell ref="OUS79:OUU79"/>
    <mergeCell ref="OUW79:OUY79"/>
    <mergeCell ref="OVA79:OVC79"/>
    <mergeCell ref="OVE79:OVG79"/>
    <mergeCell ref="OTM79:OTO79"/>
    <mergeCell ref="OTQ79:OTS79"/>
    <mergeCell ref="OTU79:OTW79"/>
    <mergeCell ref="OTY79:OUA79"/>
    <mergeCell ref="OUC79:OUE79"/>
    <mergeCell ref="OUG79:OUI79"/>
    <mergeCell ref="OSO79:OSQ79"/>
    <mergeCell ref="OSS79:OSU79"/>
    <mergeCell ref="OSW79:OSY79"/>
    <mergeCell ref="OTA79:OTC79"/>
    <mergeCell ref="OTE79:OTG79"/>
    <mergeCell ref="OTI79:OTK79"/>
    <mergeCell ref="ORQ79:ORS79"/>
    <mergeCell ref="ORU79:ORW79"/>
    <mergeCell ref="ORY79:OSA79"/>
    <mergeCell ref="OSC79:OSE79"/>
    <mergeCell ref="OSG79:OSI79"/>
    <mergeCell ref="OSK79:OSM79"/>
    <mergeCell ref="OQS79:OQU79"/>
    <mergeCell ref="OQW79:OQY79"/>
    <mergeCell ref="ORA79:ORC79"/>
    <mergeCell ref="ORE79:ORG79"/>
    <mergeCell ref="ORI79:ORK79"/>
    <mergeCell ref="ORM79:ORO79"/>
    <mergeCell ref="OPU79:OPW79"/>
    <mergeCell ref="OPY79:OQA79"/>
    <mergeCell ref="OQC79:OQE79"/>
    <mergeCell ref="OQG79:OQI79"/>
    <mergeCell ref="OQK79:OQM79"/>
    <mergeCell ref="OQO79:OQQ79"/>
    <mergeCell ref="OZY79:PAA79"/>
    <mergeCell ref="PAC79:PAE79"/>
    <mergeCell ref="PAG79:PAI79"/>
    <mergeCell ref="PAK79:PAM79"/>
    <mergeCell ref="PAO79:PAQ79"/>
    <mergeCell ref="PAS79:PAU79"/>
    <mergeCell ref="OZA79:OZC79"/>
    <mergeCell ref="OZE79:OZG79"/>
    <mergeCell ref="OZI79:OZK79"/>
    <mergeCell ref="OZM79:OZO79"/>
    <mergeCell ref="OZQ79:OZS79"/>
    <mergeCell ref="OZU79:OZW79"/>
    <mergeCell ref="OYC79:OYE79"/>
    <mergeCell ref="OYG79:OYI79"/>
    <mergeCell ref="OYK79:OYM79"/>
    <mergeCell ref="OYO79:OYQ79"/>
    <mergeCell ref="OYS79:OYU79"/>
    <mergeCell ref="OYW79:OYY79"/>
    <mergeCell ref="OXE79:OXG79"/>
    <mergeCell ref="OXI79:OXK79"/>
    <mergeCell ref="OXM79:OXO79"/>
    <mergeCell ref="OXQ79:OXS79"/>
    <mergeCell ref="OXU79:OXW79"/>
    <mergeCell ref="OXY79:OYA79"/>
    <mergeCell ref="OWG79:OWI79"/>
    <mergeCell ref="OWK79:OWM79"/>
    <mergeCell ref="OWO79:OWQ79"/>
    <mergeCell ref="OWS79:OWU79"/>
    <mergeCell ref="OWW79:OWY79"/>
    <mergeCell ref="OXA79:OXC79"/>
    <mergeCell ref="OVI79:OVK79"/>
    <mergeCell ref="OVM79:OVO79"/>
    <mergeCell ref="OVQ79:OVS79"/>
    <mergeCell ref="OVU79:OVW79"/>
    <mergeCell ref="OVY79:OWA79"/>
    <mergeCell ref="OWC79:OWE79"/>
    <mergeCell ref="PFM79:PFO79"/>
    <mergeCell ref="PFQ79:PFS79"/>
    <mergeCell ref="PFU79:PFW79"/>
    <mergeCell ref="PFY79:PGA79"/>
    <mergeCell ref="PGC79:PGE79"/>
    <mergeCell ref="PGG79:PGI79"/>
    <mergeCell ref="PEO79:PEQ79"/>
    <mergeCell ref="PES79:PEU79"/>
    <mergeCell ref="PEW79:PEY79"/>
    <mergeCell ref="PFA79:PFC79"/>
    <mergeCell ref="PFE79:PFG79"/>
    <mergeCell ref="PFI79:PFK79"/>
    <mergeCell ref="PDQ79:PDS79"/>
    <mergeCell ref="PDU79:PDW79"/>
    <mergeCell ref="PDY79:PEA79"/>
    <mergeCell ref="PEC79:PEE79"/>
    <mergeCell ref="PEG79:PEI79"/>
    <mergeCell ref="PEK79:PEM79"/>
    <mergeCell ref="PCS79:PCU79"/>
    <mergeCell ref="PCW79:PCY79"/>
    <mergeCell ref="PDA79:PDC79"/>
    <mergeCell ref="PDE79:PDG79"/>
    <mergeCell ref="PDI79:PDK79"/>
    <mergeCell ref="PDM79:PDO79"/>
    <mergeCell ref="PBU79:PBW79"/>
    <mergeCell ref="PBY79:PCA79"/>
    <mergeCell ref="PCC79:PCE79"/>
    <mergeCell ref="PCG79:PCI79"/>
    <mergeCell ref="PCK79:PCM79"/>
    <mergeCell ref="PCO79:PCQ79"/>
    <mergeCell ref="PAW79:PAY79"/>
    <mergeCell ref="PBA79:PBC79"/>
    <mergeCell ref="PBE79:PBG79"/>
    <mergeCell ref="PBI79:PBK79"/>
    <mergeCell ref="PBM79:PBO79"/>
    <mergeCell ref="PBQ79:PBS79"/>
    <mergeCell ref="PLA79:PLC79"/>
    <mergeCell ref="PLE79:PLG79"/>
    <mergeCell ref="PLI79:PLK79"/>
    <mergeCell ref="PLM79:PLO79"/>
    <mergeCell ref="PLQ79:PLS79"/>
    <mergeCell ref="PLU79:PLW79"/>
    <mergeCell ref="PKC79:PKE79"/>
    <mergeCell ref="PKG79:PKI79"/>
    <mergeCell ref="PKK79:PKM79"/>
    <mergeCell ref="PKO79:PKQ79"/>
    <mergeCell ref="PKS79:PKU79"/>
    <mergeCell ref="PKW79:PKY79"/>
    <mergeCell ref="PJE79:PJG79"/>
    <mergeCell ref="PJI79:PJK79"/>
    <mergeCell ref="PJM79:PJO79"/>
    <mergeCell ref="PJQ79:PJS79"/>
    <mergeCell ref="PJU79:PJW79"/>
    <mergeCell ref="PJY79:PKA79"/>
    <mergeCell ref="PIG79:PII79"/>
    <mergeCell ref="PIK79:PIM79"/>
    <mergeCell ref="PIO79:PIQ79"/>
    <mergeCell ref="PIS79:PIU79"/>
    <mergeCell ref="PIW79:PIY79"/>
    <mergeCell ref="PJA79:PJC79"/>
    <mergeCell ref="PHI79:PHK79"/>
    <mergeCell ref="PHM79:PHO79"/>
    <mergeCell ref="PHQ79:PHS79"/>
    <mergeCell ref="PHU79:PHW79"/>
    <mergeCell ref="PHY79:PIA79"/>
    <mergeCell ref="PIC79:PIE79"/>
    <mergeCell ref="PGK79:PGM79"/>
    <mergeCell ref="PGO79:PGQ79"/>
    <mergeCell ref="PGS79:PGU79"/>
    <mergeCell ref="PGW79:PGY79"/>
    <mergeCell ref="PHA79:PHC79"/>
    <mergeCell ref="PHE79:PHG79"/>
    <mergeCell ref="PQO79:PQQ79"/>
    <mergeCell ref="PQS79:PQU79"/>
    <mergeCell ref="PQW79:PQY79"/>
    <mergeCell ref="PRA79:PRC79"/>
    <mergeCell ref="PRE79:PRG79"/>
    <mergeCell ref="PRI79:PRK79"/>
    <mergeCell ref="PPQ79:PPS79"/>
    <mergeCell ref="PPU79:PPW79"/>
    <mergeCell ref="PPY79:PQA79"/>
    <mergeCell ref="PQC79:PQE79"/>
    <mergeCell ref="PQG79:PQI79"/>
    <mergeCell ref="PQK79:PQM79"/>
    <mergeCell ref="POS79:POU79"/>
    <mergeCell ref="POW79:POY79"/>
    <mergeCell ref="PPA79:PPC79"/>
    <mergeCell ref="PPE79:PPG79"/>
    <mergeCell ref="PPI79:PPK79"/>
    <mergeCell ref="PPM79:PPO79"/>
    <mergeCell ref="PNU79:PNW79"/>
    <mergeCell ref="PNY79:POA79"/>
    <mergeCell ref="POC79:POE79"/>
    <mergeCell ref="POG79:POI79"/>
    <mergeCell ref="POK79:POM79"/>
    <mergeCell ref="POO79:POQ79"/>
    <mergeCell ref="PMW79:PMY79"/>
    <mergeCell ref="PNA79:PNC79"/>
    <mergeCell ref="PNE79:PNG79"/>
    <mergeCell ref="PNI79:PNK79"/>
    <mergeCell ref="PNM79:PNO79"/>
    <mergeCell ref="PNQ79:PNS79"/>
    <mergeCell ref="PLY79:PMA79"/>
    <mergeCell ref="PMC79:PME79"/>
    <mergeCell ref="PMG79:PMI79"/>
    <mergeCell ref="PMK79:PMM79"/>
    <mergeCell ref="PMO79:PMQ79"/>
    <mergeCell ref="PMS79:PMU79"/>
    <mergeCell ref="PWC79:PWE79"/>
    <mergeCell ref="PWG79:PWI79"/>
    <mergeCell ref="PWK79:PWM79"/>
    <mergeCell ref="PWO79:PWQ79"/>
    <mergeCell ref="PWS79:PWU79"/>
    <mergeCell ref="PWW79:PWY79"/>
    <mergeCell ref="PVE79:PVG79"/>
    <mergeCell ref="PVI79:PVK79"/>
    <mergeCell ref="PVM79:PVO79"/>
    <mergeCell ref="PVQ79:PVS79"/>
    <mergeCell ref="PVU79:PVW79"/>
    <mergeCell ref="PVY79:PWA79"/>
    <mergeCell ref="PUG79:PUI79"/>
    <mergeCell ref="PUK79:PUM79"/>
    <mergeCell ref="PUO79:PUQ79"/>
    <mergeCell ref="PUS79:PUU79"/>
    <mergeCell ref="PUW79:PUY79"/>
    <mergeCell ref="PVA79:PVC79"/>
    <mergeCell ref="PTI79:PTK79"/>
    <mergeCell ref="PTM79:PTO79"/>
    <mergeCell ref="PTQ79:PTS79"/>
    <mergeCell ref="PTU79:PTW79"/>
    <mergeCell ref="PTY79:PUA79"/>
    <mergeCell ref="PUC79:PUE79"/>
    <mergeCell ref="PSK79:PSM79"/>
    <mergeCell ref="PSO79:PSQ79"/>
    <mergeCell ref="PSS79:PSU79"/>
    <mergeCell ref="PSW79:PSY79"/>
    <mergeCell ref="PTA79:PTC79"/>
    <mergeCell ref="PTE79:PTG79"/>
    <mergeCell ref="PRM79:PRO79"/>
    <mergeCell ref="PRQ79:PRS79"/>
    <mergeCell ref="PRU79:PRW79"/>
    <mergeCell ref="PRY79:PSA79"/>
    <mergeCell ref="PSC79:PSE79"/>
    <mergeCell ref="PSG79:PSI79"/>
    <mergeCell ref="QBQ79:QBS79"/>
    <mergeCell ref="QBU79:QBW79"/>
    <mergeCell ref="QBY79:QCA79"/>
    <mergeCell ref="QCC79:QCE79"/>
    <mergeCell ref="QCG79:QCI79"/>
    <mergeCell ref="QCK79:QCM79"/>
    <mergeCell ref="QAS79:QAU79"/>
    <mergeCell ref="QAW79:QAY79"/>
    <mergeCell ref="QBA79:QBC79"/>
    <mergeCell ref="QBE79:QBG79"/>
    <mergeCell ref="QBI79:QBK79"/>
    <mergeCell ref="QBM79:QBO79"/>
    <mergeCell ref="PZU79:PZW79"/>
    <mergeCell ref="PZY79:QAA79"/>
    <mergeCell ref="QAC79:QAE79"/>
    <mergeCell ref="QAG79:QAI79"/>
    <mergeCell ref="QAK79:QAM79"/>
    <mergeCell ref="QAO79:QAQ79"/>
    <mergeCell ref="PYW79:PYY79"/>
    <mergeCell ref="PZA79:PZC79"/>
    <mergeCell ref="PZE79:PZG79"/>
    <mergeCell ref="PZI79:PZK79"/>
    <mergeCell ref="PZM79:PZO79"/>
    <mergeCell ref="PZQ79:PZS79"/>
    <mergeCell ref="PXY79:PYA79"/>
    <mergeCell ref="PYC79:PYE79"/>
    <mergeCell ref="PYG79:PYI79"/>
    <mergeCell ref="PYK79:PYM79"/>
    <mergeCell ref="PYO79:PYQ79"/>
    <mergeCell ref="PYS79:PYU79"/>
    <mergeCell ref="PXA79:PXC79"/>
    <mergeCell ref="PXE79:PXG79"/>
    <mergeCell ref="PXI79:PXK79"/>
    <mergeCell ref="PXM79:PXO79"/>
    <mergeCell ref="PXQ79:PXS79"/>
    <mergeCell ref="PXU79:PXW79"/>
    <mergeCell ref="QHE79:QHG79"/>
    <mergeCell ref="QHI79:QHK79"/>
    <mergeCell ref="QHM79:QHO79"/>
    <mergeCell ref="QHQ79:QHS79"/>
    <mergeCell ref="QHU79:QHW79"/>
    <mergeCell ref="QHY79:QIA79"/>
    <mergeCell ref="QGG79:QGI79"/>
    <mergeCell ref="QGK79:QGM79"/>
    <mergeCell ref="QGO79:QGQ79"/>
    <mergeCell ref="QGS79:QGU79"/>
    <mergeCell ref="QGW79:QGY79"/>
    <mergeCell ref="QHA79:QHC79"/>
    <mergeCell ref="QFI79:QFK79"/>
    <mergeCell ref="QFM79:QFO79"/>
    <mergeCell ref="QFQ79:QFS79"/>
    <mergeCell ref="QFU79:QFW79"/>
    <mergeCell ref="QFY79:QGA79"/>
    <mergeCell ref="QGC79:QGE79"/>
    <mergeCell ref="QEK79:QEM79"/>
    <mergeCell ref="QEO79:QEQ79"/>
    <mergeCell ref="QES79:QEU79"/>
    <mergeCell ref="QEW79:QEY79"/>
    <mergeCell ref="QFA79:QFC79"/>
    <mergeCell ref="QFE79:QFG79"/>
    <mergeCell ref="QDM79:QDO79"/>
    <mergeCell ref="QDQ79:QDS79"/>
    <mergeCell ref="QDU79:QDW79"/>
    <mergeCell ref="QDY79:QEA79"/>
    <mergeCell ref="QEC79:QEE79"/>
    <mergeCell ref="QEG79:QEI79"/>
    <mergeCell ref="QCO79:QCQ79"/>
    <mergeCell ref="QCS79:QCU79"/>
    <mergeCell ref="QCW79:QCY79"/>
    <mergeCell ref="QDA79:QDC79"/>
    <mergeCell ref="QDE79:QDG79"/>
    <mergeCell ref="QDI79:QDK79"/>
    <mergeCell ref="QMS79:QMU79"/>
    <mergeCell ref="QMW79:QMY79"/>
    <mergeCell ref="QNA79:QNC79"/>
    <mergeCell ref="QNE79:QNG79"/>
    <mergeCell ref="QNI79:QNK79"/>
    <mergeCell ref="QNM79:QNO79"/>
    <mergeCell ref="QLU79:QLW79"/>
    <mergeCell ref="QLY79:QMA79"/>
    <mergeCell ref="QMC79:QME79"/>
    <mergeCell ref="QMG79:QMI79"/>
    <mergeCell ref="QMK79:QMM79"/>
    <mergeCell ref="QMO79:QMQ79"/>
    <mergeCell ref="QKW79:QKY79"/>
    <mergeCell ref="QLA79:QLC79"/>
    <mergeCell ref="QLE79:QLG79"/>
    <mergeCell ref="QLI79:QLK79"/>
    <mergeCell ref="QLM79:QLO79"/>
    <mergeCell ref="QLQ79:QLS79"/>
    <mergeCell ref="QJY79:QKA79"/>
    <mergeCell ref="QKC79:QKE79"/>
    <mergeCell ref="QKG79:QKI79"/>
    <mergeCell ref="QKK79:QKM79"/>
    <mergeCell ref="QKO79:QKQ79"/>
    <mergeCell ref="QKS79:QKU79"/>
    <mergeCell ref="QJA79:QJC79"/>
    <mergeCell ref="QJE79:QJG79"/>
    <mergeCell ref="QJI79:QJK79"/>
    <mergeCell ref="QJM79:QJO79"/>
    <mergeCell ref="QJQ79:QJS79"/>
    <mergeCell ref="QJU79:QJW79"/>
    <mergeCell ref="QIC79:QIE79"/>
    <mergeCell ref="QIG79:QII79"/>
    <mergeCell ref="QIK79:QIM79"/>
    <mergeCell ref="QIO79:QIQ79"/>
    <mergeCell ref="QIS79:QIU79"/>
    <mergeCell ref="QIW79:QIY79"/>
    <mergeCell ref="QSG79:QSI79"/>
    <mergeCell ref="QSK79:QSM79"/>
    <mergeCell ref="QSO79:QSQ79"/>
    <mergeCell ref="QSS79:QSU79"/>
    <mergeCell ref="QSW79:QSY79"/>
    <mergeCell ref="QTA79:QTC79"/>
    <mergeCell ref="QRI79:QRK79"/>
    <mergeCell ref="QRM79:QRO79"/>
    <mergeCell ref="QRQ79:QRS79"/>
    <mergeCell ref="QRU79:QRW79"/>
    <mergeCell ref="QRY79:QSA79"/>
    <mergeCell ref="QSC79:QSE79"/>
    <mergeCell ref="QQK79:QQM79"/>
    <mergeCell ref="QQO79:QQQ79"/>
    <mergeCell ref="QQS79:QQU79"/>
    <mergeCell ref="QQW79:QQY79"/>
    <mergeCell ref="QRA79:QRC79"/>
    <mergeCell ref="QRE79:QRG79"/>
    <mergeCell ref="QPM79:QPO79"/>
    <mergeCell ref="QPQ79:QPS79"/>
    <mergeCell ref="QPU79:QPW79"/>
    <mergeCell ref="QPY79:QQA79"/>
    <mergeCell ref="QQC79:QQE79"/>
    <mergeCell ref="QQG79:QQI79"/>
    <mergeCell ref="QOO79:QOQ79"/>
    <mergeCell ref="QOS79:QOU79"/>
    <mergeCell ref="QOW79:QOY79"/>
    <mergeCell ref="QPA79:QPC79"/>
    <mergeCell ref="QPE79:QPG79"/>
    <mergeCell ref="QPI79:QPK79"/>
    <mergeCell ref="QNQ79:QNS79"/>
    <mergeCell ref="QNU79:QNW79"/>
    <mergeCell ref="QNY79:QOA79"/>
    <mergeCell ref="QOC79:QOE79"/>
    <mergeCell ref="QOG79:QOI79"/>
    <mergeCell ref="QOK79:QOM79"/>
    <mergeCell ref="QXU79:QXW79"/>
    <mergeCell ref="QXY79:QYA79"/>
    <mergeCell ref="QYC79:QYE79"/>
    <mergeCell ref="QYG79:QYI79"/>
    <mergeCell ref="QYK79:QYM79"/>
    <mergeCell ref="QYO79:QYQ79"/>
    <mergeCell ref="QWW79:QWY79"/>
    <mergeCell ref="QXA79:QXC79"/>
    <mergeCell ref="QXE79:QXG79"/>
    <mergeCell ref="QXI79:QXK79"/>
    <mergeCell ref="QXM79:QXO79"/>
    <mergeCell ref="QXQ79:QXS79"/>
    <mergeCell ref="QVY79:QWA79"/>
    <mergeCell ref="QWC79:QWE79"/>
    <mergeCell ref="QWG79:QWI79"/>
    <mergeCell ref="QWK79:QWM79"/>
    <mergeCell ref="QWO79:QWQ79"/>
    <mergeCell ref="QWS79:QWU79"/>
    <mergeCell ref="QVA79:QVC79"/>
    <mergeCell ref="QVE79:QVG79"/>
    <mergeCell ref="QVI79:QVK79"/>
    <mergeCell ref="QVM79:QVO79"/>
    <mergeCell ref="QVQ79:QVS79"/>
    <mergeCell ref="QVU79:QVW79"/>
    <mergeCell ref="QUC79:QUE79"/>
    <mergeCell ref="QUG79:QUI79"/>
    <mergeCell ref="QUK79:QUM79"/>
    <mergeCell ref="QUO79:QUQ79"/>
    <mergeCell ref="QUS79:QUU79"/>
    <mergeCell ref="QUW79:QUY79"/>
    <mergeCell ref="QTE79:QTG79"/>
    <mergeCell ref="QTI79:QTK79"/>
    <mergeCell ref="QTM79:QTO79"/>
    <mergeCell ref="QTQ79:QTS79"/>
    <mergeCell ref="QTU79:QTW79"/>
    <mergeCell ref="QTY79:QUA79"/>
    <mergeCell ref="RDI79:RDK79"/>
    <mergeCell ref="RDM79:RDO79"/>
    <mergeCell ref="RDQ79:RDS79"/>
    <mergeCell ref="RDU79:RDW79"/>
    <mergeCell ref="RDY79:REA79"/>
    <mergeCell ref="REC79:REE79"/>
    <mergeCell ref="RCK79:RCM79"/>
    <mergeCell ref="RCO79:RCQ79"/>
    <mergeCell ref="RCS79:RCU79"/>
    <mergeCell ref="RCW79:RCY79"/>
    <mergeCell ref="RDA79:RDC79"/>
    <mergeCell ref="RDE79:RDG79"/>
    <mergeCell ref="RBM79:RBO79"/>
    <mergeCell ref="RBQ79:RBS79"/>
    <mergeCell ref="RBU79:RBW79"/>
    <mergeCell ref="RBY79:RCA79"/>
    <mergeCell ref="RCC79:RCE79"/>
    <mergeCell ref="RCG79:RCI79"/>
    <mergeCell ref="RAO79:RAQ79"/>
    <mergeCell ref="RAS79:RAU79"/>
    <mergeCell ref="RAW79:RAY79"/>
    <mergeCell ref="RBA79:RBC79"/>
    <mergeCell ref="RBE79:RBG79"/>
    <mergeCell ref="RBI79:RBK79"/>
    <mergeCell ref="QZQ79:QZS79"/>
    <mergeCell ref="QZU79:QZW79"/>
    <mergeCell ref="QZY79:RAA79"/>
    <mergeCell ref="RAC79:RAE79"/>
    <mergeCell ref="RAG79:RAI79"/>
    <mergeCell ref="RAK79:RAM79"/>
    <mergeCell ref="QYS79:QYU79"/>
    <mergeCell ref="QYW79:QYY79"/>
    <mergeCell ref="QZA79:QZC79"/>
    <mergeCell ref="QZE79:QZG79"/>
    <mergeCell ref="QZI79:QZK79"/>
    <mergeCell ref="QZM79:QZO79"/>
    <mergeCell ref="RIW79:RIY79"/>
    <mergeCell ref="RJA79:RJC79"/>
    <mergeCell ref="RJE79:RJG79"/>
    <mergeCell ref="RJI79:RJK79"/>
    <mergeCell ref="RJM79:RJO79"/>
    <mergeCell ref="RJQ79:RJS79"/>
    <mergeCell ref="RHY79:RIA79"/>
    <mergeCell ref="RIC79:RIE79"/>
    <mergeCell ref="RIG79:RII79"/>
    <mergeCell ref="RIK79:RIM79"/>
    <mergeCell ref="RIO79:RIQ79"/>
    <mergeCell ref="RIS79:RIU79"/>
    <mergeCell ref="RHA79:RHC79"/>
    <mergeCell ref="RHE79:RHG79"/>
    <mergeCell ref="RHI79:RHK79"/>
    <mergeCell ref="RHM79:RHO79"/>
    <mergeCell ref="RHQ79:RHS79"/>
    <mergeCell ref="RHU79:RHW79"/>
    <mergeCell ref="RGC79:RGE79"/>
    <mergeCell ref="RGG79:RGI79"/>
    <mergeCell ref="RGK79:RGM79"/>
    <mergeCell ref="RGO79:RGQ79"/>
    <mergeCell ref="RGS79:RGU79"/>
    <mergeCell ref="RGW79:RGY79"/>
    <mergeCell ref="RFE79:RFG79"/>
    <mergeCell ref="RFI79:RFK79"/>
    <mergeCell ref="RFM79:RFO79"/>
    <mergeCell ref="RFQ79:RFS79"/>
    <mergeCell ref="RFU79:RFW79"/>
    <mergeCell ref="RFY79:RGA79"/>
    <mergeCell ref="REG79:REI79"/>
    <mergeCell ref="REK79:REM79"/>
    <mergeCell ref="REO79:REQ79"/>
    <mergeCell ref="RES79:REU79"/>
    <mergeCell ref="REW79:REY79"/>
    <mergeCell ref="RFA79:RFC79"/>
    <mergeCell ref="ROK79:ROM79"/>
    <mergeCell ref="ROO79:ROQ79"/>
    <mergeCell ref="ROS79:ROU79"/>
    <mergeCell ref="ROW79:ROY79"/>
    <mergeCell ref="RPA79:RPC79"/>
    <mergeCell ref="RPE79:RPG79"/>
    <mergeCell ref="RNM79:RNO79"/>
    <mergeCell ref="RNQ79:RNS79"/>
    <mergeCell ref="RNU79:RNW79"/>
    <mergeCell ref="RNY79:ROA79"/>
    <mergeCell ref="ROC79:ROE79"/>
    <mergeCell ref="ROG79:ROI79"/>
    <mergeCell ref="RMO79:RMQ79"/>
    <mergeCell ref="RMS79:RMU79"/>
    <mergeCell ref="RMW79:RMY79"/>
    <mergeCell ref="RNA79:RNC79"/>
    <mergeCell ref="RNE79:RNG79"/>
    <mergeCell ref="RNI79:RNK79"/>
    <mergeCell ref="RLQ79:RLS79"/>
    <mergeCell ref="RLU79:RLW79"/>
    <mergeCell ref="RLY79:RMA79"/>
    <mergeCell ref="RMC79:RME79"/>
    <mergeCell ref="RMG79:RMI79"/>
    <mergeCell ref="RMK79:RMM79"/>
    <mergeCell ref="RKS79:RKU79"/>
    <mergeCell ref="RKW79:RKY79"/>
    <mergeCell ref="RLA79:RLC79"/>
    <mergeCell ref="RLE79:RLG79"/>
    <mergeCell ref="RLI79:RLK79"/>
    <mergeCell ref="RLM79:RLO79"/>
    <mergeCell ref="RJU79:RJW79"/>
    <mergeCell ref="RJY79:RKA79"/>
    <mergeCell ref="RKC79:RKE79"/>
    <mergeCell ref="RKG79:RKI79"/>
    <mergeCell ref="RKK79:RKM79"/>
    <mergeCell ref="RKO79:RKQ79"/>
    <mergeCell ref="RTY79:RUA79"/>
    <mergeCell ref="RUC79:RUE79"/>
    <mergeCell ref="RUG79:RUI79"/>
    <mergeCell ref="RUK79:RUM79"/>
    <mergeCell ref="RUO79:RUQ79"/>
    <mergeCell ref="RUS79:RUU79"/>
    <mergeCell ref="RTA79:RTC79"/>
    <mergeCell ref="RTE79:RTG79"/>
    <mergeCell ref="RTI79:RTK79"/>
    <mergeCell ref="RTM79:RTO79"/>
    <mergeCell ref="RTQ79:RTS79"/>
    <mergeCell ref="RTU79:RTW79"/>
    <mergeCell ref="RSC79:RSE79"/>
    <mergeCell ref="RSG79:RSI79"/>
    <mergeCell ref="RSK79:RSM79"/>
    <mergeCell ref="RSO79:RSQ79"/>
    <mergeCell ref="RSS79:RSU79"/>
    <mergeCell ref="RSW79:RSY79"/>
    <mergeCell ref="RRE79:RRG79"/>
    <mergeCell ref="RRI79:RRK79"/>
    <mergeCell ref="RRM79:RRO79"/>
    <mergeCell ref="RRQ79:RRS79"/>
    <mergeCell ref="RRU79:RRW79"/>
    <mergeCell ref="RRY79:RSA79"/>
    <mergeCell ref="RQG79:RQI79"/>
    <mergeCell ref="RQK79:RQM79"/>
    <mergeCell ref="RQO79:RQQ79"/>
    <mergeCell ref="RQS79:RQU79"/>
    <mergeCell ref="RQW79:RQY79"/>
    <mergeCell ref="RRA79:RRC79"/>
    <mergeCell ref="RPI79:RPK79"/>
    <mergeCell ref="RPM79:RPO79"/>
    <mergeCell ref="RPQ79:RPS79"/>
    <mergeCell ref="RPU79:RPW79"/>
    <mergeCell ref="RPY79:RQA79"/>
    <mergeCell ref="RQC79:RQE79"/>
    <mergeCell ref="RZM79:RZO79"/>
    <mergeCell ref="RZQ79:RZS79"/>
    <mergeCell ref="RZU79:RZW79"/>
    <mergeCell ref="RZY79:SAA79"/>
    <mergeCell ref="SAC79:SAE79"/>
    <mergeCell ref="SAG79:SAI79"/>
    <mergeCell ref="RYO79:RYQ79"/>
    <mergeCell ref="RYS79:RYU79"/>
    <mergeCell ref="RYW79:RYY79"/>
    <mergeCell ref="RZA79:RZC79"/>
    <mergeCell ref="RZE79:RZG79"/>
    <mergeCell ref="RZI79:RZK79"/>
    <mergeCell ref="RXQ79:RXS79"/>
    <mergeCell ref="RXU79:RXW79"/>
    <mergeCell ref="RXY79:RYA79"/>
    <mergeCell ref="RYC79:RYE79"/>
    <mergeCell ref="RYG79:RYI79"/>
    <mergeCell ref="RYK79:RYM79"/>
    <mergeCell ref="RWS79:RWU79"/>
    <mergeCell ref="RWW79:RWY79"/>
    <mergeCell ref="RXA79:RXC79"/>
    <mergeCell ref="RXE79:RXG79"/>
    <mergeCell ref="RXI79:RXK79"/>
    <mergeCell ref="RXM79:RXO79"/>
    <mergeCell ref="RVU79:RVW79"/>
    <mergeCell ref="RVY79:RWA79"/>
    <mergeCell ref="RWC79:RWE79"/>
    <mergeCell ref="RWG79:RWI79"/>
    <mergeCell ref="RWK79:RWM79"/>
    <mergeCell ref="RWO79:RWQ79"/>
    <mergeCell ref="RUW79:RUY79"/>
    <mergeCell ref="RVA79:RVC79"/>
    <mergeCell ref="RVE79:RVG79"/>
    <mergeCell ref="RVI79:RVK79"/>
    <mergeCell ref="RVM79:RVO79"/>
    <mergeCell ref="RVQ79:RVS79"/>
    <mergeCell ref="SFA79:SFC79"/>
    <mergeCell ref="SFE79:SFG79"/>
    <mergeCell ref="SFI79:SFK79"/>
    <mergeCell ref="SFM79:SFO79"/>
    <mergeCell ref="SFQ79:SFS79"/>
    <mergeCell ref="SFU79:SFW79"/>
    <mergeCell ref="SEC79:SEE79"/>
    <mergeCell ref="SEG79:SEI79"/>
    <mergeCell ref="SEK79:SEM79"/>
    <mergeCell ref="SEO79:SEQ79"/>
    <mergeCell ref="SES79:SEU79"/>
    <mergeCell ref="SEW79:SEY79"/>
    <mergeCell ref="SDE79:SDG79"/>
    <mergeCell ref="SDI79:SDK79"/>
    <mergeCell ref="SDM79:SDO79"/>
    <mergeCell ref="SDQ79:SDS79"/>
    <mergeCell ref="SDU79:SDW79"/>
    <mergeCell ref="SDY79:SEA79"/>
    <mergeCell ref="SCG79:SCI79"/>
    <mergeCell ref="SCK79:SCM79"/>
    <mergeCell ref="SCO79:SCQ79"/>
    <mergeCell ref="SCS79:SCU79"/>
    <mergeCell ref="SCW79:SCY79"/>
    <mergeCell ref="SDA79:SDC79"/>
    <mergeCell ref="SBI79:SBK79"/>
    <mergeCell ref="SBM79:SBO79"/>
    <mergeCell ref="SBQ79:SBS79"/>
    <mergeCell ref="SBU79:SBW79"/>
    <mergeCell ref="SBY79:SCA79"/>
    <mergeCell ref="SCC79:SCE79"/>
    <mergeCell ref="SAK79:SAM79"/>
    <mergeCell ref="SAO79:SAQ79"/>
    <mergeCell ref="SAS79:SAU79"/>
    <mergeCell ref="SAW79:SAY79"/>
    <mergeCell ref="SBA79:SBC79"/>
    <mergeCell ref="SBE79:SBG79"/>
    <mergeCell ref="SKO79:SKQ79"/>
    <mergeCell ref="SKS79:SKU79"/>
    <mergeCell ref="SKW79:SKY79"/>
    <mergeCell ref="SLA79:SLC79"/>
    <mergeCell ref="SLE79:SLG79"/>
    <mergeCell ref="SLI79:SLK79"/>
    <mergeCell ref="SJQ79:SJS79"/>
    <mergeCell ref="SJU79:SJW79"/>
    <mergeCell ref="SJY79:SKA79"/>
    <mergeCell ref="SKC79:SKE79"/>
    <mergeCell ref="SKG79:SKI79"/>
    <mergeCell ref="SKK79:SKM79"/>
    <mergeCell ref="SIS79:SIU79"/>
    <mergeCell ref="SIW79:SIY79"/>
    <mergeCell ref="SJA79:SJC79"/>
    <mergeCell ref="SJE79:SJG79"/>
    <mergeCell ref="SJI79:SJK79"/>
    <mergeCell ref="SJM79:SJO79"/>
    <mergeCell ref="SHU79:SHW79"/>
    <mergeCell ref="SHY79:SIA79"/>
    <mergeCell ref="SIC79:SIE79"/>
    <mergeCell ref="SIG79:SII79"/>
    <mergeCell ref="SIK79:SIM79"/>
    <mergeCell ref="SIO79:SIQ79"/>
    <mergeCell ref="SGW79:SGY79"/>
    <mergeCell ref="SHA79:SHC79"/>
    <mergeCell ref="SHE79:SHG79"/>
    <mergeCell ref="SHI79:SHK79"/>
    <mergeCell ref="SHM79:SHO79"/>
    <mergeCell ref="SHQ79:SHS79"/>
    <mergeCell ref="SFY79:SGA79"/>
    <mergeCell ref="SGC79:SGE79"/>
    <mergeCell ref="SGG79:SGI79"/>
    <mergeCell ref="SGK79:SGM79"/>
    <mergeCell ref="SGO79:SGQ79"/>
    <mergeCell ref="SGS79:SGU79"/>
    <mergeCell ref="SQC79:SQE79"/>
    <mergeCell ref="SQG79:SQI79"/>
    <mergeCell ref="SQK79:SQM79"/>
    <mergeCell ref="SQO79:SQQ79"/>
    <mergeCell ref="SQS79:SQU79"/>
    <mergeCell ref="SQW79:SQY79"/>
    <mergeCell ref="SPE79:SPG79"/>
    <mergeCell ref="SPI79:SPK79"/>
    <mergeCell ref="SPM79:SPO79"/>
    <mergeCell ref="SPQ79:SPS79"/>
    <mergeCell ref="SPU79:SPW79"/>
    <mergeCell ref="SPY79:SQA79"/>
    <mergeCell ref="SOG79:SOI79"/>
    <mergeCell ref="SOK79:SOM79"/>
    <mergeCell ref="SOO79:SOQ79"/>
    <mergeCell ref="SOS79:SOU79"/>
    <mergeCell ref="SOW79:SOY79"/>
    <mergeCell ref="SPA79:SPC79"/>
    <mergeCell ref="SNI79:SNK79"/>
    <mergeCell ref="SNM79:SNO79"/>
    <mergeCell ref="SNQ79:SNS79"/>
    <mergeCell ref="SNU79:SNW79"/>
    <mergeCell ref="SNY79:SOA79"/>
    <mergeCell ref="SOC79:SOE79"/>
    <mergeCell ref="SMK79:SMM79"/>
    <mergeCell ref="SMO79:SMQ79"/>
    <mergeCell ref="SMS79:SMU79"/>
    <mergeCell ref="SMW79:SMY79"/>
    <mergeCell ref="SNA79:SNC79"/>
    <mergeCell ref="SNE79:SNG79"/>
    <mergeCell ref="SLM79:SLO79"/>
    <mergeCell ref="SLQ79:SLS79"/>
    <mergeCell ref="SLU79:SLW79"/>
    <mergeCell ref="SLY79:SMA79"/>
    <mergeCell ref="SMC79:SME79"/>
    <mergeCell ref="SMG79:SMI79"/>
    <mergeCell ref="SVQ79:SVS79"/>
    <mergeCell ref="SVU79:SVW79"/>
    <mergeCell ref="SVY79:SWA79"/>
    <mergeCell ref="SWC79:SWE79"/>
    <mergeCell ref="SWG79:SWI79"/>
    <mergeCell ref="SWK79:SWM79"/>
    <mergeCell ref="SUS79:SUU79"/>
    <mergeCell ref="SUW79:SUY79"/>
    <mergeCell ref="SVA79:SVC79"/>
    <mergeCell ref="SVE79:SVG79"/>
    <mergeCell ref="SVI79:SVK79"/>
    <mergeCell ref="SVM79:SVO79"/>
    <mergeCell ref="STU79:STW79"/>
    <mergeCell ref="STY79:SUA79"/>
    <mergeCell ref="SUC79:SUE79"/>
    <mergeCell ref="SUG79:SUI79"/>
    <mergeCell ref="SUK79:SUM79"/>
    <mergeCell ref="SUO79:SUQ79"/>
    <mergeCell ref="SSW79:SSY79"/>
    <mergeCell ref="STA79:STC79"/>
    <mergeCell ref="STE79:STG79"/>
    <mergeCell ref="STI79:STK79"/>
    <mergeCell ref="STM79:STO79"/>
    <mergeCell ref="STQ79:STS79"/>
    <mergeCell ref="SRY79:SSA79"/>
    <mergeCell ref="SSC79:SSE79"/>
    <mergeCell ref="SSG79:SSI79"/>
    <mergeCell ref="SSK79:SSM79"/>
    <mergeCell ref="SSO79:SSQ79"/>
    <mergeCell ref="SSS79:SSU79"/>
    <mergeCell ref="SRA79:SRC79"/>
    <mergeCell ref="SRE79:SRG79"/>
    <mergeCell ref="SRI79:SRK79"/>
    <mergeCell ref="SRM79:SRO79"/>
    <mergeCell ref="SRQ79:SRS79"/>
    <mergeCell ref="SRU79:SRW79"/>
    <mergeCell ref="TBE79:TBG79"/>
    <mergeCell ref="TBI79:TBK79"/>
    <mergeCell ref="TBM79:TBO79"/>
    <mergeCell ref="TBQ79:TBS79"/>
    <mergeCell ref="TBU79:TBW79"/>
    <mergeCell ref="TBY79:TCA79"/>
    <mergeCell ref="TAG79:TAI79"/>
    <mergeCell ref="TAK79:TAM79"/>
    <mergeCell ref="TAO79:TAQ79"/>
    <mergeCell ref="TAS79:TAU79"/>
    <mergeCell ref="TAW79:TAY79"/>
    <mergeCell ref="TBA79:TBC79"/>
    <mergeCell ref="SZI79:SZK79"/>
    <mergeCell ref="SZM79:SZO79"/>
    <mergeCell ref="SZQ79:SZS79"/>
    <mergeCell ref="SZU79:SZW79"/>
    <mergeCell ref="SZY79:TAA79"/>
    <mergeCell ref="TAC79:TAE79"/>
    <mergeCell ref="SYK79:SYM79"/>
    <mergeCell ref="SYO79:SYQ79"/>
    <mergeCell ref="SYS79:SYU79"/>
    <mergeCell ref="SYW79:SYY79"/>
    <mergeCell ref="SZA79:SZC79"/>
    <mergeCell ref="SZE79:SZG79"/>
    <mergeCell ref="SXM79:SXO79"/>
    <mergeCell ref="SXQ79:SXS79"/>
    <mergeCell ref="SXU79:SXW79"/>
    <mergeCell ref="SXY79:SYA79"/>
    <mergeCell ref="SYC79:SYE79"/>
    <mergeCell ref="SYG79:SYI79"/>
    <mergeCell ref="SWO79:SWQ79"/>
    <mergeCell ref="SWS79:SWU79"/>
    <mergeCell ref="SWW79:SWY79"/>
    <mergeCell ref="SXA79:SXC79"/>
    <mergeCell ref="SXE79:SXG79"/>
    <mergeCell ref="SXI79:SXK79"/>
    <mergeCell ref="TGS79:TGU79"/>
    <mergeCell ref="TGW79:TGY79"/>
    <mergeCell ref="THA79:THC79"/>
    <mergeCell ref="THE79:THG79"/>
    <mergeCell ref="THI79:THK79"/>
    <mergeCell ref="THM79:THO79"/>
    <mergeCell ref="TFU79:TFW79"/>
    <mergeCell ref="TFY79:TGA79"/>
    <mergeCell ref="TGC79:TGE79"/>
    <mergeCell ref="TGG79:TGI79"/>
    <mergeCell ref="TGK79:TGM79"/>
    <mergeCell ref="TGO79:TGQ79"/>
    <mergeCell ref="TEW79:TEY79"/>
    <mergeCell ref="TFA79:TFC79"/>
    <mergeCell ref="TFE79:TFG79"/>
    <mergeCell ref="TFI79:TFK79"/>
    <mergeCell ref="TFM79:TFO79"/>
    <mergeCell ref="TFQ79:TFS79"/>
    <mergeCell ref="TDY79:TEA79"/>
    <mergeCell ref="TEC79:TEE79"/>
    <mergeCell ref="TEG79:TEI79"/>
    <mergeCell ref="TEK79:TEM79"/>
    <mergeCell ref="TEO79:TEQ79"/>
    <mergeCell ref="TES79:TEU79"/>
    <mergeCell ref="TDA79:TDC79"/>
    <mergeCell ref="TDE79:TDG79"/>
    <mergeCell ref="TDI79:TDK79"/>
    <mergeCell ref="TDM79:TDO79"/>
    <mergeCell ref="TDQ79:TDS79"/>
    <mergeCell ref="TDU79:TDW79"/>
    <mergeCell ref="TCC79:TCE79"/>
    <mergeCell ref="TCG79:TCI79"/>
    <mergeCell ref="TCK79:TCM79"/>
    <mergeCell ref="TCO79:TCQ79"/>
    <mergeCell ref="TCS79:TCU79"/>
    <mergeCell ref="TCW79:TCY79"/>
    <mergeCell ref="TMG79:TMI79"/>
    <mergeCell ref="TMK79:TMM79"/>
    <mergeCell ref="TMO79:TMQ79"/>
    <mergeCell ref="TMS79:TMU79"/>
    <mergeCell ref="TMW79:TMY79"/>
    <mergeCell ref="TNA79:TNC79"/>
    <mergeCell ref="TLI79:TLK79"/>
    <mergeCell ref="TLM79:TLO79"/>
    <mergeCell ref="TLQ79:TLS79"/>
    <mergeCell ref="TLU79:TLW79"/>
    <mergeCell ref="TLY79:TMA79"/>
    <mergeCell ref="TMC79:TME79"/>
    <mergeCell ref="TKK79:TKM79"/>
    <mergeCell ref="TKO79:TKQ79"/>
    <mergeCell ref="TKS79:TKU79"/>
    <mergeCell ref="TKW79:TKY79"/>
    <mergeCell ref="TLA79:TLC79"/>
    <mergeCell ref="TLE79:TLG79"/>
    <mergeCell ref="TJM79:TJO79"/>
    <mergeCell ref="TJQ79:TJS79"/>
    <mergeCell ref="TJU79:TJW79"/>
    <mergeCell ref="TJY79:TKA79"/>
    <mergeCell ref="TKC79:TKE79"/>
    <mergeCell ref="TKG79:TKI79"/>
    <mergeCell ref="TIO79:TIQ79"/>
    <mergeCell ref="TIS79:TIU79"/>
    <mergeCell ref="TIW79:TIY79"/>
    <mergeCell ref="TJA79:TJC79"/>
    <mergeCell ref="TJE79:TJG79"/>
    <mergeCell ref="TJI79:TJK79"/>
    <mergeCell ref="THQ79:THS79"/>
    <mergeCell ref="THU79:THW79"/>
    <mergeCell ref="THY79:TIA79"/>
    <mergeCell ref="TIC79:TIE79"/>
    <mergeCell ref="TIG79:TII79"/>
    <mergeCell ref="TIK79:TIM79"/>
    <mergeCell ref="TRU79:TRW79"/>
    <mergeCell ref="TRY79:TSA79"/>
    <mergeCell ref="TSC79:TSE79"/>
    <mergeCell ref="TSG79:TSI79"/>
    <mergeCell ref="TSK79:TSM79"/>
    <mergeCell ref="TSO79:TSQ79"/>
    <mergeCell ref="TQW79:TQY79"/>
    <mergeCell ref="TRA79:TRC79"/>
    <mergeCell ref="TRE79:TRG79"/>
    <mergeCell ref="TRI79:TRK79"/>
    <mergeCell ref="TRM79:TRO79"/>
    <mergeCell ref="TRQ79:TRS79"/>
    <mergeCell ref="TPY79:TQA79"/>
    <mergeCell ref="TQC79:TQE79"/>
    <mergeCell ref="TQG79:TQI79"/>
    <mergeCell ref="TQK79:TQM79"/>
    <mergeCell ref="TQO79:TQQ79"/>
    <mergeCell ref="TQS79:TQU79"/>
    <mergeCell ref="TPA79:TPC79"/>
    <mergeCell ref="TPE79:TPG79"/>
    <mergeCell ref="TPI79:TPK79"/>
    <mergeCell ref="TPM79:TPO79"/>
    <mergeCell ref="TPQ79:TPS79"/>
    <mergeCell ref="TPU79:TPW79"/>
    <mergeCell ref="TOC79:TOE79"/>
    <mergeCell ref="TOG79:TOI79"/>
    <mergeCell ref="TOK79:TOM79"/>
    <mergeCell ref="TOO79:TOQ79"/>
    <mergeCell ref="TOS79:TOU79"/>
    <mergeCell ref="TOW79:TOY79"/>
    <mergeCell ref="TNE79:TNG79"/>
    <mergeCell ref="TNI79:TNK79"/>
    <mergeCell ref="TNM79:TNO79"/>
    <mergeCell ref="TNQ79:TNS79"/>
    <mergeCell ref="TNU79:TNW79"/>
    <mergeCell ref="TNY79:TOA79"/>
    <mergeCell ref="TXI79:TXK79"/>
    <mergeCell ref="TXM79:TXO79"/>
    <mergeCell ref="TXQ79:TXS79"/>
    <mergeCell ref="TXU79:TXW79"/>
    <mergeCell ref="TXY79:TYA79"/>
    <mergeCell ref="TYC79:TYE79"/>
    <mergeCell ref="TWK79:TWM79"/>
    <mergeCell ref="TWO79:TWQ79"/>
    <mergeCell ref="TWS79:TWU79"/>
    <mergeCell ref="TWW79:TWY79"/>
    <mergeCell ref="TXA79:TXC79"/>
    <mergeCell ref="TXE79:TXG79"/>
    <mergeCell ref="TVM79:TVO79"/>
    <mergeCell ref="TVQ79:TVS79"/>
    <mergeCell ref="TVU79:TVW79"/>
    <mergeCell ref="TVY79:TWA79"/>
    <mergeCell ref="TWC79:TWE79"/>
    <mergeCell ref="TWG79:TWI79"/>
    <mergeCell ref="TUO79:TUQ79"/>
    <mergeCell ref="TUS79:TUU79"/>
    <mergeCell ref="TUW79:TUY79"/>
    <mergeCell ref="TVA79:TVC79"/>
    <mergeCell ref="TVE79:TVG79"/>
    <mergeCell ref="TVI79:TVK79"/>
    <mergeCell ref="TTQ79:TTS79"/>
    <mergeCell ref="TTU79:TTW79"/>
    <mergeCell ref="TTY79:TUA79"/>
    <mergeCell ref="TUC79:TUE79"/>
    <mergeCell ref="TUG79:TUI79"/>
    <mergeCell ref="TUK79:TUM79"/>
    <mergeCell ref="TSS79:TSU79"/>
    <mergeCell ref="TSW79:TSY79"/>
    <mergeCell ref="TTA79:TTC79"/>
    <mergeCell ref="TTE79:TTG79"/>
    <mergeCell ref="TTI79:TTK79"/>
    <mergeCell ref="TTM79:TTO79"/>
    <mergeCell ref="UCW79:UCY79"/>
    <mergeCell ref="UDA79:UDC79"/>
    <mergeCell ref="UDE79:UDG79"/>
    <mergeCell ref="UDI79:UDK79"/>
    <mergeCell ref="UDM79:UDO79"/>
    <mergeCell ref="UDQ79:UDS79"/>
    <mergeCell ref="UBY79:UCA79"/>
    <mergeCell ref="UCC79:UCE79"/>
    <mergeCell ref="UCG79:UCI79"/>
    <mergeCell ref="UCK79:UCM79"/>
    <mergeCell ref="UCO79:UCQ79"/>
    <mergeCell ref="UCS79:UCU79"/>
    <mergeCell ref="UBA79:UBC79"/>
    <mergeCell ref="UBE79:UBG79"/>
    <mergeCell ref="UBI79:UBK79"/>
    <mergeCell ref="UBM79:UBO79"/>
    <mergeCell ref="UBQ79:UBS79"/>
    <mergeCell ref="UBU79:UBW79"/>
    <mergeCell ref="UAC79:UAE79"/>
    <mergeCell ref="UAG79:UAI79"/>
    <mergeCell ref="UAK79:UAM79"/>
    <mergeCell ref="UAO79:UAQ79"/>
    <mergeCell ref="UAS79:UAU79"/>
    <mergeCell ref="UAW79:UAY79"/>
    <mergeCell ref="TZE79:TZG79"/>
    <mergeCell ref="TZI79:TZK79"/>
    <mergeCell ref="TZM79:TZO79"/>
    <mergeCell ref="TZQ79:TZS79"/>
    <mergeCell ref="TZU79:TZW79"/>
    <mergeCell ref="TZY79:UAA79"/>
    <mergeCell ref="TYG79:TYI79"/>
    <mergeCell ref="TYK79:TYM79"/>
    <mergeCell ref="TYO79:TYQ79"/>
    <mergeCell ref="TYS79:TYU79"/>
    <mergeCell ref="TYW79:TYY79"/>
    <mergeCell ref="TZA79:TZC79"/>
    <mergeCell ref="UIK79:UIM79"/>
    <mergeCell ref="UIO79:UIQ79"/>
    <mergeCell ref="UIS79:UIU79"/>
    <mergeCell ref="UIW79:UIY79"/>
    <mergeCell ref="UJA79:UJC79"/>
    <mergeCell ref="UJE79:UJG79"/>
    <mergeCell ref="UHM79:UHO79"/>
    <mergeCell ref="UHQ79:UHS79"/>
    <mergeCell ref="UHU79:UHW79"/>
    <mergeCell ref="UHY79:UIA79"/>
    <mergeCell ref="UIC79:UIE79"/>
    <mergeCell ref="UIG79:UII79"/>
    <mergeCell ref="UGO79:UGQ79"/>
    <mergeCell ref="UGS79:UGU79"/>
    <mergeCell ref="UGW79:UGY79"/>
    <mergeCell ref="UHA79:UHC79"/>
    <mergeCell ref="UHE79:UHG79"/>
    <mergeCell ref="UHI79:UHK79"/>
    <mergeCell ref="UFQ79:UFS79"/>
    <mergeCell ref="UFU79:UFW79"/>
    <mergeCell ref="UFY79:UGA79"/>
    <mergeCell ref="UGC79:UGE79"/>
    <mergeCell ref="UGG79:UGI79"/>
    <mergeCell ref="UGK79:UGM79"/>
    <mergeCell ref="UES79:UEU79"/>
    <mergeCell ref="UEW79:UEY79"/>
    <mergeCell ref="UFA79:UFC79"/>
    <mergeCell ref="UFE79:UFG79"/>
    <mergeCell ref="UFI79:UFK79"/>
    <mergeCell ref="UFM79:UFO79"/>
    <mergeCell ref="UDU79:UDW79"/>
    <mergeCell ref="UDY79:UEA79"/>
    <mergeCell ref="UEC79:UEE79"/>
    <mergeCell ref="UEG79:UEI79"/>
    <mergeCell ref="UEK79:UEM79"/>
    <mergeCell ref="UEO79:UEQ79"/>
    <mergeCell ref="UNY79:UOA79"/>
    <mergeCell ref="UOC79:UOE79"/>
    <mergeCell ref="UOG79:UOI79"/>
    <mergeCell ref="UOK79:UOM79"/>
    <mergeCell ref="UOO79:UOQ79"/>
    <mergeCell ref="UOS79:UOU79"/>
    <mergeCell ref="UNA79:UNC79"/>
    <mergeCell ref="UNE79:UNG79"/>
    <mergeCell ref="UNI79:UNK79"/>
    <mergeCell ref="UNM79:UNO79"/>
    <mergeCell ref="UNQ79:UNS79"/>
    <mergeCell ref="UNU79:UNW79"/>
    <mergeCell ref="UMC79:UME79"/>
    <mergeCell ref="UMG79:UMI79"/>
    <mergeCell ref="UMK79:UMM79"/>
    <mergeCell ref="UMO79:UMQ79"/>
    <mergeCell ref="UMS79:UMU79"/>
    <mergeCell ref="UMW79:UMY79"/>
    <mergeCell ref="ULE79:ULG79"/>
    <mergeCell ref="ULI79:ULK79"/>
    <mergeCell ref="ULM79:ULO79"/>
    <mergeCell ref="ULQ79:ULS79"/>
    <mergeCell ref="ULU79:ULW79"/>
    <mergeCell ref="ULY79:UMA79"/>
    <mergeCell ref="UKG79:UKI79"/>
    <mergeCell ref="UKK79:UKM79"/>
    <mergeCell ref="UKO79:UKQ79"/>
    <mergeCell ref="UKS79:UKU79"/>
    <mergeCell ref="UKW79:UKY79"/>
    <mergeCell ref="ULA79:ULC79"/>
    <mergeCell ref="UJI79:UJK79"/>
    <mergeCell ref="UJM79:UJO79"/>
    <mergeCell ref="UJQ79:UJS79"/>
    <mergeCell ref="UJU79:UJW79"/>
    <mergeCell ref="UJY79:UKA79"/>
    <mergeCell ref="UKC79:UKE79"/>
    <mergeCell ref="UTM79:UTO79"/>
    <mergeCell ref="UTQ79:UTS79"/>
    <mergeCell ref="UTU79:UTW79"/>
    <mergeCell ref="UTY79:UUA79"/>
    <mergeCell ref="UUC79:UUE79"/>
    <mergeCell ref="UUG79:UUI79"/>
    <mergeCell ref="USO79:USQ79"/>
    <mergeCell ref="USS79:USU79"/>
    <mergeCell ref="USW79:USY79"/>
    <mergeCell ref="UTA79:UTC79"/>
    <mergeCell ref="UTE79:UTG79"/>
    <mergeCell ref="UTI79:UTK79"/>
    <mergeCell ref="URQ79:URS79"/>
    <mergeCell ref="URU79:URW79"/>
    <mergeCell ref="URY79:USA79"/>
    <mergeCell ref="USC79:USE79"/>
    <mergeCell ref="USG79:USI79"/>
    <mergeCell ref="USK79:USM79"/>
    <mergeCell ref="UQS79:UQU79"/>
    <mergeCell ref="UQW79:UQY79"/>
    <mergeCell ref="URA79:URC79"/>
    <mergeCell ref="URE79:URG79"/>
    <mergeCell ref="URI79:URK79"/>
    <mergeCell ref="URM79:URO79"/>
    <mergeCell ref="UPU79:UPW79"/>
    <mergeCell ref="UPY79:UQA79"/>
    <mergeCell ref="UQC79:UQE79"/>
    <mergeCell ref="UQG79:UQI79"/>
    <mergeCell ref="UQK79:UQM79"/>
    <mergeCell ref="UQO79:UQQ79"/>
    <mergeCell ref="UOW79:UOY79"/>
    <mergeCell ref="UPA79:UPC79"/>
    <mergeCell ref="UPE79:UPG79"/>
    <mergeCell ref="UPI79:UPK79"/>
    <mergeCell ref="UPM79:UPO79"/>
    <mergeCell ref="UPQ79:UPS79"/>
    <mergeCell ref="UZA79:UZC79"/>
    <mergeCell ref="UZE79:UZG79"/>
    <mergeCell ref="UZI79:UZK79"/>
    <mergeCell ref="UZM79:UZO79"/>
    <mergeCell ref="UZQ79:UZS79"/>
    <mergeCell ref="UZU79:UZW79"/>
    <mergeCell ref="UYC79:UYE79"/>
    <mergeCell ref="UYG79:UYI79"/>
    <mergeCell ref="UYK79:UYM79"/>
    <mergeCell ref="UYO79:UYQ79"/>
    <mergeCell ref="UYS79:UYU79"/>
    <mergeCell ref="UYW79:UYY79"/>
    <mergeCell ref="UXE79:UXG79"/>
    <mergeCell ref="UXI79:UXK79"/>
    <mergeCell ref="UXM79:UXO79"/>
    <mergeCell ref="UXQ79:UXS79"/>
    <mergeCell ref="UXU79:UXW79"/>
    <mergeCell ref="UXY79:UYA79"/>
    <mergeCell ref="UWG79:UWI79"/>
    <mergeCell ref="UWK79:UWM79"/>
    <mergeCell ref="UWO79:UWQ79"/>
    <mergeCell ref="UWS79:UWU79"/>
    <mergeCell ref="UWW79:UWY79"/>
    <mergeCell ref="UXA79:UXC79"/>
    <mergeCell ref="UVI79:UVK79"/>
    <mergeCell ref="UVM79:UVO79"/>
    <mergeCell ref="UVQ79:UVS79"/>
    <mergeCell ref="UVU79:UVW79"/>
    <mergeCell ref="UVY79:UWA79"/>
    <mergeCell ref="UWC79:UWE79"/>
    <mergeCell ref="UUK79:UUM79"/>
    <mergeCell ref="UUO79:UUQ79"/>
    <mergeCell ref="UUS79:UUU79"/>
    <mergeCell ref="UUW79:UUY79"/>
    <mergeCell ref="UVA79:UVC79"/>
    <mergeCell ref="UVE79:UVG79"/>
    <mergeCell ref="VEO79:VEQ79"/>
    <mergeCell ref="VES79:VEU79"/>
    <mergeCell ref="VEW79:VEY79"/>
    <mergeCell ref="VFA79:VFC79"/>
    <mergeCell ref="VFE79:VFG79"/>
    <mergeCell ref="VFI79:VFK79"/>
    <mergeCell ref="VDQ79:VDS79"/>
    <mergeCell ref="VDU79:VDW79"/>
    <mergeCell ref="VDY79:VEA79"/>
    <mergeCell ref="VEC79:VEE79"/>
    <mergeCell ref="VEG79:VEI79"/>
    <mergeCell ref="VEK79:VEM79"/>
    <mergeCell ref="VCS79:VCU79"/>
    <mergeCell ref="VCW79:VCY79"/>
    <mergeCell ref="VDA79:VDC79"/>
    <mergeCell ref="VDE79:VDG79"/>
    <mergeCell ref="VDI79:VDK79"/>
    <mergeCell ref="VDM79:VDO79"/>
    <mergeCell ref="VBU79:VBW79"/>
    <mergeCell ref="VBY79:VCA79"/>
    <mergeCell ref="VCC79:VCE79"/>
    <mergeCell ref="VCG79:VCI79"/>
    <mergeCell ref="VCK79:VCM79"/>
    <mergeCell ref="VCO79:VCQ79"/>
    <mergeCell ref="VAW79:VAY79"/>
    <mergeCell ref="VBA79:VBC79"/>
    <mergeCell ref="VBE79:VBG79"/>
    <mergeCell ref="VBI79:VBK79"/>
    <mergeCell ref="VBM79:VBO79"/>
    <mergeCell ref="VBQ79:VBS79"/>
    <mergeCell ref="UZY79:VAA79"/>
    <mergeCell ref="VAC79:VAE79"/>
    <mergeCell ref="VAG79:VAI79"/>
    <mergeCell ref="VAK79:VAM79"/>
    <mergeCell ref="VAO79:VAQ79"/>
    <mergeCell ref="VAS79:VAU79"/>
    <mergeCell ref="VKC79:VKE79"/>
    <mergeCell ref="VKG79:VKI79"/>
    <mergeCell ref="VKK79:VKM79"/>
    <mergeCell ref="VKO79:VKQ79"/>
    <mergeCell ref="VKS79:VKU79"/>
    <mergeCell ref="VKW79:VKY79"/>
    <mergeCell ref="VJE79:VJG79"/>
    <mergeCell ref="VJI79:VJK79"/>
    <mergeCell ref="VJM79:VJO79"/>
    <mergeCell ref="VJQ79:VJS79"/>
    <mergeCell ref="VJU79:VJW79"/>
    <mergeCell ref="VJY79:VKA79"/>
    <mergeCell ref="VIG79:VII79"/>
    <mergeCell ref="VIK79:VIM79"/>
    <mergeCell ref="VIO79:VIQ79"/>
    <mergeCell ref="VIS79:VIU79"/>
    <mergeCell ref="VIW79:VIY79"/>
    <mergeCell ref="VJA79:VJC79"/>
    <mergeCell ref="VHI79:VHK79"/>
    <mergeCell ref="VHM79:VHO79"/>
    <mergeCell ref="VHQ79:VHS79"/>
    <mergeCell ref="VHU79:VHW79"/>
    <mergeCell ref="VHY79:VIA79"/>
    <mergeCell ref="VIC79:VIE79"/>
    <mergeCell ref="VGK79:VGM79"/>
    <mergeCell ref="VGO79:VGQ79"/>
    <mergeCell ref="VGS79:VGU79"/>
    <mergeCell ref="VGW79:VGY79"/>
    <mergeCell ref="VHA79:VHC79"/>
    <mergeCell ref="VHE79:VHG79"/>
    <mergeCell ref="VFM79:VFO79"/>
    <mergeCell ref="VFQ79:VFS79"/>
    <mergeCell ref="VFU79:VFW79"/>
    <mergeCell ref="VFY79:VGA79"/>
    <mergeCell ref="VGC79:VGE79"/>
    <mergeCell ref="VGG79:VGI79"/>
    <mergeCell ref="VPQ79:VPS79"/>
    <mergeCell ref="VPU79:VPW79"/>
    <mergeCell ref="VPY79:VQA79"/>
    <mergeCell ref="VQC79:VQE79"/>
    <mergeCell ref="VQG79:VQI79"/>
    <mergeCell ref="VQK79:VQM79"/>
    <mergeCell ref="VOS79:VOU79"/>
    <mergeCell ref="VOW79:VOY79"/>
    <mergeCell ref="VPA79:VPC79"/>
    <mergeCell ref="VPE79:VPG79"/>
    <mergeCell ref="VPI79:VPK79"/>
    <mergeCell ref="VPM79:VPO79"/>
    <mergeCell ref="VNU79:VNW79"/>
    <mergeCell ref="VNY79:VOA79"/>
    <mergeCell ref="VOC79:VOE79"/>
    <mergeCell ref="VOG79:VOI79"/>
    <mergeCell ref="VOK79:VOM79"/>
    <mergeCell ref="VOO79:VOQ79"/>
    <mergeCell ref="VMW79:VMY79"/>
    <mergeCell ref="VNA79:VNC79"/>
    <mergeCell ref="VNE79:VNG79"/>
    <mergeCell ref="VNI79:VNK79"/>
    <mergeCell ref="VNM79:VNO79"/>
    <mergeCell ref="VNQ79:VNS79"/>
    <mergeCell ref="VLY79:VMA79"/>
    <mergeCell ref="VMC79:VME79"/>
    <mergeCell ref="VMG79:VMI79"/>
    <mergeCell ref="VMK79:VMM79"/>
    <mergeCell ref="VMO79:VMQ79"/>
    <mergeCell ref="VMS79:VMU79"/>
    <mergeCell ref="VLA79:VLC79"/>
    <mergeCell ref="VLE79:VLG79"/>
    <mergeCell ref="VLI79:VLK79"/>
    <mergeCell ref="VLM79:VLO79"/>
    <mergeCell ref="VLQ79:VLS79"/>
    <mergeCell ref="VLU79:VLW79"/>
    <mergeCell ref="VVE79:VVG79"/>
    <mergeCell ref="VVI79:VVK79"/>
    <mergeCell ref="VVM79:VVO79"/>
    <mergeCell ref="VVQ79:VVS79"/>
    <mergeCell ref="VVU79:VVW79"/>
    <mergeCell ref="VVY79:VWA79"/>
    <mergeCell ref="VUG79:VUI79"/>
    <mergeCell ref="VUK79:VUM79"/>
    <mergeCell ref="VUO79:VUQ79"/>
    <mergeCell ref="VUS79:VUU79"/>
    <mergeCell ref="VUW79:VUY79"/>
    <mergeCell ref="VVA79:VVC79"/>
    <mergeCell ref="VTI79:VTK79"/>
    <mergeCell ref="VTM79:VTO79"/>
    <mergeCell ref="VTQ79:VTS79"/>
    <mergeCell ref="VTU79:VTW79"/>
    <mergeCell ref="VTY79:VUA79"/>
    <mergeCell ref="VUC79:VUE79"/>
    <mergeCell ref="VSK79:VSM79"/>
    <mergeCell ref="VSO79:VSQ79"/>
    <mergeCell ref="VSS79:VSU79"/>
    <mergeCell ref="VSW79:VSY79"/>
    <mergeCell ref="VTA79:VTC79"/>
    <mergeCell ref="VTE79:VTG79"/>
    <mergeCell ref="VRM79:VRO79"/>
    <mergeCell ref="VRQ79:VRS79"/>
    <mergeCell ref="VRU79:VRW79"/>
    <mergeCell ref="VRY79:VSA79"/>
    <mergeCell ref="VSC79:VSE79"/>
    <mergeCell ref="VSG79:VSI79"/>
    <mergeCell ref="VQO79:VQQ79"/>
    <mergeCell ref="VQS79:VQU79"/>
    <mergeCell ref="VQW79:VQY79"/>
    <mergeCell ref="VRA79:VRC79"/>
    <mergeCell ref="VRE79:VRG79"/>
    <mergeCell ref="VRI79:VRK79"/>
    <mergeCell ref="WAS79:WAU79"/>
    <mergeCell ref="WAW79:WAY79"/>
    <mergeCell ref="WBA79:WBC79"/>
    <mergeCell ref="WBE79:WBG79"/>
    <mergeCell ref="WBI79:WBK79"/>
    <mergeCell ref="WBM79:WBO79"/>
    <mergeCell ref="VZU79:VZW79"/>
    <mergeCell ref="VZY79:WAA79"/>
    <mergeCell ref="WAC79:WAE79"/>
    <mergeCell ref="WAG79:WAI79"/>
    <mergeCell ref="WAK79:WAM79"/>
    <mergeCell ref="WAO79:WAQ79"/>
    <mergeCell ref="VYW79:VYY79"/>
    <mergeCell ref="VZA79:VZC79"/>
    <mergeCell ref="VZE79:VZG79"/>
    <mergeCell ref="VZI79:VZK79"/>
    <mergeCell ref="VZM79:VZO79"/>
    <mergeCell ref="VZQ79:VZS79"/>
    <mergeCell ref="VXY79:VYA79"/>
    <mergeCell ref="VYC79:VYE79"/>
    <mergeCell ref="VYG79:VYI79"/>
    <mergeCell ref="VYK79:VYM79"/>
    <mergeCell ref="VYO79:VYQ79"/>
    <mergeCell ref="VYS79:VYU79"/>
    <mergeCell ref="VXA79:VXC79"/>
    <mergeCell ref="VXE79:VXG79"/>
    <mergeCell ref="VXI79:VXK79"/>
    <mergeCell ref="VXM79:VXO79"/>
    <mergeCell ref="VXQ79:VXS79"/>
    <mergeCell ref="VXU79:VXW79"/>
    <mergeCell ref="VWC79:VWE79"/>
    <mergeCell ref="VWG79:VWI79"/>
    <mergeCell ref="VWK79:VWM79"/>
    <mergeCell ref="VWO79:VWQ79"/>
    <mergeCell ref="VWS79:VWU79"/>
    <mergeCell ref="VWW79:VWY79"/>
    <mergeCell ref="WGG79:WGI79"/>
    <mergeCell ref="WGK79:WGM79"/>
    <mergeCell ref="WGO79:WGQ79"/>
    <mergeCell ref="WGS79:WGU79"/>
    <mergeCell ref="WGW79:WGY79"/>
    <mergeCell ref="WHA79:WHC79"/>
    <mergeCell ref="WFI79:WFK79"/>
    <mergeCell ref="WFM79:WFO79"/>
    <mergeCell ref="WFQ79:WFS79"/>
    <mergeCell ref="WFU79:WFW79"/>
    <mergeCell ref="WFY79:WGA79"/>
    <mergeCell ref="WGC79:WGE79"/>
    <mergeCell ref="WEK79:WEM79"/>
    <mergeCell ref="WEO79:WEQ79"/>
    <mergeCell ref="WES79:WEU79"/>
    <mergeCell ref="WEW79:WEY79"/>
    <mergeCell ref="WFA79:WFC79"/>
    <mergeCell ref="WFE79:WFG79"/>
    <mergeCell ref="WDM79:WDO79"/>
    <mergeCell ref="WDQ79:WDS79"/>
    <mergeCell ref="WDU79:WDW79"/>
    <mergeCell ref="WDY79:WEA79"/>
    <mergeCell ref="WEC79:WEE79"/>
    <mergeCell ref="WEG79:WEI79"/>
    <mergeCell ref="WCO79:WCQ79"/>
    <mergeCell ref="WCS79:WCU79"/>
    <mergeCell ref="WCW79:WCY79"/>
    <mergeCell ref="WDA79:WDC79"/>
    <mergeCell ref="WDE79:WDG79"/>
    <mergeCell ref="WDI79:WDK79"/>
    <mergeCell ref="WBQ79:WBS79"/>
    <mergeCell ref="WBU79:WBW79"/>
    <mergeCell ref="WBY79:WCA79"/>
    <mergeCell ref="WCC79:WCE79"/>
    <mergeCell ref="WCG79:WCI79"/>
    <mergeCell ref="WCK79:WCM79"/>
    <mergeCell ref="WLU79:WLW79"/>
    <mergeCell ref="WLY79:WMA79"/>
    <mergeCell ref="WMC79:WME79"/>
    <mergeCell ref="WMG79:WMI79"/>
    <mergeCell ref="WMK79:WMM79"/>
    <mergeCell ref="WMO79:WMQ79"/>
    <mergeCell ref="WKW79:WKY79"/>
    <mergeCell ref="WLA79:WLC79"/>
    <mergeCell ref="WLE79:WLG79"/>
    <mergeCell ref="WLI79:WLK79"/>
    <mergeCell ref="WLM79:WLO79"/>
    <mergeCell ref="WLQ79:WLS79"/>
    <mergeCell ref="WJY79:WKA79"/>
    <mergeCell ref="WKC79:WKE79"/>
    <mergeCell ref="WKG79:WKI79"/>
    <mergeCell ref="WKK79:WKM79"/>
    <mergeCell ref="WKO79:WKQ79"/>
    <mergeCell ref="WKS79:WKU79"/>
    <mergeCell ref="WJA79:WJC79"/>
    <mergeCell ref="WJE79:WJG79"/>
    <mergeCell ref="WJI79:WJK79"/>
    <mergeCell ref="WJM79:WJO79"/>
    <mergeCell ref="WJQ79:WJS79"/>
    <mergeCell ref="WJU79:WJW79"/>
    <mergeCell ref="WIC79:WIE79"/>
    <mergeCell ref="WIG79:WII79"/>
    <mergeCell ref="WIK79:WIM79"/>
    <mergeCell ref="WIO79:WIQ79"/>
    <mergeCell ref="WIS79:WIU79"/>
    <mergeCell ref="WIW79:WIY79"/>
    <mergeCell ref="WHE79:WHG79"/>
    <mergeCell ref="WHI79:WHK79"/>
    <mergeCell ref="WHM79:WHO79"/>
    <mergeCell ref="WHQ79:WHS79"/>
    <mergeCell ref="WHU79:WHW79"/>
    <mergeCell ref="WHY79:WIA79"/>
    <mergeCell ref="WRI79:WRK79"/>
    <mergeCell ref="WRM79:WRO79"/>
    <mergeCell ref="WRQ79:WRS79"/>
    <mergeCell ref="WRU79:WRW79"/>
    <mergeCell ref="WRY79:WSA79"/>
    <mergeCell ref="WSC79:WSE79"/>
    <mergeCell ref="WQK79:WQM79"/>
    <mergeCell ref="WQO79:WQQ79"/>
    <mergeCell ref="WQS79:WQU79"/>
    <mergeCell ref="WQW79:WQY79"/>
    <mergeCell ref="WRA79:WRC79"/>
    <mergeCell ref="WRE79:WRG79"/>
    <mergeCell ref="WPM79:WPO79"/>
    <mergeCell ref="WPQ79:WPS79"/>
    <mergeCell ref="WPU79:WPW79"/>
    <mergeCell ref="WPY79:WQA79"/>
    <mergeCell ref="WQC79:WQE79"/>
    <mergeCell ref="WQG79:WQI79"/>
    <mergeCell ref="WOO79:WOQ79"/>
    <mergeCell ref="WOS79:WOU79"/>
    <mergeCell ref="WOW79:WOY79"/>
    <mergeCell ref="WPA79:WPC79"/>
    <mergeCell ref="WPE79:WPG79"/>
    <mergeCell ref="WPI79:WPK79"/>
    <mergeCell ref="WNQ79:WNS79"/>
    <mergeCell ref="WNU79:WNW79"/>
    <mergeCell ref="WNY79:WOA79"/>
    <mergeCell ref="WOC79:WOE79"/>
    <mergeCell ref="WOG79:WOI79"/>
    <mergeCell ref="WOK79:WOM79"/>
    <mergeCell ref="WMS79:WMU79"/>
    <mergeCell ref="WMW79:WMY79"/>
    <mergeCell ref="WNA79:WNC79"/>
    <mergeCell ref="WNE79:WNG79"/>
    <mergeCell ref="WNI79:WNK79"/>
    <mergeCell ref="WNM79:WNO79"/>
    <mergeCell ref="WTI79:WTK79"/>
    <mergeCell ref="WTM79:WTO79"/>
    <mergeCell ref="WTQ79:WTS79"/>
    <mergeCell ref="WTU79:WTW79"/>
    <mergeCell ref="WTY79:WUA79"/>
    <mergeCell ref="WSG79:WSI79"/>
    <mergeCell ref="XES79:XEU79"/>
    <mergeCell ref="XEW79:XEY79"/>
    <mergeCell ref="XFA79:XFC79"/>
    <mergeCell ref="XDI79:XDK79"/>
    <mergeCell ref="XDM79:XDO79"/>
    <mergeCell ref="XDQ79:XDS79"/>
    <mergeCell ref="XDU79:XDW79"/>
    <mergeCell ref="XDY79:XEA79"/>
    <mergeCell ref="XEC79:XEE79"/>
    <mergeCell ref="XCK79:XCM79"/>
    <mergeCell ref="XCO79:XCQ79"/>
    <mergeCell ref="XCS79:XCU79"/>
    <mergeCell ref="XCW79:XCY79"/>
    <mergeCell ref="XDA79:XDC79"/>
    <mergeCell ref="XDE79:XDG79"/>
    <mergeCell ref="XBM79:XBO79"/>
    <mergeCell ref="XBQ79:XBS79"/>
    <mergeCell ref="XBU79:XBW79"/>
    <mergeCell ref="XBY79:XCA79"/>
    <mergeCell ref="XCC79:XCE79"/>
    <mergeCell ref="XCG79:XCI79"/>
    <mergeCell ref="XAO79:XAQ79"/>
    <mergeCell ref="XAS79:XAU79"/>
    <mergeCell ref="XAW79:XAY79"/>
    <mergeCell ref="XBA79:XBC79"/>
    <mergeCell ref="XBE79:XBG79"/>
    <mergeCell ref="XBI79:XBK79"/>
    <mergeCell ref="WZQ79:WZS79"/>
    <mergeCell ref="WZU79:WZW79"/>
    <mergeCell ref="WZY79:XAA79"/>
    <mergeCell ref="XAC79:XAE79"/>
    <mergeCell ref="XAG79:XAI79"/>
    <mergeCell ref="XAK79:XAM79"/>
    <mergeCell ref="WSK79:WSM79"/>
    <mergeCell ref="WSO79:WSQ79"/>
    <mergeCell ref="WSS79:WSU79"/>
    <mergeCell ref="WSW79:WSY79"/>
    <mergeCell ref="WTA79:WTC79"/>
    <mergeCell ref="U124:W124"/>
    <mergeCell ref="Y124:AA124"/>
    <mergeCell ref="AC124:AE124"/>
    <mergeCell ref="AG124:AI124"/>
    <mergeCell ref="AK124:AM124"/>
    <mergeCell ref="AO124:AQ124"/>
    <mergeCell ref="F120:G120"/>
    <mergeCell ref="A124:C124"/>
    <mergeCell ref="E124:G124"/>
    <mergeCell ref="I124:K124"/>
    <mergeCell ref="M124:O124"/>
    <mergeCell ref="Q124:S124"/>
    <mergeCell ref="A102:C102"/>
    <mergeCell ref="A112:B112"/>
    <mergeCell ref="A113:B113"/>
    <mergeCell ref="A114:B114"/>
    <mergeCell ref="A115:D115"/>
    <mergeCell ref="A120:B120"/>
    <mergeCell ref="A80:C80"/>
    <mergeCell ref="A86:C86"/>
    <mergeCell ref="A96:B96"/>
    <mergeCell ref="A98:B98"/>
    <mergeCell ref="A100:C100"/>
    <mergeCell ref="A101:C101"/>
    <mergeCell ref="XEG79:XEI79"/>
    <mergeCell ref="XEK79:XEM79"/>
    <mergeCell ref="XEO79:XEQ79"/>
    <mergeCell ref="WYS79:WYU79"/>
    <mergeCell ref="WYW79:WYY79"/>
    <mergeCell ref="WZA79:WZC79"/>
    <mergeCell ref="WZE79:WZG79"/>
    <mergeCell ref="WZI79:WZK79"/>
    <mergeCell ref="WZM79:WZO79"/>
    <mergeCell ref="WXU79:WXW79"/>
    <mergeCell ref="WXY79:WYA79"/>
    <mergeCell ref="WYC79:WYE79"/>
    <mergeCell ref="WYG79:WYI79"/>
    <mergeCell ref="WYK79:WYM79"/>
    <mergeCell ref="WYO79:WYQ79"/>
    <mergeCell ref="WWW79:WWY79"/>
    <mergeCell ref="WXA79:WXC79"/>
    <mergeCell ref="WXE79:WXG79"/>
    <mergeCell ref="WXI79:WXK79"/>
    <mergeCell ref="WXM79:WXO79"/>
    <mergeCell ref="WXQ79:WXS79"/>
    <mergeCell ref="WVY79:WWA79"/>
    <mergeCell ref="WWC79:WWE79"/>
    <mergeCell ref="WWG79:WWI79"/>
    <mergeCell ref="WWK79:WWM79"/>
    <mergeCell ref="WWO79:WWQ79"/>
    <mergeCell ref="WWS79:WWU79"/>
    <mergeCell ref="WVA79:WVC79"/>
    <mergeCell ref="WVE79:WVG79"/>
    <mergeCell ref="WVI79:WVK79"/>
    <mergeCell ref="WVM79:WVO79"/>
    <mergeCell ref="WVQ79:WVS79"/>
    <mergeCell ref="WVU79:WVW79"/>
    <mergeCell ref="WUC79:WUE79"/>
    <mergeCell ref="WUG79:WUI79"/>
    <mergeCell ref="WUK79:WUM79"/>
    <mergeCell ref="WUO79:WUQ79"/>
    <mergeCell ref="WUS79:WUU79"/>
    <mergeCell ref="WUW79:WUY79"/>
    <mergeCell ref="WTE79:WTG79"/>
    <mergeCell ref="FI124:FK124"/>
    <mergeCell ref="FM124:FO124"/>
    <mergeCell ref="FQ124:FS124"/>
    <mergeCell ref="FU124:FW124"/>
    <mergeCell ref="FY124:GA124"/>
    <mergeCell ref="GC124:GE124"/>
    <mergeCell ref="EK124:EM124"/>
    <mergeCell ref="EO124:EQ124"/>
    <mergeCell ref="ES124:EU124"/>
    <mergeCell ref="EW124:EY124"/>
    <mergeCell ref="FA124:FC124"/>
    <mergeCell ref="FE124:FG124"/>
    <mergeCell ref="DM124:DO124"/>
    <mergeCell ref="DQ124:DS124"/>
    <mergeCell ref="DU124:DW124"/>
    <mergeCell ref="DY124:EA124"/>
    <mergeCell ref="EC124:EE124"/>
    <mergeCell ref="EG124:EI124"/>
    <mergeCell ref="CO124:CQ124"/>
    <mergeCell ref="CS124:CU124"/>
    <mergeCell ref="CW124:CY124"/>
    <mergeCell ref="DA124:DC124"/>
    <mergeCell ref="DE124:DG124"/>
    <mergeCell ref="DI124:DK124"/>
    <mergeCell ref="BQ124:BS124"/>
    <mergeCell ref="BU124:BW124"/>
    <mergeCell ref="BY124:CA124"/>
    <mergeCell ref="CC124:CE124"/>
    <mergeCell ref="CG124:CI124"/>
    <mergeCell ref="CK124:CM124"/>
    <mergeCell ref="AS124:AU124"/>
    <mergeCell ref="AW124:AY124"/>
    <mergeCell ref="BA124:BC124"/>
    <mergeCell ref="BE124:BG124"/>
    <mergeCell ref="BI124:BK124"/>
    <mergeCell ref="BM124:BO124"/>
    <mergeCell ref="KW124:KY124"/>
    <mergeCell ref="LA124:LC124"/>
    <mergeCell ref="LE124:LG124"/>
    <mergeCell ref="LI124:LK124"/>
    <mergeCell ref="LM124:LO124"/>
    <mergeCell ref="LQ124:LS124"/>
    <mergeCell ref="JY124:KA124"/>
    <mergeCell ref="KC124:KE124"/>
    <mergeCell ref="KG124:KI124"/>
    <mergeCell ref="KK124:KM124"/>
    <mergeCell ref="KO124:KQ124"/>
    <mergeCell ref="KS124:KU124"/>
    <mergeCell ref="JA124:JC124"/>
    <mergeCell ref="JE124:JG124"/>
    <mergeCell ref="JI124:JK124"/>
    <mergeCell ref="JM124:JO124"/>
    <mergeCell ref="JQ124:JS124"/>
    <mergeCell ref="JU124:JW124"/>
    <mergeCell ref="IC124:IE124"/>
    <mergeCell ref="IG124:II124"/>
    <mergeCell ref="IK124:IM124"/>
    <mergeCell ref="IO124:IQ124"/>
    <mergeCell ref="IS124:IU124"/>
    <mergeCell ref="IW124:IY124"/>
    <mergeCell ref="HE124:HG124"/>
    <mergeCell ref="HI124:HK124"/>
    <mergeCell ref="HM124:HO124"/>
    <mergeCell ref="HQ124:HS124"/>
    <mergeCell ref="HU124:HW124"/>
    <mergeCell ref="HY124:IA124"/>
    <mergeCell ref="GG124:GI124"/>
    <mergeCell ref="GK124:GM124"/>
    <mergeCell ref="GO124:GQ124"/>
    <mergeCell ref="GS124:GU124"/>
    <mergeCell ref="GW124:GY124"/>
    <mergeCell ref="HA124:HC124"/>
    <mergeCell ref="QK124:QM124"/>
    <mergeCell ref="QO124:QQ124"/>
    <mergeCell ref="QS124:QU124"/>
    <mergeCell ref="QW124:QY124"/>
    <mergeCell ref="RA124:RC124"/>
    <mergeCell ref="RE124:RG124"/>
    <mergeCell ref="PM124:PO124"/>
    <mergeCell ref="PQ124:PS124"/>
    <mergeCell ref="PU124:PW124"/>
    <mergeCell ref="PY124:QA124"/>
    <mergeCell ref="QC124:QE124"/>
    <mergeCell ref="QG124:QI124"/>
    <mergeCell ref="OO124:OQ124"/>
    <mergeCell ref="OS124:OU124"/>
    <mergeCell ref="OW124:OY124"/>
    <mergeCell ref="PA124:PC124"/>
    <mergeCell ref="PE124:PG124"/>
    <mergeCell ref="PI124:PK124"/>
    <mergeCell ref="NQ124:NS124"/>
    <mergeCell ref="NU124:NW124"/>
    <mergeCell ref="NY124:OA124"/>
    <mergeCell ref="OC124:OE124"/>
    <mergeCell ref="OG124:OI124"/>
    <mergeCell ref="OK124:OM124"/>
    <mergeCell ref="MS124:MU124"/>
    <mergeCell ref="MW124:MY124"/>
    <mergeCell ref="NA124:NC124"/>
    <mergeCell ref="NE124:NG124"/>
    <mergeCell ref="NI124:NK124"/>
    <mergeCell ref="NM124:NO124"/>
    <mergeCell ref="LU124:LW124"/>
    <mergeCell ref="LY124:MA124"/>
    <mergeCell ref="MC124:ME124"/>
    <mergeCell ref="MG124:MI124"/>
    <mergeCell ref="MK124:MM124"/>
    <mergeCell ref="MO124:MQ124"/>
    <mergeCell ref="VY124:WA124"/>
    <mergeCell ref="WC124:WE124"/>
    <mergeCell ref="WG124:WI124"/>
    <mergeCell ref="WK124:WM124"/>
    <mergeCell ref="WO124:WQ124"/>
    <mergeCell ref="WS124:WU124"/>
    <mergeCell ref="VA124:VC124"/>
    <mergeCell ref="VE124:VG124"/>
    <mergeCell ref="VI124:VK124"/>
    <mergeCell ref="VM124:VO124"/>
    <mergeCell ref="VQ124:VS124"/>
    <mergeCell ref="VU124:VW124"/>
    <mergeCell ref="UC124:UE124"/>
    <mergeCell ref="UG124:UI124"/>
    <mergeCell ref="UK124:UM124"/>
    <mergeCell ref="UO124:UQ124"/>
    <mergeCell ref="US124:UU124"/>
    <mergeCell ref="UW124:UY124"/>
    <mergeCell ref="TE124:TG124"/>
    <mergeCell ref="TI124:TK124"/>
    <mergeCell ref="TM124:TO124"/>
    <mergeCell ref="TQ124:TS124"/>
    <mergeCell ref="TU124:TW124"/>
    <mergeCell ref="TY124:UA124"/>
    <mergeCell ref="SG124:SI124"/>
    <mergeCell ref="SK124:SM124"/>
    <mergeCell ref="SO124:SQ124"/>
    <mergeCell ref="SS124:SU124"/>
    <mergeCell ref="SW124:SY124"/>
    <mergeCell ref="TA124:TC124"/>
    <mergeCell ref="RI124:RK124"/>
    <mergeCell ref="RM124:RO124"/>
    <mergeCell ref="RQ124:RS124"/>
    <mergeCell ref="RU124:RW124"/>
    <mergeCell ref="RY124:SA124"/>
    <mergeCell ref="SC124:SE124"/>
    <mergeCell ref="ABM124:ABO124"/>
    <mergeCell ref="ABQ124:ABS124"/>
    <mergeCell ref="ABU124:ABW124"/>
    <mergeCell ref="ABY124:ACA124"/>
    <mergeCell ref="ACC124:ACE124"/>
    <mergeCell ref="ACG124:ACI124"/>
    <mergeCell ref="AAO124:AAQ124"/>
    <mergeCell ref="AAS124:AAU124"/>
    <mergeCell ref="AAW124:AAY124"/>
    <mergeCell ref="ABA124:ABC124"/>
    <mergeCell ref="ABE124:ABG124"/>
    <mergeCell ref="ABI124:ABK124"/>
    <mergeCell ref="ZQ124:ZS124"/>
    <mergeCell ref="ZU124:ZW124"/>
    <mergeCell ref="ZY124:AAA124"/>
    <mergeCell ref="AAC124:AAE124"/>
    <mergeCell ref="AAG124:AAI124"/>
    <mergeCell ref="AAK124:AAM124"/>
    <mergeCell ref="YS124:YU124"/>
    <mergeCell ref="YW124:YY124"/>
    <mergeCell ref="ZA124:ZC124"/>
    <mergeCell ref="ZE124:ZG124"/>
    <mergeCell ref="ZI124:ZK124"/>
    <mergeCell ref="ZM124:ZO124"/>
    <mergeCell ref="XU124:XW124"/>
    <mergeCell ref="XY124:YA124"/>
    <mergeCell ref="YC124:YE124"/>
    <mergeCell ref="YG124:YI124"/>
    <mergeCell ref="YK124:YM124"/>
    <mergeCell ref="YO124:YQ124"/>
    <mergeCell ref="WW124:WY124"/>
    <mergeCell ref="XA124:XC124"/>
    <mergeCell ref="XE124:XG124"/>
    <mergeCell ref="XI124:XK124"/>
    <mergeCell ref="XM124:XO124"/>
    <mergeCell ref="XQ124:XS124"/>
    <mergeCell ref="AHA124:AHC124"/>
    <mergeCell ref="AHE124:AHG124"/>
    <mergeCell ref="AHI124:AHK124"/>
    <mergeCell ref="AHM124:AHO124"/>
    <mergeCell ref="AHQ124:AHS124"/>
    <mergeCell ref="AHU124:AHW124"/>
    <mergeCell ref="AGC124:AGE124"/>
    <mergeCell ref="AGG124:AGI124"/>
    <mergeCell ref="AGK124:AGM124"/>
    <mergeCell ref="AGO124:AGQ124"/>
    <mergeCell ref="AGS124:AGU124"/>
    <mergeCell ref="AGW124:AGY124"/>
    <mergeCell ref="AFE124:AFG124"/>
    <mergeCell ref="AFI124:AFK124"/>
    <mergeCell ref="AFM124:AFO124"/>
    <mergeCell ref="AFQ124:AFS124"/>
    <mergeCell ref="AFU124:AFW124"/>
    <mergeCell ref="AFY124:AGA124"/>
    <mergeCell ref="AEG124:AEI124"/>
    <mergeCell ref="AEK124:AEM124"/>
    <mergeCell ref="AEO124:AEQ124"/>
    <mergeCell ref="AES124:AEU124"/>
    <mergeCell ref="AEW124:AEY124"/>
    <mergeCell ref="AFA124:AFC124"/>
    <mergeCell ref="ADI124:ADK124"/>
    <mergeCell ref="ADM124:ADO124"/>
    <mergeCell ref="ADQ124:ADS124"/>
    <mergeCell ref="ADU124:ADW124"/>
    <mergeCell ref="ADY124:AEA124"/>
    <mergeCell ref="AEC124:AEE124"/>
    <mergeCell ref="ACK124:ACM124"/>
    <mergeCell ref="ACO124:ACQ124"/>
    <mergeCell ref="ACS124:ACU124"/>
    <mergeCell ref="ACW124:ACY124"/>
    <mergeCell ref="ADA124:ADC124"/>
    <mergeCell ref="ADE124:ADG124"/>
    <mergeCell ref="AMO124:AMQ124"/>
    <mergeCell ref="AMS124:AMU124"/>
    <mergeCell ref="AMW124:AMY124"/>
    <mergeCell ref="ANA124:ANC124"/>
    <mergeCell ref="ANE124:ANG124"/>
    <mergeCell ref="ANI124:ANK124"/>
    <mergeCell ref="ALQ124:ALS124"/>
    <mergeCell ref="ALU124:ALW124"/>
    <mergeCell ref="ALY124:AMA124"/>
    <mergeCell ref="AMC124:AME124"/>
    <mergeCell ref="AMG124:AMI124"/>
    <mergeCell ref="AMK124:AMM124"/>
    <mergeCell ref="AKS124:AKU124"/>
    <mergeCell ref="AKW124:AKY124"/>
    <mergeCell ref="ALA124:ALC124"/>
    <mergeCell ref="ALE124:ALG124"/>
    <mergeCell ref="ALI124:ALK124"/>
    <mergeCell ref="ALM124:ALO124"/>
    <mergeCell ref="AJU124:AJW124"/>
    <mergeCell ref="AJY124:AKA124"/>
    <mergeCell ref="AKC124:AKE124"/>
    <mergeCell ref="AKG124:AKI124"/>
    <mergeCell ref="AKK124:AKM124"/>
    <mergeCell ref="AKO124:AKQ124"/>
    <mergeCell ref="AIW124:AIY124"/>
    <mergeCell ref="AJA124:AJC124"/>
    <mergeCell ref="AJE124:AJG124"/>
    <mergeCell ref="AJI124:AJK124"/>
    <mergeCell ref="AJM124:AJO124"/>
    <mergeCell ref="AJQ124:AJS124"/>
    <mergeCell ref="AHY124:AIA124"/>
    <mergeCell ref="AIC124:AIE124"/>
    <mergeCell ref="AIG124:AII124"/>
    <mergeCell ref="AIK124:AIM124"/>
    <mergeCell ref="AIO124:AIQ124"/>
    <mergeCell ref="AIS124:AIU124"/>
    <mergeCell ref="ASC124:ASE124"/>
    <mergeCell ref="ASG124:ASI124"/>
    <mergeCell ref="ASK124:ASM124"/>
    <mergeCell ref="ASO124:ASQ124"/>
    <mergeCell ref="ASS124:ASU124"/>
    <mergeCell ref="ASW124:ASY124"/>
    <mergeCell ref="ARE124:ARG124"/>
    <mergeCell ref="ARI124:ARK124"/>
    <mergeCell ref="ARM124:ARO124"/>
    <mergeCell ref="ARQ124:ARS124"/>
    <mergeCell ref="ARU124:ARW124"/>
    <mergeCell ref="ARY124:ASA124"/>
    <mergeCell ref="AQG124:AQI124"/>
    <mergeCell ref="AQK124:AQM124"/>
    <mergeCell ref="AQO124:AQQ124"/>
    <mergeCell ref="AQS124:AQU124"/>
    <mergeCell ref="AQW124:AQY124"/>
    <mergeCell ref="ARA124:ARC124"/>
    <mergeCell ref="API124:APK124"/>
    <mergeCell ref="APM124:APO124"/>
    <mergeCell ref="APQ124:APS124"/>
    <mergeCell ref="APU124:APW124"/>
    <mergeCell ref="APY124:AQA124"/>
    <mergeCell ref="AQC124:AQE124"/>
    <mergeCell ref="AOK124:AOM124"/>
    <mergeCell ref="AOO124:AOQ124"/>
    <mergeCell ref="AOS124:AOU124"/>
    <mergeCell ref="AOW124:AOY124"/>
    <mergeCell ref="APA124:APC124"/>
    <mergeCell ref="APE124:APG124"/>
    <mergeCell ref="ANM124:ANO124"/>
    <mergeCell ref="ANQ124:ANS124"/>
    <mergeCell ref="ANU124:ANW124"/>
    <mergeCell ref="ANY124:AOA124"/>
    <mergeCell ref="AOC124:AOE124"/>
    <mergeCell ref="AOG124:AOI124"/>
    <mergeCell ref="AXQ124:AXS124"/>
    <mergeCell ref="AXU124:AXW124"/>
    <mergeCell ref="AXY124:AYA124"/>
    <mergeCell ref="AYC124:AYE124"/>
    <mergeCell ref="AYG124:AYI124"/>
    <mergeCell ref="AYK124:AYM124"/>
    <mergeCell ref="AWS124:AWU124"/>
    <mergeCell ref="AWW124:AWY124"/>
    <mergeCell ref="AXA124:AXC124"/>
    <mergeCell ref="AXE124:AXG124"/>
    <mergeCell ref="AXI124:AXK124"/>
    <mergeCell ref="AXM124:AXO124"/>
    <mergeCell ref="AVU124:AVW124"/>
    <mergeCell ref="AVY124:AWA124"/>
    <mergeCell ref="AWC124:AWE124"/>
    <mergeCell ref="AWG124:AWI124"/>
    <mergeCell ref="AWK124:AWM124"/>
    <mergeCell ref="AWO124:AWQ124"/>
    <mergeCell ref="AUW124:AUY124"/>
    <mergeCell ref="AVA124:AVC124"/>
    <mergeCell ref="AVE124:AVG124"/>
    <mergeCell ref="AVI124:AVK124"/>
    <mergeCell ref="AVM124:AVO124"/>
    <mergeCell ref="AVQ124:AVS124"/>
    <mergeCell ref="ATY124:AUA124"/>
    <mergeCell ref="AUC124:AUE124"/>
    <mergeCell ref="AUG124:AUI124"/>
    <mergeCell ref="AUK124:AUM124"/>
    <mergeCell ref="AUO124:AUQ124"/>
    <mergeCell ref="AUS124:AUU124"/>
    <mergeCell ref="ATA124:ATC124"/>
    <mergeCell ref="ATE124:ATG124"/>
    <mergeCell ref="ATI124:ATK124"/>
    <mergeCell ref="ATM124:ATO124"/>
    <mergeCell ref="ATQ124:ATS124"/>
    <mergeCell ref="ATU124:ATW124"/>
    <mergeCell ref="BDE124:BDG124"/>
    <mergeCell ref="BDI124:BDK124"/>
    <mergeCell ref="BDM124:BDO124"/>
    <mergeCell ref="BDQ124:BDS124"/>
    <mergeCell ref="BDU124:BDW124"/>
    <mergeCell ref="BDY124:BEA124"/>
    <mergeCell ref="BCG124:BCI124"/>
    <mergeCell ref="BCK124:BCM124"/>
    <mergeCell ref="BCO124:BCQ124"/>
    <mergeCell ref="BCS124:BCU124"/>
    <mergeCell ref="BCW124:BCY124"/>
    <mergeCell ref="BDA124:BDC124"/>
    <mergeCell ref="BBI124:BBK124"/>
    <mergeCell ref="BBM124:BBO124"/>
    <mergeCell ref="BBQ124:BBS124"/>
    <mergeCell ref="BBU124:BBW124"/>
    <mergeCell ref="BBY124:BCA124"/>
    <mergeCell ref="BCC124:BCE124"/>
    <mergeCell ref="BAK124:BAM124"/>
    <mergeCell ref="BAO124:BAQ124"/>
    <mergeCell ref="BAS124:BAU124"/>
    <mergeCell ref="BAW124:BAY124"/>
    <mergeCell ref="BBA124:BBC124"/>
    <mergeCell ref="BBE124:BBG124"/>
    <mergeCell ref="AZM124:AZO124"/>
    <mergeCell ref="AZQ124:AZS124"/>
    <mergeCell ref="AZU124:AZW124"/>
    <mergeCell ref="AZY124:BAA124"/>
    <mergeCell ref="BAC124:BAE124"/>
    <mergeCell ref="BAG124:BAI124"/>
    <mergeCell ref="AYO124:AYQ124"/>
    <mergeCell ref="AYS124:AYU124"/>
    <mergeCell ref="AYW124:AYY124"/>
    <mergeCell ref="AZA124:AZC124"/>
    <mergeCell ref="AZE124:AZG124"/>
    <mergeCell ref="AZI124:AZK124"/>
    <mergeCell ref="BIS124:BIU124"/>
    <mergeCell ref="BIW124:BIY124"/>
    <mergeCell ref="BJA124:BJC124"/>
    <mergeCell ref="BJE124:BJG124"/>
    <mergeCell ref="BJI124:BJK124"/>
    <mergeCell ref="BJM124:BJO124"/>
    <mergeCell ref="BHU124:BHW124"/>
    <mergeCell ref="BHY124:BIA124"/>
    <mergeCell ref="BIC124:BIE124"/>
    <mergeCell ref="BIG124:BII124"/>
    <mergeCell ref="BIK124:BIM124"/>
    <mergeCell ref="BIO124:BIQ124"/>
    <mergeCell ref="BGW124:BGY124"/>
    <mergeCell ref="BHA124:BHC124"/>
    <mergeCell ref="BHE124:BHG124"/>
    <mergeCell ref="BHI124:BHK124"/>
    <mergeCell ref="BHM124:BHO124"/>
    <mergeCell ref="BHQ124:BHS124"/>
    <mergeCell ref="BFY124:BGA124"/>
    <mergeCell ref="BGC124:BGE124"/>
    <mergeCell ref="BGG124:BGI124"/>
    <mergeCell ref="BGK124:BGM124"/>
    <mergeCell ref="BGO124:BGQ124"/>
    <mergeCell ref="BGS124:BGU124"/>
    <mergeCell ref="BFA124:BFC124"/>
    <mergeCell ref="BFE124:BFG124"/>
    <mergeCell ref="BFI124:BFK124"/>
    <mergeCell ref="BFM124:BFO124"/>
    <mergeCell ref="BFQ124:BFS124"/>
    <mergeCell ref="BFU124:BFW124"/>
    <mergeCell ref="BEC124:BEE124"/>
    <mergeCell ref="BEG124:BEI124"/>
    <mergeCell ref="BEK124:BEM124"/>
    <mergeCell ref="BEO124:BEQ124"/>
    <mergeCell ref="BES124:BEU124"/>
    <mergeCell ref="BEW124:BEY124"/>
    <mergeCell ref="BOG124:BOI124"/>
    <mergeCell ref="BOK124:BOM124"/>
    <mergeCell ref="BOO124:BOQ124"/>
    <mergeCell ref="BOS124:BOU124"/>
    <mergeCell ref="BOW124:BOY124"/>
    <mergeCell ref="BPA124:BPC124"/>
    <mergeCell ref="BNI124:BNK124"/>
    <mergeCell ref="BNM124:BNO124"/>
    <mergeCell ref="BNQ124:BNS124"/>
    <mergeCell ref="BNU124:BNW124"/>
    <mergeCell ref="BNY124:BOA124"/>
    <mergeCell ref="BOC124:BOE124"/>
    <mergeCell ref="BMK124:BMM124"/>
    <mergeCell ref="BMO124:BMQ124"/>
    <mergeCell ref="BMS124:BMU124"/>
    <mergeCell ref="BMW124:BMY124"/>
    <mergeCell ref="BNA124:BNC124"/>
    <mergeCell ref="BNE124:BNG124"/>
    <mergeCell ref="BLM124:BLO124"/>
    <mergeCell ref="BLQ124:BLS124"/>
    <mergeCell ref="BLU124:BLW124"/>
    <mergeCell ref="BLY124:BMA124"/>
    <mergeCell ref="BMC124:BME124"/>
    <mergeCell ref="BMG124:BMI124"/>
    <mergeCell ref="BKO124:BKQ124"/>
    <mergeCell ref="BKS124:BKU124"/>
    <mergeCell ref="BKW124:BKY124"/>
    <mergeCell ref="BLA124:BLC124"/>
    <mergeCell ref="BLE124:BLG124"/>
    <mergeCell ref="BLI124:BLK124"/>
    <mergeCell ref="BJQ124:BJS124"/>
    <mergeCell ref="BJU124:BJW124"/>
    <mergeCell ref="BJY124:BKA124"/>
    <mergeCell ref="BKC124:BKE124"/>
    <mergeCell ref="BKG124:BKI124"/>
    <mergeCell ref="BKK124:BKM124"/>
    <mergeCell ref="BTU124:BTW124"/>
    <mergeCell ref="BTY124:BUA124"/>
    <mergeCell ref="BUC124:BUE124"/>
    <mergeCell ref="BUG124:BUI124"/>
    <mergeCell ref="BUK124:BUM124"/>
    <mergeCell ref="BUO124:BUQ124"/>
    <mergeCell ref="BSW124:BSY124"/>
    <mergeCell ref="BTA124:BTC124"/>
    <mergeCell ref="BTE124:BTG124"/>
    <mergeCell ref="BTI124:BTK124"/>
    <mergeCell ref="BTM124:BTO124"/>
    <mergeCell ref="BTQ124:BTS124"/>
    <mergeCell ref="BRY124:BSA124"/>
    <mergeCell ref="BSC124:BSE124"/>
    <mergeCell ref="BSG124:BSI124"/>
    <mergeCell ref="BSK124:BSM124"/>
    <mergeCell ref="BSO124:BSQ124"/>
    <mergeCell ref="BSS124:BSU124"/>
    <mergeCell ref="BRA124:BRC124"/>
    <mergeCell ref="BRE124:BRG124"/>
    <mergeCell ref="BRI124:BRK124"/>
    <mergeCell ref="BRM124:BRO124"/>
    <mergeCell ref="BRQ124:BRS124"/>
    <mergeCell ref="BRU124:BRW124"/>
    <mergeCell ref="BQC124:BQE124"/>
    <mergeCell ref="BQG124:BQI124"/>
    <mergeCell ref="BQK124:BQM124"/>
    <mergeCell ref="BQO124:BQQ124"/>
    <mergeCell ref="BQS124:BQU124"/>
    <mergeCell ref="BQW124:BQY124"/>
    <mergeCell ref="BPE124:BPG124"/>
    <mergeCell ref="BPI124:BPK124"/>
    <mergeCell ref="BPM124:BPO124"/>
    <mergeCell ref="BPQ124:BPS124"/>
    <mergeCell ref="BPU124:BPW124"/>
    <mergeCell ref="BPY124:BQA124"/>
    <mergeCell ref="BZI124:BZK124"/>
    <mergeCell ref="BZM124:BZO124"/>
    <mergeCell ref="BZQ124:BZS124"/>
    <mergeCell ref="BZU124:BZW124"/>
    <mergeCell ref="BZY124:CAA124"/>
    <mergeCell ref="CAC124:CAE124"/>
    <mergeCell ref="BYK124:BYM124"/>
    <mergeCell ref="BYO124:BYQ124"/>
    <mergeCell ref="BYS124:BYU124"/>
    <mergeCell ref="BYW124:BYY124"/>
    <mergeCell ref="BZA124:BZC124"/>
    <mergeCell ref="BZE124:BZG124"/>
    <mergeCell ref="BXM124:BXO124"/>
    <mergeCell ref="BXQ124:BXS124"/>
    <mergeCell ref="BXU124:BXW124"/>
    <mergeCell ref="BXY124:BYA124"/>
    <mergeCell ref="BYC124:BYE124"/>
    <mergeCell ref="BYG124:BYI124"/>
    <mergeCell ref="BWO124:BWQ124"/>
    <mergeCell ref="BWS124:BWU124"/>
    <mergeCell ref="BWW124:BWY124"/>
    <mergeCell ref="BXA124:BXC124"/>
    <mergeCell ref="BXE124:BXG124"/>
    <mergeCell ref="BXI124:BXK124"/>
    <mergeCell ref="BVQ124:BVS124"/>
    <mergeCell ref="BVU124:BVW124"/>
    <mergeCell ref="BVY124:BWA124"/>
    <mergeCell ref="BWC124:BWE124"/>
    <mergeCell ref="BWG124:BWI124"/>
    <mergeCell ref="BWK124:BWM124"/>
    <mergeCell ref="BUS124:BUU124"/>
    <mergeCell ref="BUW124:BUY124"/>
    <mergeCell ref="BVA124:BVC124"/>
    <mergeCell ref="BVE124:BVG124"/>
    <mergeCell ref="BVI124:BVK124"/>
    <mergeCell ref="BVM124:BVO124"/>
    <mergeCell ref="CEW124:CEY124"/>
    <mergeCell ref="CFA124:CFC124"/>
    <mergeCell ref="CFE124:CFG124"/>
    <mergeCell ref="CFI124:CFK124"/>
    <mergeCell ref="CFM124:CFO124"/>
    <mergeCell ref="CFQ124:CFS124"/>
    <mergeCell ref="CDY124:CEA124"/>
    <mergeCell ref="CEC124:CEE124"/>
    <mergeCell ref="CEG124:CEI124"/>
    <mergeCell ref="CEK124:CEM124"/>
    <mergeCell ref="CEO124:CEQ124"/>
    <mergeCell ref="CES124:CEU124"/>
    <mergeCell ref="CDA124:CDC124"/>
    <mergeCell ref="CDE124:CDG124"/>
    <mergeCell ref="CDI124:CDK124"/>
    <mergeCell ref="CDM124:CDO124"/>
    <mergeCell ref="CDQ124:CDS124"/>
    <mergeCell ref="CDU124:CDW124"/>
    <mergeCell ref="CCC124:CCE124"/>
    <mergeCell ref="CCG124:CCI124"/>
    <mergeCell ref="CCK124:CCM124"/>
    <mergeCell ref="CCO124:CCQ124"/>
    <mergeCell ref="CCS124:CCU124"/>
    <mergeCell ref="CCW124:CCY124"/>
    <mergeCell ref="CBE124:CBG124"/>
    <mergeCell ref="CBI124:CBK124"/>
    <mergeCell ref="CBM124:CBO124"/>
    <mergeCell ref="CBQ124:CBS124"/>
    <mergeCell ref="CBU124:CBW124"/>
    <mergeCell ref="CBY124:CCA124"/>
    <mergeCell ref="CAG124:CAI124"/>
    <mergeCell ref="CAK124:CAM124"/>
    <mergeCell ref="CAO124:CAQ124"/>
    <mergeCell ref="CAS124:CAU124"/>
    <mergeCell ref="CAW124:CAY124"/>
    <mergeCell ref="CBA124:CBC124"/>
    <mergeCell ref="CKK124:CKM124"/>
    <mergeCell ref="CKO124:CKQ124"/>
    <mergeCell ref="CKS124:CKU124"/>
    <mergeCell ref="CKW124:CKY124"/>
    <mergeCell ref="CLA124:CLC124"/>
    <mergeCell ref="CLE124:CLG124"/>
    <mergeCell ref="CJM124:CJO124"/>
    <mergeCell ref="CJQ124:CJS124"/>
    <mergeCell ref="CJU124:CJW124"/>
    <mergeCell ref="CJY124:CKA124"/>
    <mergeCell ref="CKC124:CKE124"/>
    <mergeCell ref="CKG124:CKI124"/>
    <mergeCell ref="CIO124:CIQ124"/>
    <mergeCell ref="CIS124:CIU124"/>
    <mergeCell ref="CIW124:CIY124"/>
    <mergeCell ref="CJA124:CJC124"/>
    <mergeCell ref="CJE124:CJG124"/>
    <mergeCell ref="CJI124:CJK124"/>
    <mergeCell ref="CHQ124:CHS124"/>
    <mergeCell ref="CHU124:CHW124"/>
    <mergeCell ref="CHY124:CIA124"/>
    <mergeCell ref="CIC124:CIE124"/>
    <mergeCell ref="CIG124:CII124"/>
    <mergeCell ref="CIK124:CIM124"/>
    <mergeCell ref="CGS124:CGU124"/>
    <mergeCell ref="CGW124:CGY124"/>
    <mergeCell ref="CHA124:CHC124"/>
    <mergeCell ref="CHE124:CHG124"/>
    <mergeCell ref="CHI124:CHK124"/>
    <mergeCell ref="CHM124:CHO124"/>
    <mergeCell ref="CFU124:CFW124"/>
    <mergeCell ref="CFY124:CGA124"/>
    <mergeCell ref="CGC124:CGE124"/>
    <mergeCell ref="CGG124:CGI124"/>
    <mergeCell ref="CGK124:CGM124"/>
    <mergeCell ref="CGO124:CGQ124"/>
    <mergeCell ref="CPY124:CQA124"/>
    <mergeCell ref="CQC124:CQE124"/>
    <mergeCell ref="CQG124:CQI124"/>
    <mergeCell ref="CQK124:CQM124"/>
    <mergeCell ref="CQO124:CQQ124"/>
    <mergeCell ref="CQS124:CQU124"/>
    <mergeCell ref="CPA124:CPC124"/>
    <mergeCell ref="CPE124:CPG124"/>
    <mergeCell ref="CPI124:CPK124"/>
    <mergeCell ref="CPM124:CPO124"/>
    <mergeCell ref="CPQ124:CPS124"/>
    <mergeCell ref="CPU124:CPW124"/>
    <mergeCell ref="COC124:COE124"/>
    <mergeCell ref="COG124:COI124"/>
    <mergeCell ref="COK124:COM124"/>
    <mergeCell ref="COO124:COQ124"/>
    <mergeCell ref="COS124:COU124"/>
    <mergeCell ref="COW124:COY124"/>
    <mergeCell ref="CNE124:CNG124"/>
    <mergeCell ref="CNI124:CNK124"/>
    <mergeCell ref="CNM124:CNO124"/>
    <mergeCell ref="CNQ124:CNS124"/>
    <mergeCell ref="CNU124:CNW124"/>
    <mergeCell ref="CNY124:COA124"/>
    <mergeCell ref="CMG124:CMI124"/>
    <mergeCell ref="CMK124:CMM124"/>
    <mergeCell ref="CMO124:CMQ124"/>
    <mergeCell ref="CMS124:CMU124"/>
    <mergeCell ref="CMW124:CMY124"/>
    <mergeCell ref="CNA124:CNC124"/>
    <mergeCell ref="CLI124:CLK124"/>
    <mergeCell ref="CLM124:CLO124"/>
    <mergeCell ref="CLQ124:CLS124"/>
    <mergeCell ref="CLU124:CLW124"/>
    <mergeCell ref="CLY124:CMA124"/>
    <mergeCell ref="CMC124:CME124"/>
    <mergeCell ref="CVM124:CVO124"/>
    <mergeCell ref="CVQ124:CVS124"/>
    <mergeCell ref="CVU124:CVW124"/>
    <mergeCell ref="CVY124:CWA124"/>
    <mergeCell ref="CWC124:CWE124"/>
    <mergeCell ref="CWG124:CWI124"/>
    <mergeCell ref="CUO124:CUQ124"/>
    <mergeCell ref="CUS124:CUU124"/>
    <mergeCell ref="CUW124:CUY124"/>
    <mergeCell ref="CVA124:CVC124"/>
    <mergeCell ref="CVE124:CVG124"/>
    <mergeCell ref="CVI124:CVK124"/>
    <mergeCell ref="CTQ124:CTS124"/>
    <mergeCell ref="CTU124:CTW124"/>
    <mergeCell ref="CTY124:CUA124"/>
    <mergeCell ref="CUC124:CUE124"/>
    <mergeCell ref="CUG124:CUI124"/>
    <mergeCell ref="CUK124:CUM124"/>
    <mergeCell ref="CSS124:CSU124"/>
    <mergeCell ref="CSW124:CSY124"/>
    <mergeCell ref="CTA124:CTC124"/>
    <mergeCell ref="CTE124:CTG124"/>
    <mergeCell ref="CTI124:CTK124"/>
    <mergeCell ref="CTM124:CTO124"/>
    <mergeCell ref="CRU124:CRW124"/>
    <mergeCell ref="CRY124:CSA124"/>
    <mergeCell ref="CSC124:CSE124"/>
    <mergeCell ref="CSG124:CSI124"/>
    <mergeCell ref="CSK124:CSM124"/>
    <mergeCell ref="CSO124:CSQ124"/>
    <mergeCell ref="CQW124:CQY124"/>
    <mergeCell ref="CRA124:CRC124"/>
    <mergeCell ref="CRE124:CRG124"/>
    <mergeCell ref="CRI124:CRK124"/>
    <mergeCell ref="CRM124:CRO124"/>
    <mergeCell ref="CRQ124:CRS124"/>
    <mergeCell ref="DBA124:DBC124"/>
    <mergeCell ref="DBE124:DBG124"/>
    <mergeCell ref="DBI124:DBK124"/>
    <mergeCell ref="DBM124:DBO124"/>
    <mergeCell ref="DBQ124:DBS124"/>
    <mergeCell ref="DBU124:DBW124"/>
    <mergeCell ref="DAC124:DAE124"/>
    <mergeCell ref="DAG124:DAI124"/>
    <mergeCell ref="DAK124:DAM124"/>
    <mergeCell ref="DAO124:DAQ124"/>
    <mergeCell ref="DAS124:DAU124"/>
    <mergeCell ref="DAW124:DAY124"/>
    <mergeCell ref="CZE124:CZG124"/>
    <mergeCell ref="CZI124:CZK124"/>
    <mergeCell ref="CZM124:CZO124"/>
    <mergeCell ref="CZQ124:CZS124"/>
    <mergeCell ref="CZU124:CZW124"/>
    <mergeCell ref="CZY124:DAA124"/>
    <mergeCell ref="CYG124:CYI124"/>
    <mergeCell ref="CYK124:CYM124"/>
    <mergeCell ref="CYO124:CYQ124"/>
    <mergeCell ref="CYS124:CYU124"/>
    <mergeCell ref="CYW124:CYY124"/>
    <mergeCell ref="CZA124:CZC124"/>
    <mergeCell ref="CXI124:CXK124"/>
    <mergeCell ref="CXM124:CXO124"/>
    <mergeCell ref="CXQ124:CXS124"/>
    <mergeCell ref="CXU124:CXW124"/>
    <mergeCell ref="CXY124:CYA124"/>
    <mergeCell ref="CYC124:CYE124"/>
    <mergeCell ref="CWK124:CWM124"/>
    <mergeCell ref="CWO124:CWQ124"/>
    <mergeCell ref="CWS124:CWU124"/>
    <mergeCell ref="CWW124:CWY124"/>
    <mergeCell ref="CXA124:CXC124"/>
    <mergeCell ref="CXE124:CXG124"/>
    <mergeCell ref="DGO124:DGQ124"/>
    <mergeCell ref="DGS124:DGU124"/>
    <mergeCell ref="DGW124:DGY124"/>
    <mergeCell ref="DHA124:DHC124"/>
    <mergeCell ref="DHE124:DHG124"/>
    <mergeCell ref="DHI124:DHK124"/>
    <mergeCell ref="DFQ124:DFS124"/>
    <mergeCell ref="DFU124:DFW124"/>
    <mergeCell ref="DFY124:DGA124"/>
    <mergeCell ref="DGC124:DGE124"/>
    <mergeCell ref="DGG124:DGI124"/>
    <mergeCell ref="DGK124:DGM124"/>
    <mergeCell ref="DES124:DEU124"/>
    <mergeCell ref="DEW124:DEY124"/>
    <mergeCell ref="DFA124:DFC124"/>
    <mergeCell ref="DFE124:DFG124"/>
    <mergeCell ref="DFI124:DFK124"/>
    <mergeCell ref="DFM124:DFO124"/>
    <mergeCell ref="DDU124:DDW124"/>
    <mergeCell ref="DDY124:DEA124"/>
    <mergeCell ref="DEC124:DEE124"/>
    <mergeCell ref="DEG124:DEI124"/>
    <mergeCell ref="DEK124:DEM124"/>
    <mergeCell ref="DEO124:DEQ124"/>
    <mergeCell ref="DCW124:DCY124"/>
    <mergeCell ref="DDA124:DDC124"/>
    <mergeCell ref="DDE124:DDG124"/>
    <mergeCell ref="DDI124:DDK124"/>
    <mergeCell ref="DDM124:DDO124"/>
    <mergeCell ref="DDQ124:DDS124"/>
    <mergeCell ref="DBY124:DCA124"/>
    <mergeCell ref="DCC124:DCE124"/>
    <mergeCell ref="DCG124:DCI124"/>
    <mergeCell ref="DCK124:DCM124"/>
    <mergeCell ref="DCO124:DCQ124"/>
    <mergeCell ref="DCS124:DCU124"/>
    <mergeCell ref="DMC124:DME124"/>
    <mergeCell ref="DMG124:DMI124"/>
    <mergeCell ref="DMK124:DMM124"/>
    <mergeCell ref="DMO124:DMQ124"/>
    <mergeCell ref="DMS124:DMU124"/>
    <mergeCell ref="DMW124:DMY124"/>
    <mergeCell ref="DLE124:DLG124"/>
    <mergeCell ref="DLI124:DLK124"/>
    <mergeCell ref="DLM124:DLO124"/>
    <mergeCell ref="DLQ124:DLS124"/>
    <mergeCell ref="DLU124:DLW124"/>
    <mergeCell ref="DLY124:DMA124"/>
    <mergeCell ref="DKG124:DKI124"/>
    <mergeCell ref="DKK124:DKM124"/>
    <mergeCell ref="DKO124:DKQ124"/>
    <mergeCell ref="DKS124:DKU124"/>
    <mergeCell ref="DKW124:DKY124"/>
    <mergeCell ref="DLA124:DLC124"/>
    <mergeCell ref="DJI124:DJK124"/>
    <mergeCell ref="DJM124:DJO124"/>
    <mergeCell ref="DJQ124:DJS124"/>
    <mergeCell ref="DJU124:DJW124"/>
    <mergeCell ref="DJY124:DKA124"/>
    <mergeCell ref="DKC124:DKE124"/>
    <mergeCell ref="DIK124:DIM124"/>
    <mergeCell ref="DIO124:DIQ124"/>
    <mergeCell ref="DIS124:DIU124"/>
    <mergeCell ref="DIW124:DIY124"/>
    <mergeCell ref="DJA124:DJC124"/>
    <mergeCell ref="DJE124:DJG124"/>
    <mergeCell ref="DHM124:DHO124"/>
    <mergeCell ref="DHQ124:DHS124"/>
    <mergeCell ref="DHU124:DHW124"/>
    <mergeCell ref="DHY124:DIA124"/>
    <mergeCell ref="DIC124:DIE124"/>
    <mergeCell ref="DIG124:DII124"/>
    <mergeCell ref="DRQ124:DRS124"/>
    <mergeCell ref="DRU124:DRW124"/>
    <mergeCell ref="DRY124:DSA124"/>
    <mergeCell ref="DSC124:DSE124"/>
    <mergeCell ref="DSG124:DSI124"/>
    <mergeCell ref="DSK124:DSM124"/>
    <mergeCell ref="DQS124:DQU124"/>
    <mergeCell ref="DQW124:DQY124"/>
    <mergeCell ref="DRA124:DRC124"/>
    <mergeCell ref="DRE124:DRG124"/>
    <mergeCell ref="DRI124:DRK124"/>
    <mergeCell ref="DRM124:DRO124"/>
    <mergeCell ref="DPU124:DPW124"/>
    <mergeCell ref="DPY124:DQA124"/>
    <mergeCell ref="DQC124:DQE124"/>
    <mergeCell ref="DQG124:DQI124"/>
    <mergeCell ref="DQK124:DQM124"/>
    <mergeCell ref="DQO124:DQQ124"/>
    <mergeCell ref="DOW124:DOY124"/>
    <mergeCell ref="DPA124:DPC124"/>
    <mergeCell ref="DPE124:DPG124"/>
    <mergeCell ref="DPI124:DPK124"/>
    <mergeCell ref="DPM124:DPO124"/>
    <mergeCell ref="DPQ124:DPS124"/>
    <mergeCell ref="DNY124:DOA124"/>
    <mergeCell ref="DOC124:DOE124"/>
    <mergeCell ref="DOG124:DOI124"/>
    <mergeCell ref="DOK124:DOM124"/>
    <mergeCell ref="DOO124:DOQ124"/>
    <mergeCell ref="DOS124:DOU124"/>
    <mergeCell ref="DNA124:DNC124"/>
    <mergeCell ref="DNE124:DNG124"/>
    <mergeCell ref="DNI124:DNK124"/>
    <mergeCell ref="DNM124:DNO124"/>
    <mergeCell ref="DNQ124:DNS124"/>
    <mergeCell ref="DNU124:DNW124"/>
    <mergeCell ref="DXE124:DXG124"/>
    <mergeCell ref="DXI124:DXK124"/>
    <mergeCell ref="DXM124:DXO124"/>
    <mergeCell ref="DXQ124:DXS124"/>
    <mergeCell ref="DXU124:DXW124"/>
    <mergeCell ref="DXY124:DYA124"/>
    <mergeCell ref="DWG124:DWI124"/>
    <mergeCell ref="DWK124:DWM124"/>
    <mergeCell ref="DWO124:DWQ124"/>
    <mergeCell ref="DWS124:DWU124"/>
    <mergeCell ref="DWW124:DWY124"/>
    <mergeCell ref="DXA124:DXC124"/>
    <mergeCell ref="DVI124:DVK124"/>
    <mergeCell ref="DVM124:DVO124"/>
    <mergeCell ref="DVQ124:DVS124"/>
    <mergeCell ref="DVU124:DVW124"/>
    <mergeCell ref="DVY124:DWA124"/>
    <mergeCell ref="DWC124:DWE124"/>
    <mergeCell ref="DUK124:DUM124"/>
    <mergeCell ref="DUO124:DUQ124"/>
    <mergeCell ref="DUS124:DUU124"/>
    <mergeCell ref="DUW124:DUY124"/>
    <mergeCell ref="DVA124:DVC124"/>
    <mergeCell ref="DVE124:DVG124"/>
    <mergeCell ref="DTM124:DTO124"/>
    <mergeCell ref="DTQ124:DTS124"/>
    <mergeCell ref="DTU124:DTW124"/>
    <mergeCell ref="DTY124:DUA124"/>
    <mergeCell ref="DUC124:DUE124"/>
    <mergeCell ref="DUG124:DUI124"/>
    <mergeCell ref="DSO124:DSQ124"/>
    <mergeCell ref="DSS124:DSU124"/>
    <mergeCell ref="DSW124:DSY124"/>
    <mergeCell ref="DTA124:DTC124"/>
    <mergeCell ref="DTE124:DTG124"/>
    <mergeCell ref="DTI124:DTK124"/>
    <mergeCell ref="ECS124:ECU124"/>
    <mergeCell ref="ECW124:ECY124"/>
    <mergeCell ref="EDA124:EDC124"/>
    <mergeCell ref="EDE124:EDG124"/>
    <mergeCell ref="EDI124:EDK124"/>
    <mergeCell ref="EDM124:EDO124"/>
    <mergeCell ref="EBU124:EBW124"/>
    <mergeCell ref="EBY124:ECA124"/>
    <mergeCell ref="ECC124:ECE124"/>
    <mergeCell ref="ECG124:ECI124"/>
    <mergeCell ref="ECK124:ECM124"/>
    <mergeCell ref="ECO124:ECQ124"/>
    <mergeCell ref="EAW124:EAY124"/>
    <mergeCell ref="EBA124:EBC124"/>
    <mergeCell ref="EBE124:EBG124"/>
    <mergeCell ref="EBI124:EBK124"/>
    <mergeCell ref="EBM124:EBO124"/>
    <mergeCell ref="EBQ124:EBS124"/>
    <mergeCell ref="DZY124:EAA124"/>
    <mergeCell ref="EAC124:EAE124"/>
    <mergeCell ref="EAG124:EAI124"/>
    <mergeCell ref="EAK124:EAM124"/>
    <mergeCell ref="EAO124:EAQ124"/>
    <mergeCell ref="EAS124:EAU124"/>
    <mergeCell ref="DZA124:DZC124"/>
    <mergeCell ref="DZE124:DZG124"/>
    <mergeCell ref="DZI124:DZK124"/>
    <mergeCell ref="DZM124:DZO124"/>
    <mergeCell ref="DZQ124:DZS124"/>
    <mergeCell ref="DZU124:DZW124"/>
    <mergeCell ref="DYC124:DYE124"/>
    <mergeCell ref="DYG124:DYI124"/>
    <mergeCell ref="DYK124:DYM124"/>
    <mergeCell ref="DYO124:DYQ124"/>
    <mergeCell ref="DYS124:DYU124"/>
    <mergeCell ref="DYW124:DYY124"/>
    <mergeCell ref="EIG124:EII124"/>
    <mergeCell ref="EIK124:EIM124"/>
    <mergeCell ref="EIO124:EIQ124"/>
    <mergeCell ref="EIS124:EIU124"/>
    <mergeCell ref="EIW124:EIY124"/>
    <mergeCell ref="EJA124:EJC124"/>
    <mergeCell ref="EHI124:EHK124"/>
    <mergeCell ref="EHM124:EHO124"/>
    <mergeCell ref="EHQ124:EHS124"/>
    <mergeCell ref="EHU124:EHW124"/>
    <mergeCell ref="EHY124:EIA124"/>
    <mergeCell ref="EIC124:EIE124"/>
    <mergeCell ref="EGK124:EGM124"/>
    <mergeCell ref="EGO124:EGQ124"/>
    <mergeCell ref="EGS124:EGU124"/>
    <mergeCell ref="EGW124:EGY124"/>
    <mergeCell ref="EHA124:EHC124"/>
    <mergeCell ref="EHE124:EHG124"/>
    <mergeCell ref="EFM124:EFO124"/>
    <mergeCell ref="EFQ124:EFS124"/>
    <mergeCell ref="EFU124:EFW124"/>
    <mergeCell ref="EFY124:EGA124"/>
    <mergeCell ref="EGC124:EGE124"/>
    <mergeCell ref="EGG124:EGI124"/>
    <mergeCell ref="EEO124:EEQ124"/>
    <mergeCell ref="EES124:EEU124"/>
    <mergeCell ref="EEW124:EEY124"/>
    <mergeCell ref="EFA124:EFC124"/>
    <mergeCell ref="EFE124:EFG124"/>
    <mergeCell ref="EFI124:EFK124"/>
    <mergeCell ref="EDQ124:EDS124"/>
    <mergeCell ref="EDU124:EDW124"/>
    <mergeCell ref="EDY124:EEA124"/>
    <mergeCell ref="EEC124:EEE124"/>
    <mergeCell ref="EEG124:EEI124"/>
    <mergeCell ref="EEK124:EEM124"/>
    <mergeCell ref="ENU124:ENW124"/>
    <mergeCell ref="ENY124:EOA124"/>
    <mergeCell ref="EOC124:EOE124"/>
    <mergeCell ref="EOG124:EOI124"/>
    <mergeCell ref="EOK124:EOM124"/>
    <mergeCell ref="EOO124:EOQ124"/>
    <mergeCell ref="EMW124:EMY124"/>
    <mergeCell ref="ENA124:ENC124"/>
    <mergeCell ref="ENE124:ENG124"/>
    <mergeCell ref="ENI124:ENK124"/>
    <mergeCell ref="ENM124:ENO124"/>
    <mergeCell ref="ENQ124:ENS124"/>
    <mergeCell ref="ELY124:EMA124"/>
    <mergeCell ref="EMC124:EME124"/>
    <mergeCell ref="EMG124:EMI124"/>
    <mergeCell ref="EMK124:EMM124"/>
    <mergeCell ref="EMO124:EMQ124"/>
    <mergeCell ref="EMS124:EMU124"/>
    <mergeCell ref="ELA124:ELC124"/>
    <mergeCell ref="ELE124:ELG124"/>
    <mergeCell ref="ELI124:ELK124"/>
    <mergeCell ref="ELM124:ELO124"/>
    <mergeCell ref="ELQ124:ELS124"/>
    <mergeCell ref="ELU124:ELW124"/>
    <mergeCell ref="EKC124:EKE124"/>
    <mergeCell ref="EKG124:EKI124"/>
    <mergeCell ref="EKK124:EKM124"/>
    <mergeCell ref="EKO124:EKQ124"/>
    <mergeCell ref="EKS124:EKU124"/>
    <mergeCell ref="EKW124:EKY124"/>
    <mergeCell ref="EJE124:EJG124"/>
    <mergeCell ref="EJI124:EJK124"/>
    <mergeCell ref="EJM124:EJO124"/>
    <mergeCell ref="EJQ124:EJS124"/>
    <mergeCell ref="EJU124:EJW124"/>
    <mergeCell ref="EJY124:EKA124"/>
    <mergeCell ref="ETI124:ETK124"/>
    <mergeCell ref="ETM124:ETO124"/>
    <mergeCell ref="ETQ124:ETS124"/>
    <mergeCell ref="ETU124:ETW124"/>
    <mergeCell ref="ETY124:EUA124"/>
    <mergeCell ref="EUC124:EUE124"/>
    <mergeCell ref="ESK124:ESM124"/>
    <mergeCell ref="ESO124:ESQ124"/>
    <mergeCell ref="ESS124:ESU124"/>
    <mergeCell ref="ESW124:ESY124"/>
    <mergeCell ref="ETA124:ETC124"/>
    <mergeCell ref="ETE124:ETG124"/>
    <mergeCell ref="ERM124:ERO124"/>
    <mergeCell ref="ERQ124:ERS124"/>
    <mergeCell ref="ERU124:ERW124"/>
    <mergeCell ref="ERY124:ESA124"/>
    <mergeCell ref="ESC124:ESE124"/>
    <mergeCell ref="ESG124:ESI124"/>
    <mergeCell ref="EQO124:EQQ124"/>
    <mergeCell ref="EQS124:EQU124"/>
    <mergeCell ref="EQW124:EQY124"/>
    <mergeCell ref="ERA124:ERC124"/>
    <mergeCell ref="ERE124:ERG124"/>
    <mergeCell ref="ERI124:ERK124"/>
    <mergeCell ref="EPQ124:EPS124"/>
    <mergeCell ref="EPU124:EPW124"/>
    <mergeCell ref="EPY124:EQA124"/>
    <mergeCell ref="EQC124:EQE124"/>
    <mergeCell ref="EQG124:EQI124"/>
    <mergeCell ref="EQK124:EQM124"/>
    <mergeCell ref="EOS124:EOU124"/>
    <mergeCell ref="EOW124:EOY124"/>
    <mergeCell ref="EPA124:EPC124"/>
    <mergeCell ref="EPE124:EPG124"/>
    <mergeCell ref="EPI124:EPK124"/>
    <mergeCell ref="EPM124:EPO124"/>
    <mergeCell ref="EYW124:EYY124"/>
    <mergeCell ref="EZA124:EZC124"/>
    <mergeCell ref="EZE124:EZG124"/>
    <mergeCell ref="EZI124:EZK124"/>
    <mergeCell ref="EZM124:EZO124"/>
    <mergeCell ref="EZQ124:EZS124"/>
    <mergeCell ref="EXY124:EYA124"/>
    <mergeCell ref="EYC124:EYE124"/>
    <mergeCell ref="EYG124:EYI124"/>
    <mergeCell ref="EYK124:EYM124"/>
    <mergeCell ref="EYO124:EYQ124"/>
    <mergeCell ref="EYS124:EYU124"/>
    <mergeCell ref="EXA124:EXC124"/>
    <mergeCell ref="EXE124:EXG124"/>
    <mergeCell ref="EXI124:EXK124"/>
    <mergeCell ref="EXM124:EXO124"/>
    <mergeCell ref="EXQ124:EXS124"/>
    <mergeCell ref="EXU124:EXW124"/>
    <mergeCell ref="EWC124:EWE124"/>
    <mergeCell ref="EWG124:EWI124"/>
    <mergeCell ref="EWK124:EWM124"/>
    <mergeCell ref="EWO124:EWQ124"/>
    <mergeCell ref="EWS124:EWU124"/>
    <mergeCell ref="EWW124:EWY124"/>
    <mergeCell ref="EVE124:EVG124"/>
    <mergeCell ref="EVI124:EVK124"/>
    <mergeCell ref="EVM124:EVO124"/>
    <mergeCell ref="EVQ124:EVS124"/>
    <mergeCell ref="EVU124:EVW124"/>
    <mergeCell ref="EVY124:EWA124"/>
    <mergeCell ref="EUG124:EUI124"/>
    <mergeCell ref="EUK124:EUM124"/>
    <mergeCell ref="EUO124:EUQ124"/>
    <mergeCell ref="EUS124:EUU124"/>
    <mergeCell ref="EUW124:EUY124"/>
    <mergeCell ref="EVA124:EVC124"/>
    <mergeCell ref="FEK124:FEM124"/>
    <mergeCell ref="FEO124:FEQ124"/>
    <mergeCell ref="FES124:FEU124"/>
    <mergeCell ref="FEW124:FEY124"/>
    <mergeCell ref="FFA124:FFC124"/>
    <mergeCell ref="FFE124:FFG124"/>
    <mergeCell ref="FDM124:FDO124"/>
    <mergeCell ref="FDQ124:FDS124"/>
    <mergeCell ref="FDU124:FDW124"/>
    <mergeCell ref="FDY124:FEA124"/>
    <mergeCell ref="FEC124:FEE124"/>
    <mergeCell ref="FEG124:FEI124"/>
    <mergeCell ref="FCO124:FCQ124"/>
    <mergeCell ref="FCS124:FCU124"/>
    <mergeCell ref="FCW124:FCY124"/>
    <mergeCell ref="FDA124:FDC124"/>
    <mergeCell ref="FDE124:FDG124"/>
    <mergeCell ref="FDI124:FDK124"/>
    <mergeCell ref="FBQ124:FBS124"/>
    <mergeCell ref="FBU124:FBW124"/>
    <mergeCell ref="FBY124:FCA124"/>
    <mergeCell ref="FCC124:FCE124"/>
    <mergeCell ref="FCG124:FCI124"/>
    <mergeCell ref="FCK124:FCM124"/>
    <mergeCell ref="FAS124:FAU124"/>
    <mergeCell ref="FAW124:FAY124"/>
    <mergeCell ref="FBA124:FBC124"/>
    <mergeCell ref="FBE124:FBG124"/>
    <mergeCell ref="FBI124:FBK124"/>
    <mergeCell ref="FBM124:FBO124"/>
    <mergeCell ref="EZU124:EZW124"/>
    <mergeCell ref="EZY124:FAA124"/>
    <mergeCell ref="FAC124:FAE124"/>
    <mergeCell ref="FAG124:FAI124"/>
    <mergeCell ref="FAK124:FAM124"/>
    <mergeCell ref="FAO124:FAQ124"/>
    <mergeCell ref="FJY124:FKA124"/>
    <mergeCell ref="FKC124:FKE124"/>
    <mergeCell ref="FKG124:FKI124"/>
    <mergeCell ref="FKK124:FKM124"/>
    <mergeCell ref="FKO124:FKQ124"/>
    <mergeCell ref="FKS124:FKU124"/>
    <mergeCell ref="FJA124:FJC124"/>
    <mergeCell ref="FJE124:FJG124"/>
    <mergeCell ref="FJI124:FJK124"/>
    <mergeCell ref="FJM124:FJO124"/>
    <mergeCell ref="FJQ124:FJS124"/>
    <mergeCell ref="FJU124:FJW124"/>
    <mergeCell ref="FIC124:FIE124"/>
    <mergeCell ref="FIG124:FII124"/>
    <mergeCell ref="FIK124:FIM124"/>
    <mergeCell ref="FIO124:FIQ124"/>
    <mergeCell ref="FIS124:FIU124"/>
    <mergeCell ref="FIW124:FIY124"/>
    <mergeCell ref="FHE124:FHG124"/>
    <mergeCell ref="FHI124:FHK124"/>
    <mergeCell ref="FHM124:FHO124"/>
    <mergeCell ref="FHQ124:FHS124"/>
    <mergeCell ref="FHU124:FHW124"/>
    <mergeCell ref="FHY124:FIA124"/>
    <mergeCell ref="FGG124:FGI124"/>
    <mergeCell ref="FGK124:FGM124"/>
    <mergeCell ref="FGO124:FGQ124"/>
    <mergeCell ref="FGS124:FGU124"/>
    <mergeCell ref="FGW124:FGY124"/>
    <mergeCell ref="FHA124:FHC124"/>
    <mergeCell ref="FFI124:FFK124"/>
    <mergeCell ref="FFM124:FFO124"/>
    <mergeCell ref="FFQ124:FFS124"/>
    <mergeCell ref="FFU124:FFW124"/>
    <mergeCell ref="FFY124:FGA124"/>
    <mergeCell ref="FGC124:FGE124"/>
    <mergeCell ref="FPM124:FPO124"/>
    <mergeCell ref="FPQ124:FPS124"/>
    <mergeCell ref="FPU124:FPW124"/>
    <mergeCell ref="FPY124:FQA124"/>
    <mergeCell ref="FQC124:FQE124"/>
    <mergeCell ref="FQG124:FQI124"/>
    <mergeCell ref="FOO124:FOQ124"/>
    <mergeCell ref="FOS124:FOU124"/>
    <mergeCell ref="FOW124:FOY124"/>
    <mergeCell ref="FPA124:FPC124"/>
    <mergeCell ref="FPE124:FPG124"/>
    <mergeCell ref="FPI124:FPK124"/>
    <mergeCell ref="FNQ124:FNS124"/>
    <mergeCell ref="FNU124:FNW124"/>
    <mergeCell ref="FNY124:FOA124"/>
    <mergeCell ref="FOC124:FOE124"/>
    <mergeCell ref="FOG124:FOI124"/>
    <mergeCell ref="FOK124:FOM124"/>
    <mergeCell ref="FMS124:FMU124"/>
    <mergeCell ref="FMW124:FMY124"/>
    <mergeCell ref="FNA124:FNC124"/>
    <mergeCell ref="FNE124:FNG124"/>
    <mergeCell ref="FNI124:FNK124"/>
    <mergeCell ref="FNM124:FNO124"/>
    <mergeCell ref="FLU124:FLW124"/>
    <mergeCell ref="FLY124:FMA124"/>
    <mergeCell ref="FMC124:FME124"/>
    <mergeCell ref="FMG124:FMI124"/>
    <mergeCell ref="FMK124:FMM124"/>
    <mergeCell ref="FMO124:FMQ124"/>
    <mergeCell ref="FKW124:FKY124"/>
    <mergeCell ref="FLA124:FLC124"/>
    <mergeCell ref="FLE124:FLG124"/>
    <mergeCell ref="FLI124:FLK124"/>
    <mergeCell ref="FLM124:FLO124"/>
    <mergeCell ref="FLQ124:FLS124"/>
    <mergeCell ref="FVA124:FVC124"/>
    <mergeCell ref="FVE124:FVG124"/>
    <mergeCell ref="FVI124:FVK124"/>
    <mergeCell ref="FVM124:FVO124"/>
    <mergeCell ref="FVQ124:FVS124"/>
    <mergeCell ref="FVU124:FVW124"/>
    <mergeCell ref="FUC124:FUE124"/>
    <mergeCell ref="FUG124:FUI124"/>
    <mergeCell ref="FUK124:FUM124"/>
    <mergeCell ref="FUO124:FUQ124"/>
    <mergeCell ref="FUS124:FUU124"/>
    <mergeCell ref="FUW124:FUY124"/>
    <mergeCell ref="FTE124:FTG124"/>
    <mergeCell ref="FTI124:FTK124"/>
    <mergeCell ref="FTM124:FTO124"/>
    <mergeCell ref="FTQ124:FTS124"/>
    <mergeCell ref="FTU124:FTW124"/>
    <mergeCell ref="FTY124:FUA124"/>
    <mergeCell ref="FSG124:FSI124"/>
    <mergeCell ref="FSK124:FSM124"/>
    <mergeCell ref="FSO124:FSQ124"/>
    <mergeCell ref="FSS124:FSU124"/>
    <mergeCell ref="FSW124:FSY124"/>
    <mergeCell ref="FTA124:FTC124"/>
    <mergeCell ref="FRI124:FRK124"/>
    <mergeCell ref="FRM124:FRO124"/>
    <mergeCell ref="FRQ124:FRS124"/>
    <mergeCell ref="FRU124:FRW124"/>
    <mergeCell ref="FRY124:FSA124"/>
    <mergeCell ref="FSC124:FSE124"/>
    <mergeCell ref="FQK124:FQM124"/>
    <mergeCell ref="FQO124:FQQ124"/>
    <mergeCell ref="FQS124:FQU124"/>
    <mergeCell ref="FQW124:FQY124"/>
    <mergeCell ref="FRA124:FRC124"/>
    <mergeCell ref="FRE124:FRG124"/>
    <mergeCell ref="GAO124:GAQ124"/>
    <mergeCell ref="GAS124:GAU124"/>
    <mergeCell ref="GAW124:GAY124"/>
    <mergeCell ref="GBA124:GBC124"/>
    <mergeCell ref="GBE124:GBG124"/>
    <mergeCell ref="GBI124:GBK124"/>
    <mergeCell ref="FZQ124:FZS124"/>
    <mergeCell ref="FZU124:FZW124"/>
    <mergeCell ref="FZY124:GAA124"/>
    <mergeCell ref="GAC124:GAE124"/>
    <mergeCell ref="GAG124:GAI124"/>
    <mergeCell ref="GAK124:GAM124"/>
    <mergeCell ref="FYS124:FYU124"/>
    <mergeCell ref="FYW124:FYY124"/>
    <mergeCell ref="FZA124:FZC124"/>
    <mergeCell ref="FZE124:FZG124"/>
    <mergeCell ref="FZI124:FZK124"/>
    <mergeCell ref="FZM124:FZO124"/>
    <mergeCell ref="FXU124:FXW124"/>
    <mergeCell ref="FXY124:FYA124"/>
    <mergeCell ref="FYC124:FYE124"/>
    <mergeCell ref="FYG124:FYI124"/>
    <mergeCell ref="FYK124:FYM124"/>
    <mergeCell ref="FYO124:FYQ124"/>
    <mergeCell ref="FWW124:FWY124"/>
    <mergeCell ref="FXA124:FXC124"/>
    <mergeCell ref="FXE124:FXG124"/>
    <mergeCell ref="FXI124:FXK124"/>
    <mergeCell ref="FXM124:FXO124"/>
    <mergeCell ref="FXQ124:FXS124"/>
    <mergeCell ref="FVY124:FWA124"/>
    <mergeCell ref="FWC124:FWE124"/>
    <mergeCell ref="FWG124:FWI124"/>
    <mergeCell ref="FWK124:FWM124"/>
    <mergeCell ref="FWO124:FWQ124"/>
    <mergeCell ref="FWS124:FWU124"/>
    <mergeCell ref="GGC124:GGE124"/>
    <mergeCell ref="GGG124:GGI124"/>
    <mergeCell ref="GGK124:GGM124"/>
    <mergeCell ref="GGO124:GGQ124"/>
    <mergeCell ref="GGS124:GGU124"/>
    <mergeCell ref="GGW124:GGY124"/>
    <mergeCell ref="GFE124:GFG124"/>
    <mergeCell ref="GFI124:GFK124"/>
    <mergeCell ref="GFM124:GFO124"/>
    <mergeCell ref="GFQ124:GFS124"/>
    <mergeCell ref="GFU124:GFW124"/>
    <mergeCell ref="GFY124:GGA124"/>
    <mergeCell ref="GEG124:GEI124"/>
    <mergeCell ref="GEK124:GEM124"/>
    <mergeCell ref="GEO124:GEQ124"/>
    <mergeCell ref="GES124:GEU124"/>
    <mergeCell ref="GEW124:GEY124"/>
    <mergeCell ref="GFA124:GFC124"/>
    <mergeCell ref="GDI124:GDK124"/>
    <mergeCell ref="GDM124:GDO124"/>
    <mergeCell ref="GDQ124:GDS124"/>
    <mergeCell ref="GDU124:GDW124"/>
    <mergeCell ref="GDY124:GEA124"/>
    <mergeCell ref="GEC124:GEE124"/>
    <mergeCell ref="GCK124:GCM124"/>
    <mergeCell ref="GCO124:GCQ124"/>
    <mergeCell ref="GCS124:GCU124"/>
    <mergeCell ref="GCW124:GCY124"/>
    <mergeCell ref="GDA124:GDC124"/>
    <mergeCell ref="GDE124:GDG124"/>
    <mergeCell ref="GBM124:GBO124"/>
    <mergeCell ref="GBQ124:GBS124"/>
    <mergeCell ref="GBU124:GBW124"/>
    <mergeCell ref="GBY124:GCA124"/>
    <mergeCell ref="GCC124:GCE124"/>
    <mergeCell ref="GCG124:GCI124"/>
    <mergeCell ref="GLQ124:GLS124"/>
    <mergeCell ref="GLU124:GLW124"/>
    <mergeCell ref="GLY124:GMA124"/>
    <mergeCell ref="GMC124:GME124"/>
    <mergeCell ref="GMG124:GMI124"/>
    <mergeCell ref="GMK124:GMM124"/>
    <mergeCell ref="GKS124:GKU124"/>
    <mergeCell ref="GKW124:GKY124"/>
    <mergeCell ref="GLA124:GLC124"/>
    <mergeCell ref="GLE124:GLG124"/>
    <mergeCell ref="GLI124:GLK124"/>
    <mergeCell ref="GLM124:GLO124"/>
    <mergeCell ref="GJU124:GJW124"/>
    <mergeCell ref="GJY124:GKA124"/>
    <mergeCell ref="GKC124:GKE124"/>
    <mergeCell ref="GKG124:GKI124"/>
    <mergeCell ref="GKK124:GKM124"/>
    <mergeCell ref="GKO124:GKQ124"/>
    <mergeCell ref="GIW124:GIY124"/>
    <mergeCell ref="GJA124:GJC124"/>
    <mergeCell ref="GJE124:GJG124"/>
    <mergeCell ref="GJI124:GJK124"/>
    <mergeCell ref="GJM124:GJO124"/>
    <mergeCell ref="GJQ124:GJS124"/>
    <mergeCell ref="GHY124:GIA124"/>
    <mergeCell ref="GIC124:GIE124"/>
    <mergeCell ref="GIG124:GII124"/>
    <mergeCell ref="GIK124:GIM124"/>
    <mergeCell ref="GIO124:GIQ124"/>
    <mergeCell ref="GIS124:GIU124"/>
    <mergeCell ref="GHA124:GHC124"/>
    <mergeCell ref="GHE124:GHG124"/>
    <mergeCell ref="GHI124:GHK124"/>
    <mergeCell ref="GHM124:GHO124"/>
    <mergeCell ref="GHQ124:GHS124"/>
    <mergeCell ref="GHU124:GHW124"/>
    <mergeCell ref="GRE124:GRG124"/>
    <mergeCell ref="GRI124:GRK124"/>
    <mergeCell ref="GRM124:GRO124"/>
    <mergeCell ref="GRQ124:GRS124"/>
    <mergeCell ref="GRU124:GRW124"/>
    <mergeCell ref="GRY124:GSA124"/>
    <mergeCell ref="GQG124:GQI124"/>
    <mergeCell ref="GQK124:GQM124"/>
    <mergeCell ref="GQO124:GQQ124"/>
    <mergeCell ref="GQS124:GQU124"/>
    <mergeCell ref="GQW124:GQY124"/>
    <mergeCell ref="GRA124:GRC124"/>
    <mergeCell ref="GPI124:GPK124"/>
    <mergeCell ref="GPM124:GPO124"/>
    <mergeCell ref="GPQ124:GPS124"/>
    <mergeCell ref="GPU124:GPW124"/>
    <mergeCell ref="GPY124:GQA124"/>
    <mergeCell ref="GQC124:GQE124"/>
    <mergeCell ref="GOK124:GOM124"/>
    <mergeCell ref="GOO124:GOQ124"/>
    <mergeCell ref="GOS124:GOU124"/>
    <mergeCell ref="GOW124:GOY124"/>
    <mergeCell ref="GPA124:GPC124"/>
    <mergeCell ref="GPE124:GPG124"/>
    <mergeCell ref="GNM124:GNO124"/>
    <mergeCell ref="GNQ124:GNS124"/>
    <mergeCell ref="GNU124:GNW124"/>
    <mergeCell ref="GNY124:GOA124"/>
    <mergeCell ref="GOC124:GOE124"/>
    <mergeCell ref="GOG124:GOI124"/>
    <mergeCell ref="GMO124:GMQ124"/>
    <mergeCell ref="GMS124:GMU124"/>
    <mergeCell ref="GMW124:GMY124"/>
    <mergeCell ref="GNA124:GNC124"/>
    <mergeCell ref="GNE124:GNG124"/>
    <mergeCell ref="GNI124:GNK124"/>
    <mergeCell ref="GWS124:GWU124"/>
    <mergeCell ref="GWW124:GWY124"/>
    <mergeCell ref="GXA124:GXC124"/>
    <mergeCell ref="GXE124:GXG124"/>
    <mergeCell ref="GXI124:GXK124"/>
    <mergeCell ref="GXM124:GXO124"/>
    <mergeCell ref="GVU124:GVW124"/>
    <mergeCell ref="GVY124:GWA124"/>
    <mergeCell ref="GWC124:GWE124"/>
    <mergeCell ref="GWG124:GWI124"/>
    <mergeCell ref="GWK124:GWM124"/>
    <mergeCell ref="GWO124:GWQ124"/>
    <mergeCell ref="GUW124:GUY124"/>
    <mergeCell ref="GVA124:GVC124"/>
    <mergeCell ref="GVE124:GVG124"/>
    <mergeCell ref="GVI124:GVK124"/>
    <mergeCell ref="GVM124:GVO124"/>
    <mergeCell ref="GVQ124:GVS124"/>
    <mergeCell ref="GTY124:GUA124"/>
    <mergeCell ref="GUC124:GUE124"/>
    <mergeCell ref="GUG124:GUI124"/>
    <mergeCell ref="GUK124:GUM124"/>
    <mergeCell ref="GUO124:GUQ124"/>
    <mergeCell ref="GUS124:GUU124"/>
    <mergeCell ref="GTA124:GTC124"/>
    <mergeCell ref="GTE124:GTG124"/>
    <mergeCell ref="GTI124:GTK124"/>
    <mergeCell ref="GTM124:GTO124"/>
    <mergeCell ref="GTQ124:GTS124"/>
    <mergeCell ref="GTU124:GTW124"/>
    <mergeCell ref="GSC124:GSE124"/>
    <mergeCell ref="GSG124:GSI124"/>
    <mergeCell ref="GSK124:GSM124"/>
    <mergeCell ref="GSO124:GSQ124"/>
    <mergeCell ref="GSS124:GSU124"/>
    <mergeCell ref="GSW124:GSY124"/>
    <mergeCell ref="HCG124:HCI124"/>
    <mergeCell ref="HCK124:HCM124"/>
    <mergeCell ref="HCO124:HCQ124"/>
    <mergeCell ref="HCS124:HCU124"/>
    <mergeCell ref="HCW124:HCY124"/>
    <mergeCell ref="HDA124:HDC124"/>
    <mergeCell ref="HBI124:HBK124"/>
    <mergeCell ref="HBM124:HBO124"/>
    <mergeCell ref="HBQ124:HBS124"/>
    <mergeCell ref="HBU124:HBW124"/>
    <mergeCell ref="HBY124:HCA124"/>
    <mergeCell ref="HCC124:HCE124"/>
    <mergeCell ref="HAK124:HAM124"/>
    <mergeCell ref="HAO124:HAQ124"/>
    <mergeCell ref="HAS124:HAU124"/>
    <mergeCell ref="HAW124:HAY124"/>
    <mergeCell ref="HBA124:HBC124"/>
    <mergeCell ref="HBE124:HBG124"/>
    <mergeCell ref="GZM124:GZO124"/>
    <mergeCell ref="GZQ124:GZS124"/>
    <mergeCell ref="GZU124:GZW124"/>
    <mergeCell ref="GZY124:HAA124"/>
    <mergeCell ref="HAC124:HAE124"/>
    <mergeCell ref="HAG124:HAI124"/>
    <mergeCell ref="GYO124:GYQ124"/>
    <mergeCell ref="GYS124:GYU124"/>
    <mergeCell ref="GYW124:GYY124"/>
    <mergeCell ref="GZA124:GZC124"/>
    <mergeCell ref="GZE124:GZG124"/>
    <mergeCell ref="GZI124:GZK124"/>
    <mergeCell ref="GXQ124:GXS124"/>
    <mergeCell ref="GXU124:GXW124"/>
    <mergeCell ref="GXY124:GYA124"/>
    <mergeCell ref="GYC124:GYE124"/>
    <mergeCell ref="GYG124:GYI124"/>
    <mergeCell ref="GYK124:GYM124"/>
    <mergeCell ref="HHU124:HHW124"/>
    <mergeCell ref="HHY124:HIA124"/>
    <mergeCell ref="HIC124:HIE124"/>
    <mergeCell ref="HIG124:HII124"/>
    <mergeCell ref="HIK124:HIM124"/>
    <mergeCell ref="HIO124:HIQ124"/>
    <mergeCell ref="HGW124:HGY124"/>
    <mergeCell ref="HHA124:HHC124"/>
    <mergeCell ref="HHE124:HHG124"/>
    <mergeCell ref="HHI124:HHK124"/>
    <mergeCell ref="HHM124:HHO124"/>
    <mergeCell ref="HHQ124:HHS124"/>
    <mergeCell ref="HFY124:HGA124"/>
    <mergeCell ref="HGC124:HGE124"/>
    <mergeCell ref="HGG124:HGI124"/>
    <mergeCell ref="HGK124:HGM124"/>
    <mergeCell ref="HGO124:HGQ124"/>
    <mergeCell ref="HGS124:HGU124"/>
    <mergeCell ref="HFA124:HFC124"/>
    <mergeCell ref="HFE124:HFG124"/>
    <mergeCell ref="HFI124:HFK124"/>
    <mergeCell ref="HFM124:HFO124"/>
    <mergeCell ref="HFQ124:HFS124"/>
    <mergeCell ref="HFU124:HFW124"/>
    <mergeCell ref="HEC124:HEE124"/>
    <mergeCell ref="HEG124:HEI124"/>
    <mergeCell ref="HEK124:HEM124"/>
    <mergeCell ref="HEO124:HEQ124"/>
    <mergeCell ref="HES124:HEU124"/>
    <mergeCell ref="HEW124:HEY124"/>
    <mergeCell ref="HDE124:HDG124"/>
    <mergeCell ref="HDI124:HDK124"/>
    <mergeCell ref="HDM124:HDO124"/>
    <mergeCell ref="HDQ124:HDS124"/>
    <mergeCell ref="HDU124:HDW124"/>
    <mergeCell ref="HDY124:HEA124"/>
    <mergeCell ref="HNI124:HNK124"/>
    <mergeCell ref="HNM124:HNO124"/>
    <mergeCell ref="HNQ124:HNS124"/>
    <mergeCell ref="HNU124:HNW124"/>
    <mergeCell ref="HNY124:HOA124"/>
    <mergeCell ref="HOC124:HOE124"/>
    <mergeCell ref="HMK124:HMM124"/>
    <mergeCell ref="HMO124:HMQ124"/>
    <mergeCell ref="HMS124:HMU124"/>
    <mergeCell ref="HMW124:HMY124"/>
    <mergeCell ref="HNA124:HNC124"/>
    <mergeCell ref="HNE124:HNG124"/>
    <mergeCell ref="HLM124:HLO124"/>
    <mergeCell ref="HLQ124:HLS124"/>
    <mergeCell ref="HLU124:HLW124"/>
    <mergeCell ref="HLY124:HMA124"/>
    <mergeCell ref="HMC124:HME124"/>
    <mergeCell ref="HMG124:HMI124"/>
    <mergeCell ref="HKO124:HKQ124"/>
    <mergeCell ref="HKS124:HKU124"/>
    <mergeCell ref="HKW124:HKY124"/>
    <mergeCell ref="HLA124:HLC124"/>
    <mergeCell ref="HLE124:HLG124"/>
    <mergeCell ref="HLI124:HLK124"/>
    <mergeCell ref="HJQ124:HJS124"/>
    <mergeCell ref="HJU124:HJW124"/>
    <mergeCell ref="HJY124:HKA124"/>
    <mergeCell ref="HKC124:HKE124"/>
    <mergeCell ref="HKG124:HKI124"/>
    <mergeCell ref="HKK124:HKM124"/>
    <mergeCell ref="HIS124:HIU124"/>
    <mergeCell ref="HIW124:HIY124"/>
    <mergeCell ref="HJA124:HJC124"/>
    <mergeCell ref="HJE124:HJG124"/>
    <mergeCell ref="HJI124:HJK124"/>
    <mergeCell ref="HJM124:HJO124"/>
    <mergeCell ref="HSW124:HSY124"/>
    <mergeCell ref="HTA124:HTC124"/>
    <mergeCell ref="HTE124:HTG124"/>
    <mergeCell ref="HTI124:HTK124"/>
    <mergeCell ref="HTM124:HTO124"/>
    <mergeCell ref="HTQ124:HTS124"/>
    <mergeCell ref="HRY124:HSA124"/>
    <mergeCell ref="HSC124:HSE124"/>
    <mergeCell ref="HSG124:HSI124"/>
    <mergeCell ref="HSK124:HSM124"/>
    <mergeCell ref="HSO124:HSQ124"/>
    <mergeCell ref="HSS124:HSU124"/>
    <mergeCell ref="HRA124:HRC124"/>
    <mergeCell ref="HRE124:HRG124"/>
    <mergeCell ref="HRI124:HRK124"/>
    <mergeCell ref="HRM124:HRO124"/>
    <mergeCell ref="HRQ124:HRS124"/>
    <mergeCell ref="HRU124:HRW124"/>
    <mergeCell ref="HQC124:HQE124"/>
    <mergeCell ref="HQG124:HQI124"/>
    <mergeCell ref="HQK124:HQM124"/>
    <mergeCell ref="HQO124:HQQ124"/>
    <mergeCell ref="HQS124:HQU124"/>
    <mergeCell ref="HQW124:HQY124"/>
    <mergeCell ref="HPE124:HPG124"/>
    <mergeCell ref="HPI124:HPK124"/>
    <mergeCell ref="HPM124:HPO124"/>
    <mergeCell ref="HPQ124:HPS124"/>
    <mergeCell ref="HPU124:HPW124"/>
    <mergeCell ref="HPY124:HQA124"/>
    <mergeCell ref="HOG124:HOI124"/>
    <mergeCell ref="HOK124:HOM124"/>
    <mergeCell ref="HOO124:HOQ124"/>
    <mergeCell ref="HOS124:HOU124"/>
    <mergeCell ref="HOW124:HOY124"/>
    <mergeCell ref="HPA124:HPC124"/>
    <mergeCell ref="HYK124:HYM124"/>
    <mergeCell ref="HYO124:HYQ124"/>
    <mergeCell ref="HYS124:HYU124"/>
    <mergeCell ref="HYW124:HYY124"/>
    <mergeCell ref="HZA124:HZC124"/>
    <mergeCell ref="HZE124:HZG124"/>
    <mergeCell ref="HXM124:HXO124"/>
    <mergeCell ref="HXQ124:HXS124"/>
    <mergeCell ref="HXU124:HXW124"/>
    <mergeCell ref="HXY124:HYA124"/>
    <mergeCell ref="HYC124:HYE124"/>
    <mergeCell ref="HYG124:HYI124"/>
    <mergeCell ref="HWO124:HWQ124"/>
    <mergeCell ref="HWS124:HWU124"/>
    <mergeCell ref="HWW124:HWY124"/>
    <mergeCell ref="HXA124:HXC124"/>
    <mergeCell ref="HXE124:HXG124"/>
    <mergeCell ref="HXI124:HXK124"/>
    <mergeCell ref="HVQ124:HVS124"/>
    <mergeCell ref="HVU124:HVW124"/>
    <mergeCell ref="HVY124:HWA124"/>
    <mergeCell ref="HWC124:HWE124"/>
    <mergeCell ref="HWG124:HWI124"/>
    <mergeCell ref="HWK124:HWM124"/>
    <mergeCell ref="HUS124:HUU124"/>
    <mergeCell ref="HUW124:HUY124"/>
    <mergeCell ref="HVA124:HVC124"/>
    <mergeCell ref="HVE124:HVG124"/>
    <mergeCell ref="HVI124:HVK124"/>
    <mergeCell ref="HVM124:HVO124"/>
    <mergeCell ref="HTU124:HTW124"/>
    <mergeCell ref="HTY124:HUA124"/>
    <mergeCell ref="HUC124:HUE124"/>
    <mergeCell ref="HUG124:HUI124"/>
    <mergeCell ref="HUK124:HUM124"/>
    <mergeCell ref="HUO124:HUQ124"/>
    <mergeCell ref="IDY124:IEA124"/>
    <mergeCell ref="IEC124:IEE124"/>
    <mergeCell ref="IEG124:IEI124"/>
    <mergeCell ref="IEK124:IEM124"/>
    <mergeCell ref="IEO124:IEQ124"/>
    <mergeCell ref="IES124:IEU124"/>
    <mergeCell ref="IDA124:IDC124"/>
    <mergeCell ref="IDE124:IDG124"/>
    <mergeCell ref="IDI124:IDK124"/>
    <mergeCell ref="IDM124:IDO124"/>
    <mergeCell ref="IDQ124:IDS124"/>
    <mergeCell ref="IDU124:IDW124"/>
    <mergeCell ref="ICC124:ICE124"/>
    <mergeCell ref="ICG124:ICI124"/>
    <mergeCell ref="ICK124:ICM124"/>
    <mergeCell ref="ICO124:ICQ124"/>
    <mergeCell ref="ICS124:ICU124"/>
    <mergeCell ref="ICW124:ICY124"/>
    <mergeCell ref="IBE124:IBG124"/>
    <mergeCell ref="IBI124:IBK124"/>
    <mergeCell ref="IBM124:IBO124"/>
    <mergeCell ref="IBQ124:IBS124"/>
    <mergeCell ref="IBU124:IBW124"/>
    <mergeCell ref="IBY124:ICA124"/>
    <mergeCell ref="IAG124:IAI124"/>
    <mergeCell ref="IAK124:IAM124"/>
    <mergeCell ref="IAO124:IAQ124"/>
    <mergeCell ref="IAS124:IAU124"/>
    <mergeCell ref="IAW124:IAY124"/>
    <mergeCell ref="IBA124:IBC124"/>
    <mergeCell ref="HZI124:HZK124"/>
    <mergeCell ref="HZM124:HZO124"/>
    <mergeCell ref="HZQ124:HZS124"/>
    <mergeCell ref="HZU124:HZW124"/>
    <mergeCell ref="HZY124:IAA124"/>
    <mergeCell ref="IAC124:IAE124"/>
    <mergeCell ref="IJM124:IJO124"/>
    <mergeCell ref="IJQ124:IJS124"/>
    <mergeCell ref="IJU124:IJW124"/>
    <mergeCell ref="IJY124:IKA124"/>
    <mergeCell ref="IKC124:IKE124"/>
    <mergeCell ref="IKG124:IKI124"/>
    <mergeCell ref="IIO124:IIQ124"/>
    <mergeCell ref="IIS124:IIU124"/>
    <mergeCell ref="IIW124:IIY124"/>
    <mergeCell ref="IJA124:IJC124"/>
    <mergeCell ref="IJE124:IJG124"/>
    <mergeCell ref="IJI124:IJK124"/>
    <mergeCell ref="IHQ124:IHS124"/>
    <mergeCell ref="IHU124:IHW124"/>
    <mergeCell ref="IHY124:IIA124"/>
    <mergeCell ref="IIC124:IIE124"/>
    <mergeCell ref="IIG124:III124"/>
    <mergeCell ref="IIK124:IIM124"/>
    <mergeCell ref="IGS124:IGU124"/>
    <mergeCell ref="IGW124:IGY124"/>
    <mergeCell ref="IHA124:IHC124"/>
    <mergeCell ref="IHE124:IHG124"/>
    <mergeCell ref="IHI124:IHK124"/>
    <mergeCell ref="IHM124:IHO124"/>
    <mergeCell ref="IFU124:IFW124"/>
    <mergeCell ref="IFY124:IGA124"/>
    <mergeCell ref="IGC124:IGE124"/>
    <mergeCell ref="IGG124:IGI124"/>
    <mergeCell ref="IGK124:IGM124"/>
    <mergeCell ref="IGO124:IGQ124"/>
    <mergeCell ref="IEW124:IEY124"/>
    <mergeCell ref="IFA124:IFC124"/>
    <mergeCell ref="IFE124:IFG124"/>
    <mergeCell ref="IFI124:IFK124"/>
    <mergeCell ref="IFM124:IFO124"/>
    <mergeCell ref="IFQ124:IFS124"/>
    <mergeCell ref="IPA124:IPC124"/>
    <mergeCell ref="IPE124:IPG124"/>
    <mergeCell ref="IPI124:IPK124"/>
    <mergeCell ref="IPM124:IPO124"/>
    <mergeCell ref="IPQ124:IPS124"/>
    <mergeCell ref="IPU124:IPW124"/>
    <mergeCell ref="IOC124:IOE124"/>
    <mergeCell ref="IOG124:IOI124"/>
    <mergeCell ref="IOK124:IOM124"/>
    <mergeCell ref="IOO124:IOQ124"/>
    <mergeCell ref="IOS124:IOU124"/>
    <mergeCell ref="IOW124:IOY124"/>
    <mergeCell ref="INE124:ING124"/>
    <mergeCell ref="INI124:INK124"/>
    <mergeCell ref="INM124:INO124"/>
    <mergeCell ref="INQ124:INS124"/>
    <mergeCell ref="INU124:INW124"/>
    <mergeCell ref="INY124:IOA124"/>
    <mergeCell ref="IMG124:IMI124"/>
    <mergeCell ref="IMK124:IMM124"/>
    <mergeCell ref="IMO124:IMQ124"/>
    <mergeCell ref="IMS124:IMU124"/>
    <mergeCell ref="IMW124:IMY124"/>
    <mergeCell ref="INA124:INC124"/>
    <mergeCell ref="ILI124:ILK124"/>
    <mergeCell ref="ILM124:ILO124"/>
    <mergeCell ref="ILQ124:ILS124"/>
    <mergeCell ref="ILU124:ILW124"/>
    <mergeCell ref="ILY124:IMA124"/>
    <mergeCell ref="IMC124:IME124"/>
    <mergeCell ref="IKK124:IKM124"/>
    <mergeCell ref="IKO124:IKQ124"/>
    <mergeCell ref="IKS124:IKU124"/>
    <mergeCell ref="IKW124:IKY124"/>
    <mergeCell ref="ILA124:ILC124"/>
    <mergeCell ref="ILE124:ILG124"/>
    <mergeCell ref="IUO124:IUQ124"/>
    <mergeCell ref="IUS124:IUU124"/>
    <mergeCell ref="IUW124:IUY124"/>
    <mergeCell ref="IVA124:IVC124"/>
    <mergeCell ref="IVE124:IVG124"/>
    <mergeCell ref="IVI124:IVK124"/>
    <mergeCell ref="ITQ124:ITS124"/>
    <mergeCell ref="ITU124:ITW124"/>
    <mergeCell ref="ITY124:IUA124"/>
    <mergeCell ref="IUC124:IUE124"/>
    <mergeCell ref="IUG124:IUI124"/>
    <mergeCell ref="IUK124:IUM124"/>
    <mergeCell ref="ISS124:ISU124"/>
    <mergeCell ref="ISW124:ISY124"/>
    <mergeCell ref="ITA124:ITC124"/>
    <mergeCell ref="ITE124:ITG124"/>
    <mergeCell ref="ITI124:ITK124"/>
    <mergeCell ref="ITM124:ITO124"/>
    <mergeCell ref="IRU124:IRW124"/>
    <mergeCell ref="IRY124:ISA124"/>
    <mergeCell ref="ISC124:ISE124"/>
    <mergeCell ref="ISG124:ISI124"/>
    <mergeCell ref="ISK124:ISM124"/>
    <mergeCell ref="ISO124:ISQ124"/>
    <mergeCell ref="IQW124:IQY124"/>
    <mergeCell ref="IRA124:IRC124"/>
    <mergeCell ref="IRE124:IRG124"/>
    <mergeCell ref="IRI124:IRK124"/>
    <mergeCell ref="IRM124:IRO124"/>
    <mergeCell ref="IRQ124:IRS124"/>
    <mergeCell ref="IPY124:IQA124"/>
    <mergeCell ref="IQC124:IQE124"/>
    <mergeCell ref="IQG124:IQI124"/>
    <mergeCell ref="IQK124:IQM124"/>
    <mergeCell ref="IQO124:IQQ124"/>
    <mergeCell ref="IQS124:IQU124"/>
    <mergeCell ref="JAC124:JAE124"/>
    <mergeCell ref="JAG124:JAI124"/>
    <mergeCell ref="JAK124:JAM124"/>
    <mergeCell ref="JAO124:JAQ124"/>
    <mergeCell ref="JAS124:JAU124"/>
    <mergeCell ref="JAW124:JAY124"/>
    <mergeCell ref="IZE124:IZG124"/>
    <mergeCell ref="IZI124:IZK124"/>
    <mergeCell ref="IZM124:IZO124"/>
    <mergeCell ref="IZQ124:IZS124"/>
    <mergeCell ref="IZU124:IZW124"/>
    <mergeCell ref="IZY124:JAA124"/>
    <mergeCell ref="IYG124:IYI124"/>
    <mergeCell ref="IYK124:IYM124"/>
    <mergeCell ref="IYO124:IYQ124"/>
    <mergeCell ref="IYS124:IYU124"/>
    <mergeCell ref="IYW124:IYY124"/>
    <mergeCell ref="IZA124:IZC124"/>
    <mergeCell ref="IXI124:IXK124"/>
    <mergeCell ref="IXM124:IXO124"/>
    <mergeCell ref="IXQ124:IXS124"/>
    <mergeCell ref="IXU124:IXW124"/>
    <mergeCell ref="IXY124:IYA124"/>
    <mergeCell ref="IYC124:IYE124"/>
    <mergeCell ref="IWK124:IWM124"/>
    <mergeCell ref="IWO124:IWQ124"/>
    <mergeCell ref="IWS124:IWU124"/>
    <mergeCell ref="IWW124:IWY124"/>
    <mergeCell ref="IXA124:IXC124"/>
    <mergeCell ref="IXE124:IXG124"/>
    <mergeCell ref="IVM124:IVO124"/>
    <mergeCell ref="IVQ124:IVS124"/>
    <mergeCell ref="IVU124:IVW124"/>
    <mergeCell ref="IVY124:IWA124"/>
    <mergeCell ref="IWC124:IWE124"/>
    <mergeCell ref="IWG124:IWI124"/>
    <mergeCell ref="JFQ124:JFS124"/>
    <mergeCell ref="JFU124:JFW124"/>
    <mergeCell ref="JFY124:JGA124"/>
    <mergeCell ref="JGC124:JGE124"/>
    <mergeCell ref="JGG124:JGI124"/>
    <mergeCell ref="JGK124:JGM124"/>
    <mergeCell ref="JES124:JEU124"/>
    <mergeCell ref="JEW124:JEY124"/>
    <mergeCell ref="JFA124:JFC124"/>
    <mergeCell ref="JFE124:JFG124"/>
    <mergeCell ref="JFI124:JFK124"/>
    <mergeCell ref="JFM124:JFO124"/>
    <mergeCell ref="JDU124:JDW124"/>
    <mergeCell ref="JDY124:JEA124"/>
    <mergeCell ref="JEC124:JEE124"/>
    <mergeCell ref="JEG124:JEI124"/>
    <mergeCell ref="JEK124:JEM124"/>
    <mergeCell ref="JEO124:JEQ124"/>
    <mergeCell ref="JCW124:JCY124"/>
    <mergeCell ref="JDA124:JDC124"/>
    <mergeCell ref="JDE124:JDG124"/>
    <mergeCell ref="JDI124:JDK124"/>
    <mergeCell ref="JDM124:JDO124"/>
    <mergeCell ref="JDQ124:JDS124"/>
    <mergeCell ref="JBY124:JCA124"/>
    <mergeCell ref="JCC124:JCE124"/>
    <mergeCell ref="JCG124:JCI124"/>
    <mergeCell ref="JCK124:JCM124"/>
    <mergeCell ref="JCO124:JCQ124"/>
    <mergeCell ref="JCS124:JCU124"/>
    <mergeCell ref="JBA124:JBC124"/>
    <mergeCell ref="JBE124:JBG124"/>
    <mergeCell ref="JBI124:JBK124"/>
    <mergeCell ref="JBM124:JBO124"/>
    <mergeCell ref="JBQ124:JBS124"/>
    <mergeCell ref="JBU124:JBW124"/>
    <mergeCell ref="JLE124:JLG124"/>
    <mergeCell ref="JLI124:JLK124"/>
    <mergeCell ref="JLM124:JLO124"/>
    <mergeCell ref="JLQ124:JLS124"/>
    <mergeCell ref="JLU124:JLW124"/>
    <mergeCell ref="JLY124:JMA124"/>
    <mergeCell ref="JKG124:JKI124"/>
    <mergeCell ref="JKK124:JKM124"/>
    <mergeCell ref="JKO124:JKQ124"/>
    <mergeCell ref="JKS124:JKU124"/>
    <mergeCell ref="JKW124:JKY124"/>
    <mergeCell ref="JLA124:JLC124"/>
    <mergeCell ref="JJI124:JJK124"/>
    <mergeCell ref="JJM124:JJO124"/>
    <mergeCell ref="JJQ124:JJS124"/>
    <mergeCell ref="JJU124:JJW124"/>
    <mergeCell ref="JJY124:JKA124"/>
    <mergeCell ref="JKC124:JKE124"/>
    <mergeCell ref="JIK124:JIM124"/>
    <mergeCell ref="JIO124:JIQ124"/>
    <mergeCell ref="JIS124:JIU124"/>
    <mergeCell ref="JIW124:JIY124"/>
    <mergeCell ref="JJA124:JJC124"/>
    <mergeCell ref="JJE124:JJG124"/>
    <mergeCell ref="JHM124:JHO124"/>
    <mergeCell ref="JHQ124:JHS124"/>
    <mergeCell ref="JHU124:JHW124"/>
    <mergeCell ref="JHY124:JIA124"/>
    <mergeCell ref="JIC124:JIE124"/>
    <mergeCell ref="JIG124:JII124"/>
    <mergeCell ref="JGO124:JGQ124"/>
    <mergeCell ref="JGS124:JGU124"/>
    <mergeCell ref="JGW124:JGY124"/>
    <mergeCell ref="JHA124:JHC124"/>
    <mergeCell ref="JHE124:JHG124"/>
    <mergeCell ref="JHI124:JHK124"/>
    <mergeCell ref="JQS124:JQU124"/>
    <mergeCell ref="JQW124:JQY124"/>
    <mergeCell ref="JRA124:JRC124"/>
    <mergeCell ref="JRE124:JRG124"/>
    <mergeCell ref="JRI124:JRK124"/>
    <mergeCell ref="JRM124:JRO124"/>
    <mergeCell ref="JPU124:JPW124"/>
    <mergeCell ref="JPY124:JQA124"/>
    <mergeCell ref="JQC124:JQE124"/>
    <mergeCell ref="JQG124:JQI124"/>
    <mergeCell ref="JQK124:JQM124"/>
    <mergeCell ref="JQO124:JQQ124"/>
    <mergeCell ref="JOW124:JOY124"/>
    <mergeCell ref="JPA124:JPC124"/>
    <mergeCell ref="JPE124:JPG124"/>
    <mergeCell ref="JPI124:JPK124"/>
    <mergeCell ref="JPM124:JPO124"/>
    <mergeCell ref="JPQ124:JPS124"/>
    <mergeCell ref="JNY124:JOA124"/>
    <mergeCell ref="JOC124:JOE124"/>
    <mergeCell ref="JOG124:JOI124"/>
    <mergeCell ref="JOK124:JOM124"/>
    <mergeCell ref="JOO124:JOQ124"/>
    <mergeCell ref="JOS124:JOU124"/>
    <mergeCell ref="JNA124:JNC124"/>
    <mergeCell ref="JNE124:JNG124"/>
    <mergeCell ref="JNI124:JNK124"/>
    <mergeCell ref="JNM124:JNO124"/>
    <mergeCell ref="JNQ124:JNS124"/>
    <mergeCell ref="JNU124:JNW124"/>
    <mergeCell ref="JMC124:JME124"/>
    <mergeCell ref="JMG124:JMI124"/>
    <mergeCell ref="JMK124:JMM124"/>
    <mergeCell ref="JMO124:JMQ124"/>
    <mergeCell ref="JMS124:JMU124"/>
    <mergeCell ref="JMW124:JMY124"/>
    <mergeCell ref="JWG124:JWI124"/>
    <mergeCell ref="JWK124:JWM124"/>
    <mergeCell ref="JWO124:JWQ124"/>
    <mergeCell ref="JWS124:JWU124"/>
    <mergeCell ref="JWW124:JWY124"/>
    <mergeCell ref="JXA124:JXC124"/>
    <mergeCell ref="JVI124:JVK124"/>
    <mergeCell ref="JVM124:JVO124"/>
    <mergeCell ref="JVQ124:JVS124"/>
    <mergeCell ref="JVU124:JVW124"/>
    <mergeCell ref="JVY124:JWA124"/>
    <mergeCell ref="JWC124:JWE124"/>
    <mergeCell ref="JUK124:JUM124"/>
    <mergeCell ref="JUO124:JUQ124"/>
    <mergeCell ref="JUS124:JUU124"/>
    <mergeCell ref="JUW124:JUY124"/>
    <mergeCell ref="JVA124:JVC124"/>
    <mergeCell ref="JVE124:JVG124"/>
    <mergeCell ref="JTM124:JTO124"/>
    <mergeCell ref="JTQ124:JTS124"/>
    <mergeCell ref="JTU124:JTW124"/>
    <mergeCell ref="JTY124:JUA124"/>
    <mergeCell ref="JUC124:JUE124"/>
    <mergeCell ref="JUG124:JUI124"/>
    <mergeCell ref="JSO124:JSQ124"/>
    <mergeCell ref="JSS124:JSU124"/>
    <mergeCell ref="JSW124:JSY124"/>
    <mergeCell ref="JTA124:JTC124"/>
    <mergeCell ref="JTE124:JTG124"/>
    <mergeCell ref="JTI124:JTK124"/>
    <mergeCell ref="JRQ124:JRS124"/>
    <mergeCell ref="JRU124:JRW124"/>
    <mergeCell ref="JRY124:JSA124"/>
    <mergeCell ref="JSC124:JSE124"/>
    <mergeCell ref="JSG124:JSI124"/>
    <mergeCell ref="JSK124:JSM124"/>
    <mergeCell ref="KBU124:KBW124"/>
    <mergeCell ref="KBY124:KCA124"/>
    <mergeCell ref="KCC124:KCE124"/>
    <mergeCell ref="KCG124:KCI124"/>
    <mergeCell ref="KCK124:KCM124"/>
    <mergeCell ref="KCO124:KCQ124"/>
    <mergeCell ref="KAW124:KAY124"/>
    <mergeCell ref="KBA124:KBC124"/>
    <mergeCell ref="KBE124:KBG124"/>
    <mergeCell ref="KBI124:KBK124"/>
    <mergeCell ref="KBM124:KBO124"/>
    <mergeCell ref="KBQ124:KBS124"/>
    <mergeCell ref="JZY124:KAA124"/>
    <mergeCell ref="KAC124:KAE124"/>
    <mergeCell ref="KAG124:KAI124"/>
    <mergeCell ref="KAK124:KAM124"/>
    <mergeCell ref="KAO124:KAQ124"/>
    <mergeCell ref="KAS124:KAU124"/>
    <mergeCell ref="JZA124:JZC124"/>
    <mergeCell ref="JZE124:JZG124"/>
    <mergeCell ref="JZI124:JZK124"/>
    <mergeCell ref="JZM124:JZO124"/>
    <mergeCell ref="JZQ124:JZS124"/>
    <mergeCell ref="JZU124:JZW124"/>
    <mergeCell ref="JYC124:JYE124"/>
    <mergeCell ref="JYG124:JYI124"/>
    <mergeCell ref="JYK124:JYM124"/>
    <mergeCell ref="JYO124:JYQ124"/>
    <mergeCell ref="JYS124:JYU124"/>
    <mergeCell ref="JYW124:JYY124"/>
    <mergeCell ref="JXE124:JXG124"/>
    <mergeCell ref="JXI124:JXK124"/>
    <mergeCell ref="JXM124:JXO124"/>
    <mergeCell ref="JXQ124:JXS124"/>
    <mergeCell ref="JXU124:JXW124"/>
    <mergeCell ref="JXY124:JYA124"/>
    <mergeCell ref="KHI124:KHK124"/>
    <mergeCell ref="KHM124:KHO124"/>
    <mergeCell ref="KHQ124:KHS124"/>
    <mergeCell ref="KHU124:KHW124"/>
    <mergeCell ref="KHY124:KIA124"/>
    <mergeCell ref="KIC124:KIE124"/>
    <mergeCell ref="KGK124:KGM124"/>
    <mergeCell ref="KGO124:KGQ124"/>
    <mergeCell ref="KGS124:KGU124"/>
    <mergeCell ref="KGW124:KGY124"/>
    <mergeCell ref="KHA124:KHC124"/>
    <mergeCell ref="KHE124:KHG124"/>
    <mergeCell ref="KFM124:KFO124"/>
    <mergeCell ref="KFQ124:KFS124"/>
    <mergeCell ref="KFU124:KFW124"/>
    <mergeCell ref="KFY124:KGA124"/>
    <mergeCell ref="KGC124:KGE124"/>
    <mergeCell ref="KGG124:KGI124"/>
    <mergeCell ref="KEO124:KEQ124"/>
    <mergeCell ref="KES124:KEU124"/>
    <mergeCell ref="KEW124:KEY124"/>
    <mergeCell ref="KFA124:KFC124"/>
    <mergeCell ref="KFE124:KFG124"/>
    <mergeCell ref="KFI124:KFK124"/>
    <mergeCell ref="KDQ124:KDS124"/>
    <mergeCell ref="KDU124:KDW124"/>
    <mergeCell ref="KDY124:KEA124"/>
    <mergeCell ref="KEC124:KEE124"/>
    <mergeCell ref="KEG124:KEI124"/>
    <mergeCell ref="KEK124:KEM124"/>
    <mergeCell ref="KCS124:KCU124"/>
    <mergeCell ref="KCW124:KCY124"/>
    <mergeCell ref="KDA124:KDC124"/>
    <mergeCell ref="KDE124:KDG124"/>
    <mergeCell ref="KDI124:KDK124"/>
    <mergeCell ref="KDM124:KDO124"/>
    <mergeCell ref="KMW124:KMY124"/>
    <mergeCell ref="KNA124:KNC124"/>
    <mergeCell ref="KNE124:KNG124"/>
    <mergeCell ref="KNI124:KNK124"/>
    <mergeCell ref="KNM124:KNO124"/>
    <mergeCell ref="KNQ124:KNS124"/>
    <mergeCell ref="KLY124:KMA124"/>
    <mergeCell ref="KMC124:KME124"/>
    <mergeCell ref="KMG124:KMI124"/>
    <mergeCell ref="KMK124:KMM124"/>
    <mergeCell ref="KMO124:KMQ124"/>
    <mergeCell ref="KMS124:KMU124"/>
    <mergeCell ref="KLA124:KLC124"/>
    <mergeCell ref="KLE124:KLG124"/>
    <mergeCell ref="KLI124:KLK124"/>
    <mergeCell ref="KLM124:KLO124"/>
    <mergeCell ref="KLQ124:KLS124"/>
    <mergeCell ref="KLU124:KLW124"/>
    <mergeCell ref="KKC124:KKE124"/>
    <mergeCell ref="KKG124:KKI124"/>
    <mergeCell ref="KKK124:KKM124"/>
    <mergeCell ref="KKO124:KKQ124"/>
    <mergeCell ref="KKS124:KKU124"/>
    <mergeCell ref="KKW124:KKY124"/>
    <mergeCell ref="KJE124:KJG124"/>
    <mergeCell ref="KJI124:KJK124"/>
    <mergeCell ref="KJM124:KJO124"/>
    <mergeCell ref="KJQ124:KJS124"/>
    <mergeCell ref="KJU124:KJW124"/>
    <mergeCell ref="KJY124:KKA124"/>
    <mergeCell ref="KIG124:KII124"/>
    <mergeCell ref="KIK124:KIM124"/>
    <mergeCell ref="KIO124:KIQ124"/>
    <mergeCell ref="KIS124:KIU124"/>
    <mergeCell ref="KIW124:KIY124"/>
    <mergeCell ref="KJA124:KJC124"/>
    <mergeCell ref="KSK124:KSM124"/>
    <mergeCell ref="KSO124:KSQ124"/>
    <mergeCell ref="KSS124:KSU124"/>
    <mergeCell ref="KSW124:KSY124"/>
    <mergeCell ref="KTA124:KTC124"/>
    <mergeCell ref="KTE124:KTG124"/>
    <mergeCell ref="KRM124:KRO124"/>
    <mergeCell ref="KRQ124:KRS124"/>
    <mergeCell ref="KRU124:KRW124"/>
    <mergeCell ref="KRY124:KSA124"/>
    <mergeCell ref="KSC124:KSE124"/>
    <mergeCell ref="KSG124:KSI124"/>
    <mergeCell ref="KQO124:KQQ124"/>
    <mergeCell ref="KQS124:KQU124"/>
    <mergeCell ref="KQW124:KQY124"/>
    <mergeCell ref="KRA124:KRC124"/>
    <mergeCell ref="KRE124:KRG124"/>
    <mergeCell ref="KRI124:KRK124"/>
    <mergeCell ref="KPQ124:KPS124"/>
    <mergeCell ref="KPU124:KPW124"/>
    <mergeCell ref="KPY124:KQA124"/>
    <mergeCell ref="KQC124:KQE124"/>
    <mergeCell ref="KQG124:KQI124"/>
    <mergeCell ref="KQK124:KQM124"/>
    <mergeCell ref="KOS124:KOU124"/>
    <mergeCell ref="KOW124:KOY124"/>
    <mergeCell ref="KPA124:KPC124"/>
    <mergeCell ref="KPE124:KPG124"/>
    <mergeCell ref="KPI124:KPK124"/>
    <mergeCell ref="KPM124:KPO124"/>
    <mergeCell ref="KNU124:KNW124"/>
    <mergeCell ref="KNY124:KOA124"/>
    <mergeCell ref="KOC124:KOE124"/>
    <mergeCell ref="KOG124:KOI124"/>
    <mergeCell ref="KOK124:KOM124"/>
    <mergeCell ref="KOO124:KOQ124"/>
    <mergeCell ref="KXY124:KYA124"/>
    <mergeCell ref="KYC124:KYE124"/>
    <mergeCell ref="KYG124:KYI124"/>
    <mergeCell ref="KYK124:KYM124"/>
    <mergeCell ref="KYO124:KYQ124"/>
    <mergeCell ref="KYS124:KYU124"/>
    <mergeCell ref="KXA124:KXC124"/>
    <mergeCell ref="KXE124:KXG124"/>
    <mergeCell ref="KXI124:KXK124"/>
    <mergeCell ref="KXM124:KXO124"/>
    <mergeCell ref="KXQ124:KXS124"/>
    <mergeCell ref="KXU124:KXW124"/>
    <mergeCell ref="KWC124:KWE124"/>
    <mergeCell ref="KWG124:KWI124"/>
    <mergeCell ref="KWK124:KWM124"/>
    <mergeCell ref="KWO124:KWQ124"/>
    <mergeCell ref="KWS124:KWU124"/>
    <mergeCell ref="KWW124:KWY124"/>
    <mergeCell ref="KVE124:KVG124"/>
    <mergeCell ref="KVI124:KVK124"/>
    <mergeCell ref="KVM124:KVO124"/>
    <mergeCell ref="KVQ124:KVS124"/>
    <mergeCell ref="KVU124:KVW124"/>
    <mergeCell ref="KVY124:KWA124"/>
    <mergeCell ref="KUG124:KUI124"/>
    <mergeCell ref="KUK124:KUM124"/>
    <mergeCell ref="KUO124:KUQ124"/>
    <mergeCell ref="KUS124:KUU124"/>
    <mergeCell ref="KUW124:KUY124"/>
    <mergeCell ref="KVA124:KVC124"/>
    <mergeCell ref="KTI124:KTK124"/>
    <mergeCell ref="KTM124:KTO124"/>
    <mergeCell ref="KTQ124:KTS124"/>
    <mergeCell ref="KTU124:KTW124"/>
    <mergeCell ref="KTY124:KUA124"/>
    <mergeCell ref="KUC124:KUE124"/>
    <mergeCell ref="LDM124:LDO124"/>
    <mergeCell ref="LDQ124:LDS124"/>
    <mergeCell ref="LDU124:LDW124"/>
    <mergeCell ref="LDY124:LEA124"/>
    <mergeCell ref="LEC124:LEE124"/>
    <mergeCell ref="LEG124:LEI124"/>
    <mergeCell ref="LCO124:LCQ124"/>
    <mergeCell ref="LCS124:LCU124"/>
    <mergeCell ref="LCW124:LCY124"/>
    <mergeCell ref="LDA124:LDC124"/>
    <mergeCell ref="LDE124:LDG124"/>
    <mergeCell ref="LDI124:LDK124"/>
    <mergeCell ref="LBQ124:LBS124"/>
    <mergeCell ref="LBU124:LBW124"/>
    <mergeCell ref="LBY124:LCA124"/>
    <mergeCell ref="LCC124:LCE124"/>
    <mergeCell ref="LCG124:LCI124"/>
    <mergeCell ref="LCK124:LCM124"/>
    <mergeCell ref="LAS124:LAU124"/>
    <mergeCell ref="LAW124:LAY124"/>
    <mergeCell ref="LBA124:LBC124"/>
    <mergeCell ref="LBE124:LBG124"/>
    <mergeCell ref="LBI124:LBK124"/>
    <mergeCell ref="LBM124:LBO124"/>
    <mergeCell ref="KZU124:KZW124"/>
    <mergeCell ref="KZY124:LAA124"/>
    <mergeCell ref="LAC124:LAE124"/>
    <mergeCell ref="LAG124:LAI124"/>
    <mergeCell ref="LAK124:LAM124"/>
    <mergeCell ref="LAO124:LAQ124"/>
    <mergeCell ref="KYW124:KYY124"/>
    <mergeCell ref="KZA124:KZC124"/>
    <mergeCell ref="KZE124:KZG124"/>
    <mergeCell ref="KZI124:KZK124"/>
    <mergeCell ref="KZM124:KZO124"/>
    <mergeCell ref="KZQ124:KZS124"/>
    <mergeCell ref="LJA124:LJC124"/>
    <mergeCell ref="LJE124:LJG124"/>
    <mergeCell ref="LJI124:LJK124"/>
    <mergeCell ref="LJM124:LJO124"/>
    <mergeCell ref="LJQ124:LJS124"/>
    <mergeCell ref="LJU124:LJW124"/>
    <mergeCell ref="LIC124:LIE124"/>
    <mergeCell ref="LIG124:LII124"/>
    <mergeCell ref="LIK124:LIM124"/>
    <mergeCell ref="LIO124:LIQ124"/>
    <mergeCell ref="LIS124:LIU124"/>
    <mergeCell ref="LIW124:LIY124"/>
    <mergeCell ref="LHE124:LHG124"/>
    <mergeCell ref="LHI124:LHK124"/>
    <mergeCell ref="LHM124:LHO124"/>
    <mergeCell ref="LHQ124:LHS124"/>
    <mergeCell ref="LHU124:LHW124"/>
    <mergeCell ref="LHY124:LIA124"/>
    <mergeCell ref="LGG124:LGI124"/>
    <mergeCell ref="LGK124:LGM124"/>
    <mergeCell ref="LGO124:LGQ124"/>
    <mergeCell ref="LGS124:LGU124"/>
    <mergeCell ref="LGW124:LGY124"/>
    <mergeCell ref="LHA124:LHC124"/>
    <mergeCell ref="LFI124:LFK124"/>
    <mergeCell ref="LFM124:LFO124"/>
    <mergeCell ref="LFQ124:LFS124"/>
    <mergeCell ref="LFU124:LFW124"/>
    <mergeCell ref="LFY124:LGA124"/>
    <mergeCell ref="LGC124:LGE124"/>
    <mergeCell ref="LEK124:LEM124"/>
    <mergeCell ref="LEO124:LEQ124"/>
    <mergeCell ref="LES124:LEU124"/>
    <mergeCell ref="LEW124:LEY124"/>
    <mergeCell ref="LFA124:LFC124"/>
    <mergeCell ref="LFE124:LFG124"/>
    <mergeCell ref="LOO124:LOQ124"/>
    <mergeCell ref="LOS124:LOU124"/>
    <mergeCell ref="LOW124:LOY124"/>
    <mergeCell ref="LPA124:LPC124"/>
    <mergeCell ref="LPE124:LPG124"/>
    <mergeCell ref="LPI124:LPK124"/>
    <mergeCell ref="LNQ124:LNS124"/>
    <mergeCell ref="LNU124:LNW124"/>
    <mergeCell ref="LNY124:LOA124"/>
    <mergeCell ref="LOC124:LOE124"/>
    <mergeCell ref="LOG124:LOI124"/>
    <mergeCell ref="LOK124:LOM124"/>
    <mergeCell ref="LMS124:LMU124"/>
    <mergeCell ref="LMW124:LMY124"/>
    <mergeCell ref="LNA124:LNC124"/>
    <mergeCell ref="LNE124:LNG124"/>
    <mergeCell ref="LNI124:LNK124"/>
    <mergeCell ref="LNM124:LNO124"/>
    <mergeCell ref="LLU124:LLW124"/>
    <mergeCell ref="LLY124:LMA124"/>
    <mergeCell ref="LMC124:LME124"/>
    <mergeCell ref="LMG124:LMI124"/>
    <mergeCell ref="LMK124:LMM124"/>
    <mergeCell ref="LMO124:LMQ124"/>
    <mergeCell ref="LKW124:LKY124"/>
    <mergeCell ref="LLA124:LLC124"/>
    <mergeCell ref="LLE124:LLG124"/>
    <mergeCell ref="LLI124:LLK124"/>
    <mergeCell ref="LLM124:LLO124"/>
    <mergeCell ref="LLQ124:LLS124"/>
    <mergeCell ref="LJY124:LKA124"/>
    <mergeCell ref="LKC124:LKE124"/>
    <mergeCell ref="LKG124:LKI124"/>
    <mergeCell ref="LKK124:LKM124"/>
    <mergeCell ref="LKO124:LKQ124"/>
    <mergeCell ref="LKS124:LKU124"/>
    <mergeCell ref="LUC124:LUE124"/>
    <mergeCell ref="LUG124:LUI124"/>
    <mergeCell ref="LUK124:LUM124"/>
    <mergeCell ref="LUO124:LUQ124"/>
    <mergeCell ref="LUS124:LUU124"/>
    <mergeCell ref="LUW124:LUY124"/>
    <mergeCell ref="LTE124:LTG124"/>
    <mergeCell ref="LTI124:LTK124"/>
    <mergeCell ref="LTM124:LTO124"/>
    <mergeCell ref="LTQ124:LTS124"/>
    <mergeCell ref="LTU124:LTW124"/>
    <mergeCell ref="LTY124:LUA124"/>
    <mergeCell ref="LSG124:LSI124"/>
    <mergeCell ref="LSK124:LSM124"/>
    <mergeCell ref="LSO124:LSQ124"/>
    <mergeCell ref="LSS124:LSU124"/>
    <mergeCell ref="LSW124:LSY124"/>
    <mergeCell ref="LTA124:LTC124"/>
    <mergeCell ref="LRI124:LRK124"/>
    <mergeCell ref="LRM124:LRO124"/>
    <mergeCell ref="LRQ124:LRS124"/>
    <mergeCell ref="LRU124:LRW124"/>
    <mergeCell ref="LRY124:LSA124"/>
    <mergeCell ref="LSC124:LSE124"/>
    <mergeCell ref="LQK124:LQM124"/>
    <mergeCell ref="LQO124:LQQ124"/>
    <mergeCell ref="LQS124:LQU124"/>
    <mergeCell ref="LQW124:LQY124"/>
    <mergeCell ref="LRA124:LRC124"/>
    <mergeCell ref="LRE124:LRG124"/>
    <mergeCell ref="LPM124:LPO124"/>
    <mergeCell ref="LPQ124:LPS124"/>
    <mergeCell ref="LPU124:LPW124"/>
    <mergeCell ref="LPY124:LQA124"/>
    <mergeCell ref="LQC124:LQE124"/>
    <mergeCell ref="LQG124:LQI124"/>
    <mergeCell ref="LZQ124:LZS124"/>
    <mergeCell ref="LZU124:LZW124"/>
    <mergeCell ref="LZY124:MAA124"/>
    <mergeCell ref="MAC124:MAE124"/>
    <mergeCell ref="MAG124:MAI124"/>
    <mergeCell ref="MAK124:MAM124"/>
    <mergeCell ref="LYS124:LYU124"/>
    <mergeCell ref="LYW124:LYY124"/>
    <mergeCell ref="LZA124:LZC124"/>
    <mergeCell ref="LZE124:LZG124"/>
    <mergeCell ref="LZI124:LZK124"/>
    <mergeCell ref="LZM124:LZO124"/>
    <mergeCell ref="LXU124:LXW124"/>
    <mergeCell ref="LXY124:LYA124"/>
    <mergeCell ref="LYC124:LYE124"/>
    <mergeCell ref="LYG124:LYI124"/>
    <mergeCell ref="LYK124:LYM124"/>
    <mergeCell ref="LYO124:LYQ124"/>
    <mergeCell ref="LWW124:LWY124"/>
    <mergeCell ref="LXA124:LXC124"/>
    <mergeCell ref="LXE124:LXG124"/>
    <mergeCell ref="LXI124:LXK124"/>
    <mergeCell ref="LXM124:LXO124"/>
    <mergeCell ref="LXQ124:LXS124"/>
    <mergeCell ref="LVY124:LWA124"/>
    <mergeCell ref="LWC124:LWE124"/>
    <mergeCell ref="LWG124:LWI124"/>
    <mergeCell ref="LWK124:LWM124"/>
    <mergeCell ref="LWO124:LWQ124"/>
    <mergeCell ref="LWS124:LWU124"/>
    <mergeCell ref="LVA124:LVC124"/>
    <mergeCell ref="LVE124:LVG124"/>
    <mergeCell ref="LVI124:LVK124"/>
    <mergeCell ref="LVM124:LVO124"/>
    <mergeCell ref="LVQ124:LVS124"/>
    <mergeCell ref="LVU124:LVW124"/>
    <mergeCell ref="MFE124:MFG124"/>
    <mergeCell ref="MFI124:MFK124"/>
    <mergeCell ref="MFM124:MFO124"/>
    <mergeCell ref="MFQ124:MFS124"/>
    <mergeCell ref="MFU124:MFW124"/>
    <mergeCell ref="MFY124:MGA124"/>
    <mergeCell ref="MEG124:MEI124"/>
    <mergeCell ref="MEK124:MEM124"/>
    <mergeCell ref="MEO124:MEQ124"/>
    <mergeCell ref="MES124:MEU124"/>
    <mergeCell ref="MEW124:MEY124"/>
    <mergeCell ref="MFA124:MFC124"/>
    <mergeCell ref="MDI124:MDK124"/>
    <mergeCell ref="MDM124:MDO124"/>
    <mergeCell ref="MDQ124:MDS124"/>
    <mergeCell ref="MDU124:MDW124"/>
    <mergeCell ref="MDY124:MEA124"/>
    <mergeCell ref="MEC124:MEE124"/>
    <mergeCell ref="MCK124:MCM124"/>
    <mergeCell ref="MCO124:MCQ124"/>
    <mergeCell ref="MCS124:MCU124"/>
    <mergeCell ref="MCW124:MCY124"/>
    <mergeCell ref="MDA124:MDC124"/>
    <mergeCell ref="MDE124:MDG124"/>
    <mergeCell ref="MBM124:MBO124"/>
    <mergeCell ref="MBQ124:MBS124"/>
    <mergeCell ref="MBU124:MBW124"/>
    <mergeCell ref="MBY124:MCA124"/>
    <mergeCell ref="MCC124:MCE124"/>
    <mergeCell ref="MCG124:MCI124"/>
    <mergeCell ref="MAO124:MAQ124"/>
    <mergeCell ref="MAS124:MAU124"/>
    <mergeCell ref="MAW124:MAY124"/>
    <mergeCell ref="MBA124:MBC124"/>
    <mergeCell ref="MBE124:MBG124"/>
    <mergeCell ref="MBI124:MBK124"/>
    <mergeCell ref="MKS124:MKU124"/>
    <mergeCell ref="MKW124:MKY124"/>
    <mergeCell ref="MLA124:MLC124"/>
    <mergeCell ref="MLE124:MLG124"/>
    <mergeCell ref="MLI124:MLK124"/>
    <mergeCell ref="MLM124:MLO124"/>
    <mergeCell ref="MJU124:MJW124"/>
    <mergeCell ref="MJY124:MKA124"/>
    <mergeCell ref="MKC124:MKE124"/>
    <mergeCell ref="MKG124:MKI124"/>
    <mergeCell ref="MKK124:MKM124"/>
    <mergeCell ref="MKO124:MKQ124"/>
    <mergeCell ref="MIW124:MIY124"/>
    <mergeCell ref="MJA124:MJC124"/>
    <mergeCell ref="MJE124:MJG124"/>
    <mergeCell ref="MJI124:MJK124"/>
    <mergeCell ref="MJM124:MJO124"/>
    <mergeCell ref="MJQ124:MJS124"/>
    <mergeCell ref="MHY124:MIA124"/>
    <mergeCell ref="MIC124:MIE124"/>
    <mergeCell ref="MIG124:MII124"/>
    <mergeCell ref="MIK124:MIM124"/>
    <mergeCell ref="MIO124:MIQ124"/>
    <mergeCell ref="MIS124:MIU124"/>
    <mergeCell ref="MHA124:MHC124"/>
    <mergeCell ref="MHE124:MHG124"/>
    <mergeCell ref="MHI124:MHK124"/>
    <mergeCell ref="MHM124:MHO124"/>
    <mergeCell ref="MHQ124:MHS124"/>
    <mergeCell ref="MHU124:MHW124"/>
    <mergeCell ref="MGC124:MGE124"/>
    <mergeCell ref="MGG124:MGI124"/>
    <mergeCell ref="MGK124:MGM124"/>
    <mergeCell ref="MGO124:MGQ124"/>
    <mergeCell ref="MGS124:MGU124"/>
    <mergeCell ref="MGW124:MGY124"/>
    <mergeCell ref="MQG124:MQI124"/>
    <mergeCell ref="MQK124:MQM124"/>
    <mergeCell ref="MQO124:MQQ124"/>
    <mergeCell ref="MQS124:MQU124"/>
    <mergeCell ref="MQW124:MQY124"/>
    <mergeCell ref="MRA124:MRC124"/>
    <mergeCell ref="MPI124:MPK124"/>
    <mergeCell ref="MPM124:MPO124"/>
    <mergeCell ref="MPQ124:MPS124"/>
    <mergeCell ref="MPU124:MPW124"/>
    <mergeCell ref="MPY124:MQA124"/>
    <mergeCell ref="MQC124:MQE124"/>
    <mergeCell ref="MOK124:MOM124"/>
    <mergeCell ref="MOO124:MOQ124"/>
    <mergeCell ref="MOS124:MOU124"/>
    <mergeCell ref="MOW124:MOY124"/>
    <mergeCell ref="MPA124:MPC124"/>
    <mergeCell ref="MPE124:MPG124"/>
    <mergeCell ref="MNM124:MNO124"/>
    <mergeCell ref="MNQ124:MNS124"/>
    <mergeCell ref="MNU124:MNW124"/>
    <mergeCell ref="MNY124:MOA124"/>
    <mergeCell ref="MOC124:MOE124"/>
    <mergeCell ref="MOG124:MOI124"/>
    <mergeCell ref="MMO124:MMQ124"/>
    <mergeCell ref="MMS124:MMU124"/>
    <mergeCell ref="MMW124:MMY124"/>
    <mergeCell ref="MNA124:MNC124"/>
    <mergeCell ref="MNE124:MNG124"/>
    <mergeCell ref="MNI124:MNK124"/>
    <mergeCell ref="MLQ124:MLS124"/>
    <mergeCell ref="MLU124:MLW124"/>
    <mergeCell ref="MLY124:MMA124"/>
    <mergeCell ref="MMC124:MME124"/>
    <mergeCell ref="MMG124:MMI124"/>
    <mergeCell ref="MMK124:MMM124"/>
    <mergeCell ref="MVU124:MVW124"/>
    <mergeCell ref="MVY124:MWA124"/>
    <mergeCell ref="MWC124:MWE124"/>
    <mergeCell ref="MWG124:MWI124"/>
    <mergeCell ref="MWK124:MWM124"/>
    <mergeCell ref="MWO124:MWQ124"/>
    <mergeCell ref="MUW124:MUY124"/>
    <mergeCell ref="MVA124:MVC124"/>
    <mergeCell ref="MVE124:MVG124"/>
    <mergeCell ref="MVI124:MVK124"/>
    <mergeCell ref="MVM124:MVO124"/>
    <mergeCell ref="MVQ124:MVS124"/>
    <mergeCell ref="MTY124:MUA124"/>
    <mergeCell ref="MUC124:MUE124"/>
    <mergeCell ref="MUG124:MUI124"/>
    <mergeCell ref="MUK124:MUM124"/>
    <mergeCell ref="MUO124:MUQ124"/>
    <mergeCell ref="MUS124:MUU124"/>
    <mergeCell ref="MTA124:MTC124"/>
    <mergeCell ref="MTE124:MTG124"/>
    <mergeCell ref="MTI124:MTK124"/>
    <mergeCell ref="MTM124:MTO124"/>
    <mergeCell ref="MTQ124:MTS124"/>
    <mergeCell ref="MTU124:MTW124"/>
    <mergeCell ref="MSC124:MSE124"/>
    <mergeCell ref="MSG124:MSI124"/>
    <mergeCell ref="MSK124:MSM124"/>
    <mergeCell ref="MSO124:MSQ124"/>
    <mergeCell ref="MSS124:MSU124"/>
    <mergeCell ref="MSW124:MSY124"/>
    <mergeCell ref="MRE124:MRG124"/>
    <mergeCell ref="MRI124:MRK124"/>
    <mergeCell ref="MRM124:MRO124"/>
    <mergeCell ref="MRQ124:MRS124"/>
    <mergeCell ref="MRU124:MRW124"/>
    <mergeCell ref="MRY124:MSA124"/>
    <mergeCell ref="NBI124:NBK124"/>
    <mergeCell ref="NBM124:NBO124"/>
    <mergeCell ref="NBQ124:NBS124"/>
    <mergeCell ref="NBU124:NBW124"/>
    <mergeCell ref="NBY124:NCA124"/>
    <mergeCell ref="NCC124:NCE124"/>
    <mergeCell ref="NAK124:NAM124"/>
    <mergeCell ref="NAO124:NAQ124"/>
    <mergeCell ref="NAS124:NAU124"/>
    <mergeCell ref="NAW124:NAY124"/>
    <mergeCell ref="NBA124:NBC124"/>
    <mergeCell ref="NBE124:NBG124"/>
    <mergeCell ref="MZM124:MZO124"/>
    <mergeCell ref="MZQ124:MZS124"/>
    <mergeCell ref="MZU124:MZW124"/>
    <mergeCell ref="MZY124:NAA124"/>
    <mergeCell ref="NAC124:NAE124"/>
    <mergeCell ref="NAG124:NAI124"/>
    <mergeCell ref="MYO124:MYQ124"/>
    <mergeCell ref="MYS124:MYU124"/>
    <mergeCell ref="MYW124:MYY124"/>
    <mergeCell ref="MZA124:MZC124"/>
    <mergeCell ref="MZE124:MZG124"/>
    <mergeCell ref="MZI124:MZK124"/>
    <mergeCell ref="MXQ124:MXS124"/>
    <mergeCell ref="MXU124:MXW124"/>
    <mergeCell ref="MXY124:MYA124"/>
    <mergeCell ref="MYC124:MYE124"/>
    <mergeCell ref="MYG124:MYI124"/>
    <mergeCell ref="MYK124:MYM124"/>
    <mergeCell ref="MWS124:MWU124"/>
    <mergeCell ref="MWW124:MWY124"/>
    <mergeCell ref="MXA124:MXC124"/>
    <mergeCell ref="MXE124:MXG124"/>
    <mergeCell ref="MXI124:MXK124"/>
    <mergeCell ref="MXM124:MXO124"/>
    <mergeCell ref="NGW124:NGY124"/>
    <mergeCell ref="NHA124:NHC124"/>
    <mergeCell ref="NHE124:NHG124"/>
    <mergeCell ref="NHI124:NHK124"/>
    <mergeCell ref="NHM124:NHO124"/>
    <mergeCell ref="NHQ124:NHS124"/>
    <mergeCell ref="NFY124:NGA124"/>
    <mergeCell ref="NGC124:NGE124"/>
    <mergeCell ref="NGG124:NGI124"/>
    <mergeCell ref="NGK124:NGM124"/>
    <mergeCell ref="NGO124:NGQ124"/>
    <mergeCell ref="NGS124:NGU124"/>
    <mergeCell ref="NFA124:NFC124"/>
    <mergeCell ref="NFE124:NFG124"/>
    <mergeCell ref="NFI124:NFK124"/>
    <mergeCell ref="NFM124:NFO124"/>
    <mergeCell ref="NFQ124:NFS124"/>
    <mergeCell ref="NFU124:NFW124"/>
    <mergeCell ref="NEC124:NEE124"/>
    <mergeCell ref="NEG124:NEI124"/>
    <mergeCell ref="NEK124:NEM124"/>
    <mergeCell ref="NEO124:NEQ124"/>
    <mergeCell ref="NES124:NEU124"/>
    <mergeCell ref="NEW124:NEY124"/>
    <mergeCell ref="NDE124:NDG124"/>
    <mergeCell ref="NDI124:NDK124"/>
    <mergeCell ref="NDM124:NDO124"/>
    <mergeCell ref="NDQ124:NDS124"/>
    <mergeCell ref="NDU124:NDW124"/>
    <mergeCell ref="NDY124:NEA124"/>
    <mergeCell ref="NCG124:NCI124"/>
    <mergeCell ref="NCK124:NCM124"/>
    <mergeCell ref="NCO124:NCQ124"/>
    <mergeCell ref="NCS124:NCU124"/>
    <mergeCell ref="NCW124:NCY124"/>
    <mergeCell ref="NDA124:NDC124"/>
    <mergeCell ref="NMK124:NMM124"/>
    <mergeCell ref="NMO124:NMQ124"/>
    <mergeCell ref="NMS124:NMU124"/>
    <mergeCell ref="NMW124:NMY124"/>
    <mergeCell ref="NNA124:NNC124"/>
    <mergeCell ref="NNE124:NNG124"/>
    <mergeCell ref="NLM124:NLO124"/>
    <mergeCell ref="NLQ124:NLS124"/>
    <mergeCell ref="NLU124:NLW124"/>
    <mergeCell ref="NLY124:NMA124"/>
    <mergeCell ref="NMC124:NME124"/>
    <mergeCell ref="NMG124:NMI124"/>
    <mergeCell ref="NKO124:NKQ124"/>
    <mergeCell ref="NKS124:NKU124"/>
    <mergeCell ref="NKW124:NKY124"/>
    <mergeCell ref="NLA124:NLC124"/>
    <mergeCell ref="NLE124:NLG124"/>
    <mergeCell ref="NLI124:NLK124"/>
    <mergeCell ref="NJQ124:NJS124"/>
    <mergeCell ref="NJU124:NJW124"/>
    <mergeCell ref="NJY124:NKA124"/>
    <mergeCell ref="NKC124:NKE124"/>
    <mergeCell ref="NKG124:NKI124"/>
    <mergeCell ref="NKK124:NKM124"/>
    <mergeCell ref="NIS124:NIU124"/>
    <mergeCell ref="NIW124:NIY124"/>
    <mergeCell ref="NJA124:NJC124"/>
    <mergeCell ref="NJE124:NJG124"/>
    <mergeCell ref="NJI124:NJK124"/>
    <mergeCell ref="NJM124:NJO124"/>
    <mergeCell ref="NHU124:NHW124"/>
    <mergeCell ref="NHY124:NIA124"/>
    <mergeCell ref="NIC124:NIE124"/>
    <mergeCell ref="NIG124:NII124"/>
    <mergeCell ref="NIK124:NIM124"/>
    <mergeCell ref="NIO124:NIQ124"/>
    <mergeCell ref="NRY124:NSA124"/>
    <mergeCell ref="NSC124:NSE124"/>
    <mergeCell ref="NSG124:NSI124"/>
    <mergeCell ref="NSK124:NSM124"/>
    <mergeCell ref="NSO124:NSQ124"/>
    <mergeCell ref="NSS124:NSU124"/>
    <mergeCell ref="NRA124:NRC124"/>
    <mergeCell ref="NRE124:NRG124"/>
    <mergeCell ref="NRI124:NRK124"/>
    <mergeCell ref="NRM124:NRO124"/>
    <mergeCell ref="NRQ124:NRS124"/>
    <mergeCell ref="NRU124:NRW124"/>
    <mergeCell ref="NQC124:NQE124"/>
    <mergeCell ref="NQG124:NQI124"/>
    <mergeCell ref="NQK124:NQM124"/>
    <mergeCell ref="NQO124:NQQ124"/>
    <mergeCell ref="NQS124:NQU124"/>
    <mergeCell ref="NQW124:NQY124"/>
    <mergeCell ref="NPE124:NPG124"/>
    <mergeCell ref="NPI124:NPK124"/>
    <mergeCell ref="NPM124:NPO124"/>
    <mergeCell ref="NPQ124:NPS124"/>
    <mergeCell ref="NPU124:NPW124"/>
    <mergeCell ref="NPY124:NQA124"/>
    <mergeCell ref="NOG124:NOI124"/>
    <mergeCell ref="NOK124:NOM124"/>
    <mergeCell ref="NOO124:NOQ124"/>
    <mergeCell ref="NOS124:NOU124"/>
    <mergeCell ref="NOW124:NOY124"/>
    <mergeCell ref="NPA124:NPC124"/>
    <mergeCell ref="NNI124:NNK124"/>
    <mergeCell ref="NNM124:NNO124"/>
    <mergeCell ref="NNQ124:NNS124"/>
    <mergeCell ref="NNU124:NNW124"/>
    <mergeCell ref="NNY124:NOA124"/>
    <mergeCell ref="NOC124:NOE124"/>
    <mergeCell ref="NXM124:NXO124"/>
    <mergeCell ref="NXQ124:NXS124"/>
    <mergeCell ref="NXU124:NXW124"/>
    <mergeCell ref="NXY124:NYA124"/>
    <mergeCell ref="NYC124:NYE124"/>
    <mergeCell ref="NYG124:NYI124"/>
    <mergeCell ref="NWO124:NWQ124"/>
    <mergeCell ref="NWS124:NWU124"/>
    <mergeCell ref="NWW124:NWY124"/>
    <mergeCell ref="NXA124:NXC124"/>
    <mergeCell ref="NXE124:NXG124"/>
    <mergeCell ref="NXI124:NXK124"/>
    <mergeCell ref="NVQ124:NVS124"/>
    <mergeCell ref="NVU124:NVW124"/>
    <mergeCell ref="NVY124:NWA124"/>
    <mergeCell ref="NWC124:NWE124"/>
    <mergeCell ref="NWG124:NWI124"/>
    <mergeCell ref="NWK124:NWM124"/>
    <mergeCell ref="NUS124:NUU124"/>
    <mergeCell ref="NUW124:NUY124"/>
    <mergeCell ref="NVA124:NVC124"/>
    <mergeCell ref="NVE124:NVG124"/>
    <mergeCell ref="NVI124:NVK124"/>
    <mergeCell ref="NVM124:NVO124"/>
    <mergeCell ref="NTU124:NTW124"/>
    <mergeCell ref="NTY124:NUA124"/>
    <mergeCell ref="NUC124:NUE124"/>
    <mergeCell ref="NUG124:NUI124"/>
    <mergeCell ref="NUK124:NUM124"/>
    <mergeCell ref="NUO124:NUQ124"/>
    <mergeCell ref="NSW124:NSY124"/>
    <mergeCell ref="NTA124:NTC124"/>
    <mergeCell ref="NTE124:NTG124"/>
    <mergeCell ref="NTI124:NTK124"/>
    <mergeCell ref="NTM124:NTO124"/>
    <mergeCell ref="NTQ124:NTS124"/>
    <mergeCell ref="ODA124:ODC124"/>
    <mergeCell ref="ODE124:ODG124"/>
    <mergeCell ref="ODI124:ODK124"/>
    <mergeCell ref="ODM124:ODO124"/>
    <mergeCell ref="ODQ124:ODS124"/>
    <mergeCell ref="ODU124:ODW124"/>
    <mergeCell ref="OCC124:OCE124"/>
    <mergeCell ref="OCG124:OCI124"/>
    <mergeCell ref="OCK124:OCM124"/>
    <mergeCell ref="OCO124:OCQ124"/>
    <mergeCell ref="OCS124:OCU124"/>
    <mergeCell ref="OCW124:OCY124"/>
    <mergeCell ref="OBE124:OBG124"/>
    <mergeCell ref="OBI124:OBK124"/>
    <mergeCell ref="OBM124:OBO124"/>
    <mergeCell ref="OBQ124:OBS124"/>
    <mergeCell ref="OBU124:OBW124"/>
    <mergeCell ref="OBY124:OCA124"/>
    <mergeCell ref="OAG124:OAI124"/>
    <mergeCell ref="OAK124:OAM124"/>
    <mergeCell ref="OAO124:OAQ124"/>
    <mergeCell ref="OAS124:OAU124"/>
    <mergeCell ref="OAW124:OAY124"/>
    <mergeCell ref="OBA124:OBC124"/>
    <mergeCell ref="NZI124:NZK124"/>
    <mergeCell ref="NZM124:NZO124"/>
    <mergeCell ref="NZQ124:NZS124"/>
    <mergeCell ref="NZU124:NZW124"/>
    <mergeCell ref="NZY124:OAA124"/>
    <mergeCell ref="OAC124:OAE124"/>
    <mergeCell ref="NYK124:NYM124"/>
    <mergeCell ref="NYO124:NYQ124"/>
    <mergeCell ref="NYS124:NYU124"/>
    <mergeCell ref="NYW124:NYY124"/>
    <mergeCell ref="NZA124:NZC124"/>
    <mergeCell ref="NZE124:NZG124"/>
    <mergeCell ref="OIO124:OIQ124"/>
    <mergeCell ref="OIS124:OIU124"/>
    <mergeCell ref="OIW124:OIY124"/>
    <mergeCell ref="OJA124:OJC124"/>
    <mergeCell ref="OJE124:OJG124"/>
    <mergeCell ref="OJI124:OJK124"/>
    <mergeCell ref="OHQ124:OHS124"/>
    <mergeCell ref="OHU124:OHW124"/>
    <mergeCell ref="OHY124:OIA124"/>
    <mergeCell ref="OIC124:OIE124"/>
    <mergeCell ref="OIG124:OII124"/>
    <mergeCell ref="OIK124:OIM124"/>
    <mergeCell ref="OGS124:OGU124"/>
    <mergeCell ref="OGW124:OGY124"/>
    <mergeCell ref="OHA124:OHC124"/>
    <mergeCell ref="OHE124:OHG124"/>
    <mergeCell ref="OHI124:OHK124"/>
    <mergeCell ref="OHM124:OHO124"/>
    <mergeCell ref="OFU124:OFW124"/>
    <mergeCell ref="OFY124:OGA124"/>
    <mergeCell ref="OGC124:OGE124"/>
    <mergeCell ref="OGG124:OGI124"/>
    <mergeCell ref="OGK124:OGM124"/>
    <mergeCell ref="OGO124:OGQ124"/>
    <mergeCell ref="OEW124:OEY124"/>
    <mergeCell ref="OFA124:OFC124"/>
    <mergeCell ref="OFE124:OFG124"/>
    <mergeCell ref="OFI124:OFK124"/>
    <mergeCell ref="OFM124:OFO124"/>
    <mergeCell ref="OFQ124:OFS124"/>
    <mergeCell ref="ODY124:OEA124"/>
    <mergeCell ref="OEC124:OEE124"/>
    <mergeCell ref="OEG124:OEI124"/>
    <mergeCell ref="OEK124:OEM124"/>
    <mergeCell ref="OEO124:OEQ124"/>
    <mergeCell ref="OES124:OEU124"/>
    <mergeCell ref="OOC124:OOE124"/>
    <mergeCell ref="OOG124:OOI124"/>
    <mergeCell ref="OOK124:OOM124"/>
    <mergeCell ref="OOO124:OOQ124"/>
    <mergeCell ref="OOS124:OOU124"/>
    <mergeCell ref="OOW124:OOY124"/>
    <mergeCell ref="ONE124:ONG124"/>
    <mergeCell ref="ONI124:ONK124"/>
    <mergeCell ref="ONM124:ONO124"/>
    <mergeCell ref="ONQ124:ONS124"/>
    <mergeCell ref="ONU124:ONW124"/>
    <mergeCell ref="ONY124:OOA124"/>
    <mergeCell ref="OMG124:OMI124"/>
    <mergeCell ref="OMK124:OMM124"/>
    <mergeCell ref="OMO124:OMQ124"/>
    <mergeCell ref="OMS124:OMU124"/>
    <mergeCell ref="OMW124:OMY124"/>
    <mergeCell ref="ONA124:ONC124"/>
    <mergeCell ref="OLI124:OLK124"/>
    <mergeCell ref="OLM124:OLO124"/>
    <mergeCell ref="OLQ124:OLS124"/>
    <mergeCell ref="OLU124:OLW124"/>
    <mergeCell ref="OLY124:OMA124"/>
    <mergeCell ref="OMC124:OME124"/>
    <mergeCell ref="OKK124:OKM124"/>
    <mergeCell ref="OKO124:OKQ124"/>
    <mergeCell ref="OKS124:OKU124"/>
    <mergeCell ref="OKW124:OKY124"/>
    <mergeCell ref="OLA124:OLC124"/>
    <mergeCell ref="OLE124:OLG124"/>
    <mergeCell ref="OJM124:OJO124"/>
    <mergeCell ref="OJQ124:OJS124"/>
    <mergeCell ref="OJU124:OJW124"/>
    <mergeCell ref="OJY124:OKA124"/>
    <mergeCell ref="OKC124:OKE124"/>
    <mergeCell ref="OKG124:OKI124"/>
    <mergeCell ref="OTQ124:OTS124"/>
    <mergeCell ref="OTU124:OTW124"/>
    <mergeCell ref="OTY124:OUA124"/>
    <mergeCell ref="OUC124:OUE124"/>
    <mergeCell ref="OUG124:OUI124"/>
    <mergeCell ref="OUK124:OUM124"/>
    <mergeCell ref="OSS124:OSU124"/>
    <mergeCell ref="OSW124:OSY124"/>
    <mergeCell ref="OTA124:OTC124"/>
    <mergeCell ref="OTE124:OTG124"/>
    <mergeCell ref="OTI124:OTK124"/>
    <mergeCell ref="OTM124:OTO124"/>
    <mergeCell ref="ORU124:ORW124"/>
    <mergeCell ref="ORY124:OSA124"/>
    <mergeCell ref="OSC124:OSE124"/>
    <mergeCell ref="OSG124:OSI124"/>
    <mergeCell ref="OSK124:OSM124"/>
    <mergeCell ref="OSO124:OSQ124"/>
    <mergeCell ref="OQW124:OQY124"/>
    <mergeCell ref="ORA124:ORC124"/>
    <mergeCell ref="ORE124:ORG124"/>
    <mergeCell ref="ORI124:ORK124"/>
    <mergeCell ref="ORM124:ORO124"/>
    <mergeCell ref="ORQ124:ORS124"/>
    <mergeCell ref="OPY124:OQA124"/>
    <mergeCell ref="OQC124:OQE124"/>
    <mergeCell ref="OQG124:OQI124"/>
    <mergeCell ref="OQK124:OQM124"/>
    <mergeCell ref="OQO124:OQQ124"/>
    <mergeCell ref="OQS124:OQU124"/>
    <mergeCell ref="OPA124:OPC124"/>
    <mergeCell ref="OPE124:OPG124"/>
    <mergeCell ref="OPI124:OPK124"/>
    <mergeCell ref="OPM124:OPO124"/>
    <mergeCell ref="OPQ124:OPS124"/>
    <mergeCell ref="OPU124:OPW124"/>
    <mergeCell ref="OZE124:OZG124"/>
    <mergeCell ref="OZI124:OZK124"/>
    <mergeCell ref="OZM124:OZO124"/>
    <mergeCell ref="OZQ124:OZS124"/>
    <mergeCell ref="OZU124:OZW124"/>
    <mergeCell ref="OZY124:PAA124"/>
    <mergeCell ref="OYG124:OYI124"/>
    <mergeCell ref="OYK124:OYM124"/>
    <mergeCell ref="OYO124:OYQ124"/>
    <mergeCell ref="OYS124:OYU124"/>
    <mergeCell ref="OYW124:OYY124"/>
    <mergeCell ref="OZA124:OZC124"/>
    <mergeCell ref="OXI124:OXK124"/>
    <mergeCell ref="OXM124:OXO124"/>
    <mergeCell ref="OXQ124:OXS124"/>
    <mergeCell ref="OXU124:OXW124"/>
    <mergeCell ref="OXY124:OYA124"/>
    <mergeCell ref="OYC124:OYE124"/>
    <mergeCell ref="OWK124:OWM124"/>
    <mergeCell ref="OWO124:OWQ124"/>
    <mergeCell ref="OWS124:OWU124"/>
    <mergeCell ref="OWW124:OWY124"/>
    <mergeCell ref="OXA124:OXC124"/>
    <mergeCell ref="OXE124:OXG124"/>
    <mergeCell ref="OVM124:OVO124"/>
    <mergeCell ref="OVQ124:OVS124"/>
    <mergeCell ref="OVU124:OVW124"/>
    <mergeCell ref="OVY124:OWA124"/>
    <mergeCell ref="OWC124:OWE124"/>
    <mergeCell ref="OWG124:OWI124"/>
    <mergeCell ref="OUO124:OUQ124"/>
    <mergeCell ref="OUS124:OUU124"/>
    <mergeCell ref="OUW124:OUY124"/>
    <mergeCell ref="OVA124:OVC124"/>
    <mergeCell ref="OVE124:OVG124"/>
    <mergeCell ref="OVI124:OVK124"/>
    <mergeCell ref="PES124:PEU124"/>
    <mergeCell ref="PEW124:PEY124"/>
    <mergeCell ref="PFA124:PFC124"/>
    <mergeCell ref="PFE124:PFG124"/>
    <mergeCell ref="PFI124:PFK124"/>
    <mergeCell ref="PFM124:PFO124"/>
    <mergeCell ref="PDU124:PDW124"/>
    <mergeCell ref="PDY124:PEA124"/>
    <mergeCell ref="PEC124:PEE124"/>
    <mergeCell ref="PEG124:PEI124"/>
    <mergeCell ref="PEK124:PEM124"/>
    <mergeCell ref="PEO124:PEQ124"/>
    <mergeCell ref="PCW124:PCY124"/>
    <mergeCell ref="PDA124:PDC124"/>
    <mergeCell ref="PDE124:PDG124"/>
    <mergeCell ref="PDI124:PDK124"/>
    <mergeCell ref="PDM124:PDO124"/>
    <mergeCell ref="PDQ124:PDS124"/>
    <mergeCell ref="PBY124:PCA124"/>
    <mergeCell ref="PCC124:PCE124"/>
    <mergeCell ref="PCG124:PCI124"/>
    <mergeCell ref="PCK124:PCM124"/>
    <mergeCell ref="PCO124:PCQ124"/>
    <mergeCell ref="PCS124:PCU124"/>
    <mergeCell ref="PBA124:PBC124"/>
    <mergeCell ref="PBE124:PBG124"/>
    <mergeCell ref="PBI124:PBK124"/>
    <mergeCell ref="PBM124:PBO124"/>
    <mergeCell ref="PBQ124:PBS124"/>
    <mergeCell ref="PBU124:PBW124"/>
    <mergeCell ref="PAC124:PAE124"/>
    <mergeCell ref="PAG124:PAI124"/>
    <mergeCell ref="PAK124:PAM124"/>
    <mergeCell ref="PAO124:PAQ124"/>
    <mergeCell ref="PAS124:PAU124"/>
    <mergeCell ref="PAW124:PAY124"/>
    <mergeCell ref="PKG124:PKI124"/>
    <mergeCell ref="PKK124:PKM124"/>
    <mergeCell ref="PKO124:PKQ124"/>
    <mergeCell ref="PKS124:PKU124"/>
    <mergeCell ref="PKW124:PKY124"/>
    <mergeCell ref="PLA124:PLC124"/>
    <mergeCell ref="PJI124:PJK124"/>
    <mergeCell ref="PJM124:PJO124"/>
    <mergeCell ref="PJQ124:PJS124"/>
    <mergeCell ref="PJU124:PJW124"/>
    <mergeCell ref="PJY124:PKA124"/>
    <mergeCell ref="PKC124:PKE124"/>
    <mergeCell ref="PIK124:PIM124"/>
    <mergeCell ref="PIO124:PIQ124"/>
    <mergeCell ref="PIS124:PIU124"/>
    <mergeCell ref="PIW124:PIY124"/>
    <mergeCell ref="PJA124:PJC124"/>
    <mergeCell ref="PJE124:PJG124"/>
    <mergeCell ref="PHM124:PHO124"/>
    <mergeCell ref="PHQ124:PHS124"/>
    <mergeCell ref="PHU124:PHW124"/>
    <mergeCell ref="PHY124:PIA124"/>
    <mergeCell ref="PIC124:PIE124"/>
    <mergeCell ref="PIG124:PII124"/>
    <mergeCell ref="PGO124:PGQ124"/>
    <mergeCell ref="PGS124:PGU124"/>
    <mergeCell ref="PGW124:PGY124"/>
    <mergeCell ref="PHA124:PHC124"/>
    <mergeCell ref="PHE124:PHG124"/>
    <mergeCell ref="PHI124:PHK124"/>
    <mergeCell ref="PFQ124:PFS124"/>
    <mergeCell ref="PFU124:PFW124"/>
    <mergeCell ref="PFY124:PGA124"/>
    <mergeCell ref="PGC124:PGE124"/>
    <mergeCell ref="PGG124:PGI124"/>
    <mergeCell ref="PGK124:PGM124"/>
    <mergeCell ref="PPU124:PPW124"/>
    <mergeCell ref="PPY124:PQA124"/>
    <mergeCell ref="PQC124:PQE124"/>
    <mergeCell ref="PQG124:PQI124"/>
    <mergeCell ref="PQK124:PQM124"/>
    <mergeCell ref="PQO124:PQQ124"/>
    <mergeCell ref="POW124:POY124"/>
    <mergeCell ref="PPA124:PPC124"/>
    <mergeCell ref="PPE124:PPG124"/>
    <mergeCell ref="PPI124:PPK124"/>
    <mergeCell ref="PPM124:PPO124"/>
    <mergeCell ref="PPQ124:PPS124"/>
    <mergeCell ref="PNY124:POA124"/>
    <mergeCell ref="POC124:POE124"/>
    <mergeCell ref="POG124:POI124"/>
    <mergeCell ref="POK124:POM124"/>
    <mergeCell ref="POO124:POQ124"/>
    <mergeCell ref="POS124:POU124"/>
    <mergeCell ref="PNA124:PNC124"/>
    <mergeCell ref="PNE124:PNG124"/>
    <mergeCell ref="PNI124:PNK124"/>
    <mergeCell ref="PNM124:PNO124"/>
    <mergeCell ref="PNQ124:PNS124"/>
    <mergeCell ref="PNU124:PNW124"/>
    <mergeCell ref="PMC124:PME124"/>
    <mergeCell ref="PMG124:PMI124"/>
    <mergeCell ref="PMK124:PMM124"/>
    <mergeCell ref="PMO124:PMQ124"/>
    <mergeCell ref="PMS124:PMU124"/>
    <mergeCell ref="PMW124:PMY124"/>
    <mergeCell ref="PLE124:PLG124"/>
    <mergeCell ref="PLI124:PLK124"/>
    <mergeCell ref="PLM124:PLO124"/>
    <mergeCell ref="PLQ124:PLS124"/>
    <mergeCell ref="PLU124:PLW124"/>
    <mergeCell ref="PLY124:PMA124"/>
    <mergeCell ref="PVI124:PVK124"/>
    <mergeCell ref="PVM124:PVO124"/>
    <mergeCell ref="PVQ124:PVS124"/>
    <mergeCell ref="PVU124:PVW124"/>
    <mergeCell ref="PVY124:PWA124"/>
    <mergeCell ref="PWC124:PWE124"/>
    <mergeCell ref="PUK124:PUM124"/>
    <mergeCell ref="PUO124:PUQ124"/>
    <mergeCell ref="PUS124:PUU124"/>
    <mergeCell ref="PUW124:PUY124"/>
    <mergeCell ref="PVA124:PVC124"/>
    <mergeCell ref="PVE124:PVG124"/>
    <mergeCell ref="PTM124:PTO124"/>
    <mergeCell ref="PTQ124:PTS124"/>
    <mergeCell ref="PTU124:PTW124"/>
    <mergeCell ref="PTY124:PUA124"/>
    <mergeCell ref="PUC124:PUE124"/>
    <mergeCell ref="PUG124:PUI124"/>
    <mergeCell ref="PSO124:PSQ124"/>
    <mergeCell ref="PSS124:PSU124"/>
    <mergeCell ref="PSW124:PSY124"/>
    <mergeCell ref="PTA124:PTC124"/>
    <mergeCell ref="PTE124:PTG124"/>
    <mergeCell ref="PTI124:PTK124"/>
    <mergeCell ref="PRQ124:PRS124"/>
    <mergeCell ref="PRU124:PRW124"/>
    <mergeCell ref="PRY124:PSA124"/>
    <mergeCell ref="PSC124:PSE124"/>
    <mergeCell ref="PSG124:PSI124"/>
    <mergeCell ref="PSK124:PSM124"/>
    <mergeCell ref="PQS124:PQU124"/>
    <mergeCell ref="PQW124:PQY124"/>
    <mergeCell ref="PRA124:PRC124"/>
    <mergeCell ref="PRE124:PRG124"/>
    <mergeCell ref="PRI124:PRK124"/>
    <mergeCell ref="PRM124:PRO124"/>
    <mergeCell ref="QAW124:QAY124"/>
    <mergeCell ref="QBA124:QBC124"/>
    <mergeCell ref="QBE124:QBG124"/>
    <mergeCell ref="QBI124:QBK124"/>
    <mergeCell ref="QBM124:QBO124"/>
    <mergeCell ref="QBQ124:QBS124"/>
    <mergeCell ref="PZY124:QAA124"/>
    <mergeCell ref="QAC124:QAE124"/>
    <mergeCell ref="QAG124:QAI124"/>
    <mergeCell ref="QAK124:QAM124"/>
    <mergeCell ref="QAO124:QAQ124"/>
    <mergeCell ref="QAS124:QAU124"/>
    <mergeCell ref="PZA124:PZC124"/>
    <mergeCell ref="PZE124:PZG124"/>
    <mergeCell ref="PZI124:PZK124"/>
    <mergeCell ref="PZM124:PZO124"/>
    <mergeCell ref="PZQ124:PZS124"/>
    <mergeCell ref="PZU124:PZW124"/>
    <mergeCell ref="PYC124:PYE124"/>
    <mergeCell ref="PYG124:PYI124"/>
    <mergeCell ref="PYK124:PYM124"/>
    <mergeCell ref="PYO124:PYQ124"/>
    <mergeCell ref="PYS124:PYU124"/>
    <mergeCell ref="PYW124:PYY124"/>
    <mergeCell ref="PXE124:PXG124"/>
    <mergeCell ref="PXI124:PXK124"/>
    <mergeCell ref="PXM124:PXO124"/>
    <mergeCell ref="PXQ124:PXS124"/>
    <mergeCell ref="PXU124:PXW124"/>
    <mergeCell ref="PXY124:PYA124"/>
    <mergeCell ref="PWG124:PWI124"/>
    <mergeCell ref="PWK124:PWM124"/>
    <mergeCell ref="PWO124:PWQ124"/>
    <mergeCell ref="PWS124:PWU124"/>
    <mergeCell ref="PWW124:PWY124"/>
    <mergeCell ref="PXA124:PXC124"/>
    <mergeCell ref="QGK124:QGM124"/>
    <mergeCell ref="QGO124:QGQ124"/>
    <mergeCell ref="QGS124:QGU124"/>
    <mergeCell ref="QGW124:QGY124"/>
    <mergeCell ref="QHA124:QHC124"/>
    <mergeCell ref="QHE124:QHG124"/>
    <mergeCell ref="QFM124:QFO124"/>
    <mergeCell ref="QFQ124:QFS124"/>
    <mergeCell ref="QFU124:QFW124"/>
    <mergeCell ref="QFY124:QGA124"/>
    <mergeCell ref="QGC124:QGE124"/>
    <mergeCell ref="QGG124:QGI124"/>
    <mergeCell ref="QEO124:QEQ124"/>
    <mergeCell ref="QES124:QEU124"/>
    <mergeCell ref="QEW124:QEY124"/>
    <mergeCell ref="QFA124:QFC124"/>
    <mergeCell ref="QFE124:QFG124"/>
    <mergeCell ref="QFI124:QFK124"/>
    <mergeCell ref="QDQ124:QDS124"/>
    <mergeCell ref="QDU124:QDW124"/>
    <mergeCell ref="QDY124:QEA124"/>
    <mergeCell ref="QEC124:QEE124"/>
    <mergeCell ref="QEG124:QEI124"/>
    <mergeCell ref="QEK124:QEM124"/>
    <mergeCell ref="QCS124:QCU124"/>
    <mergeCell ref="QCW124:QCY124"/>
    <mergeCell ref="QDA124:QDC124"/>
    <mergeCell ref="QDE124:QDG124"/>
    <mergeCell ref="QDI124:QDK124"/>
    <mergeCell ref="QDM124:QDO124"/>
    <mergeCell ref="QBU124:QBW124"/>
    <mergeCell ref="QBY124:QCA124"/>
    <mergeCell ref="QCC124:QCE124"/>
    <mergeCell ref="QCG124:QCI124"/>
    <mergeCell ref="QCK124:QCM124"/>
    <mergeCell ref="QCO124:QCQ124"/>
    <mergeCell ref="QLY124:QMA124"/>
    <mergeCell ref="QMC124:QME124"/>
    <mergeCell ref="QMG124:QMI124"/>
    <mergeCell ref="QMK124:QMM124"/>
    <mergeCell ref="QMO124:QMQ124"/>
    <mergeCell ref="QMS124:QMU124"/>
    <mergeCell ref="QLA124:QLC124"/>
    <mergeCell ref="QLE124:QLG124"/>
    <mergeCell ref="QLI124:QLK124"/>
    <mergeCell ref="QLM124:QLO124"/>
    <mergeCell ref="QLQ124:QLS124"/>
    <mergeCell ref="QLU124:QLW124"/>
    <mergeCell ref="QKC124:QKE124"/>
    <mergeCell ref="QKG124:QKI124"/>
    <mergeCell ref="QKK124:QKM124"/>
    <mergeCell ref="QKO124:QKQ124"/>
    <mergeCell ref="QKS124:QKU124"/>
    <mergeCell ref="QKW124:QKY124"/>
    <mergeCell ref="QJE124:QJG124"/>
    <mergeCell ref="QJI124:QJK124"/>
    <mergeCell ref="QJM124:QJO124"/>
    <mergeCell ref="QJQ124:QJS124"/>
    <mergeCell ref="QJU124:QJW124"/>
    <mergeCell ref="QJY124:QKA124"/>
    <mergeCell ref="QIG124:QII124"/>
    <mergeCell ref="QIK124:QIM124"/>
    <mergeCell ref="QIO124:QIQ124"/>
    <mergeCell ref="QIS124:QIU124"/>
    <mergeCell ref="QIW124:QIY124"/>
    <mergeCell ref="QJA124:QJC124"/>
    <mergeCell ref="QHI124:QHK124"/>
    <mergeCell ref="QHM124:QHO124"/>
    <mergeCell ref="QHQ124:QHS124"/>
    <mergeCell ref="QHU124:QHW124"/>
    <mergeCell ref="QHY124:QIA124"/>
    <mergeCell ref="QIC124:QIE124"/>
    <mergeCell ref="QRM124:QRO124"/>
    <mergeCell ref="QRQ124:QRS124"/>
    <mergeCell ref="QRU124:QRW124"/>
    <mergeCell ref="QRY124:QSA124"/>
    <mergeCell ref="QSC124:QSE124"/>
    <mergeCell ref="QSG124:QSI124"/>
    <mergeCell ref="QQO124:QQQ124"/>
    <mergeCell ref="QQS124:QQU124"/>
    <mergeCell ref="QQW124:QQY124"/>
    <mergeCell ref="QRA124:QRC124"/>
    <mergeCell ref="QRE124:QRG124"/>
    <mergeCell ref="QRI124:QRK124"/>
    <mergeCell ref="QPQ124:QPS124"/>
    <mergeCell ref="QPU124:QPW124"/>
    <mergeCell ref="QPY124:QQA124"/>
    <mergeCell ref="QQC124:QQE124"/>
    <mergeCell ref="QQG124:QQI124"/>
    <mergeCell ref="QQK124:QQM124"/>
    <mergeCell ref="QOS124:QOU124"/>
    <mergeCell ref="QOW124:QOY124"/>
    <mergeCell ref="QPA124:QPC124"/>
    <mergeCell ref="QPE124:QPG124"/>
    <mergeCell ref="QPI124:QPK124"/>
    <mergeCell ref="QPM124:QPO124"/>
    <mergeCell ref="QNU124:QNW124"/>
    <mergeCell ref="QNY124:QOA124"/>
    <mergeCell ref="QOC124:QOE124"/>
    <mergeCell ref="QOG124:QOI124"/>
    <mergeCell ref="QOK124:QOM124"/>
    <mergeCell ref="QOO124:QOQ124"/>
    <mergeCell ref="QMW124:QMY124"/>
    <mergeCell ref="QNA124:QNC124"/>
    <mergeCell ref="QNE124:QNG124"/>
    <mergeCell ref="QNI124:QNK124"/>
    <mergeCell ref="QNM124:QNO124"/>
    <mergeCell ref="QNQ124:QNS124"/>
    <mergeCell ref="QXA124:QXC124"/>
    <mergeCell ref="QXE124:QXG124"/>
    <mergeCell ref="QXI124:QXK124"/>
    <mergeCell ref="QXM124:QXO124"/>
    <mergeCell ref="QXQ124:QXS124"/>
    <mergeCell ref="QXU124:QXW124"/>
    <mergeCell ref="QWC124:QWE124"/>
    <mergeCell ref="QWG124:QWI124"/>
    <mergeCell ref="QWK124:QWM124"/>
    <mergeCell ref="QWO124:QWQ124"/>
    <mergeCell ref="QWS124:QWU124"/>
    <mergeCell ref="QWW124:QWY124"/>
    <mergeCell ref="QVE124:QVG124"/>
    <mergeCell ref="QVI124:QVK124"/>
    <mergeCell ref="QVM124:QVO124"/>
    <mergeCell ref="QVQ124:QVS124"/>
    <mergeCell ref="QVU124:QVW124"/>
    <mergeCell ref="QVY124:QWA124"/>
    <mergeCell ref="QUG124:QUI124"/>
    <mergeCell ref="QUK124:QUM124"/>
    <mergeCell ref="QUO124:QUQ124"/>
    <mergeCell ref="QUS124:QUU124"/>
    <mergeCell ref="QUW124:QUY124"/>
    <mergeCell ref="QVA124:QVC124"/>
    <mergeCell ref="QTI124:QTK124"/>
    <mergeCell ref="QTM124:QTO124"/>
    <mergeCell ref="QTQ124:QTS124"/>
    <mergeCell ref="QTU124:QTW124"/>
    <mergeCell ref="QTY124:QUA124"/>
    <mergeCell ref="QUC124:QUE124"/>
    <mergeCell ref="QSK124:QSM124"/>
    <mergeCell ref="QSO124:QSQ124"/>
    <mergeCell ref="QSS124:QSU124"/>
    <mergeCell ref="QSW124:QSY124"/>
    <mergeCell ref="QTA124:QTC124"/>
    <mergeCell ref="QTE124:QTG124"/>
    <mergeCell ref="RCO124:RCQ124"/>
    <mergeCell ref="RCS124:RCU124"/>
    <mergeCell ref="RCW124:RCY124"/>
    <mergeCell ref="RDA124:RDC124"/>
    <mergeCell ref="RDE124:RDG124"/>
    <mergeCell ref="RDI124:RDK124"/>
    <mergeCell ref="RBQ124:RBS124"/>
    <mergeCell ref="RBU124:RBW124"/>
    <mergeCell ref="RBY124:RCA124"/>
    <mergeCell ref="RCC124:RCE124"/>
    <mergeCell ref="RCG124:RCI124"/>
    <mergeCell ref="RCK124:RCM124"/>
    <mergeCell ref="RAS124:RAU124"/>
    <mergeCell ref="RAW124:RAY124"/>
    <mergeCell ref="RBA124:RBC124"/>
    <mergeCell ref="RBE124:RBG124"/>
    <mergeCell ref="RBI124:RBK124"/>
    <mergeCell ref="RBM124:RBO124"/>
    <mergeCell ref="QZU124:QZW124"/>
    <mergeCell ref="QZY124:RAA124"/>
    <mergeCell ref="RAC124:RAE124"/>
    <mergeCell ref="RAG124:RAI124"/>
    <mergeCell ref="RAK124:RAM124"/>
    <mergeCell ref="RAO124:RAQ124"/>
    <mergeCell ref="QYW124:QYY124"/>
    <mergeCell ref="QZA124:QZC124"/>
    <mergeCell ref="QZE124:QZG124"/>
    <mergeCell ref="QZI124:QZK124"/>
    <mergeCell ref="QZM124:QZO124"/>
    <mergeCell ref="QZQ124:QZS124"/>
    <mergeCell ref="QXY124:QYA124"/>
    <mergeCell ref="QYC124:QYE124"/>
    <mergeCell ref="QYG124:QYI124"/>
    <mergeCell ref="QYK124:QYM124"/>
    <mergeCell ref="QYO124:QYQ124"/>
    <mergeCell ref="QYS124:QYU124"/>
    <mergeCell ref="RIC124:RIE124"/>
    <mergeCell ref="RIG124:RII124"/>
    <mergeCell ref="RIK124:RIM124"/>
    <mergeCell ref="RIO124:RIQ124"/>
    <mergeCell ref="RIS124:RIU124"/>
    <mergeCell ref="RIW124:RIY124"/>
    <mergeCell ref="RHE124:RHG124"/>
    <mergeCell ref="RHI124:RHK124"/>
    <mergeCell ref="RHM124:RHO124"/>
    <mergeCell ref="RHQ124:RHS124"/>
    <mergeCell ref="RHU124:RHW124"/>
    <mergeCell ref="RHY124:RIA124"/>
    <mergeCell ref="RGG124:RGI124"/>
    <mergeCell ref="RGK124:RGM124"/>
    <mergeCell ref="RGO124:RGQ124"/>
    <mergeCell ref="RGS124:RGU124"/>
    <mergeCell ref="RGW124:RGY124"/>
    <mergeCell ref="RHA124:RHC124"/>
    <mergeCell ref="RFI124:RFK124"/>
    <mergeCell ref="RFM124:RFO124"/>
    <mergeCell ref="RFQ124:RFS124"/>
    <mergeCell ref="RFU124:RFW124"/>
    <mergeCell ref="RFY124:RGA124"/>
    <mergeCell ref="RGC124:RGE124"/>
    <mergeCell ref="REK124:REM124"/>
    <mergeCell ref="REO124:REQ124"/>
    <mergeCell ref="RES124:REU124"/>
    <mergeCell ref="REW124:REY124"/>
    <mergeCell ref="RFA124:RFC124"/>
    <mergeCell ref="RFE124:RFG124"/>
    <mergeCell ref="RDM124:RDO124"/>
    <mergeCell ref="RDQ124:RDS124"/>
    <mergeCell ref="RDU124:RDW124"/>
    <mergeCell ref="RDY124:REA124"/>
    <mergeCell ref="REC124:REE124"/>
    <mergeCell ref="REG124:REI124"/>
    <mergeCell ref="RNQ124:RNS124"/>
    <mergeCell ref="RNU124:RNW124"/>
    <mergeCell ref="RNY124:ROA124"/>
    <mergeCell ref="ROC124:ROE124"/>
    <mergeCell ref="ROG124:ROI124"/>
    <mergeCell ref="ROK124:ROM124"/>
    <mergeCell ref="RMS124:RMU124"/>
    <mergeCell ref="RMW124:RMY124"/>
    <mergeCell ref="RNA124:RNC124"/>
    <mergeCell ref="RNE124:RNG124"/>
    <mergeCell ref="RNI124:RNK124"/>
    <mergeCell ref="RNM124:RNO124"/>
    <mergeCell ref="RLU124:RLW124"/>
    <mergeCell ref="RLY124:RMA124"/>
    <mergeCell ref="RMC124:RME124"/>
    <mergeCell ref="RMG124:RMI124"/>
    <mergeCell ref="RMK124:RMM124"/>
    <mergeCell ref="RMO124:RMQ124"/>
    <mergeCell ref="RKW124:RKY124"/>
    <mergeCell ref="RLA124:RLC124"/>
    <mergeCell ref="RLE124:RLG124"/>
    <mergeCell ref="RLI124:RLK124"/>
    <mergeCell ref="RLM124:RLO124"/>
    <mergeCell ref="RLQ124:RLS124"/>
    <mergeCell ref="RJY124:RKA124"/>
    <mergeCell ref="RKC124:RKE124"/>
    <mergeCell ref="RKG124:RKI124"/>
    <mergeCell ref="RKK124:RKM124"/>
    <mergeCell ref="RKO124:RKQ124"/>
    <mergeCell ref="RKS124:RKU124"/>
    <mergeCell ref="RJA124:RJC124"/>
    <mergeCell ref="RJE124:RJG124"/>
    <mergeCell ref="RJI124:RJK124"/>
    <mergeCell ref="RJM124:RJO124"/>
    <mergeCell ref="RJQ124:RJS124"/>
    <mergeCell ref="RJU124:RJW124"/>
    <mergeCell ref="RTE124:RTG124"/>
    <mergeCell ref="RTI124:RTK124"/>
    <mergeCell ref="RTM124:RTO124"/>
    <mergeCell ref="RTQ124:RTS124"/>
    <mergeCell ref="RTU124:RTW124"/>
    <mergeCell ref="RTY124:RUA124"/>
    <mergeCell ref="RSG124:RSI124"/>
    <mergeCell ref="RSK124:RSM124"/>
    <mergeCell ref="RSO124:RSQ124"/>
    <mergeCell ref="RSS124:RSU124"/>
    <mergeCell ref="RSW124:RSY124"/>
    <mergeCell ref="RTA124:RTC124"/>
    <mergeCell ref="RRI124:RRK124"/>
    <mergeCell ref="RRM124:RRO124"/>
    <mergeCell ref="RRQ124:RRS124"/>
    <mergeCell ref="RRU124:RRW124"/>
    <mergeCell ref="RRY124:RSA124"/>
    <mergeCell ref="RSC124:RSE124"/>
    <mergeCell ref="RQK124:RQM124"/>
    <mergeCell ref="RQO124:RQQ124"/>
    <mergeCell ref="RQS124:RQU124"/>
    <mergeCell ref="RQW124:RQY124"/>
    <mergeCell ref="RRA124:RRC124"/>
    <mergeCell ref="RRE124:RRG124"/>
    <mergeCell ref="RPM124:RPO124"/>
    <mergeCell ref="RPQ124:RPS124"/>
    <mergeCell ref="RPU124:RPW124"/>
    <mergeCell ref="RPY124:RQA124"/>
    <mergeCell ref="RQC124:RQE124"/>
    <mergeCell ref="RQG124:RQI124"/>
    <mergeCell ref="ROO124:ROQ124"/>
    <mergeCell ref="ROS124:ROU124"/>
    <mergeCell ref="ROW124:ROY124"/>
    <mergeCell ref="RPA124:RPC124"/>
    <mergeCell ref="RPE124:RPG124"/>
    <mergeCell ref="RPI124:RPK124"/>
    <mergeCell ref="RYS124:RYU124"/>
    <mergeCell ref="RYW124:RYY124"/>
    <mergeCell ref="RZA124:RZC124"/>
    <mergeCell ref="RZE124:RZG124"/>
    <mergeCell ref="RZI124:RZK124"/>
    <mergeCell ref="RZM124:RZO124"/>
    <mergeCell ref="RXU124:RXW124"/>
    <mergeCell ref="RXY124:RYA124"/>
    <mergeCell ref="RYC124:RYE124"/>
    <mergeCell ref="RYG124:RYI124"/>
    <mergeCell ref="RYK124:RYM124"/>
    <mergeCell ref="RYO124:RYQ124"/>
    <mergeCell ref="RWW124:RWY124"/>
    <mergeCell ref="RXA124:RXC124"/>
    <mergeCell ref="RXE124:RXG124"/>
    <mergeCell ref="RXI124:RXK124"/>
    <mergeCell ref="RXM124:RXO124"/>
    <mergeCell ref="RXQ124:RXS124"/>
    <mergeCell ref="RVY124:RWA124"/>
    <mergeCell ref="RWC124:RWE124"/>
    <mergeCell ref="RWG124:RWI124"/>
    <mergeCell ref="RWK124:RWM124"/>
    <mergeCell ref="RWO124:RWQ124"/>
    <mergeCell ref="RWS124:RWU124"/>
    <mergeCell ref="RVA124:RVC124"/>
    <mergeCell ref="RVE124:RVG124"/>
    <mergeCell ref="RVI124:RVK124"/>
    <mergeCell ref="RVM124:RVO124"/>
    <mergeCell ref="RVQ124:RVS124"/>
    <mergeCell ref="RVU124:RVW124"/>
    <mergeCell ref="RUC124:RUE124"/>
    <mergeCell ref="RUG124:RUI124"/>
    <mergeCell ref="RUK124:RUM124"/>
    <mergeCell ref="RUO124:RUQ124"/>
    <mergeCell ref="RUS124:RUU124"/>
    <mergeCell ref="RUW124:RUY124"/>
    <mergeCell ref="SEG124:SEI124"/>
    <mergeCell ref="SEK124:SEM124"/>
    <mergeCell ref="SEO124:SEQ124"/>
    <mergeCell ref="SES124:SEU124"/>
    <mergeCell ref="SEW124:SEY124"/>
    <mergeCell ref="SFA124:SFC124"/>
    <mergeCell ref="SDI124:SDK124"/>
    <mergeCell ref="SDM124:SDO124"/>
    <mergeCell ref="SDQ124:SDS124"/>
    <mergeCell ref="SDU124:SDW124"/>
    <mergeCell ref="SDY124:SEA124"/>
    <mergeCell ref="SEC124:SEE124"/>
    <mergeCell ref="SCK124:SCM124"/>
    <mergeCell ref="SCO124:SCQ124"/>
    <mergeCell ref="SCS124:SCU124"/>
    <mergeCell ref="SCW124:SCY124"/>
    <mergeCell ref="SDA124:SDC124"/>
    <mergeCell ref="SDE124:SDG124"/>
    <mergeCell ref="SBM124:SBO124"/>
    <mergeCell ref="SBQ124:SBS124"/>
    <mergeCell ref="SBU124:SBW124"/>
    <mergeCell ref="SBY124:SCA124"/>
    <mergeCell ref="SCC124:SCE124"/>
    <mergeCell ref="SCG124:SCI124"/>
    <mergeCell ref="SAO124:SAQ124"/>
    <mergeCell ref="SAS124:SAU124"/>
    <mergeCell ref="SAW124:SAY124"/>
    <mergeCell ref="SBA124:SBC124"/>
    <mergeCell ref="SBE124:SBG124"/>
    <mergeCell ref="SBI124:SBK124"/>
    <mergeCell ref="RZQ124:RZS124"/>
    <mergeCell ref="RZU124:RZW124"/>
    <mergeCell ref="RZY124:SAA124"/>
    <mergeCell ref="SAC124:SAE124"/>
    <mergeCell ref="SAG124:SAI124"/>
    <mergeCell ref="SAK124:SAM124"/>
    <mergeCell ref="SJU124:SJW124"/>
    <mergeCell ref="SJY124:SKA124"/>
    <mergeCell ref="SKC124:SKE124"/>
    <mergeCell ref="SKG124:SKI124"/>
    <mergeCell ref="SKK124:SKM124"/>
    <mergeCell ref="SKO124:SKQ124"/>
    <mergeCell ref="SIW124:SIY124"/>
    <mergeCell ref="SJA124:SJC124"/>
    <mergeCell ref="SJE124:SJG124"/>
    <mergeCell ref="SJI124:SJK124"/>
    <mergeCell ref="SJM124:SJO124"/>
    <mergeCell ref="SJQ124:SJS124"/>
    <mergeCell ref="SHY124:SIA124"/>
    <mergeCell ref="SIC124:SIE124"/>
    <mergeCell ref="SIG124:SII124"/>
    <mergeCell ref="SIK124:SIM124"/>
    <mergeCell ref="SIO124:SIQ124"/>
    <mergeCell ref="SIS124:SIU124"/>
    <mergeCell ref="SHA124:SHC124"/>
    <mergeCell ref="SHE124:SHG124"/>
    <mergeCell ref="SHI124:SHK124"/>
    <mergeCell ref="SHM124:SHO124"/>
    <mergeCell ref="SHQ124:SHS124"/>
    <mergeCell ref="SHU124:SHW124"/>
    <mergeCell ref="SGC124:SGE124"/>
    <mergeCell ref="SGG124:SGI124"/>
    <mergeCell ref="SGK124:SGM124"/>
    <mergeCell ref="SGO124:SGQ124"/>
    <mergeCell ref="SGS124:SGU124"/>
    <mergeCell ref="SGW124:SGY124"/>
    <mergeCell ref="SFE124:SFG124"/>
    <mergeCell ref="SFI124:SFK124"/>
    <mergeCell ref="SFM124:SFO124"/>
    <mergeCell ref="SFQ124:SFS124"/>
    <mergeCell ref="SFU124:SFW124"/>
    <mergeCell ref="SFY124:SGA124"/>
    <mergeCell ref="SPI124:SPK124"/>
    <mergeCell ref="SPM124:SPO124"/>
    <mergeCell ref="SPQ124:SPS124"/>
    <mergeCell ref="SPU124:SPW124"/>
    <mergeCell ref="SPY124:SQA124"/>
    <mergeCell ref="SQC124:SQE124"/>
    <mergeCell ref="SOK124:SOM124"/>
    <mergeCell ref="SOO124:SOQ124"/>
    <mergeCell ref="SOS124:SOU124"/>
    <mergeCell ref="SOW124:SOY124"/>
    <mergeCell ref="SPA124:SPC124"/>
    <mergeCell ref="SPE124:SPG124"/>
    <mergeCell ref="SNM124:SNO124"/>
    <mergeCell ref="SNQ124:SNS124"/>
    <mergeCell ref="SNU124:SNW124"/>
    <mergeCell ref="SNY124:SOA124"/>
    <mergeCell ref="SOC124:SOE124"/>
    <mergeCell ref="SOG124:SOI124"/>
    <mergeCell ref="SMO124:SMQ124"/>
    <mergeCell ref="SMS124:SMU124"/>
    <mergeCell ref="SMW124:SMY124"/>
    <mergeCell ref="SNA124:SNC124"/>
    <mergeCell ref="SNE124:SNG124"/>
    <mergeCell ref="SNI124:SNK124"/>
    <mergeCell ref="SLQ124:SLS124"/>
    <mergeCell ref="SLU124:SLW124"/>
    <mergeCell ref="SLY124:SMA124"/>
    <mergeCell ref="SMC124:SME124"/>
    <mergeCell ref="SMG124:SMI124"/>
    <mergeCell ref="SMK124:SMM124"/>
    <mergeCell ref="SKS124:SKU124"/>
    <mergeCell ref="SKW124:SKY124"/>
    <mergeCell ref="SLA124:SLC124"/>
    <mergeCell ref="SLE124:SLG124"/>
    <mergeCell ref="SLI124:SLK124"/>
    <mergeCell ref="SLM124:SLO124"/>
    <mergeCell ref="SUW124:SUY124"/>
    <mergeCell ref="SVA124:SVC124"/>
    <mergeCell ref="SVE124:SVG124"/>
    <mergeCell ref="SVI124:SVK124"/>
    <mergeCell ref="SVM124:SVO124"/>
    <mergeCell ref="SVQ124:SVS124"/>
    <mergeCell ref="STY124:SUA124"/>
    <mergeCell ref="SUC124:SUE124"/>
    <mergeCell ref="SUG124:SUI124"/>
    <mergeCell ref="SUK124:SUM124"/>
    <mergeCell ref="SUO124:SUQ124"/>
    <mergeCell ref="SUS124:SUU124"/>
    <mergeCell ref="STA124:STC124"/>
    <mergeCell ref="STE124:STG124"/>
    <mergeCell ref="STI124:STK124"/>
    <mergeCell ref="STM124:STO124"/>
    <mergeCell ref="STQ124:STS124"/>
    <mergeCell ref="STU124:STW124"/>
    <mergeCell ref="SSC124:SSE124"/>
    <mergeCell ref="SSG124:SSI124"/>
    <mergeCell ref="SSK124:SSM124"/>
    <mergeCell ref="SSO124:SSQ124"/>
    <mergeCell ref="SSS124:SSU124"/>
    <mergeCell ref="SSW124:SSY124"/>
    <mergeCell ref="SRE124:SRG124"/>
    <mergeCell ref="SRI124:SRK124"/>
    <mergeCell ref="SRM124:SRO124"/>
    <mergeCell ref="SRQ124:SRS124"/>
    <mergeCell ref="SRU124:SRW124"/>
    <mergeCell ref="SRY124:SSA124"/>
    <mergeCell ref="SQG124:SQI124"/>
    <mergeCell ref="SQK124:SQM124"/>
    <mergeCell ref="SQO124:SQQ124"/>
    <mergeCell ref="SQS124:SQU124"/>
    <mergeCell ref="SQW124:SQY124"/>
    <mergeCell ref="SRA124:SRC124"/>
    <mergeCell ref="TAK124:TAM124"/>
    <mergeCell ref="TAO124:TAQ124"/>
    <mergeCell ref="TAS124:TAU124"/>
    <mergeCell ref="TAW124:TAY124"/>
    <mergeCell ref="TBA124:TBC124"/>
    <mergeCell ref="TBE124:TBG124"/>
    <mergeCell ref="SZM124:SZO124"/>
    <mergeCell ref="SZQ124:SZS124"/>
    <mergeCell ref="SZU124:SZW124"/>
    <mergeCell ref="SZY124:TAA124"/>
    <mergeCell ref="TAC124:TAE124"/>
    <mergeCell ref="TAG124:TAI124"/>
    <mergeCell ref="SYO124:SYQ124"/>
    <mergeCell ref="SYS124:SYU124"/>
    <mergeCell ref="SYW124:SYY124"/>
    <mergeCell ref="SZA124:SZC124"/>
    <mergeCell ref="SZE124:SZG124"/>
    <mergeCell ref="SZI124:SZK124"/>
    <mergeCell ref="SXQ124:SXS124"/>
    <mergeCell ref="SXU124:SXW124"/>
    <mergeCell ref="SXY124:SYA124"/>
    <mergeCell ref="SYC124:SYE124"/>
    <mergeCell ref="SYG124:SYI124"/>
    <mergeCell ref="SYK124:SYM124"/>
    <mergeCell ref="SWS124:SWU124"/>
    <mergeCell ref="SWW124:SWY124"/>
    <mergeCell ref="SXA124:SXC124"/>
    <mergeCell ref="SXE124:SXG124"/>
    <mergeCell ref="SXI124:SXK124"/>
    <mergeCell ref="SXM124:SXO124"/>
    <mergeCell ref="SVU124:SVW124"/>
    <mergeCell ref="SVY124:SWA124"/>
    <mergeCell ref="SWC124:SWE124"/>
    <mergeCell ref="SWG124:SWI124"/>
    <mergeCell ref="SWK124:SWM124"/>
    <mergeCell ref="SWO124:SWQ124"/>
    <mergeCell ref="TFY124:TGA124"/>
    <mergeCell ref="TGC124:TGE124"/>
    <mergeCell ref="TGG124:TGI124"/>
    <mergeCell ref="TGK124:TGM124"/>
    <mergeCell ref="TGO124:TGQ124"/>
    <mergeCell ref="TGS124:TGU124"/>
    <mergeCell ref="TFA124:TFC124"/>
    <mergeCell ref="TFE124:TFG124"/>
    <mergeCell ref="TFI124:TFK124"/>
    <mergeCell ref="TFM124:TFO124"/>
    <mergeCell ref="TFQ124:TFS124"/>
    <mergeCell ref="TFU124:TFW124"/>
    <mergeCell ref="TEC124:TEE124"/>
    <mergeCell ref="TEG124:TEI124"/>
    <mergeCell ref="TEK124:TEM124"/>
    <mergeCell ref="TEO124:TEQ124"/>
    <mergeCell ref="TES124:TEU124"/>
    <mergeCell ref="TEW124:TEY124"/>
    <mergeCell ref="TDE124:TDG124"/>
    <mergeCell ref="TDI124:TDK124"/>
    <mergeCell ref="TDM124:TDO124"/>
    <mergeCell ref="TDQ124:TDS124"/>
    <mergeCell ref="TDU124:TDW124"/>
    <mergeCell ref="TDY124:TEA124"/>
    <mergeCell ref="TCG124:TCI124"/>
    <mergeCell ref="TCK124:TCM124"/>
    <mergeCell ref="TCO124:TCQ124"/>
    <mergeCell ref="TCS124:TCU124"/>
    <mergeCell ref="TCW124:TCY124"/>
    <mergeCell ref="TDA124:TDC124"/>
    <mergeCell ref="TBI124:TBK124"/>
    <mergeCell ref="TBM124:TBO124"/>
    <mergeCell ref="TBQ124:TBS124"/>
    <mergeCell ref="TBU124:TBW124"/>
    <mergeCell ref="TBY124:TCA124"/>
    <mergeCell ref="TCC124:TCE124"/>
    <mergeCell ref="TLM124:TLO124"/>
    <mergeCell ref="TLQ124:TLS124"/>
    <mergeCell ref="TLU124:TLW124"/>
    <mergeCell ref="TLY124:TMA124"/>
    <mergeCell ref="TMC124:TME124"/>
    <mergeCell ref="TMG124:TMI124"/>
    <mergeCell ref="TKO124:TKQ124"/>
    <mergeCell ref="TKS124:TKU124"/>
    <mergeCell ref="TKW124:TKY124"/>
    <mergeCell ref="TLA124:TLC124"/>
    <mergeCell ref="TLE124:TLG124"/>
    <mergeCell ref="TLI124:TLK124"/>
    <mergeCell ref="TJQ124:TJS124"/>
    <mergeCell ref="TJU124:TJW124"/>
    <mergeCell ref="TJY124:TKA124"/>
    <mergeCell ref="TKC124:TKE124"/>
    <mergeCell ref="TKG124:TKI124"/>
    <mergeCell ref="TKK124:TKM124"/>
    <mergeCell ref="TIS124:TIU124"/>
    <mergeCell ref="TIW124:TIY124"/>
    <mergeCell ref="TJA124:TJC124"/>
    <mergeCell ref="TJE124:TJG124"/>
    <mergeCell ref="TJI124:TJK124"/>
    <mergeCell ref="TJM124:TJO124"/>
    <mergeCell ref="THU124:THW124"/>
    <mergeCell ref="THY124:TIA124"/>
    <mergeCell ref="TIC124:TIE124"/>
    <mergeCell ref="TIG124:TII124"/>
    <mergeCell ref="TIK124:TIM124"/>
    <mergeCell ref="TIO124:TIQ124"/>
    <mergeCell ref="TGW124:TGY124"/>
    <mergeCell ref="THA124:THC124"/>
    <mergeCell ref="THE124:THG124"/>
    <mergeCell ref="THI124:THK124"/>
    <mergeCell ref="THM124:THO124"/>
    <mergeCell ref="THQ124:THS124"/>
    <mergeCell ref="TRA124:TRC124"/>
    <mergeCell ref="TRE124:TRG124"/>
    <mergeCell ref="TRI124:TRK124"/>
    <mergeCell ref="TRM124:TRO124"/>
    <mergeCell ref="TRQ124:TRS124"/>
    <mergeCell ref="TRU124:TRW124"/>
    <mergeCell ref="TQC124:TQE124"/>
    <mergeCell ref="TQG124:TQI124"/>
    <mergeCell ref="TQK124:TQM124"/>
    <mergeCell ref="TQO124:TQQ124"/>
    <mergeCell ref="TQS124:TQU124"/>
    <mergeCell ref="TQW124:TQY124"/>
    <mergeCell ref="TPE124:TPG124"/>
    <mergeCell ref="TPI124:TPK124"/>
    <mergeCell ref="TPM124:TPO124"/>
    <mergeCell ref="TPQ124:TPS124"/>
    <mergeCell ref="TPU124:TPW124"/>
    <mergeCell ref="TPY124:TQA124"/>
    <mergeCell ref="TOG124:TOI124"/>
    <mergeCell ref="TOK124:TOM124"/>
    <mergeCell ref="TOO124:TOQ124"/>
    <mergeCell ref="TOS124:TOU124"/>
    <mergeCell ref="TOW124:TOY124"/>
    <mergeCell ref="TPA124:TPC124"/>
    <mergeCell ref="TNI124:TNK124"/>
    <mergeCell ref="TNM124:TNO124"/>
    <mergeCell ref="TNQ124:TNS124"/>
    <mergeCell ref="TNU124:TNW124"/>
    <mergeCell ref="TNY124:TOA124"/>
    <mergeCell ref="TOC124:TOE124"/>
    <mergeCell ref="TMK124:TMM124"/>
    <mergeCell ref="TMO124:TMQ124"/>
    <mergeCell ref="TMS124:TMU124"/>
    <mergeCell ref="TMW124:TMY124"/>
    <mergeCell ref="TNA124:TNC124"/>
    <mergeCell ref="TNE124:TNG124"/>
    <mergeCell ref="TWO124:TWQ124"/>
    <mergeCell ref="TWS124:TWU124"/>
    <mergeCell ref="TWW124:TWY124"/>
    <mergeCell ref="TXA124:TXC124"/>
    <mergeCell ref="TXE124:TXG124"/>
    <mergeCell ref="TXI124:TXK124"/>
    <mergeCell ref="TVQ124:TVS124"/>
    <mergeCell ref="TVU124:TVW124"/>
    <mergeCell ref="TVY124:TWA124"/>
    <mergeCell ref="TWC124:TWE124"/>
    <mergeCell ref="TWG124:TWI124"/>
    <mergeCell ref="TWK124:TWM124"/>
    <mergeCell ref="TUS124:TUU124"/>
    <mergeCell ref="TUW124:TUY124"/>
    <mergeCell ref="TVA124:TVC124"/>
    <mergeCell ref="TVE124:TVG124"/>
    <mergeCell ref="TVI124:TVK124"/>
    <mergeCell ref="TVM124:TVO124"/>
    <mergeCell ref="TTU124:TTW124"/>
    <mergeCell ref="TTY124:TUA124"/>
    <mergeCell ref="TUC124:TUE124"/>
    <mergeCell ref="TUG124:TUI124"/>
    <mergeCell ref="TUK124:TUM124"/>
    <mergeCell ref="TUO124:TUQ124"/>
    <mergeCell ref="TSW124:TSY124"/>
    <mergeCell ref="TTA124:TTC124"/>
    <mergeCell ref="TTE124:TTG124"/>
    <mergeCell ref="TTI124:TTK124"/>
    <mergeCell ref="TTM124:TTO124"/>
    <mergeCell ref="TTQ124:TTS124"/>
    <mergeCell ref="TRY124:TSA124"/>
    <mergeCell ref="TSC124:TSE124"/>
    <mergeCell ref="TSG124:TSI124"/>
    <mergeCell ref="TSK124:TSM124"/>
    <mergeCell ref="TSO124:TSQ124"/>
    <mergeCell ref="TSS124:TSU124"/>
    <mergeCell ref="UCC124:UCE124"/>
    <mergeCell ref="UCG124:UCI124"/>
    <mergeCell ref="UCK124:UCM124"/>
    <mergeCell ref="UCO124:UCQ124"/>
    <mergeCell ref="UCS124:UCU124"/>
    <mergeCell ref="UCW124:UCY124"/>
    <mergeCell ref="UBE124:UBG124"/>
    <mergeCell ref="UBI124:UBK124"/>
    <mergeCell ref="UBM124:UBO124"/>
    <mergeCell ref="UBQ124:UBS124"/>
    <mergeCell ref="UBU124:UBW124"/>
    <mergeCell ref="UBY124:UCA124"/>
    <mergeCell ref="UAG124:UAI124"/>
    <mergeCell ref="UAK124:UAM124"/>
    <mergeCell ref="UAO124:UAQ124"/>
    <mergeCell ref="UAS124:UAU124"/>
    <mergeCell ref="UAW124:UAY124"/>
    <mergeCell ref="UBA124:UBC124"/>
    <mergeCell ref="TZI124:TZK124"/>
    <mergeCell ref="TZM124:TZO124"/>
    <mergeCell ref="TZQ124:TZS124"/>
    <mergeCell ref="TZU124:TZW124"/>
    <mergeCell ref="TZY124:UAA124"/>
    <mergeCell ref="UAC124:UAE124"/>
    <mergeCell ref="TYK124:TYM124"/>
    <mergeCell ref="TYO124:TYQ124"/>
    <mergeCell ref="TYS124:TYU124"/>
    <mergeCell ref="TYW124:TYY124"/>
    <mergeCell ref="TZA124:TZC124"/>
    <mergeCell ref="TZE124:TZG124"/>
    <mergeCell ref="TXM124:TXO124"/>
    <mergeCell ref="TXQ124:TXS124"/>
    <mergeCell ref="TXU124:TXW124"/>
    <mergeCell ref="TXY124:TYA124"/>
    <mergeCell ref="TYC124:TYE124"/>
    <mergeCell ref="TYG124:TYI124"/>
    <mergeCell ref="UHQ124:UHS124"/>
    <mergeCell ref="UHU124:UHW124"/>
    <mergeCell ref="UHY124:UIA124"/>
    <mergeCell ref="UIC124:UIE124"/>
    <mergeCell ref="UIG124:UII124"/>
    <mergeCell ref="UIK124:UIM124"/>
    <mergeCell ref="UGS124:UGU124"/>
    <mergeCell ref="UGW124:UGY124"/>
    <mergeCell ref="UHA124:UHC124"/>
    <mergeCell ref="UHE124:UHG124"/>
    <mergeCell ref="UHI124:UHK124"/>
    <mergeCell ref="UHM124:UHO124"/>
    <mergeCell ref="UFU124:UFW124"/>
    <mergeCell ref="UFY124:UGA124"/>
    <mergeCell ref="UGC124:UGE124"/>
    <mergeCell ref="UGG124:UGI124"/>
    <mergeCell ref="UGK124:UGM124"/>
    <mergeCell ref="UGO124:UGQ124"/>
    <mergeCell ref="UEW124:UEY124"/>
    <mergeCell ref="UFA124:UFC124"/>
    <mergeCell ref="UFE124:UFG124"/>
    <mergeCell ref="UFI124:UFK124"/>
    <mergeCell ref="UFM124:UFO124"/>
    <mergeCell ref="UFQ124:UFS124"/>
    <mergeCell ref="UDY124:UEA124"/>
    <mergeCell ref="UEC124:UEE124"/>
    <mergeCell ref="UEG124:UEI124"/>
    <mergeCell ref="UEK124:UEM124"/>
    <mergeCell ref="UEO124:UEQ124"/>
    <mergeCell ref="UES124:UEU124"/>
    <mergeCell ref="UDA124:UDC124"/>
    <mergeCell ref="UDE124:UDG124"/>
    <mergeCell ref="UDI124:UDK124"/>
    <mergeCell ref="UDM124:UDO124"/>
    <mergeCell ref="UDQ124:UDS124"/>
    <mergeCell ref="UDU124:UDW124"/>
    <mergeCell ref="UNE124:UNG124"/>
    <mergeCell ref="UNI124:UNK124"/>
    <mergeCell ref="UNM124:UNO124"/>
    <mergeCell ref="UNQ124:UNS124"/>
    <mergeCell ref="UNU124:UNW124"/>
    <mergeCell ref="UNY124:UOA124"/>
    <mergeCell ref="UMG124:UMI124"/>
    <mergeCell ref="UMK124:UMM124"/>
    <mergeCell ref="UMO124:UMQ124"/>
    <mergeCell ref="UMS124:UMU124"/>
    <mergeCell ref="UMW124:UMY124"/>
    <mergeCell ref="UNA124:UNC124"/>
    <mergeCell ref="ULI124:ULK124"/>
    <mergeCell ref="ULM124:ULO124"/>
    <mergeCell ref="ULQ124:ULS124"/>
    <mergeCell ref="ULU124:ULW124"/>
    <mergeCell ref="ULY124:UMA124"/>
    <mergeCell ref="UMC124:UME124"/>
    <mergeCell ref="UKK124:UKM124"/>
    <mergeCell ref="UKO124:UKQ124"/>
    <mergeCell ref="UKS124:UKU124"/>
    <mergeCell ref="UKW124:UKY124"/>
    <mergeCell ref="ULA124:ULC124"/>
    <mergeCell ref="ULE124:ULG124"/>
    <mergeCell ref="UJM124:UJO124"/>
    <mergeCell ref="UJQ124:UJS124"/>
    <mergeCell ref="UJU124:UJW124"/>
    <mergeCell ref="UJY124:UKA124"/>
    <mergeCell ref="UKC124:UKE124"/>
    <mergeCell ref="UKG124:UKI124"/>
    <mergeCell ref="UIO124:UIQ124"/>
    <mergeCell ref="UIS124:UIU124"/>
    <mergeCell ref="UIW124:UIY124"/>
    <mergeCell ref="UJA124:UJC124"/>
    <mergeCell ref="UJE124:UJG124"/>
    <mergeCell ref="UJI124:UJK124"/>
    <mergeCell ref="USS124:USU124"/>
    <mergeCell ref="USW124:USY124"/>
    <mergeCell ref="UTA124:UTC124"/>
    <mergeCell ref="UTE124:UTG124"/>
    <mergeCell ref="UTI124:UTK124"/>
    <mergeCell ref="UTM124:UTO124"/>
    <mergeCell ref="URU124:URW124"/>
    <mergeCell ref="URY124:USA124"/>
    <mergeCell ref="USC124:USE124"/>
    <mergeCell ref="USG124:USI124"/>
    <mergeCell ref="USK124:USM124"/>
    <mergeCell ref="USO124:USQ124"/>
    <mergeCell ref="UQW124:UQY124"/>
    <mergeCell ref="URA124:URC124"/>
    <mergeCell ref="URE124:URG124"/>
    <mergeCell ref="URI124:URK124"/>
    <mergeCell ref="URM124:URO124"/>
    <mergeCell ref="URQ124:URS124"/>
    <mergeCell ref="UPY124:UQA124"/>
    <mergeCell ref="UQC124:UQE124"/>
    <mergeCell ref="UQG124:UQI124"/>
    <mergeCell ref="UQK124:UQM124"/>
    <mergeCell ref="UQO124:UQQ124"/>
    <mergeCell ref="UQS124:UQU124"/>
    <mergeCell ref="UPA124:UPC124"/>
    <mergeCell ref="UPE124:UPG124"/>
    <mergeCell ref="UPI124:UPK124"/>
    <mergeCell ref="UPM124:UPO124"/>
    <mergeCell ref="UPQ124:UPS124"/>
    <mergeCell ref="UPU124:UPW124"/>
    <mergeCell ref="UOC124:UOE124"/>
    <mergeCell ref="UOG124:UOI124"/>
    <mergeCell ref="UOK124:UOM124"/>
    <mergeCell ref="UOO124:UOQ124"/>
    <mergeCell ref="UOS124:UOU124"/>
    <mergeCell ref="UOW124:UOY124"/>
    <mergeCell ref="UYG124:UYI124"/>
    <mergeCell ref="UYK124:UYM124"/>
    <mergeCell ref="UYO124:UYQ124"/>
    <mergeCell ref="UYS124:UYU124"/>
    <mergeCell ref="UYW124:UYY124"/>
    <mergeCell ref="UZA124:UZC124"/>
    <mergeCell ref="UXI124:UXK124"/>
    <mergeCell ref="UXM124:UXO124"/>
    <mergeCell ref="UXQ124:UXS124"/>
    <mergeCell ref="UXU124:UXW124"/>
    <mergeCell ref="UXY124:UYA124"/>
    <mergeCell ref="UYC124:UYE124"/>
    <mergeCell ref="UWK124:UWM124"/>
    <mergeCell ref="UWO124:UWQ124"/>
    <mergeCell ref="UWS124:UWU124"/>
    <mergeCell ref="UWW124:UWY124"/>
    <mergeCell ref="UXA124:UXC124"/>
    <mergeCell ref="UXE124:UXG124"/>
    <mergeCell ref="UVM124:UVO124"/>
    <mergeCell ref="UVQ124:UVS124"/>
    <mergeCell ref="UVU124:UVW124"/>
    <mergeCell ref="UVY124:UWA124"/>
    <mergeCell ref="UWC124:UWE124"/>
    <mergeCell ref="UWG124:UWI124"/>
    <mergeCell ref="UUO124:UUQ124"/>
    <mergeCell ref="UUS124:UUU124"/>
    <mergeCell ref="UUW124:UUY124"/>
    <mergeCell ref="UVA124:UVC124"/>
    <mergeCell ref="UVE124:UVG124"/>
    <mergeCell ref="UVI124:UVK124"/>
    <mergeCell ref="UTQ124:UTS124"/>
    <mergeCell ref="UTU124:UTW124"/>
    <mergeCell ref="UTY124:UUA124"/>
    <mergeCell ref="UUC124:UUE124"/>
    <mergeCell ref="UUG124:UUI124"/>
    <mergeCell ref="UUK124:UUM124"/>
    <mergeCell ref="VDU124:VDW124"/>
    <mergeCell ref="VDY124:VEA124"/>
    <mergeCell ref="VEC124:VEE124"/>
    <mergeCell ref="VEG124:VEI124"/>
    <mergeCell ref="VEK124:VEM124"/>
    <mergeCell ref="VEO124:VEQ124"/>
    <mergeCell ref="VCW124:VCY124"/>
    <mergeCell ref="VDA124:VDC124"/>
    <mergeCell ref="VDE124:VDG124"/>
    <mergeCell ref="VDI124:VDK124"/>
    <mergeCell ref="VDM124:VDO124"/>
    <mergeCell ref="VDQ124:VDS124"/>
    <mergeCell ref="VBY124:VCA124"/>
    <mergeCell ref="VCC124:VCE124"/>
    <mergeCell ref="VCG124:VCI124"/>
    <mergeCell ref="VCK124:VCM124"/>
    <mergeCell ref="VCO124:VCQ124"/>
    <mergeCell ref="VCS124:VCU124"/>
    <mergeCell ref="VBA124:VBC124"/>
    <mergeCell ref="VBE124:VBG124"/>
    <mergeCell ref="VBI124:VBK124"/>
    <mergeCell ref="VBM124:VBO124"/>
    <mergeCell ref="VBQ124:VBS124"/>
    <mergeCell ref="VBU124:VBW124"/>
    <mergeCell ref="VAC124:VAE124"/>
    <mergeCell ref="VAG124:VAI124"/>
    <mergeCell ref="VAK124:VAM124"/>
    <mergeCell ref="VAO124:VAQ124"/>
    <mergeCell ref="VAS124:VAU124"/>
    <mergeCell ref="VAW124:VAY124"/>
    <mergeCell ref="UZE124:UZG124"/>
    <mergeCell ref="UZI124:UZK124"/>
    <mergeCell ref="UZM124:UZO124"/>
    <mergeCell ref="UZQ124:UZS124"/>
    <mergeCell ref="UZU124:UZW124"/>
    <mergeCell ref="UZY124:VAA124"/>
    <mergeCell ref="VJI124:VJK124"/>
    <mergeCell ref="VJM124:VJO124"/>
    <mergeCell ref="VJQ124:VJS124"/>
    <mergeCell ref="VJU124:VJW124"/>
    <mergeCell ref="VJY124:VKA124"/>
    <mergeCell ref="VKC124:VKE124"/>
    <mergeCell ref="VIK124:VIM124"/>
    <mergeCell ref="VIO124:VIQ124"/>
    <mergeCell ref="VIS124:VIU124"/>
    <mergeCell ref="VIW124:VIY124"/>
    <mergeCell ref="VJA124:VJC124"/>
    <mergeCell ref="VJE124:VJG124"/>
    <mergeCell ref="VHM124:VHO124"/>
    <mergeCell ref="VHQ124:VHS124"/>
    <mergeCell ref="VHU124:VHW124"/>
    <mergeCell ref="VHY124:VIA124"/>
    <mergeCell ref="VIC124:VIE124"/>
    <mergeCell ref="VIG124:VII124"/>
    <mergeCell ref="VGO124:VGQ124"/>
    <mergeCell ref="VGS124:VGU124"/>
    <mergeCell ref="VGW124:VGY124"/>
    <mergeCell ref="VHA124:VHC124"/>
    <mergeCell ref="VHE124:VHG124"/>
    <mergeCell ref="VHI124:VHK124"/>
    <mergeCell ref="VFQ124:VFS124"/>
    <mergeCell ref="VFU124:VFW124"/>
    <mergeCell ref="VFY124:VGA124"/>
    <mergeCell ref="VGC124:VGE124"/>
    <mergeCell ref="VGG124:VGI124"/>
    <mergeCell ref="VGK124:VGM124"/>
    <mergeCell ref="VES124:VEU124"/>
    <mergeCell ref="VEW124:VEY124"/>
    <mergeCell ref="VFA124:VFC124"/>
    <mergeCell ref="VFE124:VFG124"/>
    <mergeCell ref="VFI124:VFK124"/>
    <mergeCell ref="VFM124:VFO124"/>
    <mergeCell ref="VOW124:VOY124"/>
    <mergeCell ref="VPA124:VPC124"/>
    <mergeCell ref="VPE124:VPG124"/>
    <mergeCell ref="VPI124:VPK124"/>
    <mergeCell ref="VPM124:VPO124"/>
    <mergeCell ref="VPQ124:VPS124"/>
    <mergeCell ref="VNY124:VOA124"/>
    <mergeCell ref="VOC124:VOE124"/>
    <mergeCell ref="VOG124:VOI124"/>
    <mergeCell ref="VOK124:VOM124"/>
    <mergeCell ref="VOO124:VOQ124"/>
    <mergeCell ref="VOS124:VOU124"/>
    <mergeCell ref="VNA124:VNC124"/>
    <mergeCell ref="VNE124:VNG124"/>
    <mergeCell ref="VNI124:VNK124"/>
    <mergeCell ref="VNM124:VNO124"/>
    <mergeCell ref="VNQ124:VNS124"/>
    <mergeCell ref="VNU124:VNW124"/>
    <mergeCell ref="VMC124:VME124"/>
    <mergeCell ref="VMG124:VMI124"/>
    <mergeCell ref="VMK124:VMM124"/>
    <mergeCell ref="VMO124:VMQ124"/>
    <mergeCell ref="VMS124:VMU124"/>
    <mergeCell ref="VMW124:VMY124"/>
    <mergeCell ref="VLE124:VLG124"/>
    <mergeCell ref="VLI124:VLK124"/>
    <mergeCell ref="VLM124:VLO124"/>
    <mergeCell ref="VLQ124:VLS124"/>
    <mergeCell ref="VLU124:VLW124"/>
    <mergeCell ref="VLY124:VMA124"/>
    <mergeCell ref="VKG124:VKI124"/>
    <mergeCell ref="VKK124:VKM124"/>
    <mergeCell ref="VKO124:VKQ124"/>
    <mergeCell ref="VKS124:VKU124"/>
    <mergeCell ref="VKW124:VKY124"/>
    <mergeCell ref="VLA124:VLC124"/>
    <mergeCell ref="VUK124:VUM124"/>
    <mergeCell ref="VUO124:VUQ124"/>
    <mergeCell ref="VUS124:VUU124"/>
    <mergeCell ref="VUW124:VUY124"/>
    <mergeCell ref="VVA124:VVC124"/>
    <mergeCell ref="VVE124:VVG124"/>
    <mergeCell ref="VTM124:VTO124"/>
    <mergeCell ref="VTQ124:VTS124"/>
    <mergeCell ref="VTU124:VTW124"/>
    <mergeCell ref="VTY124:VUA124"/>
    <mergeCell ref="VUC124:VUE124"/>
    <mergeCell ref="VUG124:VUI124"/>
    <mergeCell ref="VSO124:VSQ124"/>
    <mergeCell ref="VSS124:VSU124"/>
    <mergeCell ref="VSW124:VSY124"/>
    <mergeCell ref="VTA124:VTC124"/>
    <mergeCell ref="VTE124:VTG124"/>
    <mergeCell ref="VTI124:VTK124"/>
    <mergeCell ref="VRQ124:VRS124"/>
    <mergeCell ref="VRU124:VRW124"/>
    <mergeCell ref="VRY124:VSA124"/>
    <mergeCell ref="VSC124:VSE124"/>
    <mergeCell ref="VSG124:VSI124"/>
    <mergeCell ref="VSK124:VSM124"/>
    <mergeCell ref="VQS124:VQU124"/>
    <mergeCell ref="VQW124:VQY124"/>
    <mergeCell ref="VRA124:VRC124"/>
    <mergeCell ref="VRE124:VRG124"/>
    <mergeCell ref="VRI124:VRK124"/>
    <mergeCell ref="VRM124:VRO124"/>
    <mergeCell ref="VPU124:VPW124"/>
    <mergeCell ref="VPY124:VQA124"/>
    <mergeCell ref="VQC124:VQE124"/>
    <mergeCell ref="VQG124:VQI124"/>
    <mergeCell ref="VQK124:VQM124"/>
    <mergeCell ref="VQO124:VQQ124"/>
    <mergeCell ref="VZY124:WAA124"/>
    <mergeCell ref="WAC124:WAE124"/>
    <mergeCell ref="WAG124:WAI124"/>
    <mergeCell ref="WAK124:WAM124"/>
    <mergeCell ref="WAO124:WAQ124"/>
    <mergeCell ref="WAS124:WAU124"/>
    <mergeCell ref="VZA124:VZC124"/>
    <mergeCell ref="VZE124:VZG124"/>
    <mergeCell ref="VZI124:VZK124"/>
    <mergeCell ref="VZM124:VZO124"/>
    <mergeCell ref="VZQ124:VZS124"/>
    <mergeCell ref="VZU124:VZW124"/>
    <mergeCell ref="VYC124:VYE124"/>
    <mergeCell ref="VYG124:VYI124"/>
    <mergeCell ref="VYK124:VYM124"/>
    <mergeCell ref="VYO124:VYQ124"/>
    <mergeCell ref="VYS124:VYU124"/>
    <mergeCell ref="VYW124:VYY124"/>
    <mergeCell ref="VXE124:VXG124"/>
    <mergeCell ref="VXI124:VXK124"/>
    <mergeCell ref="VXM124:VXO124"/>
    <mergeCell ref="VXQ124:VXS124"/>
    <mergeCell ref="VXU124:VXW124"/>
    <mergeCell ref="VXY124:VYA124"/>
    <mergeCell ref="VWG124:VWI124"/>
    <mergeCell ref="VWK124:VWM124"/>
    <mergeCell ref="VWO124:VWQ124"/>
    <mergeCell ref="VWS124:VWU124"/>
    <mergeCell ref="VWW124:VWY124"/>
    <mergeCell ref="VXA124:VXC124"/>
    <mergeCell ref="VVI124:VVK124"/>
    <mergeCell ref="VVM124:VVO124"/>
    <mergeCell ref="VVQ124:VVS124"/>
    <mergeCell ref="VVU124:VVW124"/>
    <mergeCell ref="VVY124:VWA124"/>
    <mergeCell ref="VWC124:VWE124"/>
    <mergeCell ref="WFM124:WFO124"/>
    <mergeCell ref="WFQ124:WFS124"/>
    <mergeCell ref="WFU124:WFW124"/>
    <mergeCell ref="WFY124:WGA124"/>
    <mergeCell ref="WGC124:WGE124"/>
    <mergeCell ref="WGG124:WGI124"/>
    <mergeCell ref="WEO124:WEQ124"/>
    <mergeCell ref="WES124:WEU124"/>
    <mergeCell ref="WEW124:WEY124"/>
    <mergeCell ref="WFA124:WFC124"/>
    <mergeCell ref="WFE124:WFG124"/>
    <mergeCell ref="WFI124:WFK124"/>
    <mergeCell ref="WDQ124:WDS124"/>
    <mergeCell ref="WDU124:WDW124"/>
    <mergeCell ref="WDY124:WEA124"/>
    <mergeCell ref="WEC124:WEE124"/>
    <mergeCell ref="WEG124:WEI124"/>
    <mergeCell ref="WEK124:WEM124"/>
    <mergeCell ref="WCS124:WCU124"/>
    <mergeCell ref="WCW124:WCY124"/>
    <mergeCell ref="WDA124:WDC124"/>
    <mergeCell ref="WDE124:WDG124"/>
    <mergeCell ref="WDI124:WDK124"/>
    <mergeCell ref="WDM124:WDO124"/>
    <mergeCell ref="WBU124:WBW124"/>
    <mergeCell ref="WBY124:WCA124"/>
    <mergeCell ref="WCC124:WCE124"/>
    <mergeCell ref="WCG124:WCI124"/>
    <mergeCell ref="WCK124:WCM124"/>
    <mergeCell ref="WCO124:WCQ124"/>
    <mergeCell ref="WAW124:WAY124"/>
    <mergeCell ref="WBA124:WBC124"/>
    <mergeCell ref="WBE124:WBG124"/>
    <mergeCell ref="WBI124:WBK124"/>
    <mergeCell ref="WBM124:WBO124"/>
    <mergeCell ref="WBQ124:WBS124"/>
    <mergeCell ref="WLA124:WLC124"/>
    <mergeCell ref="WLE124:WLG124"/>
    <mergeCell ref="WLI124:WLK124"/>
    <mergeCell ref="WLM124:WLO124"/>
    <mergeCell ref="WLQ124:WLS124"/>
    <mergeCell ref="WLU124:WLW124"/>
    <mergeCell ref="WKC124:WKE124"/>
    <mergeCell ref="WKG124:WKI124"/>
    <mergeCell ref="WKK124:WKM124"/>
    <mergeCell ref="WKO124:WKQ124"/>
    <mergeCell ref="WKS124:WKU124"/>
    <mergeCell ref="WKW124:WKY124"/>
    <mergeCell ref="WJE124:WJG124"/>
    <mergeCell ref="WJI124:WJK124"/>
    <mergeCell ref="WJM124:WJO124"/>
    <mergeCell ref="WJQ124:WJS124"/>
    <mergeCell ref="WJU124:WJW124"/>
    <mergeCell ref="WJY124:WKA124"/>
    <mergeCell ref="WIG124:WII124"/>
    <mergeCell ref="WIK124:WIM124"/>
    <mergeCell ref="WIO124:WIQ124"/>
    <mergeCell ref="WIS124:WIU124"/>
    <mergeCell ref="WIW124:WIY124"/>
    <mergeCell ref="WJA124:WJC124"/>
    <mergeCell ref="WHI124:WHK124"/>
    <mergeCell ref="WHM124:WHO124"/>
    <mergeCell ref="WHQ124:WHS124"/>
    <mergeCell ref="WHU124:WHW124"/>
    <mergeCell ref="WHY124:WIA124"/>
    <mergeCell ref="WIC124:WIE124"/>
    <mergeCell ref="WGK124:WGM124"/>
    <mergeCell ref="WGO124:WGQ124"/>
    <mergeCell ref="WGS124:WGU124"/>
    <mergeCell ref="WGW124:WGY124"/>
    <mergeCell ref="WHA124:WHC124"/>
    <mergeCell ref="WHE124:WHG124"/>
    <mergeCell ref="WQO124:WQQ124"/>
    <mergeCell ref="WQS124:WQU124"/>
    <mergeCell ref="WQW124:WQY124"/>
    <mergeCell ref="WRA124:WRC124"/>
    <mergeCell ref="WRE124:WRG124"/>
    <mergeCell ref="WRI124:WRK124"/>
    <mergeCell ref="WPQ124:WPS124"/>
    <mergeCell ref="WPU124:WPW124"/>
    <mergeCell ref="WPY124:WQA124"/>
    <mergeCell ref="WQC124:WQE124"/>
    <mergeCell ref="WQG124:WQI124"/>
    <mergeCell ref="WQK124:WQM124"/>
    <mergeCell ref="WOS124:WOU124"/>
    <mergeCell ref="WOW124:WOY124"/>
    <mergeCell ref="WPA124:WPC124"/>
    <mergeCell ref="WPE124:WPG124"/>
    <mergeCell ref="WPI124:WPK124"/>
    <mergeCell ref="WPM124:WPO124"/>
    <mergeCell ref="WNU124:WNW124"/>
    <mergeCell ref="WNY124:WOA124"/>
    <mergeCell ref="WOC124:WOE124"/>
    <mergeCell ref="WOG124:WOI124"/>
    <mergeCell ref="WOK124:WOM124"/>
    <mergeCell ref="WOO124:WOQ124"/>
    <mergeCell ref="WMW124:WMY124"/>
    <mergeCell ref="WNA124:WNC124"/>
    <mergeCell ref="WNE124:WNG124"/>
    <mergeCell ref="WNI124:WNK124"/>
    <mergeCell ref="WNM124:WNO124"/>
    <mergeCell ref="WNQ124:WNS124"/>
    <mergeCell ref="WLY124:WMA124"/>
    <mergeCell ref="WMC124:WME124"/>
    <mergeCell ref="WMG124:WMI124"/>
    <mergeCell ref="WMK124:WMM124"/>
    <mergeCell ref="WMO124:WMQ124"/>
    <mergeCell ref="WMS124:WMU124"/>
    <mergeCell ref="WWK124:WWM124"/>
    <mergeCell ref="WWO124:WWQ124"/>
    <mergeCell ref="WWS124:WWU124"/>
    <mergeCell ref="WWW124:WWY124"/>
    <mergeCell ref="WVE124:WVG124"/>
    <mergeCell ref="WVI124:WVK124"/>
    <mergeCell ref="WVM124:WVO124"/>
    <mergeCell ref="WVQ124:WVS124"/>
    <mergeCell ref="WVU124:WVW124"/>
    <mergeCell ref="WVY124:WWA124"/>
    <mergeCell ref="WUG124:WUI124"/>
    <mergeCell ref="WUK124:WUM124"/>
    <mergeCell ref="WUO124:WUQ124"/>
    <mergeCell ref="WUS124:WUU124"/>
    <mergeCell ref="WUW124:WUY124"/>
    <mergeCell ref="WVA124:WVC124"/>
    <mergeCell ref="WTI124:WTK124"/>
    <mergeCell ref="WTM124:WTO124"/>
    <mergeCell ref="WTQ124:WTS124"/>
    <mergeCell ref="WTU124:WTW124"/>
    <mergeCell ref="WTY124:WUA124"/>
    <mergeCell ref="WUC124:WUE124"/>
    <mergeCell ref="WSK124:WSM124"/>
    <mergeCell ref="WSO124:WSQ124"/>
    <mergeCell ref="WSS124:WSU124"/>
    <mergeCell ref="WSW124:WSY124"/>
    <mergeCell ref="WTA124:WTC124"/>
    <mergeCell ref="WTE124:WTG124"/>
    <mergeCell ref="WRM124:WRO124"/>
    <mergeCell ref="WRQ124:WRS124"/>
    <mergeCell ref="WRU124:WRW124"/>
    <mergeCell ref="WRY124:WSA124"/>
    <mergeCell ref="WSC124:WSE124"/>
    <mergeCell ref="WSG124:WSI124"/>
    <mergeCell ref="B4:C4"/>
    <mergeCell ref="F4:G4"/>
    <mergeCell ref="B3:G3"/>
    <mergeCell ref="B2:C2"/>
    <mergeCell ref="E2:G2"/>
    <mergeCell ref="A126:E126"/>
    <mergeCell ref="A127:E127"/>
    <mergeCell ref="A128:E128"/>
    <mergeCell ref="XEK124:XEM124"/>
    <mergeCell ref="XEO124:XEQ124"/>
    <mergeCell ref="XES124:XEU124"/>
    <mergeCell ref="XEW124:XEY124"/>
    <mergeCell ref="XFA124:XFC124"/>
    <mergeCell ref="A125:E125"/>
    <mergeCell ref="XDM124:XDO124"/>
    <mergeCell ref="XDQ124:XDS124"/>
    <mergeCell ref="XDU124:XDW124"/>
    <mergeCell ref="XDY124:XEA124"/>
    <mergeCell ref="XEC124:XEE124"/>
    <mergeCell ref="XEG124:XEI124"/>
    <mergeCell ref="XCO124:XCQ124"/>
    <mergeCell ref="XCS124:XCU124"/>
    <mergeCell ref="XCW124:XCY124"/>
    <mergeCell ref="XDA124:XDC124"/>
    <mergeCell ref="XDE124:XDG124"/>
    <mergeCell ref="XDI124:XDK124"/>
    <mergeCell ref="XBQ124:XBS124"/>
    <mergeCell ref="XBU124:XBW124"/>
    <mergeCell ref="XBY124:XCA124"/>
    <mergeCell ref="XCC124:XCE124"/>
    <mergeCell ref="XCG124:XCI124"/>
    <mergeCell ref="XCK124:XCM124"/>
    <mergeCell ref="XAS124:XAU124"/>
    <mergeCell ref="XAW124:XAY124"/>
    <mergeCell ref="XBA124:XBC124"/>
    <mergeCell ref="XBE124:XBG124"/>
    <mergeCell ref="XBI124:XBK124"/>
    <mergeCell ref="XBM124:XBO124"/>
    <mergeCell ref="WZU124:WZW124"/>
    <mergeCell ref="WZY124:XAA124"/>
    <mergeCell ref="XAC124:XAE124"/>
    <mergeCell ref="XAG124:XAI124"/>
    <mergeCell ref="XAK124:XAM124"/>
    <mergeCell ref="XAO124:XAQ124"/>
    <mergeCell ref="WYW124:WYY124"/>
    <mergeCell ref="WZA124:WZC124"/>
    <mergeCell ref="WZE124:WZG124"/>
    <mergeCell ref="WZI124:WZK124"/>
    <mergeCell ref="WZM124:WZO124"/>
    <mergeCell ref="WZQ124:WZS124"/>
    <mergeCell ref="WXY124:WYA124"/>
    <mergeCell ref="WYC124:WYE124"/>
    <mergeCell ref="WYG124:WYI124"/>
    <mergeCell ref="WYK124:WYM124"/>
    <mergeCell ref="WYO124:WYQ124"/>
    <mergeCell ref="WYS124:WYU124"/>
    <mergeCell ref="WXA124:WXC124"/>
    <mergeCell ref="WXE124:WXG124"/>
    <mergeCell ref="WXI124:WXK124"/>
    <mergeCell ref="WXM124:WXO124"/>
    <mergeCell ref="WXQ124:WXS124"/>
    <mergeCell ref="WXU124:WXW124"/>
    <mergeCell ref="WWC124:WWE124"/>
    <mergeCell ref="WWG124:WWI124"/>
  </mergeCells>
  <pageMargins left="0.7" right="0.7" top="0.75" bottom="0.75" header="0.3" footer="0.3"/>
  <pageSetup scale="76" fitToHeight="2"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E87E88"/>
    <pageSetUpPr fitToPage="1"/>
  </sheetPr>
  <dimension ref="A1:G106"/>
  <sheetViews>
    <sheetView zoomScale="90" zoomScaleNormal="90" workbookViewId="0">
      <selection activeCell="B3" sqref="B3"/>
    </sheetView>
  </sheetViews>
  <sheetFormatPr defaultColWidth="9.42578125" defaultRowHeight="15.75"/>
  <cols>
    <col min="1" max="1" width="23.42578125" style="59" customWidth="1"/>
    <col min="2" max="2" width="24" style="63" customWidth="1"/>
    <col min="3" max="3" width="5.42578125" style="59" customWidth="1"/>
    <col min="4" max="4" width="33.42578125" style="59" bestFit="1" customWidth="1"/>
    <col min="5" max="5" width="18.85546875" style="59" customWidth="1"/>
    <col min="6" max="6" width="16.140625" style="59" customWidth="1"/>
    <col min="7" max="16384" width="9.42578125" style="59"/>
  </cols>
  <sheetData>
    <row r="1" spans="1:7" ht="16.5" thickBot="1">
      <c r="A1" s="856" t="s">
        <v>585</v>
      </c>
      <c r="B1" s="857"/>
      <c r="C1" s="857"/>
      <c r="D1" s="857"/>
      <c r="E1" s="857"/>
      <c r="F1" s="858"/>
    </row>
    <row r="2" spans="1:7">
      <c r="A2" s="110" t="s">
        <v>586</v>
      </c>
      <c r="B2" s="514" t="str">
        <f>Submission!B4</f>
        <v>Benjamin Callahan</v>
      </c>
      <c r="C2" s="480"/>
      <c r="D2" s="127" t="s">
        <v>67</v>
      </c>
      <c r="E2" s="868" t="str">
        <f>Submission!B9</f>
        <v>Vivo-Vitro Follow-up</v>
      </c>
      <c r="F2" s="869"/>
    </row>
    <row r="3" spans="1:7">
      <c r="A3" s="111" t="s">
        <v>587</v>
      </c>
      <c r="B3" s="190" t="s">
        <v>500</v>
      </c>
      <c r="C3" s="61"/>
      <c r="D3" s="480"/>
      <c r="E3" s="480"/>
      <c r="F3" s="62"/>
    </row>
    <row r="4" spans="1:7">
      <c r="A4" s="111" t="s">
        <v>588</v>
      </c>
      <c r="B4" s="107" t="s">
        <v>589</v>
      </c>
      <c r="C4" s="61"/>
      <c r="D4" s="68" t="s">
        <v>590</v>
      </c>
      <c r="E4" s="107" t="s">
        <v>591</v>
      </c>
      <c r="F4" s="62"/>
    </row>
    <row r="5" spans="1:7">
      <c r="A5" s="111" t="s">
        <v>592</v>
      </c>
      <c r="B5" s="107" t="s">
        <v>593</v>
      </c>
      <c r="C5" s="61"/>
      <c r="D5" s="68" t="s">
        <v>594</v>
      </c>
      <c r="E5" s="107" t="s">
        <v>595</v>
      </c>
      <c r="F5" s="62"/>
    </row>
    <row r="6" spans="1:7">
      <c r="A6" s="404" t="s">
        <v>596</v>
      </c>
      <c r="B6" s="107" t="str">
        <f>Submission!F2</f>
        <v>2x250</v>
      </c>
      <c r="C6" s="61"/>
      <c r="D6" s="67" t="s">
        <v>597</v>
      </c>
      <c r="E6" s="180" t="s">
        <v>502</v>
      </c>
      <c r="F6" s="62"/>
    </row>
    <row r="7" spans="1:7">
      <c r="A7" s="113" t="s">
        <v>245</v>
      </c>
      <c r="B7" s="108">
        <v>44449</v>
      </c>
      <c r="C7" s="61"/>
      <c r="D7" s="67" t="s">
        <v>598</v>
      </c>
      <c r="E7" s="179" t="s">
        <v>79</v>
      </c>
      <c r="F7" s="62"/>
    </row>
    <row r="8" spans="1:7">
      <c r="A8" s="111" t="s">
        <v>599</v>
      </c>
      <c r="B8" s="109">
        <v>44451</v>
      </c>
      <c r="C8" s="61"/>
      <c r="D8" s="422" t="s">
        <v>600</v>
      </c>
      <c r="E8" s="531" t="s">
        <v>79</v>
      </c>
      <c r="F8" s="62"/>
    </row>
    <row r="9" spans="1:7">
      <c r="A9" s="404" t="s">
        <v>601</v>
      </c>
      <c r="B9" s="402" t="str">
        <f>Submission!B12</f>
        <v>STD 500v2</v>
      </c>
      <c r="C9" s="61"/>
      <c r="D9" s="423"/>
      <c r="E9" s="424"/>
      <c r="F9" s="62"/>
    </row>
    <row r="10" spans="1:7">
      <c r="A10" s="60" t="s">
        <v>602</v>
      </c>
      <c r="B10" s="61"/>
      <c r="C10" s="480"/>
      <c r="D10" s="480"/>
      <c r="E10" s="480"/>
      <c r="F10" s="62"/>
    </row>
    <row r="11" spans="1:7">
      <c r="A11" s="862" t="s">
        <v>603</v>
      </c>
      <c r="B11" s="863"/>
      <c r="C11" s="863"/>
      <c r="D11" s="863"/>
      <c r="E11" s="863"/>
      <c r="F11" s="864"/>
      <c r="G11" s="480"/>
    </row>
    <row r="12" spans="1:7">
      <c r="A12" s="110" t="s">
        <v>604</v>
      </c>
      <c r="B12" s="128">
        <v>551</v>
      </c>
      <c r="C12" s="480"/>
      <c r="D12" s="860" t="s">
        <v>605</v>
      </c>
      <c r="E12" s="861"/>
      <c r="F12" s="62"/>
    </row>
    <row r="13" spans="1:7">
      <c r="A13" s="111" t="s">
        <v>606</v>
      </c>
      <c r="B13" s="199">
        <v>89.04</v>
      </c>
      <c r="C13" s="480"/>
      <c r="D13" s="529" t="s">
        <v>607</v>
      </c>
      <c r="E13" s="530">
        <v>96.87</v>
      </c>
      <c r="F13" s="62"/>
    </row>
    <row r="14" spans="1:7">
      <c r="A14" s="111" t="s">
        <v>608</v>
      </c>
      <c r="B14" s="106">
        <v>0.1792</v>
      </c>
      <c r="C14" s="480"/>
      <c r="D14" s="529" t="s">
        <v>609</v>
      </c>
      <c r="E14" s="530">
        <v>73.77</v>
      </c>
      <c r="F14" s="62"/>
    </row>
    <row r="15" spans="1:7">
      <c r="A15" s="111" t="s">
        <v>610</v>
      </c>
      <c r="B15" s="105">
        <v>1.61E-2</v>
      </c>
      <c r="C15" s="480"/>
      <c r="D15" s="529" t="s">
        <v>611</v>
      </c>
      <c r="E15" s="530">
        <v>90.56</v>
      </c>
      <c r="F15" s="62"/>
    </row>
    <row r="16" spans="1:7">
      <c r="A16" s="112"/>
      <c r="B16" s="518"/>
      <c r="C16" s="480"/>
      <c r="D16" s="529" t="s">
        <v>612</v>
      </c>
      <c r="E16" s="530">
        <v>93.78</v>
      </c>
      <c r="F16" s="62"/>
    </row>
    <row r="17" spans="1:7" ht="18">
      <c r="A17" s="517" t="s">
        <v>613</v>
      </c>
      <c r="B17" s="515">
        <v>23369514</v>
      </c>
      <c r="C17" s="480"/>
      <c r="D17" s="859"/>
      <c r="E17" s="859"/>
      <c r="F17" s="62"/>
    </row>
    <row r="18" spans="1:7" ht="18">
      <c r="A18" s="517" t="s">
        <v>614</v>
      </c>
      <c r="B18" s="515">
        <v>20804326</v>
      </c>
      <c r="C18" s="480"/>
      <c r="D18" s="67" t="s">
        <v>615</v>
      </c>
      <c r="E18" s="107">
        <v>5.35</v>
      </c>
      <c r="F18" s="62"/>
    </row>
    <row r="19" spans="1:7" ht="18">
      <c r="A19" s="517" t="s">
        <v>616</v>
      </c>
      <c r="B19" s="516">
        <v>77.640199999999993</v>
      </c>
      <c r="C19" s="480"/>
      <c r="D19" s="480"/>
      <c r="E19" s="480"/>
      <c r="F19" s="62"/>
    </row>
    <row r="20" spans="1:7" ht="18">
      <c r="A20" s="517" t="s">
        <v>617</v>
      </c>
      <c r="B20" s="516">
        <v>0.40720000000000001</v>
      </c>
      <c r="C20" s="480"/>
      <c r="D20" s="67" t="s">
        <v>46</v>
      </c>
      <c r="E20" s="179">
        <v>5.5</v>
      </c>
      <c r="F20" s="62"/>
    </row>
    <row r="21" spans="1:7" ht="18">
      <c r="A21" s="517" t="s">
        <v>618</v>
      </c>
      <c r="B21" s="516">
        <v>3.6200000000000003E-2</v>
      </c>
      <c r="C21" s="480"/>
      <c r="D21" s="67" t="s">
        <v>619</v>
      </c>
      <c r="E21" s="498">
        <v>15</v>
      </c>
      <c r="F21" s="62"/>
    </row>
    <row r="22" spans="1:7" ht="18">
      <c r="A22" s="517" t="s">
        <v>620</v>
      </c>
      <c r="B22" s="516">
        <v>1.7562</v>
      </c>
      <c r="C22" s="480"/>
      <c r="D22" s="67" t="s">
        <v>621</v>
      </c>
      <c r="E22" s="179">
        <v>0</v>
      </c>
      <c r="F22" s="62"/>
    </row>
    <row r="23" spans="1:7">
      <c r="A23" s="60"/>
      <c r="B23" s="61"/>
      <c r="C23" s="480"/>
      <c r="D23" s="70"/>
      <c r="E23" s="480"/>
      <c r="F23" s="62"/>
    </row>
    <row r="24" spans="1:7">
      <c r="A24" s="865" t="s">
        <v>622</v>
      </c>
      <c r="B24" s="866"/>
      <c r="C24" s="866"/>
      <c r="D24" s="866"/>
      <c r="E24" s="866"/>
      <c r="F24" s="867"/>
      <c r="G24" s="480"/>
    </row>
    <row r="25" spans="1:7">
      <c r="A25" s="519"/>
      <c r="B25" s="520"/>
      <c r="C25" s="521"/>
      <c r="D25" s="521"/>
      <c r="E25" s="521"/>
      <c r="F25" s="522"/>
    </row>
    <row r="26" spans="1:7">
      <c r="A26" s="523"/>
      <c r="B26" s="61"/>
      <c r="C26" s="480"/>
      <c r="D26" s="480"/>
      <c r="E26" s="480"/>
      <c r="F26" s="524"/>
    </row>
    <row r="27" spans="1:7">
      <c r="A27" s="523"/>
      <c r="B27" s="61"/>
      <c r="C27" s="480"/>
      <c r="D27" s="480"/>
      <c r="E27" s="480"/>
      <c r="F27" s="524"/>
    </row>
    <row r="28" spans="1:7">
      <c r="A28" s="523"/>
      <c r="B28" s="61"/>
      <c r="C28" s="480"/>
      <c r="D28" s="480"/>
      <c r="E28" s="480"/>
      <c r="F28" s="524"/>
    </row>
    <row r="29" spans="1:7">
      <c r="A29" s="523"/>
      <c r="B29" s="61"/>
      <c r="C29" s="480"/>
      <c r="D29" s="480"/>
      <c r="E29" s="480"/>
      <c r="F29" s="524"/>
    </row>
    <row r="30" spans="1:7">
      <c r="A30" s="523"/>
      <c r="B30" s="61"/>
      <c r="C30" s="480"/>
      <c r="D30" s="480"/>
      <c r="E30" s="480"/>
      <c r="F30" s="524"/>
    </row>
    <row r="31" spans="1:7">
      <c r="A31" s="523"/>
      <c r="B31" s="61"/>
      <c r="C31" s="480"/>
      <c r="D31" s="480"/>
      <c r="E31" s="480"/>
      <c r="F31" s="524"/>
    </row>
    <row r="32" spans="1:7">
      <c r="A32" s="523"/>
      <c r="B32" s="61"/>
      <c r="C32" s="480"/>
      <c r="D32" s="480"/>
      <c r="E32" s="480"/>
      <c r="F32" s="524"/>
    </row>
    <row r="33" spans="1:6">
      <c r="A33" s="523"/>
      <c r="B33" s="61"/>
      <c r="C33" s="480"/>
      <c r="D33" s="480"/>
      <c r="E33" s="480"/>
      <c r="F33" s="524"/>
    </row>
    <row r="34" spans="1:6">
      <c r="A34" s="523"/>
      <c r="B34" s="61"/>
      <c r="C34" s="480"/>
      <c r="D34" s="480"/>
      <c r="E34" s="480"/>
      <c r="F34" s="524"/>
    </row>
    <row r="35" spans="1:6">
      <c r="A35" s="523"/>
      <c r="B35" s="61"/>
      <c r="C35" s="480"/>
      <c r="D35" s="480"/>
      <c r="E35" s="480"/>
      <c r="F35" s="524"/>
    </row>
    <row r="36" spans="1:6">
      <c r="A36" s="523"/>
      <c r="B36" s="61"/>
      <c r="C36" s="480"/>
      <c r="D36" s="480"/>
      <c r="E36" s="480"/>
      <c r="F36" s="524"/>
    </row>
    <row r="37" spans="1:6">
      <c r="A37" s="523"/>
      <c r="B37" s="61"/>
      <c r="C37" s="480"/>
      <c r="D37" s="480"/>
      <c r="E37" s="480"/>
      <c r="F37" s="524"/>
    </row>
    <row r="38" spans="1:6">
      <c r="A38" s="523"/>
      <c r="B38" s="61"/>
      <c r="C38" s="480"/>
      <c r="D38" s="480"/>
      <c r="E38" s="480"/>
      <c r="F38" s="524"/>
    </row>
    <row r="39" spans="1:6">
      <c r="A39" s="523"/>
      <c r="B39" s="61"/>
      <c r="C39" s="480"/>
      <c r="D39" s="480"/>
      <c r="E39" s="480"/>
      <c r="F39" s="524"/>
    </row>
    <row r="40" spans="1:6">
      <c r="A40" s="523"/>
      <c r="B40" s="61"/>
      <c r="C40" s="480"/>
      <c r="D40" s="480"/>
      <c r="E40" s="480"/>
      <c r="F40" s="524"/>
    </row>
    <row r="41" spans="1:6">
      <c r="A41" s="523"/>
      <c r="B41" s="61"/>
      <c r="C41" s="480"/>
      <c r="D41" s="480"/>
      <c r="E41" s="480"/>
      <c r="F41" s="524"/>
    </row>
    <row r="42" spans="1:6">
      <c r="A42" s="523"/>
      <c r="B42" s="61"/>
      <c r="C42" s="480"/>
      <c r="D42" s="480"/>
      <c r="E42" s="480"/>
      <c r="F42" s="524"/>
    </row>
    <row r="43" spans="1:6">
      <c r="A43" s="523"/>
      <c r="B43" s="61"/>
      <c r="C43" s="480"/>
      <c r="D43" s="480"/>
      <c r="E43" s="480"/>
      <c r="F43" s="524"/>
    </row>
    <row r="44" spans="1:6">
      <c r="A44" s="523"/>
      <c r="B44" s="61"/>
      <c r="C44" s="480"/>
      <c r="D44" s="480"/>
      <c r="E44" s="480"/>
      <c r="F44" s="524"/>
    </row>
    <row r="45" spans="1:6">
      <c r="A45" s="523"/>
      <c r="B45" s="61"/>
      <c r="C45" s="480"/>
      <c r="D45" s="480"/>
      <c r="E45" s="480"/>
      <c r="F45" s="524"/>
    </row>
    <row r="46" spans="1:6">
      <c r="A46" s="523"/>
      <c r="B46" s="61"/>
      <c r="C46" s="480"/>
      <c r="D46" s="480"/>
      <c r="E46" s="480"/>
      <c r="F46" s="524"/>
    </row>
    <row r="47" spans="1:6">
      <c r="A47" s="523"/>
      <c r="B47" s="61"/>
      <c r="C47" s="480"/>
      <c r="D47" s="480"/>
      <c r="E47" s="480"/>
      <c r="F47" s="524"/>
    </row>
    <row r="48" spans="1:6">
      <c r="A48" s="523"/>
      <c r="B48" s="61"/>
      <c r="C48" s="480"/>
      <c r="D48" s="480"/>
      <c r="E48" s="480"/>
      <c r="F48" s="524"/>
    </row>
    <row r="49" spans="1:6">
      <c r="A49" s="523"/>
      <c r="B49" s="61"/>
      <c r="C49" s="480"/>
      <c r="D49" s="480"/>
      <c r="E49" s="480"/>
      <c r="F49" s="524"/>
    </row>
    <row r="50" spans="1:6">
      <c r="A50" s="523"/>
      <c r="B50" s="61"/>
      <c r="C50" s="480"/>
      <c r="D50" s="480"/>
      <c r="E50" s="480"/>
      <c r="F50" s="524"/>
    </row>
    <row r="51" spans="1:6">
      <c r="A51" s="523"/>
      <c r="B51" s="61"/>
      <c r="C51" s="480"/>
      <c r="D51" s="480"/>
      <c r="E51" s="480"/>
      <c r="F51" s="524"/>
    </row>
    <row r="52" spans="1:6">
      <c r="A52" s="523"/>
      <c r="B52" s="61"/>
      <c r="C52" s="480"/>
      <c r="D52" s="480"/>
      <c r="E52" s="480"/>
      <c r="F52" s="524"/>
    </row>
    <row r="53" spans="1:6">
      <c r="A53" s="523"/>
      <c r="B53" s="61"/>
      <c r="C53" s="480"/>
      <c r="D53" s="480"/>
      <c r="E53" s="480"/>
      <c r="F53" s="524"/>
    </row>
    <row r="54" spans="1:6">
      <c r="A54" s="523"/>
      <c r="B54" s="61"/>
      <c r="C54" s="480"/>
      <c r="D54" s="480"/>
      <c r="E54" s="480"/>
      <c r="F54" s="524"/>
    </row>
    <row r="55" spans="1:6">
      <c r="A55" s="523"/>
      <c r="B55" s="61"/>
      <c r="C55" s="480"/>
      <c r="D55" s="480"/>
      <c r="E55" s="480"/>
      <c r="F55" s="524"/>
    </row>
    <row r="56" spans="1:6">
      <c r="A56" s="523"/>
      <c r="B56" s="61"/>
      <c r="C56" s="480"/>
      <c r="D56" s="480"/>
      <c r="E56" s="480"/>
      <c r="F56" s="524"/>
    </row>
    <row r="57" spans="1:6">
      <c r="A57" s="523"/>
      <c r="B57" s="61"/>
      <c r="C57" s="480"/>
      <c r="D57" s="480"/>
      <c r="E57" s="480"/>
      <c r="F57" s="524"/>
    </row>
    <row r="58" spans="1:6">
      <c r="A58" s="523"/>
      <c r="B58" s="61"/>
      <c r="C58" s="480"/>
      <c r="D58" s="480"/>
      <c r="E58" s="480"/>
      <c r="F58" s="524"/>
    </row>
    <row r="59" spans="1:6">
      <c r="A59" s="523"/>
      <c r="B59" s="61"/>
      <c r="C59" s="480"/>
      <c r="D59" s="480"/>
      <c r="E59" s="480"/>
      <c r="F59" s="524"/>
    </row>
    <row r="60" spans="1:6">
      <c r="A60" s="523"/>
      <c r="B60" s="61"/>
      <c r="C60" s="480"/>
      <c r="D60" s="480"/>
      <c r="E60" s="480"/>
      <c r="F60" s="524"/>
    </row>
    <row r="61" spans="1:6">
      <c r="A61" s="523"/>
      <c r="B61" s="61"/>
      <c r="C61" s="480"/>
      <c r="D61" s="480"/>
      <c r="E61" s="480"/>
      <c r="F61" s="524"/>
    </row>
    <row r="62" spans="1:6">
      <c r="A62" s="523"/>
      <c r="B62" s="61"/>
      <c r="C62" s="480"/>
      <c r="D62" s="480"/>
      <c r="E62" s="480"/>
      <c r="F62" s="524"/>
    </row>
    <row r="63" spans="1:6">
      <c r="A63" s="523"/>
      <c r="B63" s="61"/>
      <c r="C63" s="480"/>
      <c r="D63" s="480"/>
      <c r="E63" s="480"/>
      <c r="F63" s="524"/>
    </row>
    <row r="64" spans="1:6">
      <c r="A64" s="523"/>
      <c r="B64" s="61"/>
      <c r="C64" s="480"/>
      <c r="D64" s="480"/>
      <c r="E64" s="480"/>
      <c r="F64" s="524"/>
    </row>
    <row r="65" spans="1:6">
      <c r="A65" s="523"/>
      <c r="B65" s="61"/>
      <c r="C65" s="480"/>
      <c r="D65" s="480"/>
      <c r="E65" s="480"/>
      <c r="F65" s="524"/>
    </row>
    <row r="66" spans="1:6">
      <c r="A66" s="523"/>
      <c r="B66" s="61"/>
      <c r="C66" s="480"/>
      <c r="D66" s="480"/>
      <c r="E66" s="480"/>
      <c r="F66" s="524"/>
    </row>
    <row r="67" spans="1:6">
      <c r="A67" s="523"/>
      <c r="B67" s="61"/>
      <c r="C67" s="480"/>
      <c r="D67" s="480"/>
      <c r="E67" s="480"/>
      <c r="F67" s="524"/>
    </row>
    <row r="68" spans="1:6">
      <c r="A68" s="523"/>
      <c r="B68" s="61"/>
      <c r="C68" s="480"/>
      <c r="D68" s="480"/>
      <c r="E68" s="480"/>
      <c r="F68" s="524"/>
    </row>
    <row r="69" spans="1:6">
      <c r="A69" s="523"/>
      <c r="B69" s="61"/>
      <c r="C69" s="480"/>
      <c r="D69" s="480"/>
      <c r="E69" s="480"/>
      <c r="F69" s="524"/>
    </row>
    <row r="70" spans="1:6">
      <c r="A70" s="523"/>
      <c r="B70" s="61"/>
      <c r="C70" s="480"/>
      <c r="D70" s="480"/>
      <c r="E70" s="480"/>
      <c r="F70" s="524"/>
    </row>
    <row r="71" spans="1:6">
      <c r="A71" s="523"/>
      <c r="B71" s="61"/>
      <c r="C71" s="480"/>
      <c r="D71" s="480"/>
      <c r="E71" s="480"/>
      <c r="F71" s="524"/>
    </row>
    <row r="72" spans="1:6">
      <c r="A72" s="523"/>
      <c r="B72" s="61"/>
      <c r="C72" s="480"/>
      <c r="D72" s="480"/>
      <c r="E72" s="480"/>
      <c r="F72" s="524"/>
    </row>
    <row r="73" spans="1:6">
      <c r="A73" s="523"/>
      <c r="B73" s="61"/>
      <c r="C73" s="480"/>
      <c r="D73" s="480"/>
      <c r="E73" s="480"/>
      <c r="F73" s="524"/>
    </row>
    <row r="74" spans="1:6">
      <c r="A74" s="523"/>
      <c r="B74" s="61"/>
      <c r="C74" s="480"/>
      <c r="D74" s="480"/>
      <c r="E74" s="480"/>
      <c r="F74" s="524"/>
    </row>
    <row r="75" spans="1:6">
      <c r="A75" s="523"/>
      <c r="B75" s="61"/>
      <c r="C75" s="480"/>
      <c r="D75" s="480"/>
      <c r="E75" s="480"/>
      <c r="F75" s="524"/>
    </row>
    <row r="76" spans="1:6">
      <c r="A76" s="523"/>
      <c r="B76" s="61"/>
      <c r="C76" s="480"/>
      <c r="D76" s="480"/>
      <c r="E76" s="480"/>
      <c r="F76" s="524"/>
    </row>
    <row r="77" spans="1:6">
      <c r="A77" s="523"/>
      <c r="B77" s="61"/>
      <c r="C77" s="480"/>
      <c r="D77" s="480"/>
      <c r="E77" s="480"/>
      <c r="F77" s="524"/>
    </row>
    <row r="78" spans="1:6">
      <c r="A78" s="523"/>
      <c r="B78" s="61"/>
      <c r="C78" s="480"/>
      <c r="D78" s="480"/>
      <c r="E78" s="480"/>
      <c r="F78" s="524"/>
    </row>
    <row r="79" spans="1:6">
      <c r="A79" s="523"/>
      <c r="B79" s="61"/>
      <c r="C79" s="480"/>
      <c r="D79" s="480"/>
      <c r="E79" s="480"/>
      <c r="F79" s="524"/>
    </row>
    <row r="80" spans="1:6">
      <c r="A80" s="523"/>
      <c r="B80" s="61"/>
      <c r="C80" s="480"/>
      <c r="D80" s="480"/>
      <c r="E80" s="480"/>
      <c r="F80" s="524"/>
    </row>
    <row r="81" spans="1:6">
      <c r="A81" s="523"/>
      <c r="B81" s="61"/>
      <c r="C81" s="480"/>
      <c r="D81" s="480"/>
      <c r="E81" s="480"/>
      <c r="F81" s="524"/>
    </row>
    <row r="82" spans="1:6">
      <c r="A82" s="523"/>
      <c r="B82" s="61"/>
      <c r="C82" s="480"/>
      <c r="D82" s="480"/>
      <c r="E82" s="480"/>
      <c r="F82" s="524"/>
    </row>
    <row r="83" spans="1:6">
      <c r="A83" s="523"/>
      <c r="B83" s="61"/>
      <c r="C83" s="480"/>
      <c r="D83" s="480"/>
      <c r="E83" s="480"/>
      <c r="F83" s="524"/>
    </row>
    <row r="84" spans="1:6">
      <c r="A84" s="523"/>
      <c r="B84" s="61"/>
      <c r="C84" s="480"/>
      <c r="D84" s="480"/>
      <c r="E84" s="480"/>
      <c r="F84" s="524"/>
    </row>
    <row r="85" spans="1:6">
      <c r="A85" s="523"/>
      <c r="B85" s="61"/>
      <c r="C85" s="480"/>
      <c r="D85" s="480"/>
      <c r="E85" s="480"/>
      <c r="F85" s="524"/>
    </row>
    <row r="86" spans="1:6">
      <c r="A86" s="523"/>
      <c r="B86" s="61"/>
      <c r="C86" s="480"/>
      <c r="D86" s="480"/>
      <c r="E86" s="480"/>
      <c r="F86" s="524"/>
    </row>
    <row r="87" spans="1:6">
      <c r="A87" s="523"/>
      <c r="B87" s="61"/>
      <c r="C87" s="480"/>
      <c r="D87" s="480"/>
      <c r="E87" s="480"/>
      <c r="F87" s="524"/>
    </row>
    <row r="88" spans="1:6">
      <c r="A88" s="523"/>
      <c r="B88" s="61"/>
      <c r="C88" s="480"/>
      <c r="D88" s="480"/>
      <c r="E88" s="480"/>
      <c r="F88" s="524"/>
    </row>
    <row r="89" spans="1:6">
      <c r="A89" s="523"/>
      <c r="B89" s="61"/>
      <c r="C89" s="480"/>
      <c r="D89" s="480"/>
      <c r="E89" s="480"/>
      <c r="F89" s="524"/>
    </row>
    <row r="90" spans="1:6">
      <c r="A90" s="523"/>
      <c r="B90" s="61"/>
      <c r="C90" s="480"/>
      <c r="D90" s="480"/>
      <c r="E90" s="480"/>
      <c r="F90" s="524"/>
    </row>
    <row r="91" spans="1:6">
      <c r="A91" s="523"/>
      <c r="B91" s="61"/>
      <c r="C91" s="480"/>
      <c r="D91" s="480"/>
      <c r="E91" s="480"/>
      <c r="F91" s="524"/>
    </row>
    <row r="92" spans="1:6">
      <c r="A92" s="523"/>
      <c r="B92" s="61"/>
      <c r="C92" s="480"/>
      <c r="D92" s="480"/>
      <c r="E92" s="480"/>
      <c r="F92" s="524"/>
    </row>
    <row r="93" spans="1:6">
      <c r="A93" s="523"/>
      <c r="B93" s="61"/>
      <c r="C93" s="480"/>
      <c r="D93" s="480"/>
      <c r="E93" s="480"/>
      <c r="F93" s="524"/>
    </row>
    <row r="94" spans="1:6">
      <c r="A94" s="523"/>
      <c r="B94" s="61"/>
      <c r="C94" s="480"/>
      <c r="D94" s="480"/>
      <c r="E94" s="480"/>
      <c r="F94" s="524"/>
    </row>
    <row r="95" spans="1:6">
      <c r="A95" s="523"/>
      <c r="B95" s="61"/>
      <c r="C95" s="480"/>
      <c r="D95" s="480"/>
      <c r="E95" s="480"/>
      <c r="F95" s="524"/>
    </row>
    <row r="96" spans="1:6">
      <c r="A96" s="523"/>
      <c r="B96" s="61"/>
      <c r="C96" s="480"/>
      <c r="D96" s="480"/>
      <c r="E96" s="480"/>
      <c r="F96" s="524"/>
    </row>
    <row r="97" spans="1:6">
      <c r="A97" s="523"/>
      <c r="B97" s="61"/>
      <c r="C97" s="480"/>
      <c r="D97" s="480"/>
      <c r="E97" s="480"/>
      <c r="F97" s="524"/>
    </row>
    <row r="98" spans="1:6">
      <c r="A98" s="523"/>
      <c r="B98" s="61"/>
      <c r="C98" s="480"/>
      <c r="D98" s="480"/>
      <c r="E98" s="480"/>
      <c r="F98" s="524"/>
    </row>
    <row r="99" spans="1:6">
      <c r="A99" s="523"/>
      <c r="B99" s="61"/>
      <c r="C99" s="480"/>
      <c r="D99" s="480"/>
      <c r="E99" s="480"/>
      <c r="F99" s="524"/>
    </row>
    <row r="100" spans="1:6">
      <c r="A100" s="523"/>
      <c r="B100" s="61"/>
      <c r="C100" s="480"/>
      <c r="D100" s="480"/>
      <c r="E100" s="480"/>
      <c r="F100" s="524"/>
    </row>
    <row r="101" spans="1:6">
      <c r="A101" s="523"/>
      <c r="B101" s="61"/>
      <c r="C101" s="480"/>
      <c r="D101" s="480"/>
      <c r="E101" s="480"/>
      <c r="F101" s="524"/>
    </row>
    <row r="102" spans="1:6">
      <c r="A102" s="523"/>
      <c r="B102" s="61"/>
      <c r="C102" s="480"/>
      <c r="D102" s="480"/>
      <c r="E102" s="480"/>
      <c r="F102" s="524"/>
    </row>
    <row r="103" spans="1:6">
      <c r="A103" s="523"/>
      <c r="B103" s="61"/>
      <c r="C103" s="480"/>
      <c r="D103" s="480"/>
      <c r="E103" s="480"/>
      <c r="F103" s="524"/>
    </row>
    <row r="104" spans="1:6">
      <c r="A104" s="523"/>
      <c r="B104" s="61"/>
      <c r="C104" s="480"/>
      <c r="D104" s="480"/>
      <c r="E104" s="480"/>
      <c r="F104" s="524"/>
    </row>
    <row r="105" spans="1:6">
      <c r="A105" s="523"/>
      <c r="B105" s="61"/>
      <c r="C105" s="480"/>
      <c r="D105" s="480"/>
      <c r="E105" s="480"/>
      <c r="F105" s="524"/>
    </row>
    <row r="106" spans="1:6">
      <c r="A106" s="525"/>
      <c r="B106" s="526"/>
      <c r="C106" s="527"/>
      <c r="D106" s="527"/>
      <c r="E106" s="527"/>
      <c r="F106" s="528"/>
    </row>
  </sheetData>
  <mergeCells count="6">
    <mergeCell ref="A1:F1"/>
    <mergeCell ref="D17:E17"/>
    <mergeCell ref="D12:E12"/>
    <mergeCell ref="A11:F11"/>
    <mergeCell ref="A24:F24"/>
    <mergeCell ref="E2:F2"/>
  </mergeCells>
  <pageMargins left="0.7" right="0.7" top="0.75" bottom="0.75" header="0.3" footer="0.3"/>
  <pageSetup scale="7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E87E88"/>
    <pageSetUpPr fitToPage="1"/>
  </sheetPr>
  <dimension ref="A1:W386"/>
  <sheetViews>
    <sheetView zoomScale="75" zoomScaleNormal="75" zoomScalePageLayoutView="75" workbookViewId="0">
      <selection activeCell="U13" sqref="U13"/>
    </sheetView>
  </sheetViews>
  <sheetFormatPr defaultColWidth="11.42578125" defaultRowHeight="15.75"/>
  <cols>
    <col min="1" max="1" width="7.42578125" style="75" bestFit="1" customWidth="1"/>
    <col min="2" max="3" width="16.42578125" style="75" customWidth="1"/>
    <col min="4" max="4" width="11.42578125" style="75" customWidth="1"/>
    <col min="5" max="5" width="10.42578125" style="75" customWidth="1"/>
    <col min="6" max="6" width="11" style="75" bestFit="1" customWidth="1"/>
    <col min="7" max="7" width="11.42578125" style="75"/>
    <col min="8" max="8" width="18.5703125" style="75" customWidth="1"/>
    <col min="9" max="9" width="11.42578125" style="75"/>
    <col min="10" max="10" width="14" style="75" customWidth="1"/>
    <col min="11" max="20" width="11.42578125" style="75"/>
    <col min="21" max="21" width="16.42578125" style="75" customWidth="1"/>
    <col min="22" max="22" width="13.42578125" style="75" customWidth="1"/>
    <col min="23" max="23" width="32.42578125" style="75" customWidth="1"/>
    <col min="24" max="16384" width="11.42578125" style="75"/>
  </cols>
  <sheetData>
    <row r="1" spans="1:23" ht="16.5" thickBot="1">
      <c r="A1" s="872" t="s">
        <v>585</v>
      </c>
      <c r="B1" s="873"/>
      <c r="C1" s="873"/>
      <c r="D1" s="873"/>
      <c r="E1" s="873"/>
      <c r="F1" s="873"/>
      <c r="G1" s="168" t="s">
        <v>466</v>
      </c>
      <c r="H1" s="873" t="str">
        <f>Submission!B4</f>
        <v>Benjamin Callahan</v>
      </c>
      <c r="I1" s="873"/>
      <c r="J1" s="168" t="s">
        <v>67</v>
      </c>
      <c r="K1" s="874" t="str">
        <f>Submission!B9</f>
        <v>Vivo-Vitro Follow-up</v>
      </c>
      <c r="L1" s="875"/>
      <c r="M1" s="875"/>
      <c r="N1" s="875"/>
      <c r="O1" s="875"/>
      <c r="P1" s="875"/>
      <c r="Q1" s="875"/>
      <c r="R1" s="875"/>
      <c r="S1" s="876"/>
    </row>
    <row r="2" spans="1:23" s="84" customFormat="1" ht="47.25">
      <c r="A2" s="167" t="s">
        <v>623</v>
      </c>
      <c r="B2" s="167" t="s">
        <v>624</v>
      </c>
      <c r="C2" s="167" t="s">
        <v>625</v>
      </c>
      <c r="D2" s="167" t="s">
        <v>626</v>
      </c>
      <c r="E2" s="167" t="s">
        <v>627</v>
      </c>
      <c r="F2" s="167" t="s">
        <v>628</v>
      </c>
      <c r="G2" s="167" t="s">
        <v>629</v>
      </c>
      <c r="H2" s="167" t="s">
        <v>630</v>
      </c>
      <c r="I2" s="167" t="s">
        <v>613</v>
      </c>
      <c r="J2" s="167" t="s">
        <v>631</v>
      </c>
      <c r="K2" s="167" t="s">
        <v>632</v>
      </c>
      <c r="L2" s="167" t="s">
        <v>617</v>
      </c>
      <c r="M2" s="167" t="s">
        <v>618</v>
      </c>
      <c r="N2" s="167" t="s">
        <v>620</v>
      </c>
      <c r="U2" s="870" t="s">
        <v>274</v>
      </c>
    </row>
    <row r="3" spans="1:23" ht="31.5">
      <c r="A3" s="66">
        <v>1</v>
      </c>
      <c r="B3" s="66" t="s">
        <v>136</v>
      </c>
      <c r="C3" s="66" t="s">
        <v>770</v>
      </c>
      <c r="D3" s="66" t="s">
        <v>750</v>
      </c>
      <c r="E3" s="66" t="s">
        <v>751</v>
      </c>
      <c r="F3" s="66">
        <v>0.85750000000000004</v>
      </c>
      <c r="G3" s="76">
        <f>F3/100</f>
        <v>8.575000000000001E-3</v>
      </c>
      <c r="H3" s="76">
        <f>G3*$J$3</f>
        <v>178397.09545000002</v>
      </c>
      <c r="I3" s="379">
        <f>'MiSeq Summary'!B17</f>
        <v>23369514</v>
      </c>
      <c r="J3" s="392">
        <f>'MiSeq Summary'!B18</f>
        <v>20804326</v>
      </c>
      <c r="K3" s="393">
        <f>'MiSeq Summary'!B19</f>
        <v>77.640199999999993</v>
      </c>
      <c r="L3" s="394">
        <f>'MiSeq Summary'!B20</f>
        <v>0.40720000000000001</v>
      </c>
      <c r="M3" s="394">
        <f>'MiSeq Summary'!B21</f>
        <v>3.6200000000000003E-2</v>
      </c>
      <c r="N3" s="394">
        <f>'MiSeq Summary'!B22</f>
        <v>1.7562</v>
      </c>
      <c r="U3" s="871"/>
    </row>
    <row r="4" spans="1:23" ht="31.5">
      <c r="A4" s="66">
        <v>2</v>
      </c>
      <c r="B4" s="66" t="s">
        <v>137</v>
      </c>
      <c r="C4" s="66" t="s">
        <v>770</v>
      </c>
      <c r="D4" s="66" t="s">
        <v>752</v>
      </c>
      <c r="E4" s="66" t="s">
        <v>751</v>
      </c>
      <c r="F4" s="66">
        <v>1.1668000000000001</v>
      </c>
      <c r="G4" s="76">
        <f>F4/100</f>
        <v>1.1668000000000001E-2</v>
      </c>
      <c r="H4" s="76">
        <f t="shared" ref="H4:H67" si="0">G4*$J$3</f>
        <v>242744.87576800003</v>
      </c>
      <c r="U4" s="77" t="s">
        <v>633</v>
      </c>
      <c r="V4" s="77" t="s">
        <v>634</v>
      </c>
      <c r="W4" s="77" t="s">
        <v>635</v>
      </c>
    </row>
    <row r="5" spans="1:23" ht="31.5">
      <c r="A5" s="66">
        <v>3</v>
      </c>
      <c r="B5" s="66" t="s">
        <v>138</v>
      </c>
      <c r="C5" s="66" t="s">
        <v>770</v>
      </c>
      <c r="D5" s="66" t="s">
        <v>753</v>
      </c>
      <c r="E5" s="66" t="s">
        <v>751</v>
      </c>
      <c r="F5" s="66">
        <v>0.97160000000000002</v>
      </c>
      <c r="G5" s="76">
        <f>F5/100</f>
        <v>9.7160000000000007E-3</v>
      </c>
      <c r="H5" s="76">
        <f t="shared" si="0"/>
        <v>202134.831416</v>
      </c>
      <c r="U5" s="78" t="s">
        <v>636</v>
      </c>
      <c r="V5" s="76" t="s">
        <v>637</v>
      </c>
      <c r="W5" s="76" t="s">
        <v>638</v>
      </c>
    </row>
    <row r="6" spans="1:23" ht="31.5">
      <c r="A6" s="66">
        <v>4</v>
      </c>
      <c r="B6" s="66" t="s">
        <v>139</v>
      </c>
      <c r="C6" s="66" t="s">
        <v>770</v>
      </c>
      <c r="D6" s="66" t="s">
        <v>754</v>
      </c>
      <c r="E6" s="66" t="s">
        <v>751</v>
      </c>
      <c r="F6" s="66">
        <v>0.83930000000000005</v>
      </c>
      <c r="G6" s="76">
        <f t="shared" ref="G6:G69" si="1">F6/100</f>
        <v>8.3930000000000012E-3</v>
      </c>
      <c r="H6" s="76">
        <f t="shared" si="0"/>
        <v>174610.70811800001</v>
      </c>
      <c r="U6" s="79" t="s">
        <v>639</v>
      </c>
      <c r="V6" s="76" t="s">
        <v>640</v>
      </c>
      <c r="W6" s="76" t="s">
        <v>641</v>
      </c>
    </row>
    <row r="7" spans="1:23" ht="31.5">
      <c r="A7" s="66">
        <v>5</v>
      </c>
      <c r="B7" s="66" t="s">
        <v>140</v>
      </c>
      <c r="C7" s="66" t="s">
        <v>770</v>
      </c>
      <c r="D7" s="66" t="s">
        <v>755</v>
      </c>
      <c r="E7" s="66" t="s">
        <v>751</v>
      </c>
      <c r="F7" s="66">
        <v>0.52449999999999997</v>
      </c>
      <c r="G7" s="76">
        <f t="shared" si="1"/>
        <v>5.2449999999999997E-3</v>
      </c>
      <c r="H7" s="76">
        <f t="shared" si="0"/>
        <v>109118.68986999999</v>
      </c>
      <c r="U7" s="80" t="s">
        <v>642</v>
      </c>
      <c r="V7" s="76" t="s">
        <v>643</v>
      </c>
      <c r="W7" s="76" t="s">
        <v>644</v>
      </c>
    </row>
    <row r="8" spans="1:23" ht="31.5">
      <c r="A8" s="66">
        <v>6</v>
      </c>
      <c r="B8" s="66" t="s">
        <v>141</v>
      </c>
      <c r="C8" s="66" t="s">
        <v>770</v>
      </c>
      <c r="D8" s="66" t="s">
        <v>756</v>
      </c>
      <c r="E8" s="66" t="s">
        <v>751</v>
      </c>
      <c r="F8" s="66">
        <v>0.51829999999999998</v>
      </c>
      <c r="G8" s="76">
        <f t="shared" si="1"/>
        <v>5.1830000000000001E-3</v>
      </c>
      <c r="H8" s="76">
        <f t="shared" si="0"/>
        <v>107828.821658</v>
      </c>
    </row>
    <row r="9" spans="1:23" ht="31.5">
      <c r="A9" s="66">
        <v>7</v>
      </c>
      <c r="B9" s="66" t="s">
        <v>142</v>
      </c>
      <c r="C9" s="66" t="s">
        <v>770</v>
      </c>
      <c r="D9" s="66" t="s">
        <v>757</v>
      </c>
      <c r="E9" s="66" t="s">
        <v>751</v>
      </c>
      <c r="F9" s="66">
        <v>1.1429</v>
      </c>
      <c r="G9" s="76">
        <f t="shared" si="1"/>
        <v>1.1429E-2</v>
      </c>
      <c r="H9" s="76">
        <f t="shared" si="0"/>
        <v>237772.64185399999</v>
      </c>
      <c r="U9" s="76" t="s">
        <v>645</v>
      </c>
      <c r="V9" s="76" t="s">
        <v>646</v>
      </c>
    </row>
    <row r="10" spans="1:23" ht="31.5">
      <c r="A10" s="66">
        <v>8</v>
      </c>
      <c r="B10" s="66" t="s">
        <v>143</v>
      </c>
      <c r="C10" s="66" t="s">
        <v>770</v>
      </c>
      <c r="D10" s="66" t="s">
        <v>758</v>
      </c>
      <c r="E10" s="66" t="s">
        <v>751</v>
      </c>
      <c r="F10" s="66">
        <v>0.59630000000000005</v>
      </c>
      <c r="G10" s="76">
        <f t="shared" si="1"/>
        <v>5.9630000000000004E-3</v>
      </c>
      <c r="H10" s="76">
        <f t="shared" si="0"/>
        <v>124056.195938</v>
      </c>
    </row>
    <row r="11" spans="1:23" ht="31.5">
      <c r="A11" s="66">
        <v>9</v>
      </c>
      <c r="B11" s="66" t="s">
        <v>144</v>
      </c>
      <c r="C11" s="66" t="s">
        <v>770</v>
      </c>
      <c r="D11" s="66" t="s">
        <v>759</v>
      </c>
      <c r="E11" s="66" t="s">
        <v>751</v>
      </c>
      <c r="F11" s="66">
        <v>1.1729000000000001</v>
      </c>
      <c r="G11" s="76">
        <f t="shared" si="1"/>
        <v>1.1729E-2</v>
      </c>
      <c r="H11" s="76">
        <f t="shared" si="0"/>
        <v>244013.93965399999</v>
      </c>
    </row>
    <row r="12" spans="1:23" ht="31.5">
      <c r="A12" s="66">
        <v>10</v>
      </c>
      <c r="B12" s="66" t="s">
        <v>145</v>
      </c>
      <c r="C12" s="66" t="s">
        <v>770</v>
      </c>
      <c r="D12" s="66" t="s">
        <v>760</v>
      </c>
      <c r="E12" s="66" t="s">
        <v>751</v>
      </c>
      <c r="F12" s="66">
        <v>0.88039999999999996</v>
      </c>
      <c r="G12" s="76">
        <f t="shared" si="1"/>
        <v>8.8039999999999993E-3</v>
      </c>
      <c r="H12" s="76">
        <f t="shared" si="0"/>
        <v>183161.286104</v>
      </c>
    </row>
    <row r="13" spans="1:23" ht="31.5">
      <c r="A13" s="81">
        <v>11</v>
      </c>
      <c r="B13" s="82" t="s">
        <v>146</v>
      </c>
      <c r="C13" s="82" t="s">
        <v>770</v>
      </c>
      <c r="D13" s="82" t="s">
        <v>761</v>
      </c>
      <c r="E13" s="82" t="s">
        <v>751</v>
      </c>
      <c r="F13" s="82">
        <v>0.8589</v>
      </c>
      <c r="G13" s="76">
        <f t="shared" si="1"/>
        <v>8.5889999999999994E-3</v>
      </c>
      <c r="H13" s="76">
        <f t="shared" si="0"/>
        <v>178688.35601399999</v>
      </c>
    </row>
    <row r="14" spans="1:23" ht="31.5">
      <c r="A14" s="81">
        <v>12</v>
      </c>
      <c r="B14" s="82" t="s">
        <v>147</v>
      </c>
      <c r="C14" s="82" t="s">
        <v>770</v>
      </c>
      <c r="D14" s="82" t="s">
        <v>762</v>
      </c>
      <c r="E14" s="82" t="s">
        <v>751</v>
      </c>
      <c r="F14" s="82">
        <v>1.1536</v>
      </c>
      <c r="G14" s="76">
        <f t="shared" si="1"/>
        <v>1.1535999999999999E-2</v>
      </c>
      <c r="H14" s="76">
        <f t="shared" si="0"/>
        <v>239998.70473599999</v>
      </c>
    </row>
    <row r="15" spans="1:23" ht="31.5">
      <c r="A15" s="81">
        <v>13</v>
      </c>
      <c r="B15" s="82" t="s">
        <v>149</v>
      </c>
      <c r="C15" s="82" t="s">
        <v>770</v>
      </c>
      <c r="D15" s="82" t="s">
        <v>750</v>
      </c>
      <c r="E15" s="82" t="s">
        <v>763</v>
      </c>
      <c r="F15" s="82">
        <v>0.74770000000000003</v>
      </c>
      <c r="G15" s="76">
        <f t="shared" si="1"/>
        <v>7.4770000000000001E-3</v>
      </c>
      <c r="H15" s="76">
        <f t="shared" si="0"/>
        <v>155553.94550200002</v>
      </c>
    </row>
    <row r="16" spans="1:23" ht="31.5">
      <c r="A16" s="81">
        <v>14</v>
      </c>
      <c r="B16" s="82" t="s">
        <v>150</v>
      </c>
      <c r="C16" s="82" t="s">
        <v>770</v>
      </c>
      <c r="D16" s="82" t="s">
        <v>752</v>
      </c>
      <c r="E16" s="82" t="s">
        <v>763</v>
      </c>
      <c r="F16" s="82">
        <v>0.6331</v>
      </c>
      <c r="G16" s="76">
        <f t="shared" si="1"/>
        <v>6.3309999999999998E-3</v>
      </c>
      <c r="H16" s="76">
        <f t="shared" si="0"/>
        <v>131712.18790600001</v>
      </c>
    </row>
    <row r="17" spans="1:8" ht="31.5">
      <c r="A17" s="81">
        <v>15</v>
      </c>
      <c r="B17" s="82" t="s">
        <v>151</v>
      </c>
      <c r="C17" s="82" t="s">
        <v>770</v>
      </c>
      <c r="D17" s="82" t="s">
        <v>753</v>
      </c>
      <c r="E17" s="82" t="s">
        <v>763</v>
      </c>
      <c r="F17" s="82">
        <v>0.54959999999999998</v>
      </c>
      <c r="G17" s="76">
        <f t="shared" si="1"/>
        <v>5.496E-3</v>
      </c>
      <c r="H17" s="76">
        <f t="shared" si="0"/>
        <v>114340.575696</v>
      </c>
    </row>
    <row r="18" spans="1:8" ht="31.5">
      <c r="A18" s="81">
        <v>16</v>
      </c>
      <c r="B18" s="82" t="s">
        <v>152</v>
      </c>
      <c r="C18" s="82" t="s">
        <v>770</v>
      </c>
      <c r="D18" s="82" t="s">
        <v>754</v>
      </c>
      <c r="E18" s="82" t="s">
        <v>763</v>
      </c>
      <c r="F18" s="82">
        <v>0.83989999999999998</v>
      </c>
      <c r="G18" s="76">
        <f t="shared" si="1"/>
        <v>8.3990000000000002E-3</v>
      </c>
      <c r="H18" s="76">
        <f t="shared" si="0"/>
        <v>174735.534074</v>
      </c>
    </row>
    <row r="19" spans="1:8" ht="31.5">
      <c r="A19" s="81">
        <v>17</v>
      </c>
      <c r="B19" s="82" t="s">
        <v>153</v>
      </c>
      <c r="C19" s="82" t="s">
        <v>770</v>
      </c>
      <c r="D19" s="82" t="s">
        <v>755</v>
      </c>
      <c r="E19" s="82" t="s">
        <v>763</v>
      </c>
      <c r="F19" s="82">
        <v>0.52490000000000003</v>
      </c>
      <c r="G19" s="76">
        <f t="shared" si="1"/>
        <v>5.2490000000000002E-3</v>
      </c>
      <c r="H19" s="76">
        <f t="shared" si="0"/>
        <v>109201.90717400001</v>
      </c>
    </row>
    <row r="20" spans="1:8" ht="31.5">
      <c r="A20" s="81">
        <v>18</v>
      </c>
      <c r="B20" s="82" t="s">
        <v>154</v>
      </c>
      <c r="C20" s="82" t="s">
        <v>770</v>
      </c>
      <c r="D20" s="82" t="s">
        <v>756</v>
      </c>
      <c r="E20" s="82" t="s">
        <v>763</v>
      </c>
      <c r="F20" s="82">
        <v>0.57420000000000004</v>
      </c>
      <c r="G20" s="76">
        <f t="shared" si="1"/>
        <v>5.7420000000000006E-3</v>
      </c>
      <c r="H20" s="76">
        <f t="shared" si="0"/>
        <v>119458.43989200001</v>
      </c>
    </row>
    <row r="21" spans="1:8" ht="31.5">
      <c r="A21" s="81">
        <v>19</v>
      </c>
      <c r="B21" s="82" t="s">
        <v>155</v>
      </c>
      <c r="C21" s="82" t="s">
        <v>770</v>
      </c>
      <c r="D21" s="82" t="s">
        <v>757</v>
      </c>
      <c r="E21" s="82" t="s">
        <v>763</v>
      </c>
      <c r="F21" s="82">
        <v>0.47120000000000001</v>
      </c>
      <c r="G21" s="76">
        <f t="shared" si="1"/>
        <v>4.712E-3</v>
      </c>
      <c r="H21" s="76">
        <f t="shared" si="0"/>
        <v>98029.984112000006</v>
      </c>
    </row>
    <row r="22" spans="1:8" ht="31.5">
      <c r="A22" s="81">
        <v>20</v>
      </c>
      <c r="B22" s="82" t="s">
        <v>156</v>
      </c>
      <c r="C22" s="82" t="s">
        <v>770</v>
      </c>
      <c r="D22" s="82" t="s">
        <v>758</v>
      </c>
      <c r="E22" s="82" t="s">
        <v>763</v>
      </c>
      <c r="F22" s="82">
        <v>0.7258</v>
      </c>
      <c r="G22" s="76">
        <f t="shared" si="1"/>
        <v>7.2579999999999997E-3</v>
      </c>
      <c r="H22" s="76">
        <f t="shared" si="0"/>
        <v>150997.79810799999</v>
      </c>
    </row>
    <row r="23" spans="1:8" ht="31.5">
      <c r="A23" s="81">
        <v>21</v>
      </c>
      <c r="B23" s="82" t="s">
        <v>157</v>
      </c>
      <c r="C23" s="82" t="s">
        <v>770</v>
      </c>
      <c r="D23" s="82" t="s">
        <v>759</v>
      </c>
      <c r="E23" s="82" t="s">
        <v>763</v>
      </c>
      <c r="F23" s="82">
        <v>0.55220000000000002</v>
      </c>
      <c r="G23" s="76">
        <f t="shared" si="1"/>
        <v>5.522E-3</v>
      </c>
      <c r="H23" s="76">
        <f t="shared" si="0"/>
        <v>114881.488172</v>
      </c>
    </row>
    <row r="24" spans="1:8" ht="31.5">
      <c r="A24" s="81">
        <v>22</v>
      </c>
      <c r="B24" s="82" t="s">
        <v>158</v>
      </c>
      <c r="C24" s="82" t="s">
        <v>770</v>
      </c>
      <c r="D24" s="82" t="s">
        <v>760</v>
      </c>
      <c r="E24" s="82" t="s">
        <v>763</v>
      </c>
      <c r="F24" s="82">
        <v>0.4758</v>
      </c>
      <c r="G24" s="76">
        <f t="shared" si="1"/>
        <v>4.7580000000000001E-3</v>
      </c>
      <c r="H24" s="76">
        <f t="shared" si="0"/>
        <v>98986.983108</v>
      </c>
    </row>
    <row r="25" spans="1:8" ht="31.5">
      <c r="A25" s="81">
        <v>23</v>
      </c>
      <c r="B25" s="82" t="s">
        <v>159</v>
      </c>
      <c r="C25" s="82" t="s">
        <v>770</v>
      </c>
      <c r="D25" s="82" t="s">
        <v>761</v>
      </c>
      <c r="E25" s="82" t="s">
        <v>763</v>
      </c>
      <c r="F25" s="82">
        <v>0.27150000000000002</v>
      </c>
      <c r="G25" s="76">
        <f t="shared" si="1"/>
        <v>2.7150000000000004E-3</v>
      </c>
      <c r="H25" s="76">
        <f t="shared" si="0"/>
        <v>56483.745090000011</v>
      </c>
    </row>
    <row r="26" spans="1:8" ht="31.5">
      <c r="A26" s="81">
        <v>24</v>
      </c>
      <c r="B26" s="82" t="s">
        <v>160</v>
      </c>
      <c r="C26" s="82" t="s">
        <v>770</v>
      </c>
      <c r="D26" s="82" t="s">
        <v>762</v>
      </c>
      <c r="E26" s="82" t="s">
        <v>763</v>
      </c>
      <c r="F26" s="82">
        <v>0.58379999999999999</v>
      </c>
      <c r="G26" s="76">
        <f t="shared" si="1"/>
        <v>5.8379999999999994E-3</v>
      </c>
      <c r="H26" s="76">
        <f t="shared" si="0"/>
        <v>121455.65518799999</v>
      </c>
    </row>
    <row r="27" spans="1:8" ht="31.5">
      <c r="A27" s="81">
        <v>25</v>
      </c>
      <c r="B27" s="82" t="s">
        <v>162</v>
      </c>
      <c r="C27" s="82" t="s">
        <v>770</v>
      </c>
      <c r="D27" s="82" t="s">
        <v>750</v>
      </c>
      <c r="E27" s="82" t="s">
        <v>764</v>
      </c>
      <c r="F27" s="82">
        <v>0.85389999999999999</v>
      </c>
      <c r="G27" s="76">
        <f t="shared" si="1"/>
        <v>8.5389999999999997E-3</v>
      </c>
      <c r="H27" s="76">
        <f t="shared" si="0"/>
        <v>177648.13971399999</v>
      </c>
    </row>
    <row r="28" spans="1:8" ht="31.5">
      <c r="A28" s="81">
        <v>26</v>
      </c>
      <c r="B28" s="82" t="s">
        <v>163</v>
      </c>
      <c r="C28" s="82" t="s">
        <v>770</v>
      </c>
      <c r="D28" s="82" t="s">
        <v>752</v>
      </c>
      <c r="E28" s="82" t="s">
        <v>764</v>
      </c>
      <c r="F28" s="82">
        <v>0.7863</v>
      </c>
      <c r="G28" s="76">
        <f t="shared" si="1"/>
        <v>7.8630000000000002E-3</v>
      </c>
      <c r="H28" s="76">
        <f t="shared" si="0"/>
        <v>163584.41533799999</v>
      </c>
    </row>
    <row r="29" spans="1:8" ht="31.5">
      <c r="A29" s="81">
        <v>27</v>
      </c>
      <c r="B29" s="82" t="s">
        <v>164</v>
      </c>
      <c r="C29" s="82" t="s">
        <v>770</v>
      </c>
      <c r="D29" s="82" t="s">
        <v>753</v>
      </c>
      <c r="E29" s="82" t="s">
        <v>764</v>
      </c>
      <c r="F29" s="82">
        <v>0.81089999999999995</v>
      </c>
      <c r="G29" s="76">
        <f t="shared" si="1"/>
        <v>8.1089999999999999E-3</v>
      </c>
      <c r="H29" s="76">
        <f t="shared" si="0"/>
        <v>168702.279534</v>
      </c>
    </row>
    <row r="30" spans="1:8" ht="31.5">
      <c r="A30" s="81">
        <v>28</v>
      </c>
      <c r="B30" s="82" t="s">
        <v>165</v>
      </c>
      <c r="C30" s="82" t="s">
        <v>770</v>
      </c>
      <c r="D30" s="82" t="s">
        <v>754</v>
      </c>
      <c r="E30" s="82" t="s">
        <v>764</v>
      </c>
      <c r="F30" s="82">
        <v>0.92749999999999999</v>
      </c>
      <c r="G30" s="76">
        <f t="shared" si="1"/>
        <v>9.2750000000000003E-3</v>
      </c>
      <c r="H30" s="76">
        <f t="shared" si="0"/>
        <v>192960.12364999999</v>
      </c>
    </row>
    <row r="31" spans="1:8" ht="31.5">
      <c r="A31" s="81">
        <v>29</v>
      </c>
      <c r="B31" s="82" t="s">
        <v>166</v>
      </c>
      <c r="C31" s="82" t="s">
        <v>770</v>
      </c>
      <c r="D31" s="82" t="s">
        <v>755</v>
      </c>
      <c r="E31" s="82" t="s">
        <v>764</v>
      </c>
      <c r="F31" s="82">
        <v>0.92110000000000003</v>
      </c>
      <c r="G31" s="76">
        <f t="shared" si="1"/>
        <v>9.2110000000000004E-3</v>
      </c>
      <c r="H31" s="76">
        <f t="shared" si="0"/>
        <v>191628.646786</v>
      </c>
    </row>
    <row r="32" spans="1:8" ht="31.5">
      <c r="A32" s="81">
        <v>30</v>
      </c>
      <c r="B32" s="82" t="s">
        <v>167</v>
      </c>
      <c r="C32" s="82" t="s">
        <v>770</v>
      </c>
      <c r="D32" s="82" t="s">
        <v>756</v>
      </c>
      <c r="E32" s="82" t="s">
        <v>764</v>
      </c>
      <c r="F32" s="82">
        <v>0.67020000000000002</v>
      </c>
      <c r="G32" s="76">
        <f t="shared" si="1"/>
        <v>6.7020000000000005E-3</v>
      </c>
      <c r="H32" s="76">
        <f t="shared" si="0"/>
        <v>139430.592852</v>
      </c>
    </row>
    <row r="33" spans="1:8" ht="31.5">
      <c r="A33" s="81">
        <v>31</v>
      </c>
      <c r="B33" s="82" t="s">
        <v>168</v>
      </c>
      <c r="C33" s="82" t="s">
        <v>770</v>
      </c>
      <c r="D33" s="82" t="s">
        <v>757</v>
      </c>
      <c r="E33" s="82" t="s">
        <v>764</v>
      </c>
      <c r="F33" s="82">
        <v>0.86019999999999996</v>
      </c>
      <c r="G33" s="76">
        <f t="shared" si="1"/>
        <v>8.6020000000000003E-3</v>
      </c>
      <c r="H33" s="76">
        <f t="shared" si="0"/>
        <v>178958.812252</v>
      </c>
    </row>
    <row r="34" spans="1:8" ht="31.5">
      <c r="A34" s="81">
        <v>32</v>
      </c>
      <c r="B34" s="82" t="s">
        <v>169</v>
      </c>
      <c r="C34" s="82" t="s">
        <v>770</v>
      </c>
      <c r="D34" s="82" t="s">
        <v>758</v>
      </c>
      <c r="E34" s="82" t="s">
        <v>764</v>
      </c>
      <c r="F34" s="82">
        <v>0.93859999999999999</v>
      </c>
      <c r="G34" s="76">
        <f t="shared" si="1"/>
        <v>9.3860000000000002E-3</v>
      </c>
      <c r="H34" s="76">
        <f t="shared" si="0"/>
        <v>195269.40383600001</v>
      </c>
    </row>
    <row r="35" spans="1:8" ht="31.5">
      <c r="A35" s="81">
        <v>33</v>
      </c>
      <c r="B35" s="82" t="s">
        <v>170</v>
      </c>
      <c r="C35" s="82" t="s">
        <v>770</v>
      </c>
      <c r="D35" s="82" t="s">
        <v>759</v>
      </c>
      <c r="E35" s="82" t="s">
        <v>764</v>
      </c>
      <c r="F35" s="82">
        <v>0.746</v>
      </c>
      <c r="G35" s="76">
        <f t="shared" si="1"/>
        <v>7.4599999999999996E-3</v>
      </c>
      <c r="H35" s="76">
        <f t="shared" si="0"/>
        <v>155200.27195999998</v>
      </c>
    </row>
    <row r="36" spans="1:8" ht="31.5">
      <c r="A36" s="81">
        <v>34</v>
      </c>
      <c r="B36" s="82" t="s">
        <v>171</v>
      </c>
      <c r="C36" s="82" t="s">
        <v>770</v>
      </c>
      <c r="D36" s="82" t="s">
        <v>760</v>
      </c>
      <c r="E36" s="82" t="s">
        <v>764</v>
      </c>
      <c r="F36" s="82">
        <v>0.90510000000000002</v>
      </c>
      <c r="G36" s="76">
        <f t="shared" si="1"/>
        <v>9.051E-3</v>
      </c>
      <c r="H36" s="76">
        <f t="shared" si="0"/>
        <v>188299.95462599999</v>
      </c>
    </row>
    <row r="37" spans="1:8" ht="31.5">
      <c r="A37" s="81">
        <v>35</v>
      </c>
      <c r="B37" s="82" t="s">
        <v>172</v>
      </c>
      <c r="C37" s="82" t="s">
        <v>770</v>
      </c>
      <c r="D37" s="82" t="s">
        <v>761</v>
      </c>
      <c r="E37" s="82" t="s">
        <v>764</v>
      </c>
      <c r="F37" s="82">
        <v>0.88429999999999997</v>
      </c>
      <c r="G37" s="76">
        <f t="shared" si="1"/>
        <v>8.8430000000000002E-3</v>
      </c>
      <c r="H37" s="76">
        <f t="shared" si="0"/>
        <v>183972.65481800001</v>
      </c>
    </row>
    <row r="38" spans="1:8" ht="31.5">
      <c r="A38" s="81">
        <v>36</v>
      </c>
      <c r="B38" s="82" t="s">
        <v>173</v>
      </c>
      <c r="C38" s="82" t="s">
        <v>770</v>
      </c>
      <c r="D38" s="82" t="s">
        <v>762</v>
      </c>
      <c r="E38" s="82" t="s">
        <v>764</v>
      </c>
      <c r="F38" s="82">
        <v>0.94140000000000001</v>
      </c>
      <c r="G38" s="76">
        <f t="shared" si="1"/>
        <v>9.4140000000000005E-3</v>
      </c>
      <c r="H38" s="76">
        <f t="shared" si="0"/>
        <v>195851.92496400001</v>
      </c>
    </row>
    <row r="39" spans="1:8" ht="31.5">
      <c r="A39" s="81">
        <v>37</v>
      </c>
      <c r="B39" s="82" t="s">
        <v>175</v>
      </c>
      <c r="C39" s="82" t="s">
        <v>770</v>
      </c>
      <c r="D39" s="82" t="s">
        <v>750</v>
      </c>
      <c r="E39" s="82" t="s">
        <v>765</v>
      </c>
      <c r="F39" s="82">
        <v>0.64880000000000004</v>
      </c>
      <c r="G39" s="76">
        <f t="shared" si="1"/>
        <v>6.4880000000000007E-3</v>
      </c>
      <c r="H39" s="76">
        <f t="shared" si="0"/>
        <v>134978.467088</v>
      </c>
    </row>
    <row r="40" spans="1:8" ht="31.5">
      <c r="A40" s="81">
        <v>38</v>
      </c>
      <c r="B40" s="82" t="s">
        <v>176</v>
      </c>
      <c r="C40" s="82" t="s">
        <v>770</v>
      </c>
      <c r="D40" s="82" t="s">
        <v>752</v>
      </c>
      <c r="E40" s="82" t="s">
        <v>765</v>
      </c>
      <c r="F40" s="82">
        <v>0.59560000000000002</v>
      </c>
      <c r="G40" s="76">
        <f t="shared" si="1"/>
        <v>5.9560000000000004E-3</v>
      </c>
      <c r="H40" s="76">
        <f t="shared" si="0"/>
        <v>123910.56565600001</v>
      </c>
    </row>
    <row r="41" spans="1:8" ht="31.5">
      <c r="A41" s="81">
        <v>39</v>
      </c>
      <c r="B41" s="82" t="s">
        <v>177</v>
      </c>
      <c r="C41" s="82" t="s">
        <v>770</v>
      </c>
      <c r="D41" s="82" t="s">
        <v>753</v>
      </c>
      <c r="E41" s="82" t="s">
        <v>765</v>
      </c>
      <c r="F41" s="82">
        <v>0.64849999999999997</v>
      </c>
      <c r="G41" s="76">
        <f t="shared" si="1"/>
        <v>6.4849999999999994E-3</v>
      </c>
      <c r="H41" s="76">
        <f t="shared" si="0"/>
        <v>134916.05411</v>
      </c>
    </row>
    <row r="42" spans="1:8" ht="31.5">
      <c r="A42" s="81">
        <v>40</v>
      </c>
      <c r="B42" s="82" t="s">
        <v>178</v>
      </c>
      <c r="C42" s="82" t="s">
        <v>770</v>
      </c>
      <c r="D42" s="82" t="s">
        <v>754</v>
      </c>
      <c r="E42" s="82" t="s">
        <v>765</v>
      </c>
      <c r="F42" s="82">
        <v>0.67979999999999996</v>
      </c>
      <c r="G42" s="76">
        <f t="shared" si="1"/>
        <v>6.7979999999999994E-3</v>
      </c>
      <c r="H42" s="76">
        <f t="shared" si="0"/>
        <v>141427.80814799998</v>
      </c>
    </row>
    <row r="43" spans="1:8" ht="31.5">
      <c r="A43" s="81">
        <v>41</v>
      </c>
      <c r="B43" s="82" t="s">
        <v>179</v>
      </c>
      <c r="C43" s="82" t="s">
        <v>770</v>
      </c>
      <c r="D43" s="82" t="s">
        <v>755</v>
      </c>
      <c r="E43" s="82" t="s">
        <v>765</v>
      </c>
      <c r="F43" s="82">
        <v>0.76959999999999995</v>
      </c>
      <c r="G43" s="76">
        <f t="shared" si="1"/>
        <v>7.6959999999999997E-3</v>
      </c>
      <c r="H43" s="76">
        <f t="shared" si="0"/>
        <v>160110.09289599999</v>
      </c>
    </row>
    <row r="44" spans="1:8" ht="31.5">
      <c r="A44" s="81">
        <v>42</v>
      </c>
      <c r="B44" s="82" t="s">
        <v>180</v>
      </c>
      <c r="C44" s="82" t="s">
        <v>770</v>
      </c>
      <c r="D44" s="82" t="s">
        <v>756</v>
      </c>
      <c r="E44" s="82" t="s">
        <v>765</v>
      </c>
      <c r="F44" s="82">
        <v>0.75049999999999994</v>
      </c>
      <c r="G44" s="76">
        <f t="shared" si="1"/>
        <v>7.5049999999999995E-3</v>
      </c>
      <c r="H44" s="76">
        <f t="shared" si="0"/>
        <v>156136.46662999998</v>
      </c>
    </row>
    <row r="45" spans="1:8" ht="31.5">
      <c r="A45" s="81">
        <v>43</v>
      </c>
      <c r="B45" s="82" t="s">
        <v>181</v>
      </c>
      <c r="C45" s="82" t="s">
        <v>770</v>
      </c>
      <c r="D45" s="82" t="s">
        <v>757</v>
      </c>
      <c r="E45" s="82" t="s">
        <v>765</v>
      </c>
      <c r="F45" s="82">
        <v>0.91839999999999999</v>
      </c>
      <c r="G45" s="76">
        <f t="shared" si="1"/>
        <v>9.1839999999999995E-3</v>
      </c>
      <c r="H45" s="76">
        <f t="shared" si="0"/>
        <v>191066.92998399999</v>
      </c>
    </row>
    <row r="46" spans="1:8" ht="31.5">
      <c r="A46" s="81">
        <v>44</v>
      </c>
      <c r="B46" s="82" t="s">
        <v>182</v>
      </c>
      <c r="C46" s="82" t="s">
        <v>770</v>
      </c>
      <c r="D46" s="82" t="s">
        <v>758</v>
      </c>
      <c r="E46" s="82" t="s">
        <v>765</v>
      </c>
      <c r="F46" s="82">
        <v>1.3371999999999999</v>
      </c>
      <c r="G46" s="76">
        <f t="shared" si="1"/>
        <v>1.3372E-2</v>
      </c>
      <c r="H46" s="76">
        <f t="shared" si="0"/>
        <v>278195.44727200002</v>
      </c>
    </row>
    <row r="47" spans="1:8" ht="31.5">
      <c r="A47" s="81">
        <v>45</v>
      </c>
      <c r="B47" s="82" t="s">
        <v>183</v>
      </c>
      <c r="C47" s="82" t="s">
        <v>770</v>
      </c>
      <c r="D47" s="82" t="s">
        <v>759</v>
      </c>
      <c r="E47" s="82" t="s">
        <v>765</v>
      </c>
      <c r="F47" s="82">
        <v>0.90800000000000003</v>
      </c>
      <c r="G47" s="76">
        <f t="shared" si="1"/>
        <v>9.0799999999999995E-3</v>
      </c>
      <c r="H47" s="76">
        <f t="shared" si="0"/>
        <v>188903.28008</v>
      </c>
    </row>
    <row r="48" spans="1:8" ht="31.5">
      <c r="A48" s="81">
        <v>46</v>
      </c>
      <c r="B48" s="82" t="s">
        <v>184</v>
      </c>
      <c r="C48" s="82" t="s">
        <v>770</v>
      </c>
      <c r="D48" s="82" t="s">
        <v>760</v>
      </c>
      <c r="E48" s="82" t="s">
        <v>765</v>
      </c>
      <c r="F48" s="82">
        <v>0.92810000000000004</v>
      </c>
      <c r="G48" s="76">
        <f t="shared" si="1"/>
        <v>9.2810000000000011E-3</v>
      </c>
      <c r="H48" s="76">
        <f t="shared" si="0"/>
        <v>193084.94960600001</v>
      </c>
    </row>
    <row r="49" spans="1:8" ht="31.5">
      <c r="A49" s="81">
        <v>47</v>
      </c>
      <c r="B49" s="82" t="s">
        <v>185</v>
      </c>
      <c r="C49" s="82" t="s">
        <v>770</v>
      </c>
      <c r="D49" s="82" t="s">
        <v>761</v>
      </c>
      <c r="E49" s="82" t="s">
        <v>765</v>
      </c>
      <c r="F49" s="82">
        <v>0.95089999999999997</v>
      </c>
      <c r="G49" s="76">
        <f t="shared" si="1"/>
        <v>9.5090000000000001E-3</v>
      </c>
      <c r="H49" s="76">
        <f t="shared" si="0"/>
        <v>197828.335934</v>
      </c>
    </row>
    <row r="50" spans="1:8" ht="31.5">
      <c r="A50" s="81">
        <v>48</v>
      </c>
      <c r="B50" s="82" t="s">
        <v>186</v>
      </c>
      <c r="C50" s="82" t="s">
        <v>770</v>
      </c>
      <c r="D50" s="82" t="s">
        <v>762</v>
      </c>
      <c r="E50" s="82" t="s">
        <v>765</v>
      </c>
      <c r="F50" s="82">
        <v>0.37530000000000002</v>
      </c>
      <c r="G50" s="76">
        <f t="shared" si="1"/>
        <v>3.7530000000000003E-3</v>
      </c>
      <c r="H50" s="76">
        <f t="shared" si="0"/>
        <v>78078.635478000011</v>
      </c>
    </row>
    <row r="51" spans="1:8" ht="31.5">
      <c r="A51" s="81">
        <v>49</v>
      </c>
      <c r="B51" s="82" t="s">
        <v>188</v>
      </c>
      <c r="C51" s="82" t="s">
        <v>770</v>
      </c>
      <c r="D51" s="82" t="s">
        <v>750</v>
      </c>
      <c r="E51" s="82" t="s">
        <v>766</v>
      </c>
      <c r="F51" s="82">
        <v>0.7278</v>
      </c>
      <c r="G51" s="76">
        <f t="shared" si="1"/>
        <v>7.2779999999999997E-3</v>
      </c>
      <c r="H51" s="76">
        <f t="shared" si="0"/>
        <v>151413.884628</v>
      </c>
    </row>
    <row r="52" spans="1:8" ht="31.5">
      <c r="A52" s="81">
        <v>50</v>
      </c>
      <c r="B52" s="82" t="s">
        <v>189</v>
      </c>
      <c r="C52" s="82" t="s">
        <v>770</v>
      </c>
      <c r="D52" s="82" t="s">
        <v>752</v>
      </c>
      <c r="E52" s="82" t="s">
        <v>766</v>
      </c>
      <c r="F52" s="82">
        <v>0.98570000000000002</v>
      </c>
      <c r="G52" s="76">
        <f t="shared" si="1"/>
        <v>9.8569999999999994E-3</v>
      </c>
      <c r="H52" s="76">
        <f t="shared" si="0"/>
        <v>205068.24138199998</v>
      </c>
    </row>
    <row r="53" spans="1:8" ht="31.5">
      <c r="A53" s="81">
        <v>51</v>
      </c>
      <c r="B53" s="82" t="s">
        <v>190</v>
      </c>
      <c r="C53" s="82" t="s">
        <v>770</v>
      </c>
      <c r="D53" s="82" t="s">
        <v>753</v>
      </c>
      <c r="E53" s="82" t="s">
        <v>766</v>
      </c>
      <c r="F53" s="82">
        <v>0.57569999999999999</v>
      </c>
      <c r="G53" s="76">
        <f t="shared" si="1"/>
        <v>5.757E-3</v>
      </c>
      <c r="H53" s="76">
        <f t="shared" si="0"/>
        <v>119770.504782</v>
      </c>
    </row>
    <row r="54" spans="1:8" ht="31.5">
      <c r="A54" s="81">
        <v>52</v>
      </c>
      <c r="B54" s="82" t="s">
        <v>191</v>
      </c>
      <c r="C54" s="82" t="s">
        <v>770</v>
      </c>
      <c r="D54" s="82" t="s">
        <v>754</v>
      </c>
      <c r="E54" s="82" t="s">
        <v>766</v>
      </c>
      <c r="F54" s="82">
        <v>1.0849</v>
      </c>
      <c r="G54" s="76">
        <f t="shared" si="1"/>
        <v>1.0848999999999999E-2</v>
      </c>
      <c r="H54" s="76">
        <f t="shared" si="0"/>
        <v>225706.132774</v>
      </c>
    </row>
    <row r="55" spans="1:8" ht="31.5">
      <c r="A55" s="81">
        <v>53</v>
      </c>
      <c r="B55" s="82" t="s">
        <v>192</v>
      </c>
      <c r="C55" s="82" t="s">
        <v>770</v>
      </c>
      <c r="D55" s="82" t="s">
        <v>755</v>
      </c>
      <c r="E55" s="82" t="s">
        <v>766</v>
      </c>
      <c r="F55" s="82">
        <v>0.6673</v>
      </c>
      <c r="G55" s="76">
        <f t="shared" si="1"/>
        <v>6.6730000000000001E-3</v>
      </c>
      <c r="H55" s="76">
        <f t="shared" si="0"/>
        <v>138827.267398</v>
      </c>
    </row>
    <row r="56" spans="1:8" ht="31.5">
      <c r="A56" s="81">
        <v>54</v>
      </c>
      <c r="B56" s="82" t="s">
        <v>193</v>
      </c>
      <c r="C56" s="82" t="s">
        <v>770</v>
      </c>
      <c r="D56" s="82" t="s">
        <v>756</v>
      </c>
      <c r="E56" s="82" t="s">
        <v>766</v>
      </c>
      <c r="F56" s="82">
        <v>0.44030000000000002</v>
      </c>
      <c r="G56" s="76">
        <f t="shared" si="1"/>
        <v>4.4030000000000007E-3</v>
      </c>
      <c r="H56" s="76">
        <f t="shared" si="0"/>
        <v>91601.447378000012</v>
      </c>
    </row>
    <row r="57" spans="1:8" ht="31.5">
      <c r="A57" s="81">
        <v>55</v>
      </c>
      <c r="B57" s="82" t="s">
        <v>194</v>
      </c>
      <c r="C57" s="82" t="s">
        <v>770</v>
      </c>
      <c r="D57" s="82" t="s">
        <v>757</v>
      </c>
      <c r="E57" s="82" t="s">
        <v>766</v>
      </c>
      <c r="F57" s="82">
        <v>0.64659999999999995</v>
      </c>
      <c r="G57" s="76">
        <f t="shared" si="1"/>
        <v>6.4659999999999995E-3</v>
      </c>
      <c r="H57" s="76">
        <f t="shared" si="0"/>
        <v>134520.771916</v>
      </c>
    </row>
    <row r="58" spans="1:8" ht="31.5">
      <c r="A58" s="81">
        <v>56</v>
      </c>
      <c r="B58" s="82" t="s">
        <v>195</v>
      </c>
      <c r="C58" s="82" t="s">
        <v>770</v>
      </c>
      <c r="D58" s="82" t="s">
        <v>758</v>
      </c>
      <c r="E58" s="82" t="s">
        <v>766</v>
      </c>
      <c r="F58" s="82">
        <v>1.1069</v>
      </c>
      <c r="G58" s="76">
        <f t="shared" si="1"/>
        <v>1.1069000000000001E-2</v>
      </c>
      <c r="H58" s="76">
        <f t="shared" si="0"/>
        <v>230283.08449400001</v>
      </c>
    </row>
    <row r="59" spans="1:8" ht="31.5">
      <c r="A59" s="81">
        <v>57</v>
      </c>
      <c r="B59" s="82" t="s">
        <v>196</v>
      </c>
      <c r="C59" s="82" t="s">
        <v>770</v>
      </c>
      <c r="D59" s="82" t="s">
        <v>759</v>
      </c>
      <c r="E59" s="82" t="s">
        <v>766</v>
      </c>
      <c r="F59" s="82">
        <v>1.2703</v>
      </c>
      <c r="G59" s="76">
        <f t="shared" si="1"/>
        <v>1.2702999999999999E-2</v>
      </c>
      <c r="H59" s="76">
        <f t="shared" si="0"/>
        <v>264277.35317799996</v>
      </c>
    </row>
    <row r="60" spans="1:8" ht="31.5">
      <c r="A60" s="81">
        <v>58</v>
      </c>
      <c r="B60" s="82" t="s">
        <v>197</v>
      </c>
      <c r="C60" s="82" t="s">
        <v>770</v>
      </c>
      <c r="D60" s="82" t="s">
        <v>760</v>
      </c>
      <c r="E60" s="82" t="s">
        <v>766</v>
      </c>
      <c r="F60" s="82">
        <v>4.6800000000000001E-2</v>
      </c>
      <c r="G60" s="76">
        <f t="shared" si="1"/>
        <v>4.6799999999999999E-4</v>
      </c>
      <c r="H60" s="76">
        <f t="shared" si="0"/>
        <v>9736.4245680000004</v>
      </c>
    </row>
    <row r="61" spans="1:8" ht="31.5">
      <c r="A61" s="81">
        <v>59</v>
      </c>
      <c r="B61" s="82" t="s">
        <v>198</v>
      </c>
      <c r="C61" s="82" t="s">
        <v>770</v>
      </c>
      <c r="D61" s="82" t="s">
        <v>761</v>
      </c>
      <c r="E61" s="82" t="s">
        <v>766</v>
      </c>
      <c r="F61" s="82">
        <v>0.378</v>
      </c>
      <c r="G61" s="76">
        <f t="shared" si="1"/>
        <v>3.7799999999999999E-3</v>
      </c>
      <c r="H61" s="76">
        <f t="shared" si="0"/>
        <v>78640.352279999992</v>
      </c>
    </row>
    <row r="62" spans="1:8" ht="31.5">
      <c r="A62" s="81">
        <v>60</v>
      </c>
      <c r="B62" s="82" t="s">
        <v>199</v>
      </c>
      <c r="C62" s="82" t="s">
        <v>770</v>
      </c>
      <c r="D62" s="82" t="s">
        <v>762</v>
      </c>
      <c r="E62" s="82" t="s">
        <v>766</v>
      </c>
      <c r="F62" s="82">
        <v>1.0645</v>
      </c>
      <c r="G62" s="76">
        <f t="shared" si="1"/>
        <v>1.0645E-2</v>
      </c>
      <c r="H62" s="76">
        <f t="shared" si="0"/>
        <v>221462.05027000001</v>
      </c>
    </row>
    <row r="63" spans="1:8" ht="31.5">
      <c r="A63" s="81">
        <v>61</v>
      </c>
      <c r="B63" s="82" t="s">
        <v>201</v>
      </c>
      <c r="C63" s="82" t="s">
        <v>770</v>
      </c>
      <c r="D63" s="82" t="s">
        <v>750</v>
      </c>
      <c r="E63" s="82" t="s">
        <v>767</v>
      </c>
      <c r="F63" s="82">
        <v>0.59289999999999998</v>
      </c>
      <c r="G63" s="76">
        <f t="shared" si="1"/>
        <v>5.9290000000000002E-3</v>
      </c>
      <c r="H63" s="76">
        <f t="shared" si="0"/>
        <v>123348.84885400001</v>
      </c>
    </row>
    <row r="64" spans="1:8" ht="31.5">
      <c r="A64" s="81">
        <v>62</v>
      </c>
      <c r="B64" s="82" t="s">
        <v>202</v>
      </c>
      <c r="C64" s="82" t="s">
        <v>770</v>
      </c>
      <c r="D64" s="82" t="s">
        <v>752</v>
      </c>
      <c r="E64" s="82" t="s">
        <v>767</v>
      </c>
      <c r="F64" s="82">
        <v>0.2301</v>
      </c>
      <c r="G64" s="76">
        <f t="shared" si="1"/>
        <v>2.3010000000000001E-3</v>
      </c>
      <c r="H64" s="76">
        <f t="shared" si="0"/>
        <v>47870.754126</v>
      </c>
    </row>
    <row r="65" spans="1:8" ht="31.5">
      <c r="A65" s="81">
        <v>63</v>
      </c>
      <c r="B65" s="82" t="s">
        <v>203</v>
      </c>
      <c r="C65" s="82" t="s">
        <v>770</v>
      </c>
      <c r="D65" s="82" t="s">
        <v>753</v>
      </c>
      <c r="E65" s="82" t="s">
        <v>767</v>
      </c>
      <c r="F65" s="82">
        <v>0.86990000000000001</v>
      </c>
      <c r="G65" s="76">
        <f t="shared" si="1"/>
        <v>8.6990000000000001E-3</v>
      </c>
      <c r="H65" s="76">
        <f t="shared" si="0"/>
        <v>180976.831874</v>
      </c>
    </row>
    <row r="66" spans="1:8" ht="31.5">
      <c r="A66" s="81">
        <v>64</v>
      </c>
      <c r="B66" s="82" t="s">
        <v>204</v>
      </c>
      <c r="C66" s="82" t="s">
        <v>770</v>
      </c>
      <c r="D66" s="82" t="s">
        <v>754</v>
      </c>
      <c r="E66" s="82" t="s">
        <v>767</v>
      </c>
      <c r="F66" s="82">
        <v>0.75639999999999996</v>
      </c>
      <c r="G66" s="76">
        <f t="shared" si="1"/>
        <v>7.5639999999999995E-3</v>
      </c>
      <c r="H66" s="76">
        <f t="shared" si="0"/>
        <v>157363.921864</v>
      </c>
    </row>
    <row r="67" spans="1:8" ht="31.5">
      <c r="A67" s="81">
        <v>65</v>
      </c>
      <c r="B67" s="82" t="s">
        <v>205</v>
      </c>
      <c r="C67" s="82" t="s">
        <v>770</v>
      </c>
      <c r="D67" s="82" t="s">
        <v>755</v>
      </c>
      <c r="E67" s="82" t="s">
        <v>767</v>
      </c>
      <c r="F67" s="82">
        <v>0.78039999999999998</v>
      </c>
      <c r="G67" s="76">
        <f t="shared" si="1"/>
        <v>7.8040000000000002E-3</v>
      </c>
      <c r="H67" s="76">
        <f t="shared" si="0"/>
        <v>162356.960104</v>
      </c>
    </row>
    <row r="68" spans="1:8" ht="31.5">
      <c r="A68" s="81">
        <v>66</v>
      </c>
      <c r="B68" s="82" t="s">
        <v>206</v>
      </c>
      <c r="C68" s="82" t="s">
        <v>770</v>
      </c>
      <c r="D68" s="82" t="s">
        <v>756</v>
      </c>
      <c r="E68" s="82" t="s">
        <v>767</v>
      </c>
      <c r="F68" s="82">
        <v>0.35880000000000001</v>
      </c>
      <c r="G68" s="76">
        <f t="shared" si="1"/>
        <v>3.588E-3</v>
      </c>
      <c r="H68" s="76">
        <f t="shared" ref="H68:H131" si="2">G68*$J$3</f>
        <v>74645.921688000002</v>
      </c>
    </row>
    <row r="69" spans="1:8" ht="31.5">
      <c r="A69" s="81">
        <v>67</v>
      </c>
      <c r="B69" s="82" t="s">
        <v>207</v>
      </c>
      <c r="C69" s="82" t="s">
        <v>770</v>
      </c>
      <c r="D69" s="82" t="s">
        <v>757</v>
      </c>
      <c r="E69" s="82" t="s">
        <v>767</v>
      </c>
      <c r="F69" s="82">
        <v>0.97589999999999999</v>
      </c>
      <c r="G69" s="76">
        <f t="shared" si="1"/>
        <v>9.7590000000000003E-3</v>
      </c>
      <c r="H69" s="76">
        <f t="shared" si="2"/>
        <v>203029.417434</v>
      </c>
    </row>
    <row r="70" spans="1:8" ht="31.5">
      <c r="A70" s="81">
        <v>68</v>
      </c>
      <c r="B70" s="82" t="s">
        <v>208</v>
      </c>
      <c r="C70" s="82" t="s">
        <v>770</v>
      </c>
      <c r="D70" s="82" t="s">
        <v>758</v>
      </c>
      <c r="E70" s="82" t="s">
        <v>767</v>
      </c>
      <c r="F70" s="82">
        <v>0.83030000000000004</v>
      </c>
      <c r="G70" s="76">
        <f t="shared" ref="G70:G133" si="3">F70/100</f>
        <v>8.3029999999999996E-3</v>
      </c>
      <c r="H70" s="76">
        <f t="shared" si="2"/>
        <v>172738.31877799999</v>
      </c>
    </row>
    <row r="71" spans="1:8" ht="31.5">
      <c r="A71" s="81">
        <v>69</v>
      </c>
      <c r="B71" s="82" t="s">
        <v>209</v>
      </c>
      <c r="C71" s="82" t="s">
        <v>770</v>
      </c>
      <c r="D71" s="82" t="s">
        <v>759</v>
      </c>
      <c r="E71" s="82" t="s">
        <v>767</v>
      </c>
      <c r="F71" s="82">
        <v>0.84860000000000002</v>
      </c>
      <c r="G71" s="76">
        <f t="shared" si="3"/>
        <v>8.4860000000000005E-3</v>
      </c>
      <c r="H71" s="76">
        <f t="shared" si="2"/>
        <v>176545.51043600001</v>
      </c>
    </row>
    <row r="72" spans="1:8" ht="31.5">
      <c r="A72" s="81">
        <v>70</v>
      </c>
      <c r="B72" s="82" t="s">
        <v>210</v>
      </c>
      <c r="C72" s="82" t="s">
        <v>770</v>
      </c>
      <c r="D72" s="82" t="s">
        <v>760</v>
      </c>
      <c r="E72" s="82" t="s">
        <v>767</v>
      </c>
      <c r="F72" s="82">
        <v>0.7077</v>
      </c>
      <c r="G72" s="76">
        <f t="shared" si="3"/>
        <v>7.077E-3</v>
      </c>
      <c r="H72" s="76">
        <f t="shared" si="2"/>
        <v>147232.21510199999</v>
      </c>
    </row>
    <row r="73" spans="1:8" ht="31.5">
      <c r="A73" s="81">
        <v>71</v>
      </c>
      <c r="B73" s="82" t="s">
        <v>211</v>
      </c>
      <c r="C73" s="82" t="s">
        <v>770</v>
      </c>
      <c r="D73" s="82" t="s">
        <v>761</v>
      </c>
      <c r="E73" s="82" t="s">
        <v>767</v>
      </c>
      <c r="F73" s="82">
        <v>1.0103</v>
      </c>
      <c r="G73" s="76">
        <f t="shared" si="3"/>
        <v>1.0102999999999999E-2</v>
      </c>
      <c r="H73" s="76">
        <f t="shared" si="2"/>
        <v>210186.10557799999</v>
      </c>
    </row>
    <row r="74" spans="1:8" ht="31.5">
      <c r="A74" s="81">
        <v>72</v>
      </c>
      <c r="B74" s="82" t="s">
        <v>212</v>
      </c>
      <c r="C74" s="82" t="s">
        <v>770</v>
      </c>
      <c r="D74" s="82" t="s">
        <v>762</v>
      </c>
      <c r="E74" s="82" t="s">
        <v>767</v>
      </c>
      <c r="F74" s="82">
        <v>0.33650000000000002</v>
      </c>
      <c r="G74" s="76">
        <f t="shared" si="3"/>
        <v>3.3650000000000004E-3</v>
      </c>
      <c r="H74" s="76">
        <f t="shared" si="2"/>
        <v>70006.556990000012</v>
      </c>
    </row>
    <row r="75" spans="1:8" ht="31.5">
      <c r="A75" s="81">
        <v>73</v>
      </c>
      <c r="B75" s="82" t="s">
        <v>214</v>
      </c>
      <c r="C75" s="82" t="s">
        <v>770</v>
      </c>
      <c r="D75" s="82" t="s">
        <v>750</v>
      </c>
      <c r="E75" s="82" t="s">
        <v>768</v>
      </c>
      <c r="F75" s="82">
        <v>0.82089999999999996</v>
      </c>
      <c r="G75" s="76">
        <f t="shared" si="3"/>
        <v>8.2089999999999993E-3</v>
      </c>
      <c r="H75" s="76">
        <f t="shared" si="2"/>
        <v>170782.71213399997</v>
      </c>
    </row>
    <row r="76" spans="1:8" ht="31.5">
      <c r="A76" s="81">
        <v>74</v>
      </c>
      <c r="B76" s="82" t="s">
        <v>215</v>
      </c>
      <c r="C76" s="82" t="s">
        <v>770</v>
      </c>
      <c r="D76" s="82" t="s">
        <v>752</v>
      </c>
      <c r="E76" s="82" t="s">
        <v>768</v>
      </c>
      <c r="F76" s="82">
        <v>0.59560000000000002</v>
      </c>
      <c r="G76" s="76">
        <f t="shared" si="3"/>
        <v>5.9560000000000004E-3</v>
      </c>
      <c r="H76" s="76">
        <f t="shared" si="2"/>
        <v>123910.56565600001</v>
      </c>
    </row>
    <row r="77" spans="1:8" ht="31.5">
      <c r="A77" s="81">
        <v>75</v>
      </c>
      <c r="B77" s="82" t="s">
        <v>216</v>
      </c>
      <c r="C77" s="82" t="s">
        <v>770</v>
      </c>
      <c r="D77" s="82" t="s">
        <v>753</v>
      </c>
      <c r="E77" s="82" t="s">
        <v>768</v>
      </c>
      <c r="F77" s="82">
        <v>0.63549999999999995</v>
      </c>
      <c r="G77" s="76">
        <f t="shared" si="3"/>
        <v>6.3549999999999995E-3</v>
      </c>
      <c r="H77" s="76">
        <f t="shared" si="2"/>
        <v>132211.49172999998</v>
      </c>
    </row>
    <row r="78" spans="1:8" ht="31.5">
      <c r="A78" s="81">
        <v>76</v>
      </c>
      <c r="B78" s="82" t="s">
        <v>217</v>
      </c>
      <c r="C78" s="82" t="s">
        <v>770</v>
      </c>
      <c r="D78" s="82" t="s">
        <v>754</v>
      </c>
      <c r="E78" s="82" t="s">
        <v>768</v>
      </c>
      <c r="F78" s="82">
        <v>0.48080000000000001</v>
      </c>
      <c r="G78" s="76">
        <f t="shared" si="3"/>
        <v>4.8079999999999998E-3</v>
      </c>
      <c r="H78" s="76">
        <f t="shared" si="2"/>
        <v>100027.199408</v>
      </c>
    </row>
    <row r="79" spans="1:8" ht="31.5">
      <c r="A79" s="81">
        <v>77</v>
      </c>
      <c r="B79" s="82" t="s">
        <v>218</v>
      </c>
      <c r="C79" s="82" t="s">
        <v>770</v>
      </c>
      <c r="D79" s="82" t="s">
        <v>755</v>
      </c>
      <c r="E79" s="82" t="s">
        <v>768</v>
      </c>
      <c r="F79" s="82">
        <v>0.92500000000000004</v>
      </c>
      <c r="G79" s="76">
        <f t="shared" si="3"/>
        <v>9.2500000000000013E-3</v>
      </c>
      <c r="H79" s="76">
        <f t="shared" si="2"/>
        <v>192440.01550000004</v>
      </c>
    </row>
    <row r="80" spans="1:8" ht="31.5">
      <c r="A80" s="81">
        <v>78</v>
      </c>
      <c r="B80" s="82" t="s">
        <v>219</v>
      </c>
      <c r="C80" s="82" t="s">
        <v>770</v>
      </c>
      <c r="D80" s="82" t="s">
        <v>756</v>
      </c>
      <c r="E80" s="82" t="s">
        <v>768</v>
      </c>
      <c r="F80" s="82">
        <v>4.5499999999999999E-2</v>
      </c>
      <c r="G80" s="76">
        <f t="shared" si="3"/>
        <v>4.55E-4</v>
      </c>
      <c r="H80" s="76">
        <f t="shared" si="2"/>
        <v>9465.9683299999997</v>
      </c>
    </row>
    <row r="81" spans="1:8" ht="31.5">
      <c r="A81" s="81">
        <v>79</v>
      </c>
      <c r="B81" s="82" t="s">
        <v>220</v>
      </c>
      <c r="C81" s="82" t="s">
        <v>770</v>
      </c>
      <c r="D81" s="82" t="s">
        <v>757</v>
      </c>
      <c r="E81" s="82" t="s">
        <v>768</v>
      </c>
      <c r="F81" s="82">
        <v>0.77539999999999998</v>
      </c>
      <c r="G81" s="76">
        <f t="shared" si="3"/>
        <v>7.7539999999999996E-3</v>
      </c>
      <c r="H81" s="76">
        <f t="shared" si="2"/>
        <v>161316.743804</v>
      </c>
    </row>
    <row r="82" spans="1:8" ht="31.5">
      <c r="A82" s="81">
        <v>80</v>
      </c>
      <c r="B82" s="82" t="s">
        <v>221</v>
      </c>
      <c r="C82" s="82" t="s">
        <v>770</v>
      </c>
      <c r="D82" s="82" t="s">
        <v>758</v>
      </c>
      <c r="E82" s="82" t="s">
        <v>768</v>
      </c>
      <c r="F82" s="82">
        <v>0.46829999999999999</v>
      </c>
      <c r="G82" s="76">
        <f t="shared" si="3"/>
        <v>4.6829999999999997E-3</v>
      </c>
      <c r="H82" s="76">
        <f t="shared" si="2"/>
        <v>97426.658657999986</v>
      </c>
    </row>
    <row r="83" spans="1:8" ht="31.5">
      <c r="A83" s="81">
        <v>81</v>
      </c>
      <c r="B83" s="82" t="s">
        <v>222</v>
      </c>
      <c r="C83" s="82" t="s">
        <v>770</v>
      </c>
      <c r="D83" s="82" t="s">
        <v>759</v>
      </c>
      <c r="E83" s="82" t="s">
        <v>768</v>
      </c>
      <c r="F83" s="82">
        <v>0.68330000000000002</v>
      </c>
      <c r="G83" s="76">
        <f t="shared" si="3"/>
        <v>6.8330000000000005E-3</v>
      </c>
      <c r="H83" s="76">
        <f t="shared" si="2"/>
        <v>142155.959558</v>
      </c>
    </row>
    <row r="84" spans="1:8" ht="31.5">
      <c r="A84" s="81">
        <v>82</v>
      </c>
      <c r="B84" s="82" t="s">
        <v>223</v>
      </c>
      <c r="C84" s="82" t="s">
        <v>770</v>
      </c>
      <c r="D84" s="82" t="s">
        <v>760</v>
      </c>
      <c r="E84" s="82" t="s">
        <v>768</v>
      </c>
      <c r="F84" s="82">
        <v>0.86470000000000002</v>
      </c>
      <c r="G84" s="76">
        <f t="shared" si="3"/>
        <v>8.6470000000000002E-3</v>
      </c>
      <c r="H84" s="76">
        <f t="shared" si="2"/>
        <v>179895.006922</v>
      </c>
    </row>
    <row r="85" spans="1:8" ht="31.5">
      <c r="A85" s="81">
        <v>83</v>
      </c>
      <c r="B85" s="82" t="s">
        <v>224</v>
      </c>
      <c r="C85" s="82" t="s">
        <v>770</v>
      </c>
      <c r="D85" s="82" t="s">
        <v>761</v>
      </c>
      <c r="E85" s="82" t="s">
        <v>768</v>
      </c>
      <c r="F85" s="82">
        <v>0.97770000000000001</v>
      </c>
      <c r="G85" s="76">
        <f t="shared" si="3"/>
        <v>9.777000000000001E-3</v>
      </c>
      <c r="H85" s="76">
        <f t="shared" si="2"/>
        <v>203403.89530200002</v>
      </c>
    </row>
    <row r="86" spans="1:8" ht="31.5">
      <c r="A86" s="81">
        <v>84</v>
      </c>
      <c r="B86" s="82" t="s">
        <v>225</v>
      </c>
      <c r="C86" s="82" t="s">
        <v>770</v>
      </c>
      <c r="D86" s="82" t="s">
        <v>762</v>
      </c>
      <c r="E86" s="82" t="s">
        <v>768</v>
      </c>
      <c r="F86" s="82">
        <v>1.0232000000000001</v>
      </c>
      <c r="G86" s="76">
        <f t="shared" si="3"/>
        <v>1.0232000000000002E-2</v>
      </c>
      <c r="H86" s="76">
        <f t="shared" si="2"/>
        <v>212869.86363200002</v>
      </c>
    </row>
    <row r="87" spans="1:8" ht="31.5">
      <c r="A87" s="81">
        <v>85</v>
      </c>
      <c r="B87" s="82" t="s">
        <v>227</v>
      </c>
      <c r="C87" s="82" t="s">
        <v>770</v>
      </c>
      <c r="D87" s="82" t="s">
        <v>750</v>
      </c>
      <c r="E87" s="82" t="s">
        <v>769</v>
      </c>
      <c r="F87" s="82">
        <v>1.1999</v>
      </c>
      <c r="G87" s="76">
        <f t="shared" si="3"/>
        <v>1.1998999999999999E-2</v>
      </c>
      <c r="H87" s="76">
        <f t="shared" si="2"/>
        <v>249631.10767399997</v>
      </c>
    </row>
    <row r="88" spans="1:8" ht="31.5">
      <c r="A88" s="81">
        <v>86</v>
      </c>
      <c r="B88" s="82" t="s">
        <v>228</v>
      </c>
      <c r="C88" s="82" t="s">
        <v>770</v>
      </c>
      <c r="D88" s="82" t="s">
        <v>752</v>
      </c>
      <c r="E88" s="82" t="s">
        <v>769</v>
      </c>
      <c r="F88" s="82">
        <v>0.8538</v>
      </c>
      <c r="G88" s="76">
        <f t="shared" si="3"/>
        <v>8.5380000000000005E-3</v>
      </c>
      <c r="H88" s="76">
        <f t="shared" si="2"/>
        <v>177627.33538800001</v>
      </c>
    </row>
    <row r="89" spans="1:8" ht="31.5">
      <c r="A89" s="81">
        <v>87</v>
      </c>
      <c r="B89" s="82" t="s">
        <v>229</v>
      </c>
      <c r="C89" s="82" t="s">
        <v>770</v>
      </c>
      <c r="D89" s="82" t="s">
        <v>753</v>
      </c>
      <c r="E89" s="82" t="s">
        <v>769</v>
      </c>
      <c r="F89" s="82">
        <v>1.1109</v>
      </c>
      <c r="G89" s="76">
        <f t="shared" si="3"/>
        <v>1.1109000000000001E-2</v>
      </c>
      <c r="H89" s="76">
        <f t="shared" si="2"/>
        <v>231115.257534</v>
      </c>
    </row>
    <row r="90" spans="1:8" ht="31.5">
      <c r="A90" s="81">
        <v>88</v>
      </c>
      <c r="B90" s="82" t="s">
        <v>230</v>
      </c>
      <c r="C90" s="82" t="s">
        <v>770</v>
      </c>
      <c r="D90" s="82" t="s">
        <v>754</v>
      </c>
      <c r="E90" s="82" t="s">
        <v>769</v>
      </c>
      <c r="F90" s="82">
        <v>1.6677999999999999</v>
      </c>
      <c r="G90" s="76">
        <f t="shared" si="3"/>
        <v>1.6677999999999998E-2</v>
      </c>
      <c r="H90" s="76">
        <f t="shared" si="2"/>
        <v>346974.54902799998</v>
      </c>
    </row>
    <row r="91" spans="1:8" ht="31.5">
      <c r="A91" s="81">
        <v>89</v>
      </c>
      <c r="B91" s="82" t="s">
        <v>231</v>
      </c>
      <c r="C91" s="82" t="s">
        <v>770</v>
      </c>
      <c r="D91" s="82" t="s">
        <v>755</v>
      </c>
      <c r="E91" s="82" t="s">
        <v>769</v>
      </c>
      <c r="F91" s="82">
        <v>1.0919000000000001</v>
      </c>
      <c r="G91" s="76">
        <f t="shared" si="3"/>
        <v>1.0919000000000002E-2</v>
      </c>
      <c r="H91" s="76">
        <f t="shared" si="2"/>
        <v>227162.43559400004</v>
      </c>
    </row>
    <row r="92" spans="1:8" ht="31.5">
      <c r="A92" s="81">
        <v>90</v>
      </c>
      <c r="B92" s="82" t="s">
        <v>232</v>
      </c>
      <c r="C92" s="82" t="s">
        <v>770</v>
      </c>
      <c r="D92" s="82" t="s">
        <v>756</v>
      </c>
      <c r="E92" s="82" t="s">
        <v>769</v>
      </c>
      <c r="F92" s="82">
        <v>1.0851</v>
      </c>
      <c r="G92" s="76">
        <f t="shared" si="3"/>
        <v>1.0851E-2</v>
      </c>
      <c r="H92" s="76">
        <f t="shared" si="2"/>
        <v>225747.74142599999</v>
      </c>
    </row>
    <row r="93" spans="1:8" ht="31.5">
      <c r="A93" s="81">
        <v>91</v>
      </c>
      <c r="B93" s="82" t="s">
        <v>233</v>
      </c>
      <c r="C93" s="82" t="s">
        <v>770</v>
      </c>
      <c r="D93" s="82" t="s">
        <v>757</v>
      </c>
      <c r="E93" s="82" t="s">
        <v>769</v>
      </c>
      <c r="F93" s="82">
        <v>1.5168999999999999</v>
      </c>
      <c r="G93" s="76">
        <f t="shared" si="3"/>
        <v>1.5168999999999998E-2</v>
      </c>
      <c r="H93" s="76">
        <f t="shared" si="2"/>
        <v>315580.82109399996</v>
      </c>
    </row>
    <row r="94" spans="1:8" ht="31.5">
      <c r="A94" s="81">
        <v>92</v>
      </c>
      <c r="B94" s="82" t="s">
        <v>234</v>
      </c>
      <c r="C94" s="82" t="s">
        <v>770</v>
      </c>
      <c r="D94" s="82" t="s">
        <v>758</v>
      </c>
      <c r="E94" s="82" t="s">
        <v>769</v>
      </c>
      <c r="F94" s="82">
        <v>1.7562</v>
      </c>
      <c r="G94" s="76">
        <f t="shared" si="3"/>
        <v>1.7562000000000001E-2</v>
      </c>
      <c r="H94" s="76">
        <f t="shared" si="2"/>
        <v>365365.57321200002</v>
      </c>
    </row>
    <row r="95" spans="1:8" ht="31.5">
      <c r="A95" s="81">
        <v>93</v>
      </c>
      <c r="B95" s="82" t="s">
        <v>235</v>
      </c>
      <c r="C95" s="82" t="s">
        <v>770</v>
      </c>
      <c r="D95" s="82" t="s">
        <v>759</v>
      </c>
      <c r="E95" s="82" t="s">
        <v>769</v>
      </c>
      <c r="F95" s="82">
        <v>1.0862000000000001</v>
      </c>
      <c r="G95" s="76">
        <f t="shared" si="3"/>
        <v>1.0862E-2</v>
      </c>
      <c r="H95" s="76">
        <f t="shared" si="2"/>
        <v>225976.58901200001</v>
      </c>
    </row>
    <row r="96" spans="1:8" ht="31.5">
      <c r="A96" s="81">
        <v>94</v>
      </c>
      <c r="B96" s="82" t="s">
        <v>236</v>
      </c>
      <c r="C96" s="82" t="s">
        <v>770</v>
      </c>
      <c r="D96" s="82" t="s">
        <v>760</v>
      </c>
      <c r="E96" s="82" t="s">
        <v>769</v>
      </c>
      <c r="F96" s="82">
        <v>1.5381</v>
      </c>
      <c r="G96" s="76">
        <f t="shared" si="3"/>
        <v>1.5381000000000001E-2</v>
      </c>
      <c r="H96" s="76">
        <f t="shared" si="2"/>
        <v>319991.33820599999</v>
      </c>
    </row>
    <row r="97" spans="1:8" ht="31.5">
      <c r="A97" s="81">
        <v>95</v>
      </c>
      <c r="B97" s="82" t="s">
        <v>307</v>
      </c>
      <c r="C97" s="82" t="s">
        <v>770</v>
      </c>
      <c r="D97" s="82" t="s">
        <v>761</v>
      </c>
      <c r="E97" s="82" t="s">
        <v>769</v>
      </c>
      <c r="F97" s="82">
        <v>1.7202999999999999</v>
      </c>
      <c r="G97" s="76">
        <f t="shared" si="3"/>
        <v>1.7203E-2</v>
      </c>
      <c r="H97" s="76">
        <f t="shared" si="2"/>
        <v>357896.82017799997</v>
      </c>
    </row>
    <row r="98" spans="1:8" ht="31.5">
      <c r="A98" s="81">
        <v>96</v>
      </c>
      <c r="B98" s="82" t="s">
        <v>308</v>
      </c>
      <c r="C98" s="82" t="s">
        <v>770</v>
      </c>
      <c r="D98" s="82" t="s">
        <v>762</v>
      </c>
      <c r="E98" s="82" t="s">
        <v>769</v>
      </c>
      <c r="F98" s="82">
        <v>3.6200000000000003E-2</v>
      </c>
      <c r="G98" s="76">
        <f t="shared" si="3"/>
        <v>3.6200000000000002E-4</v>
      </c>
      <c r="H98" s="76">
        <f t="shared" si="2"/>
        <v>7531.1660120000006</v>
      </c>
    </row>
    <row r="99" spans="1:8">
      <c r="A99" s="81"/>
      <c r="B99" s="82"/>
      <c r="C99" s="82"/>
      <c r="D99" s="82"/>
      <c r="E99" s="82"/>
      <c r="F99" s="82"/>
      <c r="G99" s="76">
        <f t="shared" si="3"/>
        <v>0</v>
      </c>
      <c r="H99" s="76">
        <f t="shared" si="2"/>
        <v>0</v>
      </c>
    </row>
    <row r="100" spans="1:8">
      <c r="A100" s="81"/>
      <c r="B100" s="82"/>
      <c r="C100" s="82"/>
      <c r="D100" s="82"/>
      <c r="E100" s="82"/>
      <c r="F100" s="82"/>
      <c r="G100" s="76">
        <f t="shared" si="3"/>
        <v>0</v>
      </c>
      <c r="H100" s="76">
        <f t="shared" si="2"/>
        <v>0</v>
      </c>
    </row>
    <row r="101" spans="1:8">
      <c r="A101" s="81"/>
      <c r="B101" s="82"/>
      <c r="C101" s="82"/>
      <c r="D101" s="82"/>
      <c r="E101" s="82"/>
      <c r="F101" s="82"/>
      <c r="G101" s="76">
        <f t="shared" si="3"/>
        <v>0</v>
      </c>
      <c r="H101" s="76">
        <f t="shared" si="2"/>
        <v>0</v>
      </c>
    </row>
    <row r="102" spans="1:8">
      <c r="A102" s="81"/>
      <c r="B102" s="82"/>
      <c r="C102" s="82"/>
      <c r="D102" s="82"/>
      <c r="E102" s="82"/>
      <c r="F102" s="82"/>
      <c r="G102" s="76">
        <f t="shared" si="3"/>
        <v>0</v>
      </c>
      <c r="H102" s="76">
        <f t="shared" si="2"/>
        <v>0</v>
      </c>
    </row>
    <row r="103" spans="1:8">
      <c r="A103" s="81"/>
      <c r="B103" s="83"/>
      <c r="C103" s="83"/>
      <c r="D103" s="82"/>
      <c r="E103" s="82"/>
      <c r="F103" s="82"/>
      <c r="G103" s="76">
        <f t="shared" si="3"/>
        <v>0</v>
      </c>
      <c r="H103" s="76">
        <f t="shared" si="2"/>
        <v>0</v>
      </c>
    </row>
    <row r="104" spans="1:8">
      <c r="A104" s="81"/>
      <c r="B104" s="83"/>
      <c r="C104" s="83"/>
      <c r="D104" s="82"/>
      <c r="E104" s="82"/>
      <c r="F104" s="82"/>
      <c r="G104" s="76">
        <f t="shared" si="3"/>
        <v>0</v>
      </c>
      <c r="H104" s="76">
        <f t="shared" si="2"/>
        <v>0</v>
      </c>
    </row>
    <row r="105" spans="1:8">
      <c r="A105" s="81"/>
      <c r="B105" s="83"/>
      <c r="C105" s="83"/>
      <c r="D105" s="82"/>
      <c r="E105" s="82"/>
      <c r="F105" s="82"/>
      <c r="G105" s="76">
        <f t="shared" si="3"/>
        <v>0</v>
      </c>
      <c r="H105" s="76">
        <f t="shared" si="2"/>
        <v>0</v>
      </c>
    </row>
    <row r="106" spans="1:8">
      <c r="A106" s="81"/>
      <c r="B106" s="82"/>
      <c r="C106" s="82"/>
      <c r="D106" s="82"/>
      <c r="E106" s="82"/>
      <c r="F106" s="82"/>
      <c r="G106" s="76">
        <f t="shared" si="3"/>
        <v>0</v>
      </c>
      <c r="H106" s="76">
        <f t="shared" si="2"/>
        <v>0</v>
      </c>
    </row>
    <row r="107" spans="1:8">
      <c r="A107" s="81"/>
      <c r="B107" s="82"/>
      <c r="C107" s="82"/>
      <c r="D107" s="82"/>
      <c r="E107" s="82"/>
      <c r="F107" s="82"/>
      <c r="G107" s="76">
        <f t="shared" si="3"/>
        <v>0</v>
      </c>
      <c r="H107" s="76">
        <f t="shared" si="2"/>
        <v>0</v>
      </c>
    </row>
    <row r="108" spans="1:8">
      <c r="A108" s="81"/>
      <c r="B108" s="82"/>
      <c r="C108" s="82"/>
      <c r="D108" s="82"/>
      <c r="E108" s="82"/>
      <c r="F108" s="82"/>
      <c r="G108" s="76">
        <f t="shared" si="3"/>
        <v>0</v>
      </c>
      <c r="H108" s="76">
        <f t="shared" si="2"/>
        <v>0</v>
      </c>
    </row>
    <row r="109" spans="1:8">
      <c r="A109" s="81"/>
      <c r="B109" s="82"/>
      <c r="C109" s="82"/>
      <c r="D109" s="82"/>
      <c r="E109" s="82"/>
      <c r="F109" s="82"/>
      <c r="G109" s="76">
        <f t="shared" si="3"/>
        <v>0</v>
      </c>
      <c r="H109" s="76">
        <f t="shared" si="2"/>
        <v>0</v>
      </c>
    </row>
    <row r="110" spans="1:8">
      <c r="A110" s="81"/>
      <c r="B110" s="82"/>
      <c r="C110" s="82"/>
      <c r="D110" s="82"/>
      <c r="E110" s="82"/>
      <c r="F110" s="82"/>
      <c r="G110" s="76">
        <f t="shared" si="3"/>
        <v>0</v>
      </c>
      <c r="H110" s="76">
        <f t="shared" si="2"/>
        <v>0</v>
      </c>
    </row>
    <row r="111" spans="1:8">
      <c r="A111" s="81"/>
      <c r="B111" s="82"/>
      <c r="C111" s="82"/>
      <c r="D111" s="82"/>
      <c r="E111" s="82"/>
      <c r="F111" s="82"/>
      <c r="G111" s="76">
        <f t="shared" si="3"/>
        <v>0</v>
      </c>
      <c r="H111" s="76">
        <f t="shared" si="2"/>
        <v>0</v>
      </c>
    </row>
    <row r="112" spans="1:8">
      <c r="A112" s="81"/>
      <c r="B112" s="82"/>
      <c r="C112" s="82"/>
      <c r="D112" s="82"/>
      <c r="E112" s="82"/>
      <c r="F112" s="82"/>
      <c r="G112" s="76">
        <f t="shared" si="3"/>
        <v>0</v>
      </c>
      <c r="H112" s="76">
        <f t="shared" si="2"/>
        <v>0</v>
      </c>
    </row>
    <row r="113" spans="1:8">
      <c r="A113" s="81"/>
      <c r="B113" s="82"/>
      <c r="C113" s="82"/>
      <c r="D113" s="82"/>
      <c r="E113" s="82"/>
      <c r="F113" s="82"/>
      <c r="G113" s="76">
        <f t="shared" si="3"/>
        <v>0</v>
      </c>
      <c r="H113" s="76">
        <f t="shared" si="2"/>
        <v>0</v>
      </c>
    </row>
    <row r="114" spans="1:8">
      <c r="A114" s="81"/>
      <c r="B114" s="83"/>
      <c r="C114" s="83"/>
      <c r="D114" s="82"/>
      <c r="E114" s="82"/>
      <c r="F114" s="82"/>
      <c r="G114" s="76">
        <f t="shared" si="3"/>
        <v>0</v>
      </c>
      <c r="H114" s="76">
        <f t="shared" si="2"/>
        <v>0</v>
      </c>
    </row>
    <row r="115" spans="1:8">
      <c r="A115" s="81"/>
      <c r="B115" s="83"/>
      <c r="C115" s="83"/>
      <c r="D115" s="82"/>
      <c r="E115" s="82"/>
      <c r="F115" s="82"/>
      <c r="G115" s="76">
        <f t="shared" si="3"/>
        <v>0</v>
      </c>
      <c r="H115" s="76">
        <f t="shared" si="2"/>
        <v>0</v>
      </c>
    </row>
    <row r="116" spans="1:8">
      <c r="A116" s="81"/>
      <c r="B116" s="83"/>
      <c r="C116" s="83"/>
      <c r="D116" s="82"/>
      <c r="E116" s="82"/>
      <c r="F116" s="82"/>
      <c r="G116" s="76">
        <f t="shared" si="3"/>
        <v>0</v>
      </c>
      <c r="H116" s="76">
        <f t="shared" si="2"/>
        <v>0</v>
      </c>
    </row>
    <row r="117" spans="1:8">
      <c r="A117" s="81"/>
      <c r="B117" s="83"/>
      <c r="C117" s="83"/>
      <c r="D117" s="82"/>
      <c r="E117" s="82"/>
      <c r="F117" s="82"/>
      <c r="G117" s="76">
        <f t="shared" si="3"/>
        <v>0</v>
      </c>
      <c r="H117" s="76">
        <f t="shared" si="2"/>
        <v>0</v>
      </c>
    </row>
    <row r="118" spans="1:8">
      <c r="A118" s="81"/>
      <c r="B118" s="83"/>
      <c r="C118" s="83"/>
      <c r="D118" s="82"/>
      <c r="E118" s="82"/>
      <c r="F118" s="82"/>
      <c r="G118" s="76">
        <f t="shared" si="3"/>
        <v>0</v>
      </c>
      <c r="H118" s="76">
        <f t="shared" si="2"/>
        <v>0</v>
      </c>
    </row>
    <row r="119" spans="1:8">
      <c r="A119" s="81"/>
      <c r="B119" s="83"/>
      <c r="C119" s="83"/>
      <c r="D119" s="82"/>
      <c r="E119" s="82"/>
      <c r="F119" s="82"/>
      <c r="G119" s="76">
        <f t="shared" si="3"/>
        <v>0</v>
      </c>
      <c r="H119" s="76">
        <f t="shared" si="2"/>
        <v>0</v>
      </c>
    </row>
    <row r="120" spans="1:8">
      <c r="A120" s="81"/>
      <c r="B120" s="82"/>
      <c r="C120" s="82"/>
      <c r="D120" s="82"/>
      <c r="E120" s="82"/>
      <c r="F120" s="82"/>
      <c r="G120" s="76">
        <f t="shared" si="3"/>
        <v>0</v>
      </c>
      <c r="H120" s="76">
        <f t="shared" si="2"/>
        <v>0</v>
      </c>
    </row>
    <row r="121" spans="1:8">
      <c r="A121" s="81"/>
      <c r="B121" s="82"/>
      <c r="C121" s="82"/>
      <c r="D121" s="82"/>
      <c r="E121" s="82"/>
      <c r="F121" s="82"/>
      <c r="G121" s="76">
        <f t="shared" si="3"/>
        <v>0</v>
      </c>
      <c r="H121" s="76">
        <f t="shared" si="2"/>
        <v>0</v>
      </c>
    </row>
    <row r="122" spans="1:8">
      <c r="A122" s="81"/>
      <c r="B122" s="82"/>
      <c r="C122" s="82"/>
      <c r="D122" s="82"/>
      <c r="E122" s="82"/>
      <c r="F122" s="82"/>
      <c r="G122" s="76">
        <f t="shared" si="3"/>
        <v>0</v>
      </c>
      <c r="H122" s="76">
        <f t="shared" si="2"/>
        <v>0</v>
      </c>
    </row>
    <row r="123" spans="1:8">
      <c r="A123" s="81"/>
      <c r="B123" s="82"/>
      <c r="C123" s="82"/>
      <c r="D123" s="82"/>
      <c r="E123" s="82"/>
      <c r="F123" s="82"/>
      <c r="G123" s="76">
        <f t="shared" si="3"/>
        <v>0</v>
      </c>
      <c r="H123" s="76">
        <f t="shared" si="2"/>
        <v>0</v>
      </c>
    </row>
    <row r="124" spans="1:8">
      <c r="A124" s="81"/>
      <c r="B124" s="82"/>
      <c r="C124" s="82"/>
      <c r="D124" s="82"/>
      <c r="E124" s="82"/>
      <c r="F124" s="82"/>
      <c r="G124" s="76">
        <f t="shared" si="3"/>
        <v>0</v>
      </c>
      <c r="H124" s="76">
        <f t="shared" si="2"/>
        <v>0</v>
      </c>
    </row>
    <row r="125" spans="1:8">
      <c r="A125" s="81"/>
      <c r="B125" s="82"/>
      <c r="C125" s="82"/>
      <c r="D125" s="82"/>
      <c r="E125" s="82"/>
      <c r="F125" s="82"/>
      <c r="G125" s="76">
        <f t="shared" si="3"/>
        <v>0</v>
      </c>
      <c r="H125" s="76">
        <f t="shared" si="2"/>
        <v>0</v>
      </c>
    </row>
    <row r="126" spans="1:8">
      <c r="A126" s="81"/>
      <c r="B126" s="83"/>
      <c r="C126" s="83"/>
      <c r="D126" s="82"/>
      <c r="E126" s="82"/>
      <c r="F126" s="82"/>
      <c r="G126" s="76">
        <f t="shared" si="3"/>
        <v>0</v>
      </c>
      <c r="H126" s="76">
        <f t="shared" si="2"/>
        <v>0</v>
      </c>
    </row>
    <row r="127" spans="1:8">
      <c r="A127" s="81"/>
      <c r="B127" s="83"/>
      <c r="C127" s="83"/>
      <c r="D127" s="82"/>
      <c r="E127" s="82"/>
      <c r="F127" s="82"/>
      <c r="G127" s="76">
        <f t="shared" si="3"/>
        <v>0</v>
      </c>
      <c r="H127" s="76">
        <f t="shared" si="2"/>
        <v>0</v>
      </c>
    </row>
    <row r="128" spans="1:8">
      <c r="A128" s="81"/>
      <c r="B128" s="82"/>
      <c r="C128" s="82"/>
      <c r="D128" s="82"/>
      <c r="E128" s="82"/>
      <c r="F128" s="82"/>
      <c r="G128" s="76">
        <f t="shared" si="3"/>
        <v>0</v>
      </c>
      <c r="H128" s="76">
        <f t="shared" si="2"/>
        <v>0</v>
      </c>
    </row>
    <row r="129" spans="1:8">
      <c r="A129" s="81"/>
      <c r="B129" s="82"/>
      <c r="C129" s="82"/>
      <c r="D129" s="82"/>
      <c r="E129" s="82"/>
      <c r="F129" s="82"/>
      <c r="G129" s="76">
        <f t="shared" si="3"/>
        <v>0</v>
      </c>
      <c r="H129" s="76">
        <f t="shared" si="2"/>
        <v>0</v>
      </c>
    </row>
    <row r="130" spans="1:8">
      <c r="A130" s="81"/>
      <c r="B130" s="82"/>
      <c r="C130" s="82"/>
      <c r="D130" s="82"/>
      <c r="E130" s="82"/>
      <c r="F130" s="82"/>
      <c r="G130" s="76">
        <f t="shared" si="3"/>
        <v>0</v>
      </c>
      <c r="H130" s="76">
        <f t="shared" si="2"/>
        <v>0</v>
      </c>
    </row>
    <row r="131" spans="1:8">
      <c r="A131" s="81"/>
      <c r="B131" s="83"/>
      <c r="C131" s="83"/>
      <c r="D131" s="82"/>
      <c r="E131" s="82"/>
      <c r="F131" s="82"/>
      <c r="G131" s="76">
        <f t="shared" si="3"/>
        <v>0</v>
      </c>
      <c r="H131" s="76">
        <f t="shared" si="2"/>
        <v>0</v>
      </c>
    </row>
    <row r="132" spans="1:8">
      <c r="A132" s="81"/>
      <c r="B132" s="83"/>
      <c r="C132" s="83"/>
      <c r="D132" s="82"/>
      <c r="E132" s="82"/>
      <c r="F132" s="82"/>
      <c r="G132" s="76">
        <f t="shared" si="3"/>
        <v>0</v>
      </c>
      <c r="H132" s="76">
        <f t="shared" ref="H132:H195" si="4">G132*$J$3</f>
        <v>0</v>
      </c>
    </row>
    <row r="133" spans="1:8">
      <c r="A133" s="81"/>
      <c r="B133" s="82"/>
      <c r="C133" s="82"/>
      <c r="D133" s="82"/>
      <c r="E133" s="82"/>
      <c r="F133" s="82"/>
      <c r="G133" s="76">
        <f t="shared" si="3"/>
        <v>0</v>
      </c>
      <c r="H133" s="76">
        <f t="shared" si="4"/>
        <v>0</v>
      </c>
    </row>
    <row r="134" spans="1:8">
      <c r="A134" s="81"/>
      <c r="B134" s="82"/>
      <c r="C134" s="82"/>
      <c r="D134" s="82"/>
      <c r="E134" s="82"/>
      <c r="F134" s="82"/>
      <c r="G134" s="76">
        <f t="shared" ref="G134:G197" si="5">F134/100</f>
        <v>0</v>
      </c>
      <c r="H134" s="76">
        <f t="shared" si="4"/>
        <v>0</v>
      </c>
    </row>
    <row r="135" spans="1:8">
      <c r="A135" s="81"/>
      <c r="B135" s="82"/>
      <c r="C135" s="82"/>
      <c r="D135" s="82"/>
      <c r="E135" s="82"/>
      <c r="F135" s="82"/>
      <c r="G135" s="76">
        <f t="shared" si="5"/>
        <v>0</v>
      </c>
      <c r="H135" s="76">
        <f t="shared" si="4"/>
        <v>0</v>
      </c>
    </row>
    <row r="136" spans="1:8">
      <c r="A136" s="81"/>
      <c r="B136" s="82"/>
      <c r="C136" s="82"/>
      <c r="D136" s="82"/>
      <c r="E136" s="82"/>
      <c r="F136" s="82"/>
      <c r="G136" s="76">
        <f t="shared" si="5"/>
        <v>0</v>
      </c>
      <c r="H136" s="76">
        <f t="shared" si="4"/>
        <v>0</v>
      </c>
    </row>
    <row r="137" spans="1:8">
      <c r="A137" s="81"/>
      <c r="B137" s="83"/>
      <c r="C137" s="83"/>
      <c r="D137" s="82"/>
      <c r="E137" s="82"/>
      <c r="F137" s="82"/>
      <c r="G137" s="76">
        <f t="shared" si="5"/>
        <v>0</v>
      </c>
      <c r="H137" s="76">
        <f t="shared" si="4"/>
        <v>0</v>
      </c>
    </row>
    <row r="138" spans="1:8">
      <c r="A138" s="81"/>
      <c r="B138" s="83"/>
      <c r="C138" s="83"/>
      <c r="D138" s="82"/>
      <c r="E138" s="82"/>
      <c r="F138" s="82"/>
      <c r="G138" s="76">
        <f t="shared" si="5"/>
        <v>0</v>
      </c>
      <c r="H138" s="76">
        <f t="shared" si="4"/>
        <v>0</v>
      </c>
    </row>
    <row r="139" spans="1:8">
      <c r="A139" s="81"/>
      <c r="B139" s="82"/>
      <c r="C139" s="82"/>
      <c r="D139" s="82"/>
      <c r="E139" s="82"/>
      <c r="F139" s="82"/>
      <c r="G139" s="76">
        <f t="shared" si="5"/>
        <v>0</v>
      </c>
      <c r="H139" s="76">
        <f t="shared" si="4"/>
        <v>0</v>
      </c>
    </row>
    <row r="140" spans="1:8">
      <c r="A140" s="81"/>
      <c r="B140" s="82"/>
      <c r="C140" s="82"/>
      <c r="D140" s="82"/>
      <c r="E140" s="82"/>
      <c r="F140" s="82"/>
      <c r="G140" s="76">
        <f t="shared" si="5"/>
        <v>0</v>
      </c>
      <c r="H140" s="76">
        <f t="shared" si="4"/>
        <v>0</v>
      </c>
    </row>
    <row r="141" spans="1:8">
      <c r="A141" s="81"/>
      <c r="B141" s="83"/>
      <c r="C141" s="83"/>
      <c r="D141" s="82"/>
      <c r="E141" s="82"/>
      <c r="F141" s="82"/>
      <c r="G141" s="76">
        <f t="shared" si="5"/>
        <v>0</v>
      </c>
      <c r="H141" s="76">
        <f t="shared" si="4"/>
        <v>0</v>
      </c>
    </row>
    <row r="142" spans="1:8">
      <c r="A142" s="81"/>
      <c r="B142" s="83"/>
      <c r="C142" s="83"/>
      <c r="D142" s="82"/>
      <c r="E142" s="82"/>
      <c r="F142" s="82"/>
      <c r="G142" s="76">
        <f t="shared" si="5"/>
        <v>0</v>
      </c>
      <c r="H142" s="76">
        <f t="shared" si="4"/>
        <v>0</v>
      </c>
    </row>
    <row r="143" spans="1:8">
      <c r="A143" s="81"/>
      <c r="B143" s="83"/>
      <c r="C143" s="83"/>
      <c r="D143" s="82"/>
      <c r="E143" s="82"/>
      <c r="F143" s="82"/>
      <c r="G143" s="76">
        <f t="shared" si="5"/>
        <v>0</v>
      </c>
      <c r="H143" s="76">
        <f t="shared" si="4"/>
        <v>0</v>
      </c>
    </row>
    <row r="144" spans="1:8">
      <c r="A144" s="81"/>
      <c r="B144" s="83"/>
      <c r="C144" s="83"/>
      <c r="D144" s="82"/>
      <c r="E144" s="82"/>
      <c r="F144" s="82"/>
      <c r="G144" s="76">
        <f t="shared" si="5"/>
        <v>0</v>
      </c>
      <c r="H144" s="76">
        <f t="shared" si="4"/>
        <v>0</v>
      </c>
    </row>
    <row r="145" spans="1:8">
      <c r="A145" s="81"/>
      <c r="B145" s="82"/>
      <c r="C145" s="82"/>
      <c r="D145" s="82"/>
      <c r="E145" s="82"/>
      <c r="F145" s="82"/>
      <c r="G145" s="76">
        <f t="shared" si="5"/>
        <v>0</v>
      </c>
      <c r="H145" s="76">
        <f t="shared" si="4"/>
        <v>0</v>
      </c>
    </row>
    <row r="146" spans="1:8">
      <c r="A146" s="81"/>
      <c r="B146" s="82"/>
      <c r="C146" s="82"/>
      <c r="D146" s="82"/>
      <c r="E146" s="82"/>
      <c r="F146" s="82"/>
      <c r="G146" s="76">
        <f t="shared" si="5"/>
        <v>0</v>
      </c>
      <c r="H146" s="76">
        <f t="shared" si="4"/>
        <v>0</v>
      </c>
    </row>
    <row r="147" spans="1:8">
      <c r="A147" s="81"/>
      <c r="B147" s="82"/>
      <c r="C147" s="82"/>
      <c r="D147" s="82"/>
      <c r="E147" s="82"/>
      <c r="F147" s="82"/>
      <c r="G147" s="76">
        <f t="shared" si="5"/>
        <v>0</v>
      </c>
      <c r="H147" s="76">
        <f t="shared" si="4"/>
        <v>0</v>
      </c>
    </row>
    <row r="148" spans="1:8">
      <c r="A148" s="81"/>
      <c r="B148" s="82"/>
      <c r="C148" s="82"/>
      <c r="D148" s="82"/>
      <c r="E148" s="82"/>
      <c r="F148" s="82"/>
      <c r="G148" s="76">
        <f t="shared" si="5"/>
        <v>0</v>
      </c>
      <c r="H148" s="76">
        <f t="shared" si="4"/>
        <v>0</v>
      </c>
    </row>
    <row r="149" spans="1:8">
      <c r="A149" s="81"/>
      <c r="B149" s="83"/>
      <c r="C149" s="83"/>
      <c r="D149" s="82"/>
      <c r="E149" s="82"/>
      <c r="F149" s="82"/>
      <c r="G149" s="76">
        <f t="shared" si="5"/>
        <v>0</v>
      </c>
      <c r="H149" s="76">
        <f t="shared" si="4"/>
        <v>0</v>
      </c>
    </row>
    <row r="150" spans="1:8">
      <c r="A150" s="81"/>
      <c r="B150" s="83"/>
      <c r="C150" s="83"/>
      <c r="D150" s="82"/>
      <c r="E150" s="82"/>
      <c r="F150" s="82"/>
      <c r="G150" s="76">
        <f t="shared" si="5"/>
        <v>0</v>
      </c>
      <c r="H150" s="76">
        <f t="shared" si="4"/>
        <v>0</v>
      </c>
    </row>
    <row r="151" spans="1:8">
      <c r="A151" s="81"/>
      <c r="B151" s="82"/>
      <c r="C151" s="82"/>
      <c r="D151" s="82"/>
      <c r="E151" s="82"/>
      <c r="F151" s="82"/>
      <c r="G151" s="76">
        <f t="shared" si="5"/>
        <v>0</v>
      </c>
      <c r="H151" s="76">
        <f t="shared" si="4"/>
        <v>0</v>
      </c>
    </row>
    <row r="152" spans="1:8">
      <c r="A152" s="81"/>
      <c r="B152" s="82"/>
      <c r="C152" s="82"/>
      <c r="D152" s="82"/>
      <c r="E152" s="82"/>
      <c r="F152" s="82"/>
      <c r="G152" s="76">
        <f t="shared" si="5"/>
        <v>0</v>
      </c>
      <c r="H152" s="76">
        <f t="shared" si="4"/>
        <v>0</v>
      </c>
    </row>
    <row r="153" spans="1:8">
      <c r="A153" s="81"/>
      <c r="B153" s="82"/>
      <c r="C153" s="82"/>
      <c r="D153" s="82"/>
      <c r="E153" s="82"/>
      <c r="F153" s="82"/>
      <c r="G153" s="76">
        <f t="shared" si="5"/>
        <v>0</v>
      </c>
      <c r="H153" s="76">
        <f t="shared" si="4"/>
        <v>0</v>
      </c>
    </row>
    <row r="154" spans="1:8">
      <c r="A154" s="81"/>
      <c r="B154" s="82"/>
      <c r="C154" s="82"/>
      <c r="D154" s="82"/>
      <c r="E154" s="82"/>
      <c r="F154" s="82"/>
      <c r="G154" s="76">
        <f t="shared" si="5"/>
        <v>0</v>
      </c>
      <c r="H154" s="76">
        <f t="shared" si="4"/>
        <v>0</v>
      </c>
    </row>
    <row r="155" spans="1:8">
      <c r="A155" s="81"/>
      <c r="B155" s="82"/>
      <c r="C155" s="82"/>
      <c r="D155" s="82"/>
      <c r="E155" s="82"/>
      <c r="F155" s="82"/>
      <c r="G155" s="76">
        <f t="shared" si="5"/>
        <v>0</v>
      </c>
      <c r="H155" s="76">
        <f t="shared" si="4"/>
        <v>0</v>
      </c>
    </row>
    <row r="156" spans="1:8">
      <c r="A156" s="81"/>
      <c r="B156" s="82"/>
      <c r="C156" s="82"/>
      <c r="D156" s="82"/>
      <c r="E156" s="82"/>
      <c r="F156" s="82"/>
      <c r="G156" s="76">
        <f t="shared" si="5"/>
        <v>0</v>
      </c>
      <c r="H156" s="76">
        <f t="shared" si="4"/>
        <v>0</v>
      </c>
    </row>
    <row r="157" spans="1:8">
      <c r="A157" s="81"/>
      <c r="B157" s="82"/>
      <c r="C157" s="82"/>
      <c r="D157" s="82"/>
      <c r="E157" s="82"/>
      <c r="F157" s="82"/>
      <c r="G157" s="76">
        <f t="shared" si="5"/>
        <v>0</v>
      </c>
      <c r="H157" s="76">
        <f t="shared" si="4"/>
        <v>0</v>
      </c>
    </row>
    <row r="158" spans="1:8">
      <c r="A158" s="81"/>
      <c r="B158" s="82"/>
      <c r="C158" s="82"/>
      <c r="D158" s="82"/>
      <c r="E158" s="82"/>
      <c r="F158" s="82"/>
      <c r="G158" s="76">
        <f t="shared" si="5"/>
        <v>0</v>
      </c>
      <c r="H158" s="76">
        <f t="shared" si="4"/>
        <v>0</v>
      </c>
    </row>
    <row r="159" spans="1:8">
      <c r="A159" s="81"/>
      <c r="B159" s="82"/>
      <c r="C159" s="82"/>
      <c r="D159" s="82"/>
      <c r="E159" s="82"/>
      <c r="F159" s="82"/>
      <c r="G159" s="76">
        <f t="shared" si="5"/>
        <v>0</v>
      </c>
      <c r="H159" s="76">
        <f t="shared" si="4"/>
        <v>0</v>
      </c>
    </row>
    <row r="160" spans="1:8">
      <c r="A160" s="81"/>
      <c r="B160" s="83"/>
      <c r="C160" s="83"/>
      <c r="D160" s="82"/>
      <c r="E160" s="82"/>
      <c r="F160" s="82"/>
      <c r="G160" s="76">
        <f t="shared" si="5"/>
        <v>0</v>
      </c>
      <c r="H160" s="76">
        <f t="shared" si="4"/>
        <v>0</v>
      </c>
    </row>
    <row r="161" spans="1:8">
      <c r="A161" s="81"/>
      <c r="B161" s="83"/>
      <c r="C161" s="83"/>
      <c r="D161" s="82"/>
      <c r="E161" s="82"/>
      <c r="F161" s="82"/>
      <c r="G161" s="76">
        <f t="shared" si="5"/>
        <v>0</v>
      </c>
      <c r="H161" s="76">
        <f t="shared" si="4"/>
        <v>0</v>
      </c>
    </row>
    <row r="162" spans="1:8">
      <c r="A162" s="81"/>
      <c r="B162" s="82"/>
      <c r="C162" s="82"/>
      <c r="D162" s="82"/>
      <c r="E162" s="82"/>
      <c r="F162" s="82"/>
      <c r="G162" s="76">
        <f t="shared" si="5"/>
        <v>0</v>
      </c>
      <c r="H162" s="76">
        <f t="shared" si="4"/>
        <v>0</v>
      </c>
    </row>
    <row r="163" spans="1:8">
      <c r="A163" s="81"/>
      <c r="B163" s="83"/>
      <c r="C163" s="83"/>
      <c r="D163" s="82"/>
      <c r="E163" s="82"/>
      <c r="F163" s="82"/>
      <c r="G163" s="76">
        <f t="shared" si="5"/>
        <v>0</v>
      </c>
      <c r="H163" s="76">
        <f t="shared" si="4"/>
        <v>0</v>
      </c>
    </row>
    <row r="164" spans="1:8">
      <c r="A164" s="81"/>
      <c r="B164" s="83"/>
      <c r="C164" s="83"/>
      <c r="D164" s="82"/>
      <c r="E164" s="82"/>
      <c r="F164" s="82"/>
      <c r="G164" s="76">
        <f t="shared" si="5"/>
        <v>0</v>
      </c>
      <c r="H164" s="76">
        <f t="shared" si="4"/>
        <v>0</v>
      </c>
    </row>
    <row r="165" spans="1:8">
      <c r="A165" s="81"/>
      <c r="B165" s="82"/>
      <c r="C165" s="82"/>
      <c r="D165" s="82"/>
      <c r="E165" s="82"/>
      <c r="F165" s="82"/>
      <c r="G165" s="76">
        <f t="shared" si="5"/>
        <v>0</v>
      </c>
      <c r="H165" s="76">
        <f t="shared" si="4"/>
        <v>0</v>
      </c>
    </row>
    <row r="166" spans="1:8">
      <c r="A166" s="81"/>
      <c r="B166" s="82"/>
      <c r="C166" s="82"/>
      <c r="D166" s="82"/>
      <c r="E166" s="82"/>
      <c r="F166" s="82"/>
      <c r="G166" s="76">
        <f t="shared" si="5"/>
        <v>0</v>
      </c>
      <c r="H166" s="76">
        <f t="shared" si="4"/>
        <v>0</v>
      </c>
    </row>
    <row r="167" spans="1:8">
      <c r="A167" s="81"/>
      <c r="B167" s="82"/>
      <c r="C167" s="82"/>
      <c r="D167" s="82"/>
      <c r="E167" s="82"/>
      <c r="F167" s="82"/>
      <c r="G167" s="76">
        <f t="shared" si="5"/>
        <v>0</v>
      </c>
      <c r="H167" s="76">
        <f t="shared" si="4"/>
        <v>0</v>
      </c>
    </row>
    <row r="168" spans="1:8">
      <c r="A168" s="81"/>
      <c r="B168" s="82"/>
      <c r="C168" s="82"/>
      <c r="D168" s="82"/>
      <c r="E168" s="82"/>
      <c r="F168" s="82"/>
      <c r="G168" s="76">
        <f t="shared" si="5"/>
        <v>0</v>
      </c>
      <c r="H168" s="76">
        <f t="shared" si="4"/>
        <v>0</v>
      </c>
    </row>
    <row r="169" spans="1:8">
      <c r="A169" s="81"/>
      <c r="B169" s="83"/>
      <c r="C169" s="83"/>
      <c r="D169" s="82"/>
      <c r="E169" s="82"/>
      <c r="F169" s="82"/>
      <c r="G169" s="76">
        <f t="shared" si="5"/>
        <v>0</v>
      </c>
      <c r="H169" s="76">
        <f t="shared" si="4"/>
        <v>0</v>
      </c>
    </row>
    <row r="170" spans="1:8">
      <c r="A170" s="81"/>
      <c r="B170" s="83"/>
      <c r="C170" s="83"/>
      <c r="D170" s="82"/>
      <c r="E170" s="82"/>
      <c r="F170" s="82"/>
      <c r="G170" s="76">
        <f t="shared" si="5"/>
        <v>0</v>
      </c>
      <c r="H170" s="76">
        <f t="shared" si="4"/>
        <v>0</v>
      </c>
    </row>
    <row r="171" spans="1:8">
      <c r="A171" s="81"/>
      <c r="B171" s="82"/>
      <c r="C171" s="82"/>
      <c r="D171" s="82"/>
      <c r="E171" s="82"/>
      <c r="F171" s="82"/>
      <c r="G171" s="76">
        <f t="shared" si="5"/>
        <v>0</v>
      </c>
      <c r="H171" s="76">
        <f t="shared" si="4"/>
        <v>0</v>
      </c>
    </row>
    <row r="172" spans="1:8">
      <c r="A172" s="81"/>
      <c r="B172" s="82"/>
      <c r="C172" s="82"/>
      <c r="D172" s="82"/>
      <c r="E172" s="82"/>
      <c r="F172" s="82"/>
      <c r="G172" s="76">
        <f t="shared" si="5"/>
        <v>0</v>
      </c>
      <c r="H172" s="76">
        <f t="shared" si="4"/>
        <v>0</v>
      </c>
    </row>
    <row r="173" spans="1:8">
      <c r="A173" s="81"/>
      <c r="B173" s="82"/>
      <c r="C173" s="82"/>
      <c r="D173" s="82"/>
      <c r="E173" s="82"/>
      <c r="F173" s="82"/>
      <c r="G173" s="76">
        <f t="shared" si="5"/>
        <v>0</v>
      </c>
      <c r="H173" s="76">
        <f t="shared" si="4"/>
        <v>0</v>
      </c>
    </row>
    <row r="174" spans="1:8">
      <c r="A174" s="81"/>
      <c r="B174" s="82"/>
      <c r="C174" s="82"/>
      <c r="D174" s="82"/>
      <c r="E174" s="82"/>
      <c r="F174" s="82"/>
      <c r="G174" s="76">
        <f t="shared" si="5"/>
        <v>0</v>
      </c>
      <c r="H174" s="76">
        <f t="shared" si="4"/>
        <v>0</v>
      </c>
    </row>
    <row r="175" spans="1:8">
      <c r="A175" s="81"/>
      <c r="B175" s="82"/>
      <c r="C175" s="82"/>
      <c r="D175" s="82"/>
      <c r="E175" s="82"/>
      <c r="F175" s="82"/>
      <c r="G175" s="76">
        <f t="shared" si="5"/>
        <v>0</v>
      </c>
      <c r="H175" s="76">
        <f t="shared" si="4"/>
        <v>0</v>
      </c>
    </row>
    <row r="176" spans="1:8">
      <c r="A176" s="81"/>
      <c r="B176" s="82"/>
      <c r="C176" s="82"/>
      <c r="D176" s="82"/>
      <c r="E176" s="82"/>
      <c r="F176" s="82"/>
      <c r="G176" s="76">
        <f t="shared" si="5"/>
        <v>0</v>
      </c>
      <c r="H176" s="76">
        <f t="shared" si="4"/>
        <v>0</v>
      </c>
    </row>
    <row r="177" spans="1:8">
      <c r="A177" s="81"/>
      <c r="B177" s="82"/>
      <c r="C177" s="82"/>
      <c r="D177" s="82"/>
      <c r="E177" s="82"/>
      <c r="F177" s="82"/>
      <c r="G177" s="76">
        <f t="shared" si="5"/>
        <v>0</v>
      </c>
      <c r="H177" s="76">
        <f t="shared" si="4"/>
        <v>0</v>
      </c>
    </row>
    <row r="178" spans="1:8">
      <c r="A178" s="81"/>
      <c r="B178" s="82"/>
      <c r="C178" s="82"/>
      <c r="D178" s="82"/>
      <c r="E178" s="82"/>
      <c r="F178" s="82"/>
      <c r="G178" s="76">
        <f t="shared" si="5"/>
        <v>0</v>
      </c>
      <c r="H178" s="76">
        <f t="shared" si="4"/>
        <v>0</v>
      </c>
    </row>
    <row r="179" spans="1:8">
      <c r="A179" s="81"/>
      <c r="B179" s="82"/>
      <c r="C179" s="82"/>
      <c r="D179" s="82"/>
      <c r="E179" s="82"/>
      <c r="F179" s="82"/>
      <c r="G179" s="76">
        <f t="shared" si="5"/>
        <v>0</v>
      </c>
      <c r="H179" s="76">
        <f t="shared" si="4"/>
        <v>0</v>
      </c>
    </row>
    <row r="180" spans="1:8">
      <c r="A180" s="81"/>
      <c r="B180" s="82"/>
      <c r="C180" s="82"/>
      <c r="D180" s="82"/>
      <c r="E180" s="82"/>
      <c r="F180" s="82"/>
      <c r="G180" s="76">
        <f t="shared" si="5"/>
        <v>0</v>
      </c>
      <c r="H180" s="76">
        <f t="shared" si="4"/>
        <v>0</v>
      </c>
    </row>
    <row r="181" spans="1:8">
      <c r="A181" s="81"/>
      <c r="B181" s="82"/>
      <c r="C181" s="82"/>
      <c r="D181" s="82"/>
      <c r="E181" s="82"/>
      <c r="F181" s="82"/>
      <c r="G181" s="76">
        <f t="shared" si="5"/>
        <v>0</v>
      </c>
      <c r="H181" s="76">
        <f t="shared" si="4"/>
        <v>0</v>
      </c>
    </row>
    <row r="182" spans="1:8">
      <c r="A182" s="81"/>
      <c r="B182" s="82"/>
      <c r="C182" s="82"/>
      <c r="D182" s="82"/>
      <c r="E182" s="82"/>
      <c r="F182" s="82"/>
      <c r="G182" s="76">
        <f t="shared" si="5"/>
        <v>0</v>
      </c>
      <c r="H182" s="76">
        <f t="shared" si="4"/>
        <v>0</v>
      </c>
    </row>
    <row r="183" spans="1:8">
      <c r="A183" s="81"/>
      <c r="B183" s="82"/>
      <c r="C183" s="82"/>
      <c r="D183" s="82"/>
      <c r="E183" s="82"/>
      <c r="F183" s="82"/>
      <c r="G183" s="76">
        <f t="shared" si="5"/>
        <v>0</v>
      </c>
      <c r="H183" s="76">
        <f t="shared" si="4"/>
        <v>0</v>
      </c>
    </row>
    <row r="184" spans="1:8">
      <c r="A184" s="81"/>
      <c r="B184" s="82"/>
      <c r="C184" s="82"/>
      <c r="D184" s="82"/>
      <c r="E184" s="82"/>
      <c r="F184" s="82"/>
      <c r="G184" s="76">
        <f t="shared" si="5"/>
        <v>0</v>
      </c>
      <c r="H184" s="76">
        <f t="shared" si="4"/>
        <v>0</v>
      </c>
    </row>
    <row r="185" spans="1:8">
      <c r="A185" s="81"/>
      <c r="B185" s="82"/>
      <c r="C185" s="82"/>
      <c r="D185" s="82"/>
      <c r="E185" s="82"/>
      <c r="F185" s="82"/>
      <c r="G185" s="76">
        <f t="shared" si="5"/>
        <v>0</v>
      </c>
      <c r="H185" s="76">
        <f t="shared" si="4"/>
        <v>0</v>
      </c>
    </row>
    <row r="186" spans="1:8">
      <c r="A186" s="81"/>
      <c r="B186" s="82"/>
      <c r="C186" s="82"/>
      <c r="D186" s="82"/>
      <c r="E186" s="82"/>
      <c r="F186" s="82"/>
      <c r="G186" s="76">
        <f t="shared" si="5"/>
        <v>0</v>
      </c>
      <c r="H186" s="76">
        <f t="shared" si="4"/>
        <v>0</v>
      </c>
    </row>
    <row r="187" spans="1:8">
      <c r="A187" s="81"/>
      <c r="B187" s="82"/>
      <c r="C187" s="82"/>
      <c r="D187" s="82"/>
      <c r="E187" s="82"/>
      <c r="F187" s="82"/>
      <c r="G187" s="76">
        <f t="shared" si="5"/>
        <v>0</v>
      </c>
      <c r="H187" s="76">
        <f t="shared" si="4"/>
        <v>0</v>
      </c>
    </row>
    <row r="188" spans="1:8">
      <c r="A188" s="81"/>
      <c r="B188" s="82"/>
      <c r="C188" s="82"/>
      <c r="D188" s="82"/>
      <c r="E188" s="82"/>
      <c r="F188" s="82"/>
      <c r="G188" s="76">
        <f t="shared" si="5"/>
        <v>0</v>
      </c>
      <c r="H188" s="76">
        <f t="shared" si="4"/>
        <v>0</v>
      </c>
    </row>
    <row r="189" spans="1:8">
      <c r="A189" s="81"/>
      <c r="B189" s="82"/>
      <c r="C189" s="82"/>
      <c r="D189" s="82"/>
      <c r="E189" s="82"/>
      <c r="F189" s="82"/>
      <c r="G189" s="76">
        <f t="shared" si="5"/>
        <v>0</v>
      </c>
      <c r="H189" s="76">
        <f t="shared" si="4"/>
        <v>0</v>
      </c>
    </row>
    <row r="190" spans="1:8">
      <c r="A190" s="81"/>
      <c r="B190" s="82"/>
      <c r="C190" s="82"/>
      <c r="D190" s="82"/>
      <c r="E190" s="82"/>
      <c r="F190" s="82"/>
      <c r="G190" s="76">
        <f t="shared" si="5"/>
        <v>0</v>
      </c>
      <c r="H190" s="76">
        <f t="shared" si="4"/>
        <v>0</v>
      </c>
    </row>
    <row r="191" spans="1:8">
      <c r="A191" s="81"/>
      <c r="B191" s="82"/>
      <c r="C191" s="82"/>
      <c r="D191" s="82"/>
      <c r="E191" s="82"/>
      <c r="F191" s="82"/>
      <c r="G191" s="76">
        <f t="shared" si="5"/>
        <v>0</v>
      </c>
      <c r="H191" s="76">
        <f t="shared" si="4"/>
        <v>0</v>
      </c>
    </row>
    <row r="192" spans="1:8">
      <c r="A192" s="81"/>
      <c r="B192" s="82"/>
      <c r="C192" s="82"/>
      <c r="D192" s="82"/>
      <c r="E192" s="82"/>
      <c r="F192" s="82"/>
      <c r="G192" s="76">
        <f t="shared" si="5"/>
        <v>0</v>
      </c>
      <c r="H192" s="76">
        <f t="shared" si="4"/>
        <v>0</v>
      </c>
    </row>
    <row r="193" spans="1:8">
      <c r="A193" s="81"/>
      <c r="B193" s="82"/>
      <c r="C193" s="82"/>
      <c r="D193" s="82"/>
      <c r="E193" s="82"/>
      <c r="F193" s="82"/>
      <c r="G193" s="76">
        <f t="shared" si="5"/>
        <v>0</v>
      </c>
      <c r="H193" s="76">
        <f t="shared" si="4"/>
        <v>0</v>
      </c>
    </row>
    <row r="194" spans="1:8">
      <c r="A194" s="81"/>
      <c r="B194" s="82"/>
      <c r="C194" s="82"/>
      <c r="D194" s="82"/>
      <c r="E194" s="82"/>
      <c r="F194" s="82"/>
      <c r="G194" s="76">
        <f t="shared" si="5"/>
        <v>0</v>
      </c>
      <c r="H194" s="76">
        <f t="shared" si="4"/>
        <v>0</v>
      </c>
    </row>
    <row r="195" spans="1:8">
      <c r="A195" s="81"/>
      <c r="B195" s="82"/>
      <c r="C195" s="82"/>
      <c r="D195" s="82"/>
      <c r="E195" s="82"/>
      <c r="F195" s="82"/>
      <c r="G195" s="76">
        <f t="shared" si="5"/>
        <v>0</v>
      </c>
      <c r="H195" s="76">
        <f t="shared" si="4"/>
        <v>0</v>
      </c>
    </row>
    <row r="196" spans="1:8">
      <c r="A196" s="81"/>
      <c r="B196" s="82"/>
      <c r="C196" s="82"/>
      <c r="D196" s="82"/>
      <c r="E196" s="82"/>
      <c r="F196" s="82"/>
      <c r="G196" s="76">
        <f t="shared" si="5"/>
        <v>0</v>
      </c>
      <c r="H196" s="76">
        <f t="shared" ref="H196:H259" si="6">G196*$J$3</f>
        <v>0</v>
      </c>
    </row>
    <row r="197" spans="1:8">
      <c r="A197" s="81"/>
      <c r="B197" s="82"/>
      <c r="C197" s="82"/>
      <c r="D197" s="82"/>
      <c r="E197" s="82"/>
      <c r="F197" s="82"/>
      <c r="G197" s="76">
        <f t="shared" si="5"/>
        <v>0</v>
      </c>
      <c r="H197" s="76">
        <f t="shared" si="6"/>
        <v>0</v>
      </c>
    </row>
    <row r="198" spans="1:8">
      <c r="A198" s="81"/>
      <c r="B198" s="82"/>
      <c r="C198" s="82"/>
      <c r="D198" s="82"/>
      <c r="E198" s="82"/>
      <c r="F198" s="82"/>
      <c r="G198" s="76">
        <f t="shared" ref="G198:G261" si="7">F198/100</f>
        <v>0</v>
      </c>
      <c r="H198" s="76">
        <f t="shared" si="6"/>
        <v>0</v>
      </c>
    </row>
    <row r="199" spans="1:8">
      <c r="A199" s="81"/>
      <c r="B199" s="82"/>
      <c r="C199" s="82"/>
      <c r="D199" s="82"/>
      <c r="E199" s="82"/>
      <c r="F199" s="82"/>
      <c r="G199" s="76">
        <f t="shared" si="7"/>
        <v>0</v>
      </c>
      <c r="H199" s="76">
        <f t="shared" si="6"/>
        <v>0</v>
      </c>
    </row>
    <row r="200" spans="1:8">
      <c r="A200" s="81"/>
      <c r="B200" s="82"/>
      <c r="C200" s="82"/>
      <c r="D200" s="82"/>
      <c r="E200" s="82"/>
      <c r="F200" s="82"/>
      <c r="G200" s="76">
        <f t="shared" si="7"/>
        <v>0</v>
      </c>
      <c r="H200" s="76">
        <f t="shared" si="6"/>
        <v>0</v>
      </c>
    </row>
    <row r="201" spans="1:8">
      <c r="A201" s="81"/>
      <c r="B201" s="82"/>
      <c r="C201" s="82"/>
      <c r="D201" s="82"/>
      <c r="E201" s="82"/>
      <c r="F201" s="82"/>
      <c r="G201" s="76">
        <f t="shared" si="7"/>
        <v>0</v>
      </c>
      <c r="H201" s="76">
        <f t="shared" si="6"/>
        <v>0</v>
      </c>
    </row>
    <row r="202" spans="1:8">
      <c r="A202" s="81"/>
      <c r="B202" s="82"/>
      <c r="C202" s="82"/>
      <c r="D202" s="82"/>
      <c r="E202" s="82"/>
      <c r="F202" s="82"/>
      <c r="G202" s="76">
        <f t="shared" si="7"/>
        <v>0</v>
      </c>
      <c r="H202" s="76">
        <f t="shared" si="6"/>
        <v>0</v>
      </c>
    </row>
    <row r="203" spans="1:8">
      <c r="A203" s="81"/>
      <c r="B203" s="82"/>
      <c r="C203" s="82"/>
      <c r="D203" s="82"/>
      <c r="E203" s="82"/>
      <c r="F203" s="82"/>
      <c r="G203" s="76">
        <f t="shared" si="7"/>
        <v>0</v>
      </c>
      <c r="H203" s="76">
        <f t="shared" si="6"/>
        <v>0</v>
      </c>
    </row>
    <row r="204" spans="1:8">
      <c r="A204" s="81"/>
      <c r="B204" s="82"/>
      <c r="C204" s="82"/>
      <c r="D204" s="82"/>
      <c r="E204" s="82"/>
      <c r="F204" s="82"/>
      <c r="G204" s="76">
        <f t="shared" si="7"/>
        <v>0</v>
      </c>
      <c r="H204" s="76">
        <f t="shared" si="6"/>
        <v>0</v>
      </c>
    </row>
    <row r="205" spans="1:8">
      <c r="A205" s="81"/>
      <c r="B205" s="82"/>
      <c r="C205" s="82"/>
      <c r="D205" s="82"/>
      <c r="E205" s="82"/>
      <c r="F205" s="82"/>
      <c r="G205" s="76">
        <f t="shared" si="7"/>
        <v>0</v>
      </c>
      <c r="H205" s="76">
        <f t="shared" si="6"/>
        <v>0</v>
      </c>
    </row>
    <row r="206" spans="1:8">
      <c r="A206" s="81"/>
      <c r="B206" s="82"/>
      <c r="C206" s="82"/>
      <c r="D206" s="82"/>
      <c r="E206" s="82"/>
      <c r="F206" s="82"/>
      <c r="G206" s="76">
        <f t="shared" si="7"/>
        <v>0</v>
      </c>
      <c r="H206" s="76">
        <f t="shared" si="6"/>
        <v>0</v>
      </c>
    </row>
    <row r="207" spans="1:8">
      <c r="A207" s="81"/>
      <c r="B207" s="82"/>
      <c r="C207" s="82"/>
      <c r="D207" s="82"/>
      <c r="E207" s="82"/>
      <c r="F207" s="82"/>
      <c r="G207" s="76">
        <f t="shared" si="7"/>
        <v>0</v>
      </c>
      <c r="H207" s="76">
        <f t="shared" si="6"/>
        <v>0</v>
      </c>
    </row>
    <row r="208" spans="1:8">
      <c r="A208" s="81"/>
      <c r="B208" s="82"/>
      <c r="C208" s="82"/>
      <c r="D208" s="82"/>
      <c r="E208" s="82"/>
      <c r="F208" s="82"/>
      <c r="G208" s="76">
        <f t="shared" si="7"/>
        <v>0</v>
      </c>
      <c r="H208" s="76">
        <f t="shared" si="6"/>
        <v>0</v>
      </c>
    </row>
    <row r="209" spans="1:8">
      <c r="A209" s="81"/>
      <c r="B209" s="82"/>
      <c r="C209" s="82"/>
      <c r="D209" s="82"/>
      <c r="E209" s="82"/>
      <c r="F209" s="82"/>
      <c r="G209" s="76">
        <f t="shared" si="7"/>
        <v>0</v>
      </c>
      <c r="H209" s="76">
        <f t="shared" si="6"/>
        <v>0</v>
      </c>
    </row>
    <row r="210" spans="1:8">
      <c r="A210" s="81"/>
      <c r="B210" s="82"/>
      <c r="C210" s="82"/>
      <c r="D210" s="82"/>
      <c r="E210" s="82"/>
      <c r="F210" s="82"/>
      <c r="G210" s="76">
        <f t="shared" si="7"/>
        <v>0</v>
      </c>
      <c r="H210" s="76">
        <f t="shared" si="6"/>
        <v>0</v>
      </c>
    </row>
    <row r="211" spans="1:8">
      <c r="A211" s="81"/>
      <c r="B211" s="82"/>
      <c r="C211" s="82"/>
      <c r="D211" s="82"/>
      <c r="E211" s="82"/>
      <c r="F211" s="82"/>
      <c r="G211" s="76">
        <f t="shared" si="7"/>
        <v>0</v>
      </c>
      <c r="H211" s="76">
        <f t="shared" si="6"/>
        <v>0</v>
      </c>
    </row>
    <row r="212" spans="1:8">
      <c r="A212" s="81"/>
      <c r="B212" s="82"/>
      <c r="C212" s="82"/>
      <c r="D212" s="82"/>
      <c r="E212" s="82"/>
      <c r="F212" s="82"/>
      <c r="G212" s="76">
        <f t="shared" si="7"/>
        <v>0</v>
      </c>
      <c r="H212" s="76">
        <f t="shared" si="6"/>
        <v>0</v>
      </c>
    </row>
    <row r="213" spans="1:8">
      <c r="A213" s="81"/>
      <c r="B213" s="82"/>
      <c r="C213" s="82"/>
      <c r="D213" s="82"/>
      <c r="E213" s="82"/>
      <c r="F213" s="82"/>
      <c r="G213" s="76">
        <f t="shared" si="7"/>
        <v>0</v>
      </c>
      <c r="H213" s="76">
        <f t="shared" si="6"/>
        <v>0</v>
      </c>
    </row>
    <row r="214" spans="1:8">
      <c r="A214" s="81"/>
      <c r="B214" s="82"/>
      <c r="C214" s="82"/>
      <c r="D214" s="82"/>
      <c r="E214" s="82"/>
      <c r="F214" s="82"/>
      <c r="G214" s="76">
        <f t="shared" si="7"/>
        <v>0</v>
      </c>
      <c r="H214" s="76">
        <f t="shared" si="6"/>
        <v>0</v>
      </c>
    </row>
    <row r="215" spans="1:8">
      <c r="A215" s="81"/>
      <c r="B215" s="82"/>
      <c r="C215" s="82"/>
      <c r="D215" s="82"/>
      <c r="E215" s="82"/>
      <c r="F215" s="82"/>
      <c r="G215" s="76">
        <f t="shared" si="7"/>
        <v>0</v>
      </c>
      <c r="H215" s="76">
        <f t="shared" si="6"/>
        <v>0</v>
      </c>
    </row>
    <row r="216" spans="1:8">
      <c r="A216" s="81"/>
      <c r="B216" s="82"/>
      <c r="C216" s="82"/>
      <c r="D216" s="82"/>
      <c r="E216" s="82"/>
      <c r="F216" s="82"/>
      <c r="G216" s="76">
        <f t="shared" si="7"/>
        <v>0</v>
      </c>
      <c r="H216" s="76">
        <f t="shared" si="6"/>
        <v>0</v>
      </c>
    </row>
    <row r="217" spans="1:8">
      <c r="A217" s="81"/>
      <c r="B217" s="82"/>
      <c r="C217" s="82"/>
      <c r="D217" s="82"/>
      <c r="E217" s="82"/>
      <c r="F217" s="82"/>
      <c r="G217" s="76">
        <f t="shared" si="7"/>
        <v>0</v>
      </c>
      <c r="H217" s="76">
        <f t="shared" si="6"/>
        <v>0</v>
      </c>
    </row>
    <row r="218" spans="1:8">
      <c r="A218" s="81"/>
      <c r="B218" s="82"/>
      <c r="C218" s="82"/>
      <c r="D218" s="82"/>
      <c r="E218" s="82"/>
      <c r="F218" s="82"/>
      <c r="G218" s="76">
        <f t="shared" si="7"/>
        <v>0</v>
      </c>
      <c r="H218" s="76">
        <f t="shared" si="6"/>
        <v>0</v>
      </c>
    </row>
    <row r="219" spans="1:8">
      <c r="A219" s="81"/>
      <c r="B219" s="82"/>
      <c r="C219" s="82"/>
      <c r="D219" s="82"/>
      <c r="E219" s="82"/>
      <c r="F219" s="82"/>
      <c r="G219" s="76">
        <f t="shared" si="7"/>
        <v>0</v>
      </c>
      <c r="H219" s="76">
        <f t="shared" si="6"/>
        <v>0</v>
      </c>
    </row>
    <row r="220" spans="1:8">
      <c r="A220" s="81"/>
      <c r="B220" s="82"/>
      <c r="C220" s="82"/>
      <c r="D220" s="82"/>
      <c r="E220" s="82"/>
      <c r="F220" s="82"/>
      <c r="G220" s="76">
        <f t="shared" si="7"/>
        <v>0</v>
      </c>
      <c r="H220" s="76">
        <f t="shared" si="6"/>
        <v>0</v>
      </c>
    </row>
    <row r="221" spans="1:8">
      <c r="A221" s="81"/>
      <c r="B221" s="82"/>
      <c r="C221" s="82"/>
      <c r="D221" s="82"/>
      <c r="E221" s="82"/>
      <c r="F221" s="82"/>
      <c r="G221" s="76">
        <f t="shared" si="7"/>
        <v>0</v>
      </c>
      <c r="H221" s="76">
        <f t="shared" si="6"/>
        <v>0</v>
      </c>
    </row>
    <row r="222" spans="1:8">
      <c r="A222" s="81"/>
      <c r="B222" s="82"/>
      <c r="C222" s="82"/>
      <c r="D222" s="82"/>
      <c r="E222" s="82"/>
      <c r="F222" s="82"/>
      <c r="G222" s="76">
        <f t="shared" si="7"/>
        <v>0</v>
      </c>
      <c r="H222" s="76">
        <f t="shared" si="6"/>
        <v>0</v>
      </c>
    </row>
    <row r="223" spans="1:8">
      <c r="A223" s="81"/>
      <c r="B223" s="82"/>
      <c r="C223" s="82"/>
      <c r="D223" s="82"/>
      <c r="E223" s="82"/>
      <c r="F223" s="82"/>
      <c r="G223" s="76">
        <f t="shared" si="7"/>
        <v>0</v>
      </c>
      <c r="H223" s="76">
        <f t="shared" si="6"/>
        <v>0</v>
      </c>
    </row>
    <row r="224" spans="1:8">
      <c r="A224" s="81"/>
      <c r="B224" s="82"/>
      <c r="C224" s="82"/>
      <c r="D224" s="82"/>
      <c r="E224" s="82"/>
      <c r="F224" s="82"/>
      <c r="G224" s="76">
        <f t="shared" si="7"/>
        <v>0</v>
      </c>
      <c r="H224" s="76">
        <f t="shared" si="6"/>
        <v>0</v>
      </c>
    </row>
    <row r="225" spans="1:8">
      <c r="A225" s="81"/>
      <c r="B225" s="82"/>
      <c r="C225" s="82"/>
      <c r="D225" s="82"/>
      <c r="E225" s="82"/>
      <c r="F225" s="82"/>
      <c r="G225" s="76">
        <f t="shared" si="7"/>
        <v>0</v>
      </c>
      <c r="H225" s="76">
        <f t="shared" si="6"/>
        <v>0</v>
      </c>
    </row>
    <row r="226" spans="1:8">
      <c r="A226" s="81"/>
      <c r="B226" s="82"/>
      <c r="C226" s="82"/>
      <c r="D226" s="82"/>
      <c r="E226" s="82"/>
      <c r="F226" s="82"/>
      <c r="G226" s="76">
        <f t="shared" si="7"/>
        <v>0</v>
      </c>
      <c r="H226" s="76">
        <f t="shared" si="6"/>
        <v>0</v>
      </c>
    </row>
    <row r="227" spans="1:8">
      <c r="A227" s="81"/>
      <c r="B227" s="82"/>
      <c r="C227" s="82"/>
      <c r="D227" s="82"/>
      <c r="E227" s="82"/>
      <c r="F227" s="82"/>
      <c r="G227" s="76">
        <f t="shared" si="7"/>
        <v>0</v>
      </c>
      <c r="H227" s="76">
        <f t="shared" si="6"/>
        <v>0</v>
      </c>
    </row>
    <row r="228" spans="1:8">
      <c r="A228" s="81"/>
      <c r="B228" s="82"/>
      <c r="C228" s="82"/>
      <c r="D228" s="82"/>
      <c r="E228" s="82"/>
      <c r="F228" s="82"/>
      <c r="G228" s="76">
        <f t="shared" si="7"/>
        <v>0</v>
      </c>
      <c r="H228" s="76">
        <f t="shared" si="6"/>
        <v>0</v>
      </c>
    </row>
    <row r="229" spans="1:8">
      <c r="A229" s="81"/>
      <c r="B229" s="82"/>
      <c r="C229" s="82"/>
      <c r="D229" s="82"/>
      <c r="E229" s="82"/>
      <c r="F229" s="82"/>
      <c r="G229" s="76">
        <f t="shared" si="7"/>
        <v>0</v>
      </c>
      <c r="H229" s="76">
        <f t="shared" si="6"/>
        <v>0</v>
      </c>
    </row>
    <row r="230" spans="1:8">
      <c r="A230" s="81"/>
      <c r="B230" s="82"/>
      <c r="C230" s="82"/>
      <c r="D230" s="82"/>
      <c r="E230" s="82"/>
      <c r="F230" s="82"/>
      <c r="G230" s="76">
        <f t="shared" si="7"/>
        <v>0</v>
      </c>
      <c r="H230" s="76">
        <f t="shared" si="6"/>
        <v>0</v>
      </c>
    </row>
    <row r="231" spans="1:8">
      <c r="A231" s="81"/>
      <c r="B231" s="82"/>
      <c r="C231" s="82"/>
      <c r="D231" s="82"/>
      <c r="E231" s="82"/>
      <c r="F231" s="82"/>
      <c r="G231" s="76">
        <f t="shared" si="7"/>
        <v>0</v>
      </c>
      <c r="H231" s="76">
        <f t="shared" si="6"/>
        <v>0</v>
      </c>
    </row>
    <row r="232" spans="1:8">
      <c r="A232" s="81"/>
      <c r="B232" s="82"/>
      <c r="C232" s="82"/>
      <c r="D232" s="82"/>
      <c r="E232" s="82"/>
      <c r="F232" s="82"/>
      <c r="G232" s="76">
        <f t="shared" si="7"/>
        <v>0</v>
      </c>
      <c r="H232" s="76">
        <f t="shared" si="6"/>
        <v>0</v>
      </c>
    </row>
    <row r="233" spans="1:8">
      <c r="A233" s="81"/>
      <c r="B233" s="82"/>
      <c r="C233" s="82"/>
      <c r="D233" s="82"/>
      <c r="E233" s="82"/>
      <c r="F233" s="82"/>
      <c r="G233" s="76">
        <f t="shared" si="7"/>
        <v>0</v>
      </c>
      <c r="H233" s="76">
        <f t="shared" si="6"/>
        <v>0</v>
      </c>
    </row>
    <row r="234" spans="1:8">
      <c r="A234" s="81"/>
      <c r="B234" s="82"/>
      <c r="C234" s="82"/>
      <c r="D234" s="82"/>
      <c r="E234" s="82"/>
      <c r="F234" s="82"/>
      <c r="G234" s="76">
        <f t="shared" si="7"/>
        <v>0</v>
      </c>
      <c r="H234" s="76">
        <f t="shared" si="6"/>
        <v>0</v>
      </c>
    </row>
    <row r="235" spans="1:8">
      <c r="A235" s="81"/>
      <c r="B235" s="82"/>
      <c r="C235" s="82"/>
      <c r="D235" s="82"/>
      <c r="E235" s="82"/>
      <c r="F235" s="82"/>
      <c r="G235" s="76">
        <f t="shared" si="7"/>
        <v>0</v>
      </c>
      <c r="H235" s="76">
        <f t="shared" si="6"/>
        <v>0</v>
      </c>
    </row>
    <row r="236" spans="1:8">
      <c r="A236" s="81"/>
      <c r="B236" s="82"/>
      <c r="C236" s="82"/>
      <c r="D236" s="82"/>
      <c r="E236" s="82"/>
      <c r="F236" s="82"/>
      <c r="G236" s="76">
        <f t="shared" si="7"/>
        <v>0</v>
      </c>
      <c r="H236" s="76">
        <f t="shared" si="6"/>
        <v>0</v>
      </c>
    </row>
    <row r="237" spans="1:8">
      <c r="A237" s="81"/>
      <c r="B237" s="82"/>
      <c r="C237" s="82"/>
      <c r="D237" s="82"/>
      <c r="E237" s="82"/>
      <c r="F237" s="82"/>
      <c r="G237" s="76">
        <f t="shared" si="7"/>
        <v>0</v>
      </c>
      <c r="H237" s="76">
        <f t="shared" si="6"/>
        <v>0</v>
      </c>
    </row>
    <row r="238" spans="1:8">
      <c r="A238" s="81"/>
      <c r="B238" s="82"/>
      <c r="C238" s="82"/>
      <c r="D238" s="82"/>
      <c r="E238" s="82"/>
      <c r="F238" s="82"/>
      <c r="G238" s="76">
        <f t="shared" si="7"/>
        <v>0</v>
      </c>
      <c r="H238" s="76">
        <f t="shared" si="6"/>
        <v>0</v>
      </c>
    </row>
    <row r="239" spans="1:8">
      <c r="A239" s="81"/>
      <c r="B239" s="82"/>
      <c r="C239" s="82"/>
      <c r="D239" s="82"/>
      <c r="E239" s="82"/>
      <c r="F239" s="82"/>
      <c r="G239" s="76">
        <f t="shared" si="7"/>
        <v>0</v>
      </c>
      <c r="H239" s="76">
        <f t="shared" si="6"/>
        <v>0</v>
      </c>
    </row>
    <row r="240" spans="1:8">
      <c r="A240" s="81"/>
      <c r="B240" s="82"/>
      <c r="C240" s="82"/>
      <c r="D240" s="82"/>
      <c r="E240" s="82"/>
      <c r="F240" s="82"/>
      <c r="G240" s="76">
        <f t="shared" si="7"/>
        <v>0</v>
      </c>
      <c r="H240" s="76">
        <f t="shared" si="6"/>
        <v>0</v>
      </c>
    </row>
    <row r="241" spans="1:8">
      <c r="A241" s="81"/>
      <c r="B241" s="82"/>
      <c r="C241" s="82"/>
      <c r="D241" s="82"/>
      <c r="E241" s="82"/>
      <c r="F241" s="82"/>
      <c r="G241" s="76">
        <f t="shared" si="7"/>
        <v>0</v>
      </c>
      <c r="H241" s="76">
        <f t="shared" si="6"/>
        <v>0</v>
      </c>
    </row>
    <row r="242" spans="1:8">
      <c r="A242" s="81"/>
      <c r="B242" s="82"/>
      <c r="C242" s="82"/>
      <c r="D242" s="82"/>
      <c r="E242" s="82"/>
      <c r="F242" s="82"/>
      <c r="G242" s="76">
        <f t="shared" si="7"/>
        <v>0</v>
      </c>
      <c r="H242" s="76">
        <f t="shared" si="6"/>
        <v>0</v>
      </c>
    </row>
    <row r="243" spans="1:8">
      <c r="A243" s="81"/>
      <c r="B243" s="82"/>
      <c r="C243" s="82"/>
      <c r="D243" s="82"/>
      <c r="E243" s="82"/>
      <c r="F243" s="82"/>
      <c r="G243" s="76">
        <f t="shared" si="7"/>
        <v>0</v>
      </c>
      <c r="H243" s="76">
        <f t="shared" si="6"/>
        <v>0</v>
      </c>
    </row>
    <row r="244" spans="1:8">
      <c r="A244" s="81"/>
      <c r="B244" s="82"/>
      <c r="C244" s="82"/>
      <c r="D244" s="82"/>
      <c r="E244" s="82"/>
      <c r="F244" s="82"/>
      <c r="G244" s="76">
        <f t="shared" si="7"/>
        <v>0</v>
      </c>
      <c r="H244" s="76">
        <f t="shared" si="6"/>
        <v>0</v>
      </c>
    </row>
    <row r="245" spans="1:8">
      <c r="A245" s="81"/>
      <c r="B245" s="82"/>
      <c r="C245" s="82"/>
      <c r="D245" s="82"/>
      <c r="E245" s="82"/>
      <c r="F245" s="82"/>
      <c r="G245" s="76">
        <f t="shared" si="7"/>
        <v>0</v>
      </c>
      <c r="H245" s="76">
        <f t="shared" si="6"/>
        <v>0</v>
      </c>
    </row>
    <row r="246" spans="1:8">
      <c r="A246" s="81"/>
      <c r="B246" s="82"/>
      <c r="C246" s="82"/>
      <c r="D246" s="82"/>
      <c r="E246" s="82"/>
      <c r="F246" s="82"/>
      <c r="G246" s="76">
        <f t="shared" si="7"/>
        <v>0</v>
      </c>
      <c r="H246" s="76">
        <f t="shared" si="6"/>
        <v>0</v>
      </c>
    </row>
    <row r="247" spans="1:8">
      <c r="A247" s="81"/>
      <c r="B247" s="82"/>
      <c r="C247" s="82"/>
      <c r="D247" s="82"/>
      <c r="E247" s="82"/>
      <c r="F247" s="82"/>
      <c r="G247" s="76">
        <f t="shared" si="7"/>
        <v>0</v>
      </c>
      <c r="H247" s="76">
        <f t="shared" si="6"/>
        <v>0</v>
      </c>
    </row>
    <row r="248" spans="1:8">
      <c r="A248" s="81"/>
      <c r="B248" s="82"/>
      <c r="C248" s="82"/>
      <c r="D248" s="82"/>
      <c r="E248" s="82"/>
      <c r="F248" s="82"/>
      <c r="G248" s="76">
        <f t="shared" si="7"/>
        <v>0</v>
      </c>
      <c r="H248" s="76">
        <f t="shared" si="6"/>
        <v>0</v>
      </c>
    </row>
    <row r="249" spans="1:8">
      <c r="A249" s="81"/>
      <c r="B249" s="82"/>
      <c r="C249" s="82"/>
      <c r="D249" s="82"/>
      <c r="E249" s="82"/>
      <c r="F249" s="82"/>
      <c r="G249" s="76">
        <f t="shared" si="7"/>
        <v>0</v>
      </c>
      <c r="H249" s="76">
        <f t="shared" si="6"/>
        <v>0</v>
      </c>
    </row>
    <row r="250" spans="1:8">
      <c r="A250" s="81"/>
      <c r="B250" s="82"/>
      <c r="C250" s="82"/>
      <c r="D250" s="82"/>
      <c r="E250" s="82"/>
      <c r="F250" s="82"/>
      <c r="G250" s="76">
        <f t="shared" si="7"/>
        <v>0</v>
      </c>
      <c r="H250" s="76">
        <f t="shared" si="6"/>
        <v>0</v>
      </c>
    </row>
    <row r="251" spans="1:8">
      <c r="A251" s="81"/>
      <c r="B251" s="82"/>
      <c r="C251" s="82"/>
      <c r="D251" s="82"/>
      <c r="E251" s="82"/>
      <c r="F251" s="82"/>
      <c r="G251" s="76">
        <f t="shared" si="7"/>
        <v>0</v>
      </c>
      <c r="H251" s="76">
        <f t="shared" si="6"/>
        <v>0</v>
      </c>
    </row>
    <row r="252" spans="1:8">
      <c r="A252" s="81"/>
      <c r="B252" s="82"/>
      <c r="C252" s="82"/>
      <c r="D252" s="82"/>
      <c r="E252" s="82"/>
      <c r="F252" s="82"/>
      <c r="G252" s="76">
        <f t="shared" si="7"/>
        <v>0</v>
      </c>
      <c r="H252" s="76">
        <f t="shared" si="6"/>
        <v>0</v>
      </c>
    </row>
    <row r="253" spans="1:8">
      <c r="A253" s="81"/>
      <c r="B253" s="82"/>
      <c r="C253" s="82"/>
      <c r="D253" s="82"/>
      <c r="E253" s="82"/>
      <c r="F253" s="82"/>
      <c r="G253" s="76">
        <f t="shared" si="7"/>
        <v>0</v>
      </c>
      <c r="H253" s="76">
        <f t="shared" si="6"/>
        <v>0</v>
      </c>
    </row>
    <row r="254" spans="1:8">
      <c r="A254" s="81"/>
      <c r="B254" s="82"/>
      <c r="C254" s="82"/>
      <c r="D254" s="82"/>
      <c r="E254" s="82"/>
      <c r="F254" s="82"/>
      <c r="G254" s="76">
        <f t="shared" si="7"/>
        <v>0</v>
      </c>
      <c r="H254" s="76">
        <f t="shared" si="6"/>
        <v>0</v>
      </c>
    </row>
    <row r="255" spans="1:8">
      <c r="A255" s="81"/>
      <c r="B255" s="82"/>
      <c r="C255" s="82"/>
      <c r="D255" s="82"/>
      <c r="E255" s="82"/>
      <c r="F255" s="82"/>
      <c r="G255" s="76">
        <f t="shared" si="7"/>
        <v>0</v>
      </c>
      <c r="H255" s="76">
        <f t="shared" si="6"/>
        <v>0</v>
      </c>
    </row>
    <row r="256" spans="1:8">
      <c r="A256" s="81"/>
      <c r="B256" s="82"/>
      <c r="C256" s="82"/>
      <c r="D256" s="82"/>
      <c r="E256" s="82"/>
      <c r="F256" s="82"/>
      <c r="G256" s="76">
        <f t="shared" si="7"/>
        <v>0</v>
      </c>
      <c r="H256" s="76">
        <f t="shared" si="6"/>
        <v>0</v>
      </c>
    </row>
    <row r="257" spans="1:8">
      <c r="A257" s="81"/>
      <c r="B257" s="82"/>
      <c r="C257" s="82"/>
      <c r="D257" s="82"/>
      <c r="E257" s="82"/>
      <c r="F257" s="82"/>
      <c r="G257" s="76">
        <f t="shared" si="7"/>
        <v>0</v>
      </c>
      <c r="H257" s="76">
        <f t="shared" si="6"/>
        <v>0</v>
      </c>
    </row>
    <row r="258" spans="1:8">
      <c r="A258" s="81"/>
      <c r="B258" s="82"/>
      <c r="C258" s="82"/>
      <c r="D258" s="82"/>
      <c r="E258" s="82"/>
      <c r="F258" s="82"/>
      <c r="G258" s="76">
        <f t="shared" si="7"/>
        <v>0</v>
      </c>
      <c r="H258" s="76">
        <f t="shared" si="6"/>
        <v>0</v>
      </c>
    </row>
    <row r="259" spans="1:8">
      <c r="A259" s="81"/>
      <c r="B259" s="82"/>
      <c r="C259" s="82"/>
      <c r="D259" s="82"/>
      <c r="E259" s="82"/>
      <c r="F259" s="82"/>
      <c r="G259" s="76">
        <f t="shared" si="7"/>
        <v>0</v>
      </c>
      <c r="H259" s="76">
        <f t="shared" si="6"/>
        <v>0</v>
      </c>
    </row>
    <row r="260" spans="1:8">
      <c r="A260" s="81"/>
      <c r="B260" s="82"/>
      <c r="C260" s="82"/>
      <c r="D260" s="82"/>
      <c r="E260" s="82"/>
      <c r="F260" s="82"/>
      <c r="G260" s="76">
        <f t="shared" si="7"/>
        <v>0</v>
      </c>
      <c r="H260" s="76">
        <f t="shared" ref="H260:H323" si="8">G260*$J$3</f>
        <v>0</v>
      </c>
    </row>
    <row r="261" spans="1:8">
      <c r="A261" s="81"/>
      <c r="B261" s="82"/>
      <c r="C261" s="82"/>
      <c r="D261" s="82"/>
      <c r="E261" s="82"/>
      <c r="F261" s="82"/>
      <c r="G261" s="76">
        <f t="shared" si="7"/>
        <v>0</v>
      </c>
      <c r="H261" s="76">
        <f t="shared" si="8"/>
        <v>0</v>
      </c>
    </row>
    <row r="262" spans="1:8">
      <c r="A262" s="81"/>
      <c r="B262" s="82"/>
      <c r="C262" s="82"/>
      <c r="D262" s="82"/>
      <c r="E262" s="82"/>
      <c r="F262" s="82"/>
      <c r="G262" s="76">
        <f t="shared" ref="G262:G325" si="9">F262/100</f>
        <v>0</v>
      </c>
      <c r="H262" s="76">
        <f t="shared" si="8"/>
        <v>0</v>
      </c>
    </row>
    <row r="263" spans="1:8">
      <c r="A263" s="81"/>
      <c r="B263" s="82"/>
      <c r="C263" s="82"/>
      <c r="D263" s="82"/>
      <c r="E263" s="82"/>
      <c r="F263" s="82"/>
      <c r="G263" s="76">
        <f t="shared" si="9"/>
        <v>0</v>
      </c>
      <c r="H263" s="76">
        <f t="shared" si="8"/>
        <v>0</v>
      </c>
    </row>
    <row r="264" spans="1:8">
      <c r="A264" s="81"/>
      <c r="B264" s="82"/>
      <c r="C264" s="82"/>
      <c r="D264" s="82"/>
      <c r="E264" s="82"/>
      <c r="F264" s="82"/>
      <c r="G264" s="76">
        <f t="shared" si="9"/>
        <v>0</v>
      </c>
      <c r="H264" s="76">
        <f t="shared" si="8"/>
        <v>0</v>
      </c>
    </row>
    <row r="265" spans="1:8">
      <c r="A265" s="81"/>
      <c r="B265" s="82"/>
      <c r="C265" s="82"/>
      <c r="D265" s="82"/>
      <c r="E265" s="82"/>
      <c r="F265" s="82"/>
      <c r="G265" s="76">
        <f t="shared" si="9"/>
        <v>0</v>
      </c>
      <c r="H265" s="76">
        <f t="shared" si="8"/>
        <v>0</v>
      </c>
    </row>
    <row r="266" spans="1:8">
      <c r="A266" s="81"/>
      <c r="B266" s="82"/>
      <c r="C266" s="82"/>
      <c r="D266" s="82"/>
      <c r="E266" s="82"/>
      <c r="F266" s="82"/>
      <c r="G266" s="76">
        <f t="shared" si="9"/>
        <v>0</v>
      </c>
      <c r="H266" s="76">
        <f t="shared" si="8"/>
        <v>0</v>
      </c>
    </row>
    <row r="267" spans="1:8">
      <c r="A267" s="81"/>
      <c r="B267" s="82"/>
      <c r="C267" s="82"/>
      <c r="D267" s="82"/>
      <c r="E267" s="82"/>
      <c r="F267" s="82"/>
      <c r="G267" s="76">
        <f t="shared" si="9"/>
        <v>0</v>
      </c>
      <c r="H267" s="76">
        <f t="shared" si="8"/>
        <v>0</v>
      </c>
    </row>
    <row r="268" spans="1:8">
      <c r="A268" s="81"/>
      <c r="B268" s="82"/>
      <c r="C268" s="82"/>
      <c r="D268" s="82"/>
      <c r="E268" s="82"/>
      <c r="F268" s="82"/>
      <c r="G268" s="76">
        <f t="shared" si="9"/>
        <v>0</v>
      </c>
      <c r="H268" s="76">
        <f t="shared" si="8"/>
        <v>0</v>
      </c>
    </row>
    <row r="269" spans="1:8">
      <c r="A269" s="81"/>
      <c r="B269" s="82"/>
      <c r="C269" s="82"/>
      <c r="D269" s="82"/>
      <c r="E269" s="82"/>
      <c r="F269" s="82"/>
      <c r="G269" s="76">
        <f t="shared" si="9"/>
        <v>0</v>
      </c>
      <c r="H269" s="76">
        <f t="shared" si="8"/>
        <v>0</v>
      </c>
    </row>
    <row r="270" spans="1:8">
      <c r="A270" s="81"/>
      <c r="B270" s="82"/>
      <c r="C270" s="82"/>
      <c r="D270" s="82"/>
      <c r="E270" s="82"/>
      <c r="F270" s="82"/>
      <c r="G270" s="76">
        <f t="shared" si="9"/>
        <v>0</v>
      </c>
      <c r="H270" s="76">
        <f t="shared" si="8"/>
        <v>0</v>
      </c>
    </row>
    <row r="271" spans="1:8">
      <c r="A271" s="81"/>
      <c r="B271" s="82"/>
      <c r="C271" s="82"/>
      <c r="D271" s="82"/>
      <c r="E271" s="82"/>
      <c r="F271" s="82"/>
      <c r="G271" s="76">
        <f t="shared" si="9"/>
        <v>0</v>
      </c>
      <c r="H271" s="76">
        <f t="shared" si="8"/>
        <v>0</v>
      </c>
    </row>
    <row r="272" spans="1:8">
      <c r="A272" s="81"/>
      <c r="B272" s="82"/>
      <c r="C272" s="82"/>
      <c r="D272" s="82"/>
      <c r="E272" s="82"/>
      <c r="F272" s="82"/>
      <c r="G272" s="76">
        <f t="shared" si="9"/>
        <v>0</v>
      </c>
      <c r="H272" s="76">
        <f t="shared" si="8"/>
        <v>0</v>
      </c>
    </row>
    <row r="273" spans="1:8">
      <c r="A273" s="81"/>
      <c r="B273" s="82"/>
      <c r="C273" s="82"/>
      <c r="D273" s="82"/>
      <c r="E273" s="82"/>
      <c r="F273" s="82"/>
      <c r="G273" s="76">
        <f t="shared" si="9"/>
        <v>0</v>
      </c>
      <c r="H273" s="76">
        <f t="shared" si="8"/>
        <v>0</v>
      </c>
    </row>
    <row r="274" spans="1:8">
      <c r="A274" s="81"/>
      <c r="B274" s="82"/>
      <c r="C274" s="82"/>
      <c r="D274" s="82"/>
      <c r="E274" s="82"/>
      <c r="F274" s="82"/>
      <c r="G274" s="76">
        <f t="shared" si="9"/>
        <v>0</v>
      </c>
      <c r="H274" s="76">
        <f t="shared" si="8"/>
        <v>0</v>
      </c>
    </row>
    <row r="275" spans="1:8">
      <c r="A275" s="81"/>
      <c r="B275" s="82"/>
      <c r="C275" s="82"/>
      <c r="D275" s="82"/>
      <c r="E275" s="82"/>
      <c r="F275" s="82"/>
      <c r="G275" s="76">
        <f t="shared" si="9"/>
        <v>0</v>
      </c>
      <c r="H275" s="76">
        <f t="shared" si="8"/>
        <v>0</v>
      </c>
    </row>
    <row r="276" spans="1:8">
      <c r="A276" s="81"/>
      <c r="B276" s="82"/>
      <c r="C276" s="82"/>
      <c r="D276" s="82"/>
      <c r="E276" s="82"/>
      <c r="F276" s="82"/>
      <c r="G276" s="76">
        <f t="shared" si="9"/>
        <v>0</v>
      </c>
      <c r="H276" s="76">
        <f t="shared" si="8"/>
        <v>0</v>
      </c>
    </row>
    <row r="277" spans="1:8">
      <c r="A277" s="81"/>
      <c r="B277" s="82"/>
      <c r="C277" s="82"/>
      <c r="D277" s="82"/>
      <c r="E277" s="82"/>
      <c r="F277" s="82"/>
      <c r="G277" s="76">
        <f t="shared" si="9"/>
        <v>0</v>
      </c>
      <c r="H277" s="76">
        <f t="shared" si="8"/>
        <v>0</v>
      </c>
    </row>
    <row r="278" spans="1:8">
      <c r="A278" s="81"/>
      <c r="B278" s="82"/>
      <c r="C278" s="82"/>
      <c r="D278" s="82"/>
      <c r="E278" s="82"/>
      <c r="F278" s="82"/>
      <c r="G278" s="76">
        <f t="shared" si="9"/>
        <v>0</v>
      </c>
      <c r="H278" s="76">
        <f t="shared" si="8"/>
        <v>0</v>
      </c>
    </row>
    <row r="279" spans="1:8">
      <c r="A279" s="81"/>
      <c r="B279" s="82"/>
      <c r="C279" s="82"/>
      <c r="D279" s="82"/>
      <c r="E279" s="82"/>
      <c r="F279" s="82"/>
      <c r="G279" s="76">
        <f t="shared" si="9"/>
        <v>0</v>
      </c>
      <c r="H279" s="76">
        <f t="shared" si="8"/>
        <v>0</v>
      </c>
    </row>
    <row r="280" spans="1:8">
      <c r="A280" s="81"/>
      <c r="B280" s="82"/>
      <c r="C280" s="82"/>
      <c r="D280" s="82"/>
      <c r="E280" s="82"/>
      <c r="F280" s="82"/>
      <c r="G280" s="76">
        <f t="shared" si="9"/>
        <v>0</v>
      </c>
      <c r="H280" s="76">
        <f t="shared" si="8"/>
        <v>0</v>
      </c>
    </row>
    <row r="281" spans="1:8">
      <c r="A281" s="81"/>
      <c r="B281" s="82"/>
      <c r="C281" s="82"/>
      <c r="D281" s="82"/>
      <c r="E281" s="82"/>
      <c r="F281" s="82"/>
      <c r="G281" s="76">
        <f t="shared" si="9"/>
        <v>0</v>
      </c>
      <c r="H281" s="76">
        <f t="shared" si="8"/>
        <v>0</v>
      </c>
    </row>
    <row r="282" spans="1:8">
      <c r="A282" s="81"/>
      <c r="B282" s="82"/>
      <c r="C282" s="82"/>
      <c r="D282" s="82"/>
      <c r="E282" s="82"/>
      <c r="F282" s="82"/>
      <c r="G282" s="76">
        <f t="shared" si="9"/>
        <v>0</v>
      </c>
      <c r="H282" s="76">
        <f t="shared" si="8"/>
        <v>0</v>
      </c>
    </row>
    <row r="283" spans="1:8">
      <c r="A283" s="81"/>
      <c r="B283" s="82"/>
      <c r="C283" s="82"/>
      <c r="D283" s="82"/>
      <c r="E283" s="82"/>
      <c r="F283" s="82"/>
      <c r="G283" s="76">
        <f t="shared" si="9"/>
        <v>0</v>
      </c>
      <c r="H283" s="76">
        <f t="shared" si="8"/>
        <v>0</v>
      </c>
    </row>
    <row r="284" spans="1:8">
      <c r="A284" s="81"/>
      <c r="B284" s="82"/>
      <c r="C284" s="82"/>
      <c r="D284" s="82"/>
      <c r="E284" s="82"/>
      <c r="F284" s="82"/>
      <c r="G284" s="76">
        <f t="shared" si="9"/>
        <v>0</v>
      </c>
      <c r="H284" s="76">
        <f t="shared" si="8"/>
        <v>0</v>
      </c>
    </row>
    <row r="285" spans="1:8">
      <c r="A285" s="81"/>
      <c r="B285" s="82"/>
      <c r="C285" s="82"/>
      <c r="D285" s="82"/>
      <c r="E285" s="82"/>
      <c r="F285" s="82"/>
      <c r="G285" s="76">
        <f t="shared" si="9"/>
        <v>0</v>
      </c>
      <c r="H285" s="76">
        <f t="shared" si="8"/>
        <v>0</v>
      </c>
    </row>
    <row r="286" spans="1:8">
      <c r="A286" s="81"/>
      <c r="B286" s="82"/>
      <c r="C286" s="82"/>
      <c r="D286" s="82"/>
      <c r="E286" s="82"/>
      <c r="F286" s="82"/>
      <c r="G286" s="76">
        <f t="shared" si="9"/>
        <v>0</v>
      </c>
      <c r="H286" s="76">
        <f t="shared" si="8"/>
        <v>0</v>
      </c>
    </row>
    <row r="287" spans="1:8">
      <c r="A287" s="81"/>
      <c r="B287" s="82"/>
      <c r="C287" s="82"/>
      <c r="D287" s="82"/>
      <c r="E287" s="82"/>
      <c r="F287" s="82"/>
      <c r="G287" s="76">
        <f t="shared" si="9"/>
        <v>0</v>
      </c>
      <c r="H287" s="76">
        <f t="shared" si="8"/>
        <v>0</v>
      </c>
    </row>
    <row r="288" spans="1:8">
      <c r="A288" s="81"/>
      <c r="B288" s="82"/>
      <c r="C288" s="82"/>
      <c r="D288" s="82"/>
      <c r="E288" s="82"/>
      <c r="F288" s="82"/>
      <c r="G288" s="76">
        <f t="shared" si="9"/>
        <v>0</v>
      </c>
      <c r="H288" s="76">
        <f t="shared" si="8"/>
        <v>0</v>
      </c>
    </row>
    <row r="289" spans="1:8">
      <c r="A289" s="81"/>
      <c r="B289" s="82"/>
      <c r="C289" s="82"/>
      <c r="D289" s="82"/>
      <c r="E289" s="82"/>
      <c r="F289" s="82"/>
      <c r="G289" s="76">
        <f t="shared" si="9"/>
        <v>0</v>
      </c>
      <c r="H289" s="76">
        <f t="shared" si="8"/>
        <v>0</v>
      </c>
    </row>
    <row r="290" spans="1:8">
      <c r="A290" s="81"/>
      <c r="B290" s="82"/>
      <c r="C290" s="82"/>
      <c r="D290" s="82"/>
      <c r="E290" s="82"/>
      <c r="F290" s="82"/>
      <c r="G290" s="76">
        <f t="shared" si="9"/>
        <v>0</v>
      </c>
      <c r="H290" s="76">
        <f t="shared" si="8"/>
        <v>0</v>
      </c>
    </row>
    <row r="291" spans="1:8">
      <c r="A291" s="81"/>
      <c r="B291" s="82"/>
      <c r="C291" s="82"/>
      <c r="D291" s="82"/>
      <c r="E291" s="82"/>
      <c r="F291" s="82"/>
      <c r="G291" s="76">
        <f t="shared" si="9"/>
        <v>0</v>
      </c>
      <c r="H291" s="76">
        <f t="shared" si="8"/>
        <v>0</v>
      </c>
    </row>
    <row r="292" spans="1:8">
      <c r="A292" s="81"/>
      <c r="B292" s="82"/>
      <c r="C292" s="82"/>
      <c r="D292" s="82"/>
      <c r="E292" s="82"/>
      <c r="F292" s="82"/>
      <c r="G292" s="76">
        <f t="shared" si="9"/>
        <v>0</v>
      </c>
      <c r="H292" s="76">
        <f t="shared" si="8"/>
        <v>0</v>
      </c>
    </row>
    <row r="293" spans="1:8">
      <c r="A293" s="81"/>
      <c r="B293" s="82"/>
      <c r="C293" s="82"/>
      <c r="D293" s="82"/>
      <c r="E293" s="82"/>
      <c r="F293" s="82"/>
      <c r="G293" s="76">
        <f t="shared" si="9"/>
        <v>0</v>
      </c>
      <c r="H293" s="76">
        <f t="shared" si="8"/>
        <v>0</v>
      </c>
    </row>
    <row r="294" spans="1:8">
      <c r="A294" s="81"/>
      <c r="B294" s="82"/>
      <c r="C294" s="82"/>
      <c r="D294" s="82"/>
      <c r="E294" s="82"/>
      <c r="F294" s="82"/>
      <c r="G294" s="76">
        <f t="shared" si="9"/>
        <v>0</v>
      </c>
      <c r="H294" s="76">
        <f t="shared" si="8"/>
        <v>0</v>
      </c>
    </row>
    <row r="295" spans="1:8">
      <c r="A295" s="81"/>
      <c r="B295" s="82"/>
      <c r="C295" s="82"/>
      <c r="D295" s="82"/>
      <c r="E295" s="82"/>
      <c r="F295" s="82"/>
      <c r="G295" s="76">
        <f t="shared" si="9"/>
        <v>0</v>
      </c>
      <c r="H295" s="76">
        <f t="shared" si="8"/>
        <v>0</v>
      </c>
    </row>
    <row r="296" spans="1:8">
      <c r="A296" s="81"/>
      <c r="B296" s="82"/>
      <c r="C296" s="82"/>
      <c r="D296" s="82"/>
      <c r="E296" s="82"/>
      <c r="F296" s="82"/>
      <c r="G296" s="76">
        <f t="shared" si="9"/>
        <v>0</v>
      </c>
      <c r="H296" s="76">
        <f t="shared" si="8"/>
        <v>0</v>
      </c>
    </row>
    <row r="297" spans="1:8">
      <c r="A297" s="81"/>
      <c r="B297" s="82"/>
      <c r="C297" s="82"/>
      <c r="D297" s="82"/>
      <c r="E297" s="82"/>
      <c r="F297" s="82"/>
      <c r="G297" s="76">
        <f t="shared" si="9"/>
        <v>0</v>
      </c>
      <c r="H297" s="76">
        <f t="shared" si="8"/>
        <v>0</v>
      </c>
    </row>
    <row r="298" spans="1:8">
      <c r="A298" s="81"/>
      <c r="B298" s="82"/>
      <c r="C298" s="82"/>
      <c r="D298" s="82"/>
      <c r="E298" s="82"/>
      <c r="F298" s="82"/>
      <c r="G298" s="76">
        <f t="shared" si="9"/>
        <v>0</v>
      </c>
      <c r="H298" s="76">
        <f t="shared" si="8"/>
        <v>0</v>
      </c>
    </row>
    <row r="299" spans="1:8">
      <c r="A299" s="81"/>
      <c r="B299" s="82"/>
      <c r="C299" s="82"/>
      <c r="D299" s="82"/>
      <c r="E299" s="82"/>
      <c r="F299" s="82"/>
      <c r="G299" s="76">
        <f t="shared" si="9"/>
        <v>0</v>
      </c>
      <c r="H299" s="76">
        <f t="shared" si="8"/>
        <v>0</v>
      </c>
    </row>
    <row r="300" spans="1:8">
      <c r="A300" s="81"/>
      <c r="B300" s="82"/>
      <c r="C300" s="82"/>
      <c r="D300" s="82"/>
      <c r="E300" s="82"/>
      <c r="F300" s="82"/>
      <c r="G300" s="76">
        <f t="shared" si="9"/>
        <v>0</v>
      </c>
      <c r="H300" s="76">
        <f t="shared" si="8"/>
        <v>0</v>
      </c>
    </row>
    <row r="301" spans="1:8">
      <c r="A301" s="81"/>
      <c r="B301" s="82"/>
      <c r="C301" s="82"/>
      <c r="D301" s="82"/>
      <c r="E301" s="82"/>
      <c r="F301" s="82"/>
      <c r="G301" s="76">
        <f t="shared" si="9"/>
        <v>0</v>
      </c>
      <c r="H301" s="76">
        <f t="shared" si="8"/>
        <v>0</v>
      </c>
    </row>
    <row r="302" spans="1:8">
      <c r="A302" s="81"/>
      <c r="B302" s="82"/>
      <c r="C302" s="82"/>
      <c r="D302" s="82"/>
      <c r="E302" s="82"/>
      <c r="F302" s="82"/>
      <c r="G302" s="76">
        <f t="shared" si="9"/>
        <v>0</v>
      </c>
      <c r="H302" s="76">
        <f t="shared" si="8"/>
        <v>0</v>
      </c>
    </row>
    <row r="303" spans="1:8">
      <c r="A303" s="81"/>
      <c r="B303" s="82"/>
      <c r="C303" s="82"/>
      <c r="D303" s="82"/>
      <c r="E303" s="82"/>
      <c r="F303" s="82"/>
      <c r="G303" s="76">
        <f t="shared" si="9"/>
        <v>0</v>
      </c>
      <c r="H303" s="76">
        <f t="shared" si="8"/>
        <v>0</v>
      </c>
    </row>
    <row r="304" spans="1:8">
      <c r="A304" s="81"/>
      <c r="B304" s="82"/>
      <c r="C304" s="82"/>
      <c r="D304" s="82"/>
      <c r="E304" s="82"/>
      <c r="F304" s="82"/>
      <c r="G304" s="76">
        <f t="shared" si="9"/>
        <v>0</v>
      </c>
      <c r="H304" s="76">
        <f t="shared" si="8"/>
        <v>0</v>
      </c>
    </row>
    <row r="305" spans="1:8">
      <c r="A305" s="81"/>
      <c r="B305" s="82"/>
      <c r="C305" s="82"/>
      <c r="D305" s="82"/>
      <c r="E305" s="82"/>
      <c r="F305" s="82"/>
      <c r="G305" s="76">
        <f t="shared" si="9"/>
        <v>0</v>
      </c>
      <c r="H305" s="76">
        <f t="shared" si="8"/>
        <v>0</v>
      </c>
    </row>
    <row r="306" spans="1:8">
      <c r="A306" s="81"/>
      <c r="B306" s="82"/>
      <c r="C306" s="82"/>
      <c r="D306" s="82"/>
      <c r="E306" s="82"/>
      <c r="F306" s="82"/>
      <c r="G306" s="76">
        <f t="shared" si="9"/>
        <v>0</v>
      </c>
      <c r="H306" s="76">
        <f t="shared" si="8"/>
        <v>0</v>
      </c>
    </row>
    <row r="307" spans="1:8">
      <c r="A307" s="81"/>
      <c r="B307" s="82"/>
      <c r="C307" s="82"/>
      <c r="D307" s="82"/>
      <c r="E307" s="82"/>
      <c r="F307" s="82"/>
      <c r="G307" s="76">
        <f t="shared" si="9"/>
        <v>0</v>
      </c>
      <c r="H307" s="76">
        <f t="shared" si="8"/>
        <v>0</v>
      </c>
    </row>
    <row r="308" spans="1:8">
      <c r="A308" s="81"/>
      <c r="B308" s="82"/>
      <c r="C308" s="82"/>
      <c r="D308" s="82"/>
      <c r="E308" s="82"/>
      <c r="F308" s="82"/>
      <c r="G308" s="76">
        <f t="shared" si="9"/>
        <v>0</v>
      </c>
      <c r="H308" s="76">
        <f t="shared" si="8"/>
        <v>0</v>
      </c>
    </row>
    <row r="309" spans="1:8">
      <c r="A309" s="81"/>
      <c r="B309" s="82"/>
      <c r="C309" s="82"/>
      <c r="D309" s="82"/>
      <c r="E309" s="82"/>
      <c r="F309" s="82"/>
      <c r="G309" s="76">
        <f t="shared" si="9"/>
        <v>0</v>
      </c>
      <c r="H309" s="76">
        <f t="shared" si="8"/>
        <v>0</v>
      </c>
    </row>
    <row r="310" spans="1:8">
      <c r="A310" s="81"/>
      <c r="B310" s="82"/>
      <c r="C310" s="82"/>
      <c r="D310" s="82"/>
      <c r="E310" s="82"/>
      <c r="F310" s="82"/>
      <c r="G310" s="76">
        <f t="shared" si="9"/>
        <v>0</v>
      </c>
      <c r="H310" s="76">
        <f t="shared" si="8"/>
        <v>0</v>
      </c>
    </row>
    <row r="311" spans="1:8">
      <c r="A311" s="81"/>
      <c r="B311" s="82"/>
      <c r="C311" s="82"/>
      <c r="D311" s="82"/>
      <c r="E311" s="82"/>
      <c r="F311" s="82"/>
      <c r="G311" s="76">
        <f t="shared" si="9"/>
        <v>0</v>
      </c>
      <c r="H311" s="76">
        <f t="shared" si="8"/>
        <v>0</v>
      </c>
    </row>
    <row r="312" spans="1:8">
      <c r="A312" s="81"/>
      <c r="B312" s="82"/>
      <c r="C312" s="82"/>
      <c r="D312" s="82"/>
      <c r="E312" s="82"/>
      <c r="F312" s="82"/>
      <c r="G312" s="76">
        <f t="shared" si="9"/>
        <v>0</v>
      </c>
      <c r="H312" s="76">
        <f t="shared" si="8"/>
        <v>0</v>
      </c>
    </row>
    <row r="313" spans="1:8">
      <c r="A313" s="81"/>
      <c r="B313" s="82"/>
      <c r="C313" s="82"/>
      <c r="D313" s="82"/>
      <c r="E313" s="82"/>
      <c r="F313" s="82"/>
      <c r="G313" s="76">
        <f t="shared" si="9"/>
        <v>0</v>
      </c>
      <c r="H313" s="76">
        <f t="shared" si="8"/>
        <v>0</v>
      </c>
    </row>
    <row r="314" spans="1:8">
      <c r="A314" s="81"/>
      <c r="B314" s="82"/>
      <c r="C314" s="82"/>
      <c r="D314" s="82"/>
      <c r="E314" s="82"/>
      <c r="F314" s="82"/>
      <c r="G314" s="76">
        <f t="shared" si="9"/>
        <v>0</v>
      </c>
      <c r="H314" s="76">
        <f t="shared" si="8"/>
        <v>0</v>
      </c>
    </row>
    <row r="315" spans="1:8">
      <c r="A315" s="81"/>
      <c r="B315" s="82"/>
      <c r="C315" s="82"/>
      <c r="D315" s="82"/>
      <c r="E315" s="82"/>
      <c r="F315" s="82"/>
      <c r="G315" s="76">
        <f t="shared" si="9"/>
        <v>0</v>
      </c>
      <c r="H315" s="76">
        <f t="shared" si="8"/>
        <v>0</v>
      </c>
    </row>
    <row r="316" spans="1:8">
      <c r="A316" s="81"/>
      <c r="B316" s="82"/>
      <c r="C316" s="82"/>
      <c r="D316" s="82"/>
      <c r="E316" s="82"/>
      <c r="F316" s="82"/>
      <c r="G316" s="76">
        <f t="shared" si="9"/>
        <v>0</v>
      </c>
      <c r="H316" s="76">
        <f t="shared" si="8"/>
        <v>0</v>
      </c>
    </row>
    <row r="317" spans="1:8">
      <c r="A317" s="81"/>
      <c r="B317" s="82"/>
      <c r="C317" s="82"/>
      <c r="D317" s="82"/>
      <c r="E317" s="82"/>
      <c r="F317" s="82"/>
      <c r="G317" s="76">
        <f t="shared" si="9"/>
        <v>0</v>
      </c>
      <c r="H317" s="76">
        <f t="shared" si="8"/>
        <v>0</v>
      </c>
    </row>
    <row r="318" spans="1:8">
      <c r="A318" s="81"/>
      <c r="B318" s="82"/>
      <c r="C318" s="82"/>
      <c r="D318" s="82"/>
      <c r="E318" s="82"/>
      <c r="F318" s="82"/>
      <c r="G318" s="76">
        <f t="shared" si="9"/>
        <v>0</v>
      </c>
      <c r="H318" s="76">
        <f t="shared" si="8"/>
        <v>0</v>
      </c>
    </row>
    <row r="319" spans="1:8">
      <c r="A319" s="81"/>
      <c r="B319" s="82"/>
      <c r="C319" s="82"/>
      <c r="D319" s="82"/>
      <c r="E319" s="82"/>
      <c r="F319" s="82"/>
      <c r="G319" s="76">
        <f t="shared" si="9"/>
        <v>0</v>
      </c>
      <c r="H319" s="76">
        <f t="shared" si="8"/>
        <v>0</v>
      </c>
    </row>
    <row r="320" spans="1:8">
      <c r="A320" s="81"/>
      <c r="B320" s="82"/>
      <c r="C320" s="82"/>
      <c r="D320" s="82"/>
      <c r="E320" s="82"/>
      <c r="F320" s="82"/>
      <c r="G320" s="76">
        <f t="shared" si="9"/>
        <v>0</v>
      </c>
      <c r="H320" s="76">
        <f t="shared" si="8"/>
        <v>0</v>
      </c>
    </row>
    <row r="321" spans="1:8">
      <c r="A321" s="81"/>
      <c r="B321" s="82"/>
      <c r="C321" s="82"/>
      <c r="D321" s="82"/>
      <c r="E321" s="82"/>
      <c r="F321" s="82"/>
      <c r="G321" s="76">
        <f t="shared" si="9"/>
        <v>0</v>
      </c>
      <c r="H321" s="76">
        <f t="shared" si="8"/>
        <v>0</v>
      </c>
    </row>
    <row r="322" spans="1:8">
      <c r="A322" s="81"/>
      <c r="B322" s="82"/>
      <c r="C322" s="82"/>
      <c r="D322" s="82"/>
      <c r="E322" s="82"/>
      <c r="F322" s="82"/>
      <c r="G322" s="76">
        <f t="shared" si="9"/>
        <v>0</v>
      </c>
      <c r="H322" s="76">
        <f t="shared" si="8"/>
        <v>0</v>
      </c>
    </row>
    <row r="323" spans="1:8">
      <c r="A323" s="81"/>
      <c r="B323" s="82"/>
      <c r="C323" s="82"/>
      <c r="D323" s="82"/>
      <c r="E323" s="82"/>
      <c r="F323" s="82"/>
      <c r="G323" s="76">
        <f t="shared" si="9"/>
        <v>0</v>
      </c>
      <c r="H323" s="76">
        <f t="shared" si="8"/>
        <v>0</v>
      </c>
    </row>
    <row r="324" spans="1:8">
      <c r="A324" s="81"/>
      <c r="B324" s="82"/>
      <c r="C324" s="82"/>
      <c r="D324" s="82"/>
      <c r="E324" s="82"/>
      <c r="F324" s="82"/>
      <c r="G324" s="76">
        <f t="shared" si="9"/>
        <v>0</v>
      </c>
      <c r="H324" s="76">
        <f t="shared" ref="H324:H385" si="10">G324*$J$3</f>
        <v>0</v>
      </c>
    </row>
    <row r="325" spans="1:8">
      <c r="A325" s="81"/>
      <c r="B325" s="82"/>
      <c r="C325" s="82"/>
      <c r="D325" s="82"/>
      <c r="E325" s="82"/>
      <c r="F325" s="82"/>
      <c r="G325" s="76">
        <f t="shared" si="9"/>
        <v>0</v>
      </c>
      <c r="H325" s="76">
        <f t="shared" si="10"/>
        <v>0</v>
      </c>
    </row>
    <row r="326" spans="1:8">
      <c r="A326" s="81"/>
      <c r="B326" s="82"/>
      <c r="C326" s="82"/>
      <c r="D326" s="82"/>
      <c r="E326" s="82"/>
      <c r="F326" s="82"/>
      <c r="G326" s="76">
        <f t="shared" ref="G326:G385" si="11">F326/100</f>
        <v>0</v>
      </c>
      <c r="H326" s="76">
        <f t="shared" si="10"/>
        <v>0</v>
      </c>
    </row>
    <row r="327" spans="1:8">
      <c r="A327" s="81"/>
      <c r="B327" s="82"/>
      <c r="C327" s="82"/>
      <c r="D327" s="82"/>
      <c r="E327" s="82"/>
      <c r="F327" s="82"/>
      <c r="G327" s="76">
        <f t="shared" si="11"/>
        <v>0</v>
      </c>
      <c r="H327" s="76">
        <f t="shared" si="10"/>
        <v>0</v>
      </c>
    </row>
    <row r="328" spans="1:8">
      <c r="A328" s="81"/>
      <c r="B328" s="82"/>
      <c r="C328" s="82"/>
      <c r="D328" s="82"/>
      <c r="E328" s="82"/>
      <c r="F328" s="82"/>
      <c r="G328" s="76">
        <f t="shared" si="11"/>
        <v>0</v>
      </c>
      <c r="H328" s="76">
        <f t="shared" si="10"/>
        <v>0</v>
      </c>
    </row>
    <row r="329" spans="1:8">
      <c r="A329" s="81"/>
      <c r="B329" s="82"/>
      <c r="C329" s="82"/>
      <c r="D329" s="82"/>
      <c r="E329" s="82"/>
      <c r="F329" s="82"/>
      <c r="G329" s="76">
        <f t="shared" si="11"/>
        <v>0</v>
      </c>
      <c r="H329" s="76">
        <f t="shared" si="10"/>
        <v>0</v>
      </c>
    </row>
    <row r="330" spans="1:8">
      <c r="A330" s="81"/>
      <c r="B330" s="82"/>
      <c r="C330" s="82"/>
      <c r="D330" s="82"/>
      <c r="E330" s="82"/>
      <c r="F330" s="82"/>
      <c r="G330" s="76">
        <f t="shared" si="11"/>
        <v>0</v>
      </c>
      <c r="H330" s="76">
        <f t="shared" si="10"/>
        <v>0</v>
      </c>
    </row>
    <row r="331" spans="1:8">
      <c r="A331" s="81"/>
      <c r="B331" s="82"/>
      <c r="C331" s="82"/>
      <c r="D331" s="82"/>
      <c r="E331" s="82"/>
      <c r="F331" s="82"/>
      <c r="G331" s="76">
        <f t="shared" si="11"/>
        <v>0</v>
      </c>
      <c r="H331" s="76">
        <f t="shared" si="10"/>
        <v>0</v>
      </c>
    </row>
    <row r="332" spans="1:8">
      <c r="A332" s="81"/>
      <c r="B332" s="82"/>
      <c r="C332" s="82"/>
      <c r="D332" s="82"/>
      <c r="E332" s="82"/>
      <c r="F332" s="82"/>
      <c r="G332" s="76">
        <f t="shared" si="11"/>
        <v>0</v>
      </c>
      <c r="H332" s="76">
        <f t="shared" si="10"/>
        <v>0</v>
      </c>
    </row>
    <row r="333" spans="1:8">
      <c r="A333" s="81"/>
      <c r="B333" s="82"/>
      <c r="C333" s="82"/>
      <c r="D333" s="82"/>
      <c r="E333" s="82"/>
      <c r="F333" s="82"/>
      <c r="G333" s="76">
        <f t="shared" si="11"/>
        <v>0</v>
      </c>
      <c r="H333" s="76">
        <f t="shared" si="10"/>
        <v>0</v>
      </c>
    </row>
    <row r="334" spans="1:8">
      <c r="A334" s="81"/>
      <c r="B334" s="82"/>
      <c r="C334" s="82"/>
      <c r="D334" s="82"/>
      <c r="E334" s="82"/>
      <c r="F334" s="82"/>
      <c r="G334" s="76">
        <f t="shared" si="11"/>
        <v>0</v>
      </c>
      <c r="H334" s="76">
        <f t="shared" si="10"/>
        <v>0</v>
      </c>
    </row>
    <row r="335" spans="1:8">
      <c r="A335" s="81"/>
      <c r="B335" s="82"/>
      <c r="C335" s="82"/>
      <c r="D335" s="82"/>
      <c r="E335" s="82"/>
      <c r="F335" s="82"/>
      <c r="G335" s="76">
        <f t="shared" si="11"/>
        <v>0</v>
      </c>
      <c r="H335" s="76">
        <f t="shared" si="10"/>
        <v>0</v>
      </c>
    </row>
    <row r="336" spans="1:8">
      <c r="A336" s="81"/>
      <c r="B336" s="82"/>
      <c r="C336" s="82"/>
      <c r="D336" s="82"/>
      <c r="E336" s="82"/>
      <c r="F336" s="82"/>
      <c r="G336" s="76">
        <f t="shared" si="11"/>
        <v>0</v>
      </c>
      <c r="H336" s="76">
        <f t="shared" si="10"/>
        <v>0</v>
      </c>
    </row>
    <row r="337" spans="1:8">
      <c r="A337" s="81"/>
      <c r="B337" s="82"/>
      <c r="C337" s="82"/>
      <c r="D337" s="82"/>
      <c r="E337" s="82"/>
      <c r="F337" s="82"/>
      <c r="G337" s="76">
        <f t="shared" si="11"/>
        <v>0</v>
      </c>
      <c r="H337" s="76">
        <f t="shared" si="10"/>
        <v>0</v>
      </c>
    </row>
    <row r="338" spans="1:8">
      <c r="A338" s="81"/>
      <c r="B338" s="82"/>
      <c r="C338" s="82"/>
      <c r="D338" s="82"/>
      <c r="E338" s="82"/>
      <c r="F338" s="82"/>
      <c r="G338" s="76">
        <f t="shared" si="11"/>
        <v>0</v>
      </c>
      <c r="H338" s="76">
        <f t="shared" si="10"/>
        <v>0</v>
      </c>
    </row>
    <row r="339" spans="1:8">
      <c r="A339" s="81"/>
      <c r="B339" s="82"/>
      <c r="C339" s="82"/>
      <c r="D339" s="82"/>
      <c r="E339" s="82"/>
      <c r="F339" s="82"/>
      <c r="G339" s="76">
        <f t="shared" si="11"/>
        <v>0</v>
      </c>
      <c r="H339" s="76">
        <f t="shared" si="10"/>
        <v>0</v>
      </c>
    </row>
    <row r="340" spans="1:8">
      <c r="A340" s="81"/>
      <c r="B340" s="82"/>
      <c r="C340" s="82"/>
      <c r="D340" s="82"/>
      <c r="E340" s="82"/>
      <c r="F340" s="82"/>
      <c r="G340" s="76">
        <f t="shared" si="11"/>
        <v>0</v>
      </c>
      <c r="H340" s="76">
        <f t="shared" si="10"/>
        <v>0</v>
      </c>
    </row>
    <row r="341" spans="1:8">
      <c r="A341" s="81"/>
      <c r="B341" s="82"/>
      <c r="C341" s="82"/>
      <c r="D341" s="82"/>
      <c r="E341" s="82"/>
      <c r="F341" s="82"/>
      <c r="G341" s="76">
        <f t="shared" si="11"/>
        <v>0</v>
      </c>
      <c r="H341" s="76">
        <f t="shared" si="10"/>
        <v>0</v>
      </c>
    </row>
    <row r="342" spans="1:8">
      <c r="A342" s="81"/>
      <c r="B342" s="82"/>
      <c r="C342" s="82"/>
      <c r="D342" s="82"/>
      <c r="E342" s="82"/>
      <c r="F342" s="82"/>
      <c r="G342" s="76">
        <f t="shared" si="11"/>
        <v>0</v>
      </c>
      <c r="H342" s="76">
        <f t="shared" si="10"/>
        <v>0</v>
      </c>
    </row>
    <row r="343" spans="1:8">
      <c r="A343" s="81"/>
      <c r="B343" s="82"/>
      <c r="C343" s="82"/>
      <c r="D343" s="82"/>
      <c r="E343" s="82"/>
      <c r="F343" s="82"/>
      <c r="G343" s="76">
        <f t="shared" si="11"/>
        <v>0</v>
      </c>
      <c r="H343" s="76">
        <f t="shared" si="10"/>
        <v>0</v>
      </c>
    </row>
    <row r="344" spans="1:8">
      <c r="A344" s="76"/>
      <c r="B344" s="76"/>
      <c r="C344" s="76"/>
      <c r="D344" s="76"/>
      <c r="E344" s="76"/>
      <c r="F344" s="76"/>
      <c r="G344" s="76">
        <f t="shared" si="11"/>
        <v>0</v>
      </c>
      <c r="H344" s="76">
        <f t="shared" si="10"/>
        <v>0</v>
      </c>
    </row>
    <row r="345" spans="1:8">
      <c r="A345" s="76"/>
      <c r="B345" s="76"/>
      <c r="C345" s="76"/>
      <c r="D345" s="76"/>
      <c r="E345" s="76"/>
      <c r="F345" s="76"/>
      <c r="G345" s="76">
        <f t="shared" si="11"/>
        <v>0</v>
      </c>
      <c r="H345" s="76">
        <f t="shared" si="10"/>
        <v>0</v>
      </c>
    </row>
    <row r="346" spans="1:8">
      <c r="A346" s="76"/>
      <c r="B346" s="76"/>
      <c r="C346" s="76"/>
      <c r="D346" s="76"/>
      <c r="E346" s="76"/>
      <c r="F346" s="76"/>
      <c r="G346" s="76">
        <f t="shared" si="11"/>
        <v>0</v>
      </c>
      <c r="H346" s="76">
        <f t="shared" si="10"/>
        <v>0</v>
      </c>
    </row>
    <row r="347" spans="1:8">
      <c r="A347" s="76"/>
      <c r="B347" s="76"/>
      <c r="C347" s="76"/>
      <c r="D347" s="76"/>
      <c r="E347" s="76"/>
      <c r="F347" s="76"/>
      <c r="G347" s="76">
        <f t="shared" si="11"/>
        <v>0</v>
      </c>
      <c r="H347" s="76">
        <f t="shared" si="10"/>
        <v>0</v>
      </c>
    </row>
    <row r="348" spans="1:8">
      <c r="A348" s="76"/>
      <c r="B348" s="76"/>
      <c r="C348" s="76"/>
      <c r="D348" s="76"/>
      <c r="E348" s="76"/>
      <c r="F348" s="76"/>
      <c r="G348" s="76">
        <f t="shared" si="11"/>
        <v>0</v>
      </c>
      <c r="H348" s="76">
        <f t="shared" si="10"/>
        <v>0</v>
      </c>
    </row>
    <row r="349" spans="1:8">
      <c r="A349" s="76"/>
      <c r="B349" s="76"/>
      <c r="C349" s="76"/>
      <c r="D349" s="76"/>
      <c r="E349" s="76"/>
      <c r="F349" s="76"/>
      <c r="G349" s="76">
        <f t="shared" si="11"/>
        <v>0</v>
      </c>
      <c r="H349" s="76">
        <f t="shared" si="10"/>
        <v>0</v>
      </c>
    </row>
    <row r="350" spans="1:8">
      <c r="A350" s="76"/>
      <c r="B350" s="76"/>
      <c r="C350" s="76"/>
      <c r="D350" s="76"/>
      <c r="E350" s="76"/>
      <c r="F350" s="76"/>
      <c r="G350" s="76">
        <f t="shared" si="11"/>
        <v>0</v>
      </c>
      <c r="H350" s="76">
        <f t="shared" si="10"/>
        <v>0</v>
      </c>
    </row>
    <row r="351" spans="1:8">
      <c r="A351" s="76"/>
      <c r="B351" s="76"/>
      <c r="C351" s="76"/>
      <c r="D351" s="76"/>
      <c r="E351" s="76"/>
      <c r="F351" s="76"/>
      <c r="G351" s="76">
        <f t="shared" si="11"/>
        <v>0</v>
      </c>
      <c r="H351" s="76">
        <f t="shared" si="10"/>
        <v>0</v>
      </c>
    </row>
    <row r="352" spans="1:8">
      <c r="A352" s="76"/>
      <c r="B352" s="76"/>
      <c r="C352" s="76"/>
      <c r="D352" s="76"/>
      <c r="E352" s="76"/>
      <c r="F352" s="76"/>
      <c r="G352" s="76">
        <f t="shared" si="11"/>
        <v>0</v>
      </c>
      <c r="H352" s="76">
        <f t="shared" si="10"/>
        <v>0</v>
      </c>
    </row>
    <row r="353" spans="1:8">
      <c r="A353" s="76"/>
      <c r="B353" s="76"/>
      <c r="C353" s="76"/>
      <c r="D353" s="76"/>
      <c r="E353" s="76"/>
      <c r="F353" s="76"/>
      <c r="G353" s="76">
        <f t="shared" si="11"/>
        <v>0</v>
      </c>
      <c r="H353" s="76">
        <f t="shared" si="10"/>
        <v>0</v>
      </c>
    </row>
    <row r="354" spans="1:8">
      <c r="A354" s="76"/>
      <c r="B354" s="76"/>
      <c r="C354" s="76"/>
      <c r="D354" s="76"/>
      <c r="E354" s="76"/>
      <c r="F354" s="76"/>
      <c r="G354" s="76">
        <f t="shared" si="11"/>
        <v>0</v>
      </c>
      <c r="H354" s="76">
        <f t="shared" si="10"/>
        <v>0</v>
      </c>
    </row>
    <row r="355" spans="1:8">
      <c r="A355" s="76"/>
      <c r="B355" s="76"/>
      <c r="C355" s="76"/>
      <c r="D355" s="76"/>
      <c r="E355" s="76"/>
      <c r="F355" s="76"/>
      <c r="G355" s="76">
        <f t="shared" si="11"/>
        <v>0</v>
      </c>
      <c r="H355" s="76">
        <f t="shared" si="10"/>
        <v>0</v>
      </c>
    </row>
    <row r="356" spans="1:8">
      <c r="A356" s="76"/>
      <c r="B356" s="76"/>
      <c r="C356" s="76"/>
      <c r="D356" s="76"/>
      <c r="E356" s="76"/>
      <c r="F356" s="76"/>
      <c r="G356" s="76">
        <f t="shared" si="11"/>
        <v>0</v>
      </c>
      <c r="H356" s="76">
        <f t="shared" si="10"/>
        <v>0</v>
      </c>
    </row>
    <row r="357" spans="1:8">
      <c r="A357" s="76"/>
      <c r="B357" s="76"/>
      <c r="C357" s="76"/>
      <c r="D357" s="76"/>
      <c r="E357" s="76"/>
      <c r="F357" s="76"/>
      <c r="G357" s="76">
        <f t="shared" si="11"/>
        <v>0</v>
      </c>
      <c r="H357" s="76">
        <f t="shared" si="10"/>
        <v>0</v>
      </c>
    </row>
    <row r="358" spans="1:8">
      <c r="A358" s="76"/>
      <c r="B358" s="76"/>
      <c r="C358" s="76"/>
      <c r="D358" s="76"/>
      <c r="E358" s="76"/>
      <c r="F358" s="76"/>
      <c r="G358" s="76">
        <f t="shared" si="11"/>
        <v>0</v>
      </c>
      <c r="H358" s="76">
        <f t="shared" si="10"/>
        <v>0</v>
      </c>
    </row>
    <row r="359" spans="1:8">
      <c r="A359" s="76"/>
      <c r="B359" s="76"/>
      <c r="C359" s="76"/>
      <c r="D359" s="76"/>
      <c r="E359" s="76"/>
      <c r="F359" s="76"/>
      <c r="G359" s="76">
        <f t="shared" si="11"/>
        <v>0</v>
      </c>
      <c r="H359" s="76">
        <f t="shared" si="10"/>
        <v>0</v>
      </c>
    </row>
    <row r="360" spans="1:8">
      <c r="A360" s="76"/>
      <c r="B360" s="76"/>
      <c r="C360" s="76"/>
      <c r="D360" s="76"/>
      <c r="E360" s="76"/>
      <c r="F360" s="76"/>
      <c r="G360" s="76">
        <f t="shared" si="11"/>
        <v>0</v>
      </c>
      <c r="H360" s="76">
        <f t="shared" si="10"/>
        <v>0</v>
      </c>
    </row>
    <row r="361" spans="1:8">
      <c r="A361" s="76"/>
      <c r="B361" s="76"/>
      <c r="C361" s="76"/>
      <c r="D361" s="76"/>
      <c r="E361" s="76"/>
      <c r="F361" s="76"/>
      <c r="G361" s="76">
        <f t="shared" si="11"/>
        <v>0</v>
      </c>
      <c r="H361" s="76">
        <f t="shared" si="10"/>
        <v>0</v>
      </c>
    </row>
    <row r="362" spans="1:8">
      <c r="A362" s="76"/>
      <c r="B362" s="76"/>
      <c r="C362" s="76"/>
      <c r="D362" s="76"/>
      <c r="E362" s="76"/>
      <c r="F362" s="76"/>
      <c r="G362" s="76">
        <f t="shared" si="11"/>
        <v>0</v>
      </c>
      <c r="H362" s="76">
        <f t="shared" si="10"/>
        <v>0</v>
      </c>
    </row>
    <row r="363" spans="1:8">
      <c r="A363" s="76"/>
      <c r="B363" s="76"/>
      <c r="C363" s="76"/>
      <c r="D363" s="76"/>
      <c r="E363" s="76"/>
      <c r="F363" s="76"/>
      <c r="G363" s="76">
        <f t="shared" si="11"/>
        <v>0</v>
      </c>
      <c r="H363" s="76">
        <f t="shared" si="10"/>
        <v>0</v>
      </c>
    </row>
    <row r="364" spans="1:8">
      <c r="A364" s="76"/>
      <c r="B364" s="76"/>
      <c r="C364" s="76"/>
      <c r="D364" s="76"/>
      <c r="E364" s="76"/>
      <c r="F364" s="76"/>
      <c r="G364" s="76">
        <f t="shared" si="11"/>
        <v>0</v>
      </c>
      <c r="H364" s="76">
        <f t="shared" si="10"/>
        <v>0</v>
      </c>
    </row>
    <row r="365" spans="1:8">
      <c r="A365" s="76"/>
      <c r="B365" s="76"/>
      <c r="C365" s="76"/>
      <c r="D365" s="76"/>
      <c r="E365" s="76"/>
      <c r="F365" s="76"/>
      <c r="G365" s="76">
        <f t="shared" si="11"/>
        <v>0</v>
      </c>
      <c r="H365" s="76">
        <f t="shared" si="10"/>
        <v>0</v>
      </c>
    </row>
    <row r="366" spans="1:8">
      <c r="A366" s="76"/>
      <c r="B366" s="76"/>
      <c r="C366" s="76"/>
      <c r="D366" s="76"/>
      <c r="E366" s="76"/>
      <c r="F366" s="76"/>
      <c r="G366" s="76">
        <f t="shared" si="11"/>
        <v>0</v>
      </c>
      <c r="H366" s="76">
        <f t="shared" si="10"/>
        <v>0</v>
      </c>
    </row>
    <row r="367" spans="1:8">
      <c r="A367" s="76"/>
      <c r="B367" s="76"/>
      <c r="C367" s="76"/>
      <c r="D367" s="76"/>
      <c r="E367" s="76"/>
      <c r="F367" s="76"/>
      <c r="G367" s="76">
        <f t="shared" si="11"/>
        <v>0</v>
      </c>
      <c r="H367" s="76">
        <f t="shared" si="10"/>
        <v>0</v>
      </c>
    </row>
    <row r="368" spans="1:8">
      <c r="A368" s="76"/>
      <c r="B368" s="76"/>
      <c r="C368" s="76"/>
      <c r="D368" s="76"/>
      <c r="E368" s="76"/>
      <c r="F368" s="76"/>
      <c r="G368" s="76">
        <f t="shared" si="11"/>
        <v>0</v>
      </c>
      <c r="H368" s="76">
        <f t="shared" si="10"/>
        <v>0</v>
      </c>
    </row>
    <row r="369" spans="1:8">
      <c r="A369" s="76"/>
      <c r="B369" s="76"/>
      <c r="C369" s="76"/>
      <c r="D369" s="76"/>
      <c r="E369" s="76"/>
      <c r="F369" s="76"/>
      <c r="G369" s="76">
        <f t="shared" si="11"/>
        <v>0</v>
      </c>
      <c r="H369" s="76">
        <f t="shared" si="10"/>
        <v>0</v>
      </c>
    </row>
    <row r="370" spans="1:8">
      <c r="A370" s="76"/>
      <c r="B370" s="76"/>
      <c r="C370" s="76"/>
      <c r="D370" s="76"/>
      <c r="E370" s="76"/>
      <c r="F370" s="76"/>
      <c r="G370" s="76">
        <f t="shared" si="11"/>
        <v>0</v>
      </c>
      <c r="H370" s="76">
        <f t="shared" si="10"/>
        <v>0</v>
      </c>
    </row>
    <row r="371" spans="1:8">
      <c r="A371" s="76"/>
      <c r="B371" s="76"/>
      <c r="C371" s="76"/>
      <c r="D371" s="76"/>
      <c r="E371" s="76"/>
      <c r="F371" s="76"/>
      <c r="G371" s="76">
        <f t="shared" si="11"/>
        <v>0</v>
      </c>
      <c r="H371" s="76">
        <f t="shared" si="10"/>
        <v>0</v>
      </c>
    </row>
    <row r="372" spans="1:8">
      <c r="A372" s="76"/>
      <c r="B372" s="76"/>
      <c r="C372" s="76"/>
      <c r="D372" s="76"/>
      <c r="E372" s="76"/>
      <c r="F372" s="76"/>
      <c r="G372" s="76">
        <f t="shared" si="11"/>
        <v>0</v>
      </c>
      <c r="H372" s="76">
        <f t="shared" si="10"/>
        <v>0</v>
      </c>
    </row>
    <row r="373" spans="1:8">
      <c r="A373" s="76"/>
      <c r="B373" s="76"/>
      <c r="C373" s="76"/>
      <c r="D373" s="76"/>
      <c r="E373" s="76"/>
      <c r="F373" s="76"/>
      <c r="G373" s="76">
        <f t="shared" si="11"/>
        <v>0</v>
      </c>
      <c r="H373" s="76">
        <f t="shared" si="10"/>
        <v>0</v>
      </c>
    </row>
    <row r="374" spans="1:8">
      <c r="A374" s="76"/>
      <c r="B374" s="76"/>
      <c r="C374" s="76"/>
      <c r="D374" s="76"/>
      <c r="E374" s="76"/>
      <c r="F374" s="76"/>
      <c r="G374" s="76">
        <f t="shared" si="11"/>
        <v>0</v>
      </c>
      <c r="H374" s="76">
        <f t="shared" si="10"/>
        <v>0</v>
      </c>
    </row>
    <row r="375" spans="1:8">
      <c r="A375" s="76"/>
      <c r="B375" s="76"/>
      <c r="C375" s="76"/>
      <c r="D375" s="76"/>
      <c r="E375" s="76"/>
      <c r="F375" s="76"/>
      <c r="G375" s="76">
        <f t="shared" si="11"/>
        <v>0</v>
      </c>
      <c r="H375" s="76">
        <f t="shared" si="10"/>
        <v>0</v>
      </c>
    </row>
    <row r="376" spans="1:8">
      <c r="A376" s="76"/>
      <c r="B376" s="76"/>
      <c r="C376" s="76"/>
      <c r="D376" s="76"/>
      <c r="E376" s="76"/>
      <c r="F376" s="76"/>
      <c r="G376" s="76">
        <f t="shared" si="11"/>
        <v>0</v>
      </c>
      <c r="H376" s="76">
        <f t="shared" si="10"/>
        <v>0</v>
      </c>
    </row>
    <row r="377" spans="1:8">
      <c r="A377" s="76"/>
      <c r="B377" s="76"/>
      <c r="C377" s="76"/>
      <c r="D377" s="76"/>
      <c r="E377" s="76"/>
      <c r="F377" s="76"/>
      <c r="G377" s="76">
        <f t="shared" si="11"/>
        <v>0</v>
      </c>
      <c r="H377" s="76">
        <f t="shared" si="10"/>
        <v>0</v>
      </c>
    </row>
    <row r="378" spans="1:8">
      <c r="A378" s="76"/>
      <c r="B378" s="76"/>
      <c r="C378" s="76"/>
      <c r="D378" s="76"/>
      <c r="E378" s="76"/>
      <c r="F378" s="76"/>
      <c r="G378" s="76">
        <f t="shared" si="11"/>
        <v>0</v>
      </c>
      <c r="H378" s="76">
        <f t="shared" si="10"/>
        <v>0</v>
      </c>
    </row>
    <row r="379" spans="1:8">
      <c r="A379" s="76"/>
      <c r="B379" s="76"/>
      <c r="C379" s="76"/>
      <c r="D379" s="76"/>
      <c r="E379" s="76"/>
      <c r="F379" s="76"/>
      <c r="G379" s="76">
        <f t="shared" si="11"/>
        <v>0</v>
      </c>
      <c r="H379" s="76">
        <f t="shared" si="10"/>
        <v>0</v>
      </c>
    </row>
    <row r="380" spans="1:8">
      <c r="A380" s="76"/>
      <c r="B380" s="76"/>
      <c r="C380" s="76"/>
      <c r="D380" s="76"/>
      <c r="E380" s="76"/>
      <c r="F380" s="76"/>
      <c r="G380" s="76">
        <f t="shared" si="11"/>
        <v>0</v>
      </c>
      <c r="H380" s="76">
        <f t="shared" si="10"/>
        <v>0</v>
      </c>
    </row>
    <row r="381" spans="1:8">
      <c r="A381" s="76"/>
      <c r="B381" s="76"/>
      <c r="C381" s="76"/>
      <c r="D381" s="76"/>
      <c r="E381" s="76"/>
      <c r="F381" s="76"/>
      <c r="G381" s="76">
        <f t="shared" si="11"/>
        <v>0</v>
      </c>
      <c r="H381" s="76">
        <f t="shared" si="10"/>
        <v>0</v>
      </c>
    </row>
    <row r="382" spans="1:8">
      <c r="A382" s="76"/>
      <c r="B382" s="76"/>
      <c r="C382" s="76"/>
      <c r="D382" s="76"/>
      <c r="E382" s="76"/>
      <c r="F382" s="76"/>
      <c r="G382" s="76">
        <f t="shared" si="11"/>
        <v>0</v>
      </c>
      <c r="H382" s="76">
        <f t="shared" si="10"/>
        <v>0</v>
      </c>
    </row>
    <row r="383" spans="1:8">
      <c r="A383" s="76"/>
      <c r="B383" s="76"/>
      <c r="C383" s="76"/>
      <c r="D383" s="76"/>
      <c r="E383" s="76"/>
      <c r="F383" s="76"/>
      <c r="G383" s="76">
        <f t="shared" si="11"/>
        <v>0</v>
      </c>
      <c r="H383" s="76">
        <f t="shared" si="10"/>
        <v>0</v>
      </c>
    </row>
    <row r="384" spans="1:8">
      <c r="A384" s="76"/>
      <c r="B384" s="76"/>
      <c r="C384" s="76"/>
      <c r="D384" s="76"/>
      <c r="E384" s="76"/>
      <c r="F384" s="76"/>
      <c r="G384" s="76">
        <f t="shared" si="11"/>
        <v>0</v>
      </c>
      <c r="H384" s="76">
        <f t="shared" si="10"/>
        <v>0</v>
      </c>
    </row>
    <row r="385" spans="1:8">
      <c r="A385" s="76"/>
      <c r="B385" s="76"/>
      <c r="C385" s="76"/>
      <c r="D385" s="76"/>
      <c r="E385" s="76"/>
      <c r="F385" s="76"/>
      <c r="G385" s="76">
        <f t="shared" si="11"/>
        <v>0</v>
      </c>
      <c r="H385" s="76">
        <f t="shared" si="10"/>
        <v>0</v>
      </c>
    </row>
    <row r="386" spans="1:8">
      <c r="A386" s="76"/>
      <c r="B386" s="76"/>
      <c r="C386" s="76"/>
      <c r="D386" s="76"/>
      <c r="E386" s="76"/>
      <c r="F386" s="76"/>
      <c r="G386" s="76">
        <f t="shared" ref="G386" si="12">F386/100</f>
        <v>0</v>
      </c>
      <c r="H386" s="76">
        <f t="shared" ref="H386" si="13">G386*$J$3</f>
        <v>0</v>
      </c>
    </row>
  </sheetData>
  <mergeCells count="4">
    <mergeCell ref="U2:U3"/>
    <mergeCell ref="A1:F1"/>
    <mergeCell ref="H1:I1"/>
    <mergeCell ref="K1:S1"/>
  </mergeCells>
  <conditionalFormatting sqref="H1:H1048576">
    <cfRule type="iconSet" priority="1">
      <iconSet>
        <cfvo type="percent" val="0"/>
        <cfvo type="num" val="1000"/>
        <cfvo type="num" val="5000"/>
      </iconSet>
    </cfRule>
  </conditionalFormatting>
  <pageMargins left="0.75" right="0.75" top="1" bottom="1" header="0.5" footer="0.5"/>
  <pageSetup scale="40" fitToHeight="0" orientation="portrait" horizontalDpi="4294967292" verticalDpi="4294967292"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pageSetUpPr fitToPage="1"/>
  </sheetPr>
  <dimension ref="A1:E100"/>
  <sheetViews>
    <sheetView topLeftCell="A79" zoomScale="80" zoomScaleNormal="80" workbookViewId="0">
      <selection activeCell="A101" sqref="A101:XFD403"/>
    </sheetView>
  </sheetViews>
  <sheetFormatPr defaultColWidth="8.42578125" defaultRowHeight="15.75"/>
  <cols>
    <col min="1" max="1" width="25.85546875" style="71" customWidth="1"/>
    <col min="2" max="2" width="16.42578125" style="71" customWidth="1"/>
    <col min="3" max="3" width="50" style="71" customWidth="1"/>
    <col min="4" max="4" width="42" style="71" customWidth="1"/>
    <col min="5" max="5" width="77.42578125" style="71" customWidth="1"/>
    <col min="6" max="16384" width="8.42578125" style="71"/>
  </cols>
  <sheetData>
    <row r="1" spans="1:5">
      <c r="A1" s="877" t="s">
        <v>647</v>
      </c>
      <c r="B1" s="878"/>
      <c r="C1" s="878"/>
      <c r="D1" s="879"/>
      <c r="E1" s="72" t="s">
        <v>648</v>
      </c>
    </row>
    <row r="2" spans="1:5" ht="16.5" thickBot="1">
      <c r="A2" s="176" t="s">
        <v>466</v>
      </c>
      <c r="B2" s="177" t="str">
        <f>Submission!B4</f>
        <v>Benjamin Callahan</v>
      </c>
      <c r="C2" s="177" t="s">
        <v>67</v>
      </c>
      <c r="D2" s="178" t="str">
        <f>Submission!B9</f>
        <v>Vivo-Vitro Follow-up</v>
      </c>
      <c r="E2" s="73" t="s">
        <v>649</v>
      </c>
    </row>
    <row r="3" spans="1:5" ht="16.5" thickBot="1">
      <c r="A3" s="880"/>
      <c r="B3" s="881"/>
      <c r="C3" s="881"/>
      <c r="D3" s="882"/>
      <c r="E3" s="73"/>
    </row>
    <row r="4" spans="1:5" s="74" customFormat="1" ht="16.5" thickBot="1">
      <c r="A4" s="173" t="s">
        <v>650</v>
      </c>
      <c r="B4" s="174" t="s">
        <v>651</v>
      </c>
      <c r="C4" s="174" t="s">
        <v>652</v>
      </c>
      <c r="D4" s="175" t="s">
        <v>653</v>
      </c>
    </row>
    <row r="5" spans="1:5">
      <c r="A5" s="170" t="str">
        <f>'Index QC'!B3</f>
        <v>M2N_D2_1</v>
      </c>
      <c r="B5" s="171" t="s">
        <v>654</v>
      </c>
      <c r="C5" s="171" t="str">
        <f t="shared" ref="C5:C68" si="0">A5&amp;"_"&amp;B5&amp;"_L001_R1_001.fastq"</f>
        <v>M2N_D2_1_S1_L001_R1_001.fastq</v>
      </c>
      <c r="D5" s="172" t="str">
        <f t="shared" ref="D5:D68" si="1">A5&amp;"_"&amp;B5&amp;"_L001_R2_001.fastq"</f>
        <v>M2N_D2_1_S1_L001_R2_001.fastq</v>
      </c>
    </row>
    <row r="6" spans="1:5">
      <c r="A6" s="170" t="str">
        <f>'Index QC'!B4</f>
        <v>M1N_D2_1</v>
      </c>
      <c r="B6" s="135" t="s">
        <v>655</v>
      </c>
      <c r="C6" s="135" t="str">
        <f t="shared" si="0"/>
        <v>M1N_D2_1_S2_L001_R1_001.fastq</v>
      </c>
      <c r="D6" s="169" t="str">
        <f t="shared" si="1"/>
        <v>M1N_D2_1_S2_L001_R2_001.fastq</v>
      </c>
    </row>
    <row r="7" spans="1:5">
      <c r="A7" s="170" t="str">
        <f>'Index QC'!B5</f>
        <v>F1_D0_3</v>
      </c>
      <c r="B7" s="135" t="s">
        <v>656</v>
      </c>
      <c r="C7" s="135" t="str">
        <f t="shared" si="0"/>
        <v>F1_D0_3_S3_L001_R1_001.fastq</v>
      </c>
      <c r="D7" s="169" t="str">
        <f t="shared" si="1"/>
        <v>F1_D0_3_S3_L001_R2_001.fastq</v>
      </c>
    </row>
    <row r="8" spans="1:5">
      <c r="A8" s="170" t="str">
        <f>'Index QC'!B6</f>
        <v>M2N_D1_1</v>
      </c>
      <c r="B8" s="135" t="s">
        <v>657</v>
      </c>
      <c r="C8" s="135" t="str">
        <f t="shared" si="0"/>
        <v>M2N_D1_1_S4_L001_R1_001.fastq</v>
      </c>
      <c r="D8" s="169" t="str">
        <f t="shared" si="1"/>
        <v>M2N_D1_1_S4_L001_R2_001.fastq</v>
      </c>
    </row>
    <row r="9" spans="1:5">
      <c r="A9" s="170" t="str">
        <f>'Index QC'!B7</f>
        <v>M1N_D0_2</v>
      </c>
      <c r="B9" s="135" t="s">
        <v>658</v>
      </c>
      <c r="C9" s="135" t="str">
        <f t="shared" si="0"/>
        <v>M1N_D0_2_S5_L001_R1_001.fastq</v>
      </c>
      <c r="D9" s="169" t="str">
        <f t="shared" si="1"/>
        <v>M1N_D0_2_S5_L001_R2_001.fastq</v>
      </c>
    </row>
    <row r="10" spans="1:5">
      <c r="A10" s="170" t="str">
        <f>'Index QC'!B8</f>
        <v>M2F_D0_4</v>
      </c>
      <c r="B10" s="135" t="s">
        <v>659</v>
      </c>
      <c r="C10" s="135" t="str">
        <f t="shared" si="0"/>
        <v>M2F_D0_4_S6_L001_R1_001.fastq</v>
      </c>
      <c r="D10" s="169" t="str">
        <f t="shared" si="1"/>
        <v>M2F_D0_4_S6_L001_R2_001.fastq</v>
      </c>
    </row>
    <row r="11" spans="1:5">
      <c r="A11" s="170" t="str">
        <f>'Index QC'!B9</f>
        <v>M3N_D2_1</v>
      </c>
      <c r="B11" s="135" t="s">
        <v>660</v>
      </c>
      <c r="C11" s="135" t="str">
        <f t="shared" si="0"/>
        <v>M3N_D2_1_S7_L001_R1_001.fastq</v>
      </c>
      <c r="D11" s="169" t="str">
        <f t="shared" si="1"/>
        <v>M3N_D2_1_S7_L001_R2_001.fastq</v>
      </c>
    </row>
    <row r="12" spans="1:5">
      <c r="A12" s="170" t="str">
        <f>'Index QC'!B10</f>
        <v>M2F_D0_2</v>
      </c>
      <c r="B12" s="135" t="s">
        <v>661</v>
      </c>
      <c r="C12" s="135" t="str">
        <f t="shared" si="0"/>
        <v>M2F_D0_2_S8_L001_R1_001.fastq</v>
      </c>
      <c r="D12" s="169" t="str">
        <f t="shared" si="1"/>
        <v>M2F_D0_2_S8_L001_R2_001.fastq</v>
      </c>
    </row>
    <row r="13" spans="1:5">
      <c r="A13" s="170" t="str">
        <f>'Index QC'!B11</f>
        <v>F3_D2_2</v>
      </c>
      <c r="B13" s="135" t="s">
        <v>662</v>
      </c>
      <c r="C13" s="135" t="str">
        <f t="shared" si="0"/>
        <v>F3_D2_2_S9_L001_R1_001.fastq</v>
      </c>
      <c r="D13" s="169" t="str">
        <f t="shared" si="1"/>
        <v>F3_D2_2_S9_L001_R2_001.fastq</v>
      </c>
    </row>
    <row r="14" spans="1:5">
      <c r="A14" s="170" t="str">
        <f>'Index QC'!B12</f>
        <v>T1_D0_1</v>
      </c>
      <c r="B14" s="135" t="s">
        <v>663</v>
      </c>
      <c r="C14" s="135" t="str">
        <f t="shared" si="0"/>
        <v>T1_D0_1_S10_L001_R1_001.fastq</v>
      </c>
      <c r="D14" s="169" t="str">
        <f t="shared" si="1"/>
        <v>T1_D0_1_S10_L001_R2_001.fastq</v>
      </c>
    </row>
    <row r="15" spans="1:5">
      <c r="A15" s="170" t="str">
        <f>'Index QC'!B13</f>
        <v>M2F_D1_4</v>
      </c>
      <c r="B15" s="135" t="s">
        <v>664</v>
      </c>
      <c r="C15" s="135" t="str">
        <f t="shared" si="0"/>
        <v>M2F_D1_4_S11_L001_R1_001.fastq</v>
      </c>
      <c r="D15" s="169" t="str">
        <f t="shared" si="1"/>
        <v>M2F_D1_4_S11_L001_R2_001.fastq</v>
      </c>
    </row>
    <row r="16" spans="1:5">
      <c r="A16" s="170" t="str">
        <f>'Index QC'!B14</f>
        <v>F1_D0_2</v>
      </c>
      <c r="B16" s="135" t="s">
        <v>665</v>
      </c>
      <c r="C16" s="135" t="str">
        <f t="shared" si="0"/>
        <v>F1_D0_2_S12_L001_R1_001.fastq</v>
      </c>
      <c r="D16" s="169" t="str">
        <f t="shared" si="1"/>
        <v>F1_D0_2_S12_L001_R2_001.fastq</v>
      </c>
    </row>
    <row r="17" spans="1:4">
      <c r="A17" s="170" t="str">
        <f>'Index QC'!B15</f>
        <v>F2_D2_4</v>
      </c>
      <c r="B17" s="135" t="s">
        <v>666</v>
      </c>
      <c r="C17" s="135" t="str">
        <f t="shared" si="0"/>
        <v>F2_D2_4_S13_L001_R1_001.fastq</v>
      </c>
      <c r="D17" s="169" t="str">
        <f t="shared" si="1"/>
        <v>F2_D2_4_S13_L001_R2_001.fastq</v>
      </c>
    </row>
    <row r="18" spans="1:4">
      <c r="A18" s="170" t="str">
        <f>'Index QC'!B16</f>
        <v>F1_D0_1</v>
      </c>
      <c r="B18" s="135" t="s">
        <v>667</v>
      </c>
      <c r="C18" s="135" t="str">
        <f t="shared" si="0"/>
        <v>F1_D0_1_S14_L001_R1_001.fastq</v>
      </c>
      <c r="D18" s="169" t="str">
        <f t="shared" si="1"/>
        <v>F1_D0_1_S14_L001_R2_001.fastq</v>
      </c>
    </row>
    <row r="19" spans="1:4">
      <c r="A19" s="170" t="str">
        <f>'Index QC'!B17</f>
        <v>M1F_D1_1</v>
      </c>
      <c r="B19" s="135" t="s">
        <v>668</v>
      </c>
      <c r="C19" s="135" t="str">
        <f t="shared" si="0"/>
        <v>M1F_D1_1_S15_L001_R1_001.fastq</v>
      </c>
      <c r="D19" s="169" t="str">
        <f t="shared" si="1"/>
        <v>M1F_D1_1_S15_L001_R2_001.fastq</v>
      </c>
    </row>
    <row r="20" spans="1:4">
      <c r="A20" s="170" t="str">
        <f>'Index QC'!B18</f>
        <v>F3_D1_1</v>
      </c>
      <c r="B20" s="135" t="s">
        <v>669</v>
      </c>
      <c r="C20" s="135" t="str">
        <f t="shared" si="0"/>
        <v>F3_D1_1_S16_L001_R1_001.fastq</v>
      </c>
      <c r="D20" s="169" t="str">
        <f t="shared" si="1"/>
        <v>F3_D1_1_S16_L001_R2_001.fastq</v>
      </c>
    </row>
    <row r="21" spans="1:4">
      <c r="A21" s="170" t="str">
        <f>'Index QC'!B19</f>
        <v>M1N_D1_2</v>
      </c>
      <c r="B21" s="135" t="s">
        <v>670</v>
      </c>
      <c r="C21" s="135" t="str">
        <f t="shared" si="0"/>
        <v>M1N_D1_2_S17_L001_R1_001.fastq</v>
      </c>
      <c r="D21" s="169" t="str">
        <f t="shared" si="1"/>
        <v>M1N_D1_2_S17_L001_R2_001.fastq</v>
      </c>
    </row>
    <row r="22" spans="1:4">
      <c r="A22" s="170" t="str">
        <f>'Index QC'!B20</f>
        <v>M3N_D2_2</v>
      </c>
      <c r="B22" s="135" t="s">
        <v>671</v>
      </c>
      <c r="C22" s="135" t="str">
        <f t="shared" si="0"/>
        <v>M3N_D2_2_S18_L001_R1_001.fastq</v>
      </c>
      <c r="D22" s="169" t="str">
        <f t="shared" si="1"/>
        <v>M3N_D2_2_S18_L001_R2_001.fastq</v>
      </c>
    </row>
    <row r="23" spans="1:4">
      <c r="A23" s="170" t="str">
        <f>'Index QC'!B21</f>
        <v>M3F_D0_2</v>
      </c>
      <c r="B23" s="135" t="s">
        <v>672</v>
      </c>
      <c r="C23" s="135" t="str">
        <f t="shared" si="0"/>
        <v>M3F_D0_2_S19_L001_R1_001.fastq</v>
      </c>
      <c r="D23" s="169" t="str">
        <f t="shared" si="1"/>
        <v>M3F_D0_2_S19_L001_R2_001.fastq</v>
      </c>
    </row>
    <row r="24" spans="1:4">
      <c r="A24" s="170" t="str">
        <f>'Index QC'!B22</f>
        <v>M1F_D0_2</v>
      </c>
      <c r="B24" s="135" t="s">
        <v>673</v>
      </c>
      <c r="C24" s="135" t="str">
        <f t="shared" si="0"/>
        <v>M1F_D0_2_S20_L001_R1_001.fastq</v>
      </c>
      <c r="D24" s="169" t="str">
        <f t="shared" si="1"/>
        <v>M1F_D0_2_S20_L001_R2_001.fastq</v>
      </c>
    </row>
    <row r="25" spans="1:4">
      <c r="A25" s="170" t="str">
        <f>'Index QC'!B23</f>
        <v>M1N_D1_1</v>
      </c>
      <c r="B25" s="135" t="s">
        <v>674</v>
      </c>
      <c r="C25" s="135" t="str">
        <f t="shared" si="0"/>
        <v>M1N_D1_1_S21_L001_R1_001.fastq</v>
      </c>
      <c r="D25" s="169" t="str">
        <f t="shared" si="1"/>
        <v>M1N_D1_1_S21_L001_R2_001.fastq</v>
      </c>
    </row>
    <row r="26" spans="1:4">
      <c r="A26" s="170" t="str">
        <f>'Index QC'!B24</f>
        <v>M3N_D0_2</v>
      </c>
      <c r="B26" s="135" t="s">
        <v>675</v>
      </c>
      <c r="C26" s="135" t="str">
        <f t="shared" si="0"/>
        <v>M3N_D0_2_S22_L001_R1_001.fastq</v>
      </c>
      <c r="D26" s="169" t="str">
        <f t="shared" si="1"/>
        <v>M3N_D0_2_S22_L001_R2_001.fastq</v>
      </c>
    </row>
    <row r="27" spans="1:4">
      <c r="A27" s="170" t="str">
        <f>'Index QC'!B25</f>
        <v>M2N_D0_3</v>
      </c>
      <c r="B27" s="135" t="s">
        <v>676</v>
      </c>
      <c r="C27" s="135" t="str">
        <f t="shared" si="0"/>
        <v>M2N_D0_3_S23_L001_R1_001.fastq</v>
      </c>
      <c r="D27" s="169" t="str">
        <f t="shared" si="1"/>
        <v>M2N_D0_3_S23_L001_R2_001.fastq</v>
      </c>
    </row>
    <row r="28" spans="1:4">
      <c r="A28" s="170" t="str">
        <f>'Index QC'!B26</f>
        <v>F2_D0_3</v>
      </c>
      <c r="B28" s="135" t="s">
        <v>677</v>
      </c>
      <c r="C28" s="135" t="str">
        <f t="shared" si="0"/>
        <v>F2_D0_3_S24_L001_R1_001.fastq</v>
      </c>
      <c r="D28" s="169" t="str">
        <f t="shared" si="1"/>
        <v>F2_D0_3_S24_L001_R2_001.fastq</v>
      </c>
    </row>
    <row r="29" spans="1:4">
      <c r="A29" s="170" t="str">
        <f>'Index QC'!B27</f>
        <v>F2_D2_2</v>
      </c>
      <c r="B29" s="135" t="s">
        <v>678</v>
      </c>
      <c r="C29" s="135" t="str">
        <f t="shared" si="0"/>
        <v>F2_D2_2_S25_L001_R1_001.fastq</v>
      </c>
      <c r="D29" s="169" t="str">
        <f t="shared" si="1"/>
        <v>F2_D2_2_S25_L001_R2_001.fastq</v>
      </c>
    </row>
    <row r="30" spans="1:4">
      <c r="A30" s="170" t="str">
        <f>'Index QC'!B28</f>
        <v>M2F_D2_2</v>
      </c>
      <c r="B30" s="135" t="s">
        <v>679</v>
      </c>
      <c r="C30" s="135" t="str">
        <f t="shared" si="0"/>
        <v>M2F_D2_2_S26_L001_R1_001.fastq</v>
      </c>
      <c r="D30" s="169" t="str">
        <f t="shared" si="1"/>
        <v>M2F_D2_2_S26_L001_R2_001.fastq</v>
      </c>
    </row>
    <row r="31" spans="1:4">
      <c r="A31" s="170" t="str">
        <f>'Index QC'!B29</f>
        <v>M1N_D1_3</v>
      </c>
      <c r="B31" s="135" t="s">
        <v>680</v>
      </c>
      <c r="C31" s="135" t="str">
        <f t="shared" si="0"/>
        <v>M1N_D1_3_S27_L001_R1_001.fastq</v>
      </c>
      <c r="D31" s="169" t="str">
        <f t="shared" si="1"/>
        <v>M1N_D1_3_S27_L001_R2_001.fastq</v>
      </c>
    </row>
    <row r="32" spans="1:4">
      <c r="A32" s="170" t="str">
        <f>'Index QC'!B30</f>
        <v>M1N_D2_4</v>
      </c>
      <c r="B32" s="135" t="s">
        <v>681</v>
      </c>
      <c r="C32" s="135" t="str">
        <f t="shared" si="0"/>
        <v>M1N_D2_4_S28_L001_R1_001.fastq</v>
      </c>
      <c r="D32" s="169" t="str">
        <f t="shared" si="1"/>
        <v>M1N_D2_4_S28_L001_R2_001.fastq</v>
      </c>
    </row>
    <row r="33" spans="1:4">
      <c r="A33" s="170" t="str">
        <f>'Index QC'!B31</f>
        <v>M2F_D2_1</v>
      </c>
      <c r="B33" s="135" t="s">
        <v>682</v>
      </c>
      <c r="C33" s="135" t="str">
        <f t="shared" si="0"/>
        <v>M2F_D2_1_S29_L001_R1_001.fastq</v>
      </c>
      <c r="D33" s="169" t="str">
        <f t="shared" si="1"/>
        <v>M2F_D2_1_S29_L001_R2_001.fastq</v>
      </c>
    </row>
    <row r="34" spans="1:4">
      <c r="A34" s="170" t="str">
        <f>'Index QC'!B32</f>
        <v>F1_D2_3</v>
      </c>
      <c r="B34" s="135" t="s">
        <v>683</v>
      </c>
      <c r="C34" s="135" t="str">
        <f t="shared" si="0"/>
        <v>F1_D2_3_S30_L001_R1_001.fastq</v>
      </c>
      <c r="D34" s="169" t="str">
        <f t="shared" si="1"/>
        <v>F1_D2_3_S30_L001_R2_001.fastq</v>
      </c>
    </row>
    <row r="35" spans="1:4">
      <c r="A35" s="170" t="str">
        <f>'Index QC'!B33</f>
        <v>T1_D0_2</v>
      </c>
      <c r="B35" s="135" t="s">
        <v>684</v>
      </c>
      <c r="C35" s="135" t="str">
        <f t="shared" si="0"/>
        <v>T1_D0_2_S31_L001_R1_001.fastq</v>
      </c>
      <c r="D35" s="169" t="str">
        <f t="shared" si="1"/>
        <v>T1_D0_2_S31_L001_R2_001.fastq</v>
      </c>
    </row>
    <row r="36" spans="1:4">
      <c r="A36" s="170" t="str">
        <f>'Index QC'!B34</f>
        <v>F2_D0_4</v>
      </c>
      <c r="B36" s="135" t="s">
        <v>685</v>
      </c>
      <c r="C36" s="135" t="str">
        <f t="shared" si="0"/>
        <v>F2_D0_4_S32_L001_R1_001.fastq</v>
      </c>
      <c r="D36" s="169" t="str">
        <f t="shared" si="1"/>
        <v>F2_D0_4_S32_L001_R2_001.fastq</v>
      </c>
    </row>
    <row r="37" spans="1:4">
      <c r="A37" s="170" t="str">
        <f>'Index QC'!B35</f>
        <v>F2_D0_2</v>
      </c>
      <c r="B37" s="135" t="s">
        <v>686</v>
      </c>
      <c r="C37" s="135" t="str">
        <f t="shared" si="0"/>
        <v>F2_D0_2_S33_L001_R1_001.fastq</v>
      </c>
      <c r="D37" s="169" t="str">
        <f t="shared" si="1"/>
        <v>F2_D0_2_S33_L001_R2_001.fastq</v>
      </c>
    </row>
    <row r="38" spans="1:4">
      <c r="A38" s="170" t="str">
        <f>'Index QC'!B36</f>
        <v>F2_D2_1</v>
      </c>
      <c r="B38" s="135" t="s">
        <v>687</v>
      </c>
      <c r="C38" s="135" t="str">
        <f t="shared" si="0"/>
        <v>F2_D2_1_S34_L001_R1_001.fastq</v>
      </c>
      <c r="D38" s="169" t="str">
        <f t="shared" si="1"/>
        <v>F2_D2_1_S34_L001_R2_001.fastq</v>
      </c>
    </row>
    <row r="39" spans="1:4">
      <c r="A39" s="170" t="str">
        <f>'Index QC'!B37</f>
        <v>M1N_D2_2</v>
      </c>
      <c r="B39" s="135" t="s">
        <v>688</v>
      </c>
      <c r="C39" s="135" t="str">
        <f t="shared" si="0"/>
        <v>M1N_D2_2_S35_L001_R1_001.fastq</v>
      </c>
      <c r="D39" s="169" t="str">
        <f t="shared" si="1"/>
        <v>M1N_D2_2_S35_L001_R2_001.fastq</v>
      </c>
    </row>
    <row r="40" spans="1:4">
      <c r="A40" s="170" t="str">
        <f>'Index QC'!B38</f>
        <v>M2N_D2_4</v>
      </c>
      <c r="B40" s="135" t="s">
        <v>689</v>
      </c>
      <c r="C40" s="135" t="str">
        <f t="shared" si="0"/>
        <v>M2N_D2_4_S36_L001_R1_001.fastq</v>
      </c>
      <c r="D40" s="169" t="str">
        <f t="shared" si="1"/>
        <v>M2N_D2_4_S36_L001_R2_001.fastq</v>
      </c>
    </row>
    <row r="41" spans="1:4">
      <c r="A41" s="170" t="str">
        <f>'Index QC'!B39</f>
        <v>M2N_D1_4</v>
      </c>
      <c r="B41" s="135" t="s">
        <v>690</v>
      </c>
      <c r="C41" s="135" t="str">
        <f t="shared" si="0"/>
        <v>M2N_D1_4_S37_L001_R1_001.fastq</v>
      </c>
      <c r="D41" s="169" t="str">
        <f t="shared" si="1"/>
        <v>M2N_D1_4_S37_L001_R2_001.fastq</v>
      </c>
    </row>
    <row r="42" spans="1:4">
      <c r="A42" s="170" t="str">
        <f>'Index QC'!B40</f>
        <v>M3F_D0_1</v>
      </c>
      <c r="B42" s="135" t="s">
        <v>691</v>
      </c>
      <c r="C42" s="135" t="str">
        <f t="shared" si="0"/>
        <v>M3F_D0_1_S38_L001_R1_001.fastq</v>
      </c>
      <c r="D42" s="169" t="str">
        <f t="shared" si="1"/>
        <v>M3F_D0_1_S38_L001_R2_001.fastq</v>
      </c>
    </row>
    <row r="43" spans="1:4">
      <c r="A43" s="170" t="str">
        <f>'Index QC'!B41</f>
        <v>M2F_D2_4</v>
      </c>
      <c r="B43" s="135" t="s">
        <v>692</v>
      </c>
      <c r="C43" s="135" t="str">
        <f t="shared" si="0"/>
        <v>M2F_D2_4_S39_L001_R1_001.fastq</v>
      </c>
      <c r="D43" s="169" t="str">
        <f t="shared" si="1"/>
        <v>M2F_D2_4_S39_L001_R2_001.fastq</v>
      </c>
    </row>
    <row r="44" spans="1:4">
      <c r="A44" s="170" t="str">
        <f>'Index QC'!B42</f>
        <v>M2N_D1_2</v>
      </c>
      <c r="B44" s="135" t="s">
        <v>693</v>
      </c>
      <c r="C44" s="135" t="str">
        <f t="shared" si="0"/>
        <v>M2N_D1_2_S40_L001_R1_001.fastq</v>
      </c>
      <c r="D44" s="169" t="str">
        <f t="shared" si="1"/>
        <v>M2N_D1_2_S40_L001_R2_001.fastq</v>
      </c>
    </row>
    <row r="45" spans="1:4">
      <c r="A45" s="170" t="str">
        <f>'Index QC'!B43</f>
        <v>F2_D0_1</v>
      </c>
      <c r="B45" s="135" t="s">
        <v>694</v>
      </c>
      <c r="C45" s="135" t="str">
        <f t="shared" si="0"/>
        <v>F2_D0_1_S41_L001_R1_001.fastq</v>
      </c>
      <c r="D45" s="169" t="str">
        <f t="shared" si="1"/>
        <v>F2_D0_1_S41_L001_R2_001.fastq</v>
      </c>
    </row>
    <row r="46" spans="1:4">
      <c r="A46" s="170" t="str">
        <f>'Index QC'!B44</f>
        <v>F2_D1_4</v>
      </c>
      <c r="B46" s="135" t="s">
        <v>695</v>
      </c>
      <c r="C46" s="135" t="str">
        <f t="shared" si="0"/>
        <v>F2_D1_4_S42_L001_R1_001.fastq</v>
      </c>
      <c r="D46" s="169" t="str">
        <f t="shared" si="1"/>
        <v>F2_D1_4_S42_L001_R2_001.fastq</v>
      </c>
    </row>
    <row r="47" spans="1:4">
      <c r="A47" s="170" t="str">
        <f>'Index QC'!B45</f>
        <v>F1_D2_4</v>
      </c>
      <c r="B47" s="135" t="s">
        <v>696</v>
      </c>
      <c r="C47" s="135" t="str">
        <f t="shared" si="0"/>
        <v>F1_D2_4_S43_L001_R1_001.fastq</v>
      </c>
      <c r="D47" s="169" t="str">
        <f t="shared" si="1"/>
        <v>F1_D2_4_S43_L001_R2_001.fastq</v>
      </c>
    </row>
    <row r="48" spans="1:4">
      <c r="A48" s="170" t="str">
        <f>'Index QC'!B46</f>
        <v>F3_D2_1</v>
      </c>
      <c r="B48" s="135" t="s">
        <v>697</v>
      </c>
      <c r="C48" s="135" t="str">
        <f t="shared" si="0"/>
        <v>F3_D2_1_S44_L001_R1_001.fastq</v>
      </c>
      <c r="D48" s="169" t="str">
        <f t="shared" si="1"/>
        <v>F3_D2_1_S44_L001_R2_001.fastq</v>
      </c>
    </row>
    <row r="49" spans="1:4">
      <c r="A49" s="170" t="str">
        <f>'Index QC'!B47</f>
        <v>F1_D1_1</v>
      </c>
      <c r="B49" s="135" t="s">
        <v>698</v>
      </c>
      <c r="C49" s="135" t="str">
        <f t="shared" si="0"/>
        <v>F1_D1_1_S45_L001_R1_001.fastq</v>
      </c>
      <c r="D49" s="169" t="str">
        <f t="shared" si="1"/>
        <v>F1_D1_1_S45_L001_R2_001.fastq</v>
      </c>
    </row>
    <row r="50" spans="1:4">
      <c r="A50" s="170" t="str">
        <f>'Index QC'!B48</f>
        <v>M1F_D2_3</v>
      </c>
      <c r="B50" s="135" t="s">
        <v>699</v>
      </c>
      <c r="C50" s="135" t="str">
        <f t="shared" si="0"/>
        <v>M1F_D2_3_S46_L001_R1_001.fastq</v>
      </c>
      <c r="D50" s="169" t="str">
        <f t="shared" si="1"/>
        <v>M1F_D2_3_S46_L001_R2_001.fastq</v>
      </c>
    </row>
    <row r="51" spans="1:4">
      <c r="A51" s="170" t="str">
        <f>'Index QC'!B49</f>
        <v>M1F_D2_4</v>
      </c>
      <c r="B51" s="135" t="s">
        <v>700</v>
      </c>
      <c r="C51" s="135" t="str">
        <f t="shared" si="0"/>
        <v>M1F_D2_4_S47_L001_R1_001.fastq</v>
      </c>
      <c r="D51" s="169" t="str">
        <f t="shared" si="1"/>
        <v>M1F_D2_4_S47_L001_R2_001.fastq</v>
      </c>
    </row>
    <row r="52" spans="1:4">
      <c r="A52" s="170" t="str">
        <f>'Index QC'!B50</f>
        <v>M2F_D1_2</v>
      </c>
      <c r="B52" s="135" t="s">
        <v>701</v>
      </c>
      <c r="C52" s="135" t="str">
        <f t="shared" si="0"/>
        <v>M2F_D1_2_S48_L001_R1_001.fastq</v>
      </c>
      <c r="D52" s="169" t="str">
        <f t="shared" si="1"/>
        <v>M2F_D1_2_S48_L001_R2_001.fastq</v>
      </c>
    </row>
    <row r="53" spans="1:4">
      <c r="A53" s="170" t="str">
        <f>'Index QC'!B51</f>
        <v>F1_D1_4</v>
      </c>
      <c r="B53" s="135" t="s">
        <v>702</v>
      </c>
      <c r="C53" s="135" t="str">
        <f t="shared" si="0"/>
        <v>F1_D1_4_S49_L001_R1_001.fastq</v>
      </c>
      <c r="D53" s="169" t="str">
        <f t="shared" si="1"/>
        <v>F1_D1_4_S49_L001_R2_001.fastq</v>
      </c>
    </row>
    <row r="54" spans="1:4">
      <c r="A54" s="170" t="str">
        <f>'Index QC'!B52</f>
        <v>F1_D2_2</v>
      </c>
      <c r="B54" s="135" t="s">
        <v>703</v>
      </c>
      <c r="C54" s="135" t="str">
        <f t="shared" si="0"/>
        <v>F1_D2_2_S50_L001_R1_001.fastq</v>
      </c>
      <c r="D54" s="169" t="str">
        <f t="shared" si="1"/>
        <v>F1_D2_2_S50_L001_R2_001.fastq</v>
      </c>
    </row>
    <row r="55" spans="1:4">
      <c r="A55" s="170" t="str">
        <f>'Index QC'!B53</f>
        <v>M1F_D0_4</v>
      </c>
      <c r="B55" s="135" t="s">
        <v>704</v>
      </c>
      <c r="C55" s="135" t="str">
        <f t="shared" si="0"/>
        <v>M1F_D0_4_S51_L001_R1_001.fastq</v>
      </c>
      <c r="D55" s="169" t="str">
        <f t="shared" si="1"/>
        <v>M1F_D0_4_S51_L001_R2_001.fastq</v>
      </c>
    </row>
    <row r="56" spans="1:4">
      <c r="A56" s="170" t="str">
        <f>'Index QC'!B54</f>
        <v>T1_D0_3</v>
      </c>
      <c r="B56" s="135" t="s">
        <v>705</v>
      </c>
      <c r="C56" s="135" t="str">
        <f t="shared" si="0"/>
        <v>T1_D0_3_S52_L001_R1_001.fastq</v>
      </c>
      <c r="D56" s="169" t="str">
        <f t="shared" si="1"/>
        <v>T1_D0_3_S52_L001_R2_001.fastq</v>
      </c>
    </row>
    <row r="57" spans="1:4">
      <c r="A57" s="170" t="str">
        <f>'Index QC'!B55</f>
        <v>M3F_D1_2</v>
      </c>
      <c r="B57" s="135" t="s">
        <v>706</v>
      </c>
      <c r="C57" s="135" t="str">
        <f t="shared" si="0"/>
        <v>M3F_D1_2_S53_L001_R1_001.fastq</v>
      </c>
      <c r="D57" s="169" t="str">
        <f t="shared" si="1"/>
        <v>M3F_D1_2_S53_L001_R2_001.fastq</v>
      </c>
    </row>
    <row r="58" spans="1:4">
      <c r="A58" s="170" t="str">
        <f>'Index QC'!B56</f>
        <v>M2N_D0_1</v>
      </c>
      <c r="B58" s="135" t="s">
        <v>707</v>
      </c>
      <c r="C58" s="135" t="str">
        <f t="shared" si="0"/>
        <v>M2N_D0_1_S54_L001_R1_001.fastq</v>
      </c>
      <c r="D58" s="169" t="str">
        <f t="shared" si="1"/>
        <v>M2N_D0_1_S54_L001_R2_001.fastq</v>
      </c>
    </row>
    <row r="59" spans="1:4">
      <c r="A59" s="170" t="str">
        <f>'Index QC'!B57</f>
        <v>M3F_D1_1</v>
      </c>
      <c r="B59" s="135" t="s">
        <v>708</v>
      </c>
      <c r="C59" s="135" t="str">
        <f t="shared" si="0"/>
        <v>M3F_D1_1_S55_L001_R1_001.fastq</v>
      </c>
      <c r="D59" s="169" t="str">
        <f t="shared" si="1"/>
        <v>M3F_D1_1_S55_L001_R2_001.fastq</v>
      </c>
    </row>
    <row r="60" spans="1:4">
      <c r="A60" s="170" t="str">
        <f>'Index QC'!B58</f>
        <v>F3_D0_2</v>
      </c>
      <c r="B60" s="135" t="s">
        <v>709</v>
      </c>
      <c r="C60" s="135" t="str">
        <f t="shared" si="0"/>
        <v>F3_D0_2_S56_L001_R1_001.fastq</v>
      </c>
      <c r="D60" s="169" t="str">
        <f t="shared" si="1"/>
        <v>F3_D0_2_S56_L001_R2_001.fastq</v>
      </c>
    </row>
    <row r="61" spans="1:4">
      <c r="A61" s="170" t="str">
        <f>'Index QC'!B59</f>
        <v>M1F_D2_2</v>
      </c>
      <c r="B61" s="135" t="s">
        <v>710</v>
      </c>
      <c r="C61" s="135" t="str">
        <f t="shared" si="0"/>
        <v>M1F_D2_2_S57_L001_R1_001.fastq</v>
      </c>
      <c r="D61" s="169" t="str">
        <f t="shared" si="1"/>
        <v>M1F_D2_2_S57_L001_R2_001.fastq</v>
      </c>
    </row>
    <row r="62" spans="1:4">
      <c r="A62" s="170" t="str">
        <f>'Index QC'!B60</f>
        <v>M3N_D0_1</v>
      </c>
      <c r="B62" s="135" t="s">
        <v>711</v>
      </c>
      <c r="C62" s="135" t="str">
        <f t="shared" si="0"/>
        <v>M3N_D0_1_S58_L001_R1_001.fastq</v>
      </c>
      <c r="D62" s="169" t="str">
        <f t="shared" si="1"/>
        <v>M3N_D0_1_S58_L001_R2_001.fastq</v>
      </c>
    </row>
    <row r="63" spans="1:4">
      <c r="A63" s="170" t="str">
        <f>'Index QC'!B61</f>
        <v>M2N_D1_3</v>
      </c>
      <c r="B63" s="135" t="s">
        <v>712</v>
      </c>
      <c r="C63" s="135" t="str">
        <f t="shared" si="0"/>
        <v>M2N_D1_3_S59_L001_R1_001.fastq</v>
      </c>
      <c r="D63" s="169" t="str">
        <f t="shared" si="1"/>
        <v>M2N_D1_3_S59_L001_R2_001.fastq</v>
      </c>
    </row>
    <row r="64" spans="1:4">
      <c r="A64" s="170" t="str">
        <f>'Index QC'!B62</f>
        <v>F2_D2_3</v>
      </c>
      <c r="B64" s="135" t="s">
        <v>713</v>
      </c>
      <c r="C64" s="135" t="str">
        <f t="shared" si="0"/>
        <v>F2_D2_3_S60_L001_R1_001.fastq</v>
      </c>
      <c r="D64" s="169" t="str">
        <f t="shared" si="1"/>
        <v>F2_D2_3_S60_L001_R2_001.fastq</v>
      </c>
    </row>
    <row r="65" spans="1:4">
      <c r="A65" s="170" t="str">
        <f>'Index QC'!B63</f>
        <v>M2F_D1_1</v>
      </c>
      <c r="B65" s="135" t="s">
        <v>714</v>
      </c>
      <c r="C65" s="135" t="str">
        <f t="shared" si="0"/>
        <v>M2F_D1_1_S61_L001_R1_001.fastq</v>
      </c>
      <c r="D65" s="169" t="str">
        <f t="shared" si="1"/>
        <v>M2F_D1_1_S61_L001_R2_001.fastq</v>
      </c>
    </row>
    <row r="66" spans="1:4">
      <c r="A66" s="170" t="str">
        <f>'Index QC'!B64</f>
        <v>M2F_D0_1</v>
      </c>
      <c r="B66" s="135" t="s">
        <v>715</v>
      </c>
      <c r="C66" s="135" t="str">
        <f t="shared" si="0"/>
        <v>M2F_D0_1_S62_L001_R1_001.fastq</v>
      </c>
      <c r="D66" s="169" t="str">
        <f t="shared" si="1"/>
        <v>M2F_D0_1_S62_L001_R2_001.fastq</v>
      </c>
    </row>
    <row r="67" spans="1:4">
      <c r="A67" s="170" t="str">
        <f>'Index QC'!B65</f>
        <v>M3F_D2_1</v>
      </c>
      <c r="B67" s="135" t="s">
        <v>716</v>
      </c>
      <c r="C67" s="135" t="str">
        <f t="shared" si="0"/>
        <v>M3F_D2_1_S63_L001_R1_001.fastq</v>
      </c>
      <c r="D67" s="169" t="str">
        <f t="shared" si="1"/>
        <v>M3F_D2_1_S63_L001_R2_001.fastq</v>
      </c>
    </row>
    <row r="68" spans="1:4">
      <c r="A68" s="170" t="str">
        <f>'Index QC'!B66</f>
        <v>M2N_D0_4</v>
      </c>
      <c r="B68" s="135" t="s">
        <v>717</v>
      </c>
      <c r="C68" s="135" t="str">
        <f t="shared" si="0"/>
        <v>M2N_D0_4_S64_L001_R1_001.fastq</v>
      </c>
      <c r="D68" s="169" t="str">
        <f t="shared" si="1"/>
        <v>M2N_D0_4_S64_L001_R2_001.fastq</v>
      </c>
    </row>
    <row r="69" spans="1:4">
      <c r="A69" s="170" t="str">
        <f>'Index QC'!B67</f>
        <v>M3F_D2_2</v>
      </c>
      <c r="B69" s="135" t="s">
        <v>718</v>
      </c>
      <c r="C69" s="135" t="str">
        <f t="shared" ref="C69:C100" si="2">A69&amp;"_"&amp;B69&amp;"_L001_R1_001.fastq"</f>
        <v>M3F_D2_2_S65_L001_R1_001.fastq</v>
      </c>
      <c r="D69" s="169" t="str">
        <f t="shared" ref="D69:D100" si="3">A69&amp;"_"&amp;B69&amp;"_L001_R2_001.fastq"</f>
        <v>M3F_D2_2_S65_L001_R2_001.fastq</v>
      </c>
    </row>
    <row r="70" spans="1:4">
      <c r="A70" s="170" t="str">
        <f>'Index QC'!B68</f>
        <v>M1N_D0_1</v>
      </c>
      <c r="B70" s="135" t="s">
        <v>719</v>
      </c>
      <c r="C70" s="135" t="str">
        <f t="shared" si="2"/>
        <v>M1N_D0_1_S66_L001_R1_001.fastq</v>
      </c>
      <c r="D70" s="169" t="str">
        <f t="shared" si="3"/>
        <v>M1N_D0_1_S66_L001_R2_001.fastq</v>
      </c>
    </row>
    <row r="71" spans="1:4">
      <c r="A71" s="170" t="str">
        <f>'Index QC'!B69</f>
        <v>M2F_D0_3</v>
      </c>
      <c r="B71" s="135" t="s">
        <v>720</v>
      </c>
      <c r="C71" s="135" t="str">
        <f t="shared" si="2"/>
        <v>M2F_D0_3_S67_L001_R1_001.fastq</v>
      </c>
      <c r="D71" s="169" t="str">
        <f t="shared" si="3"/>
        <v>M2F_D0_3_S67_L001_R2_001.fastq</v>
      </c>
    </row>
    <row r="72" spans="1:4">
      <c r="A72" s="170" t="str">
        <f>'Index QC'!B70</f>
        <v>M3N_D1_1</v>
      </c>
      <c r="B72" s="135" t="s">
        <v>721</v>
      </c>
      <c r="C72" s="135" t="str">
        <f t="shared" si="2"/>
        <v>M3N_D1_1_S68_L001_R1_001.fastq</v>
      </c>
      <c r="D72" s="169" t="str">
        <f t="shared" si="3"/>
        <v>M3N_D1_1_S68_L001_R2_001.fastq</v>
      </c>
    </row>
    <row r="73" spans="1:4">
      <c r="A73" s="170" t="str">
        <f>'Index QC'!B71</f>
        <v>M2N_D2_2</v>
      </c>
      <c r="B73" s="135" t="s">
        <v>722</v>
      </c>
      <c r="C73" s="135" t="str">
        <f t="shared" si="2"/>
        <v>M2N_D2_2_S69_L001_R1_001.fastq</v>
      </c>
      <c r="D73" s="169" t="str">
        <f t="shared" si="3"/>
        <v>M2N_D2_2_S69_L001_R2_001.fastq</v>
      </c>
    </row>
    <row r="74" spans="1:4">
      <c r="A74" s="170" t="str">
        <f>'Index QC'!B72</f>
        <v>M2F_D1_3</v>
      </c>
      <c r="B74" s="135" t="s">
        <v>723</v>
      </c>
      <c r="C74" s="135" t="str">
        <f t="shared" si="2"/>
        <v>M2F_D1_3_S70_L001_R1_001.fastq</v>
      </c>
      <c r="D74" s="169" t="str">
        <f t="shared" si="3"/>
        <v>M2F_D1_3_S70_L001_R2_001.fastq</v>
      </c>
    </row>
    <row r="75" spans="1:4">
      <c r="A75" s="170" t="str">
        <f>'Index QC'!B73</f>
        <v>M2F_D2_3</v>
      </c>
      <c r="B75" s="135" t="s">
        <v>724</v>
      </c>
      <c r="C75" s="135" t="str">
        <f t="shared" si="2"/>
        <v>M2F_D2_3_S71_L001_R1_001.fastq</v>
      </c>
      <c r="D75" s="169" t="str">
        <f t="shared" si="3"/>
        <v>M2F_D2_3_S71_L001_R2_001.fastq</v>
      </c>
    </row>
    <row r="76" spans="1:4">
      <c r="A76" s="170" t="str">
        <f>'Index QC'!B74</f>
        <v>M2N_D0_2</v>
      </c>
      <c r="B76" s="135" t="s">
        <v>725</v>
      </c>
      <c r="C76" s="135" t="str">
        <f t="shared" si="2"/>
        <v>M2N_D0_2_S72_L001_R1_001.fastq</v>
      </c>
      <c r="D76" s="169" t="str">
        <f t="shared" si="3"/>
        <v>M2N_D0_2_S72_L001_R2_001.fastq</v>
      </c>
    </row>
    <row r="77" spans="1:4">
      <c r="A77" s="170" t="str">
        <f>'Index QC'!B75</f>
        <v>T1_D0_4</v>
      </c>
      <c r="B77" s="135" t="s">
        <v>726</v>
      </c>
      <c r="C77" s="135" t="str">
        <f t="shared" si="2"/>
        <v>T1_D0_4_S73_L001_R1_001.fastq</v>
      </c>
      <c r="D77" s="169" t="str">
        <f t="shared" si="3"/>
        <v>T1_D0_4_S73_L001_R2_001.fastq</v>
      </c>
    </row>
    <row r="78" spans="1:4">
      <c r="A78" s="170" t="str">
        <f>'Index QC'!B76</f>
        <v>F3_D0_1</v>
      </c>
      <c r="B78" s="135" t="s">
        <v>727</v>
      </c>
      <c r="C78" s="135" t="str">
        <f t="shared" si="2"/>
        <v>F3_D0_1_S74_L001_R1_001.fastq</v>
      </c>
      <c r="D78" s="169" t="str">
        <f t="shared" si="3"/>
        <v>F3_D0_1_S74_L001_R2_001.fastq</v>
      </c>
    </row>
    <row r="79" spans="1:4">
      <c r="A79" s="170" t="str">
        <f>'Index QC'!B77</f>
        <v>M1N_D1_4</v>
      </c>
      <c r="B79" s="135" t="s">
        <v>728</v>
      </c>
      <c r="C79" s="135" t="str">
        <f t="shared" si="2"/>
        <v>M1N_D1_4_S75_L001_R1_001.fastq</v>
      </c>
      <c r="D79" s="169" t="str">
        <f t="shared" si="3"/>
        <v>M1N_D1_4_S75_L001_R2_001.fastq</v>
      </c>
    </row>
    <row r="80" spans="1:4">
      <c r="A80" s="170" t="str">
        <f>'Index QC'!B78</f>
        <v>M1N_D0_3</v>
      </c>
      <c r="B80" s="135" t="s">
        <v>729</v>
      </c>
      <c r="C80" s="135" t="str">
        <f t="shared" si="2"/>
        <v>M1N_D0_3_S76_L001_R1_001.fastq</v>
      </c>
      <c r="D80" s="169" t="str">
        <f t="shared" si="3"/>
        <v>M1N_D0_3_S76_L001_R2_001.fastq</v>
      </c>
    </row>
    <row r="81" spans="1:4">
      <c r="A81" s="170" t="str">
        <f>'Index QC'!B79</f>
        <v>F1_D0_4</v>
      </c>
      <c r="B81" s="135" t="s">
        <v>730</v>
      </c>
      <c r="C81" s="135" t="str">
        <f t="shared" si="2"/>
        <v>F1_D0_4_S77_L001_R1_001.fastq</v>
      </c>
      <c r="D81" s="169" t="str">
        <f t="shared" si="3"/>
        <v>F1_D0_4_S77_L001_R2_001.fastq</v>
      </c>
    </row>
    <row r="82" spans="1:4">
      <c r="A82" s="170" t="str">
        <f>'Index QC'!B80</f>
        <v>M1F_D1_2</v>
      </c>
      <c r="B82" s="135" t="s">
        <v>731</v>
      </c>
      <c r="C82" s="135" t="str">
        <f t="shared" si="2"/>
        <v>M1F_D1_2_S78_L001_R1_001.fastq</v>
      </c>
      <c r="D82" s="169" t="str">
        <f t="shared" si="3"/>
        <v>M1F_D1_2_S78_L001_R2_001.fastq</v>
      </c>
    </row>
    <row r="83" spans="1:4">
      <c r="A83" s="170" t="str">
        <f>'Index QC'!B81</f>
        <v>M2N_D2_3</v>
      </c>
      <c r="B83" s="135" t="s">
        <v>732</v>
      </c>
      <c r="C83" s="135" t="str">
        <f t="shared" si="2"/>
        <v>M2N_D2_3_S79_L001_R1_001.fastq</v>
      </c>
      <c r="D83" s="169" t="str">
        <f t="shared" si="3"/>
        <v>M2N_D2_3_S79_L001_R2_001.fastq</v>
      </c>
    </row>
    <row r="84" spans="1:4">
      <c r="A84" s="170" t="str">
        <f>'Index QC'!B82</f>
        <v>M1F_D0_1</v>
      </c>
      <c r="B84" s="135" t="s">
        <v>733</v>
      </c>
      <c r="C84" s="135" t="str">
        <f t="shared" si="2"/>
        <v>M1F_D0_1_S80_L001_R1_001.fastq</v>
      </c>
      <c r="D84" s="169" t="str">
        <f t="shared" si="3"/>
        <v>M1F_D0_1_S80_L001_R2_001.fastq</v>
      </c>
    </row>
    <row r="85" spans="1:4">
      <c r="A85" s="170" t="str">
        <f>'Index QC'!B83</f>
        <v>F2_D1_1</v>
      </c>
      <c r="B85" s="135" t="s">
        <v>734</v>
      </c>
      <c r="C85" s="135" t="str">
        <f t="shared" si="2"/>
        <v>F2_D1_1_S81_L001_R1_001.fastq</v>
      </c>
      <c r="D85" s="169" t="str">
        <f t="shared" si="3"/>
        <v>F2_D1_1_S81_L001_R2_001.fastq</v>
      </c>
    </row>
    <row r="86" spans="1:4">
      <c r="A86" s="170" t="str">
        <f>'Index QC'!B84</f>
        <v>M1F_D2_1</v>
      </c>
      <c r="B86" s="135" t="s">
        <v>735</v>
      </c>
      <c r="C86" s="135" t="str">
        <f t="shared" si="2"/>
        <v>M1F_D2_1_S82_L001_R1_001.fastq</v>
      </c>
      <c r="D86" s="169" t="str">
        <f t="shared" si="3"/>
        <v>M1F_D2_1_S82_L001_R2_001.fastq</v>
      </c>
    </row>
    <row r="87" spans="1:4">
      <c r="A87" s="170" t="str">
        <f>'Index QC'!B85</f>
        <v>F3_D1_2</v>
      </c>
      <c r="B87" s="135" t="s">
        <v>736</v>
      </c>
      <c r="C87" s="135" t="str">
        <f t="shared" si="2"/>
        <v>F3_D1_2_S83_L001_R1_001.fastq</v>
      </c>
      <c r="D87" s="169" t="str">
        <f t="shared" si="3"/>
        <v>F3_D1_2_S83_L001_R2_001.fastq</v>
      </c>
    </row>
    <row r="88" spans="1:4">
      <c r="A88" s="170" t="str">
        <f>'Index QC'!B86</f>
        <v>M1N_D2_3</v>
      </c>
      <c r="B88" s="135" t="s">
        <v>737</v>
      </c>
      <c r="C88" s="135" t="str">
        <f t="shared" si="2"/>
        <v>M1N_D2_3_S84_L001_R1_001.fastq</v>
      </c>
      <c r="D88" s="169" t="str">
        <f t="shared" si="3"/>
        <v>M1N_D2_3_S84_L001_R2_001.fastq</v>
      </c>
    </row>
    <row r="89" spans="1:4">
      <c r="A89" s="170" t="str">
        <f>'Index QC'!B87</f>
        <v>M1F_D1_3</v>
      </c>
      <c r="B89" s="135" t="s">
        <v>738</v>
      </c>
      <c r="C89" s="135" t="str">
        <f t="shared" si="2"/>
        <v>M1F_D1_3_S85_L001_R1_001.fastq</v>
      </c>
      <c r="D89" s="169" t="str">
        <f t="shared" si="3"/>
        <v>M1F_D1_3_S85_L001_R2_001.fastq</v>
      </c>
    </row>
    <row r="90" spans="1:4">
      <c r="A90" s="170" t="str">
        <f>'Index QC'!B88</f>
        <v>M1F_D0_3</v>
      </c>
      <c r="B90" s="135" t="s">
        <v>739</v>
      </c>
      <c r="C90" s="135" t="str">
        <f t="shared" si="2"/>
        <v>M1F_D0_3_S86_L001_R1_001.fastq</v>
      </c>
      <c r="D90" s="169" t="str">
        <f t="shared" si="3"/>
        <v>M1F_D0_3_S86_L001_R2_001.fastq</v>
      </c>
    </row>
    <row r="91" spans="1:4">
      <c r="A91" s="170" t="str">
        <f>'Index QC'!B89</f>
        <v>M1F_D1_4</v>
      </c>
      <c r="B91" s="135" t="s">
        <v>740</v>
      </c>
      <c r="C91" s="135" t="str">
        <f t="shared" si="2"/>
        <v>M1F_D1_4_S87_L001_R1_001.fastq</v>
      </c>
      <c r="D91" s="169" t="str">
        <f t="shared" si="3"/>
        <v>M1F_D1_4_S87_L001_R2_001.fastq</v>
      </c>
    </row>
    <row r="92" spans="1:4">
      <c r="A92" s="170" t="str">
        <f>'Index QC'!B90</f>
        <v>F1_D1_3</v>
      </c>
      <c r="B92" s="135" t="s">
        <v>741</v>
      </c>
      <c r="C92" s="135" t="str">
        <f t="shared" si="2"/>
        <v>F1_D1_3_S88_L001_R1_001.fastq</v>
      </c>
      <c r="D92" s="169" t="str">
        <f t="shared" si="3"/>
        <v>F1_D1_3_S88_L001_R2_001.fastq</v>
      </c>
    </row>
    <row r="93" spans="1:4">
      <c r="A93" s="170" t="str">
        <f>'Index QC'!B91</f>
        <v>M3N_D1_2</v>
      </c>
      <c r="B93" s="135" t="s">
        <v>742</v>
      </c>
      <c r="C93" s="135" t="str">
        <f t="shared" si="2"/>
        <v>M3N_D1_2_S89_L001_R1_001.fastq</v>
      </c>
      <c r="D93" s="169" t="str">
        <f t="shared" si="3"/>
        <v>M3N_D1_2_S89_L001_R2_001.fastq</v>
      </c>
    </row>
    <row r="94" spans="1:4">
      <c r="A94" s="170" t="str">
        <f>'Index QC'!B92</f>
        <v>F1_D2_1</v>
      </c>
      <c r="B94" s="135" t="s">
        <v>743</v>
      </c>
      <c r="C94" s="135" t="str">
        <f t="shared" si="2"/>
        <v>F1_D2_1_S90_L001_R1_001.fastq</v>
      </c>
      <c r="D94" s="169" t="str">
        <f t="shared" si="3"/>
        <v>F1_D2_1_S90_L001_R2_001.fastq</v>
      </c>
    </row>
    <row r="95" spans="1:4">
      <c r="A95" s="170" t="str">
        <f>'Index QC'!B93</f>
        <v>F1_D1_2</v>
      </c>
      <c r="B95" s="135" t="s">
        <v>744</v>
      </c>
      <c r="C95" s="135" t="str">
        <f t="shared" si="2"/>
        <v>F1_D1_2_S91_L001_R1_001.fastq</v>
      </c>
      <c r="D95" s="169" t="str">
        <f t="shared" si="3"/>
        <v>F1_D1_2_S91_L001_R2_001.fastq</v>
      </c>
    </row>
    <row r="96" spans="1:4">
      <c r="A96" s="170" t="str">
        <f>'Index QC'!B94</f>
        <v>F2_D1_3</v>
      </c>
      <c r="B96" s="135" t="s">
        <v>745</v>
      </c>
      <c r="C96" s="135" t="str">
        <f t="shared" si="2"/>
        <v>F2_D1_3_S92_L001_R1_001.fastq</v>
      </c>
      <c r="D96" s="169" t="str">
        <f t="shared" si="3"/>
        <v>F2_D1_3_S92_L001_R2_001.fastq</v>
      </c>
    </row>
    <row r="97" spans="1:4">
      <c r="A97" s="170" t="str">
        <f>'Index QC'!B95</f>
        <v>M1N_D0_4</v>
      </c>
      <c r="B97" s="135" t="s">
        <v>746</v>
      </c>
      <c r="C97" s="135" t="str">
        <f t="shared" si="2"/>
        <v>M1N_D0_4_S93_L001_R1_001.fastq</v>
      </c>
      <c r="D97" s="169" t="str">
        <f t="shared" si="3"/>
        <v>M1N_D0_4_S93_L001_R2_001.fastq</v>
      </c>
    </row>
    <row r="98" spans="1:4">
      <c r="A98" s="170" t="str">
        <f>'Index QC'!B96</f>
        <v>F2_D1_2</v>
      </c>
      <c r="B98" s="135" t="s">
        <v>747</v>
      </c>
      <c r="C98" s="135" t="str">
        <f t="shared" si="2"/>
        <v>F2_D1_2_S94_L001_R1_001.fastq</v>
      </c>
      <c r="D98" s="169" t="str">
        <f t="shared" si="3"/>
        <v>F2_D1_2_S94_L001_R2_001.fastq</v>
      </c>
    </row>
    <row r="99" spans="1:4">
      <c r="A99" s="170" t="str">
        <f>'Index QC'!B97</f>
        <v>MockZymoPos</v>
      </c>
      <c r="B99" s="135" t="s">
        <v>748</v>
      </c>
      <c r="C99" s="135" t="str">
        <f t="shared" si="2"/>
        <v>MockZymoPos_S95_L001_R1_001.fastq</v>
      </c>
      <c r="D99" s="169" t="str">
        <f t="shared" si="3"/>
        <v>MockZymoPos_S95_L001_R2_001.fastq</v>
      </c>
    </row>
    <row r="100" spans="1:4">
      <c r="A100" s="170" t="str">
        <f>'Index QC'!B98</f>
        <v>WaterNeg</v>
      </c>
      <c r="B100" s="135" t="s">
        <v>749</v>
      </c>
      <c r="C100" s="135" t="str">
        <f t="shared" si="2"/>
        <v>WaterNeg_S96_L001_R1_001.fastq</v>
      </c>
      <c r="D100" s="169" t="str">
        <f t="shared" si="3"/>
        <v>WaterNeg_S96_L001_R2_001.fastq</v>
      </c>
    </row>
  </sheetData>
  <mergeCells count="2">
    <mergeCell ref="A1:D1"/>
    <mergeCell ref="A3:D3"/>
  </mergeCells>
  <pageMargins left="0.7" right="0.7" top="0.75" bottom="0.75" header="0.3" footer="0.3"/>
  <pageSetup scale="1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METHODS</vt:lpstr>
      <vt:lpstr>Submission</vt:lpstr>
      <vt:lpstr>Plate Map</vt:lpstr>
      <vt:lpstr>Extraction &amp; Quantification</vt:lpstr>
      <vt:lpstr>Primary PCR</vt:lpstr>
      <vt:lpstr>Final Plate Map</vt:lpstr>
      <vt:lpstr>Bioanalyzer</vt:lpstr>
      <vt:lpstr>Kapa</vt:lpstr>
      <vt:lpstr>MiSeq Load Sheet</vt:lpstr>
      <vt:lpstr>MiSeq Summary</vt:lpstr>
      <vt:lpstr>Index QC</vt:lpstr>
      <vt:lpstr>Stability file</vt:lpstr>
      <vt:lpstr>Bioanalyzer!Print_Area</vt:lpstr>
      <vt:lpstr>'Extraction &amp; Quantification'!Print_Area</vt:lpstr>
      <vt:lpstr>'Final Plate Map'!Print_Area</vt:lpstr>
      <vt:lpstr>'Index QC'!Print_Area</vt:lpstr>
      <vt:lpstr>Kapa!Print_Area</vt:lpstr>
      <vt:lpstr>METHODS!Print_Area</vt:lpstr>
      <vt:lpstr>'MiSeq Load Sheet'!Print_Area</vt:lpstr>
      <vt:lpstr>'MiSeq Summary'!Print_Area</vt:lpstr>
      <vt:lpstr>'Plate Map'!Print_Area</vt:lpstr>
      <vt:lpstr>'Primary PCR'!Print_Area</vt:lpstr>
      <vt:lpstr>'Primary PCR'!Print_Titles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april_000</dc:creator>
  <cp:keywords/>
  <dc:description/>
  <cp:lastModifiedBy>Siddiqui, Ruqaiya</cp:lastModifiedBy>
  <cp:revision/>
  <dcterms:created xsi:type="dcterms:W3CDTF">2015-08-10T15:08:17Z</dcterms:created>
  <dcterms:modified xsi:type="dcterms:W3CDTF">2021-09-13T17:48:29Z</dcterms:modified>
  <cp:category/>
  <cp:contentStatus/>
</cp:coreProperties>
</file>