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9045"/>
  </bookViews>
  <sheets>
    <sheet name="original" sheetId="1" r:id="rId1"/>
    <sheet name="More unequ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Q12" i="3"/>
  <c r="R5" i="3"/>
  <c r="R6" i="3"/>
  <c r="R7" i="3"/>
  <c r="R8" i="3"/>
  <c r="R4" i="3"/>
  <c r="R5" i="1"/>
  <c r="R6" i="1"/>
  <c r="Q14" i="1" s="1"/>
  <c r="R7" i="1"/>
  <c r="R14" i="1" s="1"/>
  <c r="R8" i="1"/>
  <c r="R4" i="1"/>
  <c r="Q13" i="1"/>
  <c r="N10" i="1"/>
  <c r="Q12" i="1"/>
  <c r="K18" i="1"/>
  <c r="L18" i="1"/>
  <c r="M18" i="1"/>
  <c r="J18" i="1"/>
  <c r="R12" i="1"/>
  <c r="P17" i="1"/>
  <c r="P18" i="1"/>
  <c r="R13" i="1"/>
  <c r="O18" i="1" l="1"/>
  <c r="O17" i="1"/>
  <c r="Q14" i="3"/>
  <c r="P16" i="3" s="1"/>
</calcChain>
</file>

<file path=xl/sharedStrings.xml><?xml version="1.0" encoding="utf-8"?>
<sst xmlns="http://schemas.openxmlformats.org/spreadsheetml/2006/main" count="60" uniqueCount="31">
  <si>
    <t>n</t>
  </si>
  <si>
    <t>i</t>
  </si>
  <si>
    <t>data</t>
  </si>
  <si>
    <t>nplus1-i</t>
  </si>
  <si>
    <t>n+1/n</t>
  </si>
  <si>
    <t>n*sum xi</t>
  </si>
  <si>
    <t>numerator</t>
  </si>
  <si>
    <t>Gini</t>
  </si>
  <si>
    <t>Country</t>
  </si>
  <si>
    <t>mid-90s</t>
  </si>
  <si>
    <t>around 2000</t>
  </si>
  <si>
    <t>mid-2000s</t>
  </si>
  <si>
    <t>Late 2000s</t>
  </si>
  <si>
    <t>Australia</t>
  </si>
  <si>
    <t>Canada</t>
  </si>
  <si>
    <t>Israel</t>
  </si>
  <si>
    <t>Japan</t>
  </si>
  <si>
    <t>Luxembourg</t>
  </si>
  <si>
    <t>Mexico</t>
  </si>
  <si>
    <t>Netherlands</t>
  </si>
  <si>
    <t>New Zealand</t>
  </si>
  <si>
    <t>Norway</t>
  </si>
  <si>
    <t>Sweden</t>
  </si>
  <si>
    <t>United Kingdom</t>
  </si>
  <si>
    <t>United States</t>
  </si>
  <si>
    <t>Bigger Gini Index more Inequality</t>
  </si>
  <si>
    <t>Lowest income bigger you subtract more</t>
  </si>
  <si>
    <t>and make Gini smaller</t>
  </si>
  <si>
    <t>Gini coefficient, after taxes and transfers</t>
  </si>
  <si>
    <t>Please Excuse My Dear Aunt Sally</t>
  </si>
  <si>
    <t>Parentheses Exponentials , Multiplication Division Addition 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</si>
</sst>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10</xdr:col>
      <xdr:colOff>385237</xdr:colOff>
      <xdr:row>16</xdr:row>
      <xdr:rowOff>66524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905000"/>
          <a:ext cx="4209524" cy="1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11</xdr:col>
      <xdr:colOff>434190</xdr:colOff>
      <xdr:row>11</xdr:row>
      <xdr:rowOff>18952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333500"/>
          <a:ext cx="6276190" cy="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11</xdr:col>
      <xdr:colOff>4237</xdr:colOff>
      <xdr:row>16</xdr:row>
      <xdr:rowOff>66524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905000"/>
          <a:ext cx="4214287" cy="1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79378</xdr:colOff>
      <xdr:row>7</xdr:row>
      <xdr:rowOff>0</xdr:rowOff>
    </xdr:from>
    <xdr:to>
      <xdr:col>12</xdr:col>
      <xdr:colOff>323068</xdr:colOff>
      <xdr:row>11</xdr:row>
      <xdr:rowOff>18952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941" y="1333500"/>
          <a:ext cx="6292065" cy="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31"/>
  <sheetViews>
    <sheetView tabSelected="1" topLeftCell="E4" zoomScale="120" zoomScaleNormal="120" workbookViewId="0">
      <selection activeCell="J2" sqref="J2:K4"/>
    </sheetView>
  </sheetViews>
  <sheetFormatPr defaultRowHeight="15" x14ac:dyDescent="0.25"/>
  <cols>
    <col min="6" max="6" width="14.5703125" customWidth="1"/>
    <col min="9" max="9" width="15.42578125" bestFit="1" customWidth="1"/>
    <col min="11" max="11" width="12" bestFit="1" customWidth="1"/>
  </cols>
  <sheetData>
    <row r="1" spans="5:18" x14ac:dyDescent="0.25">
      <c r="E1" s="1"/>
      <c r="F1" s="1"/>
      <c r="G1" s="1"/>
      <c r="H1" s="1"/>
      <c r="I1" s="1"/>
      <c r="J1" s="1"/>
    </row>
    <row r="2" spans="5:18" x14ac:dyDescent="0.25">
      <c r="E2" s="1"/>
      <c r="F2" s="1" t="s">
        <v>25</v>
      </c>
      <c r="G2" s="1"/>
      <c r="H2" s="1"/>
      <c r="I2" s="1"/>
      <c r="J2" s="1"/>
      <c r="Q2" t="s">
        <v>0</v>
      </c>
      <c r="R2">
        <v>5</v>
      </c>
    </row>
    <row r="3" spans="5:18" x14ac:dyDescent="0.25">
      <c r="E3" s="1"/>
      <c r="F3" s="1" t="s">
        <v>26</v>
      </c>
      <c r="G3" s="1"/>
      <c r="H3" s="1"/>
      <c r="I3" s="1"/>
      <c r="J3" s="1"/>
      <c r="P3" t="s">
        <v>1</v>
      </c>
      <c r="Q3" t="s">
        <v>2</v>
      </c>
      <c r="R3" t="s">
        <v>3</v>
      </c>
    </row>
    <row r="4" spans="5:18" x14ac:dyDescent="0.25">
      <c r="E4" s="1"/>
      <c r="F4" s="1" t="s">
        <v>27</v>
      </c>
      <c r="G4" s="1"/>
      <c r="H4" s="1"/>
      <c r="I4" s="1"/>
      <c r="J4" s="1"/>
      <c r="P4">
        <v>1</v>
      </c>
      <c r="Q4" s="2">
        <v>2</v>
      </c>
      <c r="R4">
        <f>$R$2+1-P4</f>
        <v>5</v>
      </c>
    </row>
    <row r="5" spans="5:18" x14ac:dyDescent="0.25">
      <c r="E5" s="1"/>
      <c r="F5" s="1"/>
      <c r="G5" s="1"/>
      <c r="H5" s="1" t="s">
        <v>29</v>
      </c>
      <c r="I5" s="1"/>
      <c r="J5" s="1"/>
      <c r="P5">
        <v>2</v>
      </c>
      <c r="Q5" s="2">
        <v>2</v>
      </c>
      <c r="R5">
        <f t="shared" ref="R5:R8" si="0">$R$2+1-P5</f>
        <v>4</v>
      </c>
    </row>
    <row r="6" spans="5:18" x14ac:dyDescent="0.25">
      <c r="H6" t="s">
        <v>30</v>
      </c>
      <c r="P6">
        <v>3</v>
      </c>
      <c r="Q6" s="2">
        <v>2</v>
      </c>
      <c r="R6">
        <f t="shared" si="0"/>
        <v>3</v>
      </c>
    </row>
    <row r="7" spans="5:18" x14ac:dyDescent="0.25">
      <c r="P7">
        <v>4</v>
      </c>
      <c r="Q7" s="2">
        <v>3</v>
      </c>
      <c r="R7">
        <f t="shared" si="0"/>
        <v>2</v>
      </c>
    </row>
    <row r="8" spans="5:18" x14ac:dyDescent="0.25">
      <c r="P8">
        <v>5</v>
      </c>
      <c r="Q8" s="2">
        <v>3</v>
      </c>
      <c r="R8">
        <f t="shared" si="0"/>
        <v>1</v>
      </c>
    </row>
    <row r="10" spans="5:18" x14ac:dyDescent="0.25">
      <c r="N10">
        <f>R2+1/R2</f>
        <v>5.2</v>
      </c>
    </row>
    <row r="12" spans="5:18" x14ac:dyDescent="0.25">
      <c r="P12" t="s">
        <v>4</v>
      </c>
      <c r="Q12">
        <f>(R2+1)/R2</f>
        <v>1.2</v>
      </c>
      <c r="R12" t="str">
        <f ca="1">_xlfn.FORMULATEXT(Q12)</f>
        <v>=(R2+1)/R2</v>
      </c>
    </row>
    <row r="13" spans="5:18" x14ac:dyDescent="0.25">
      <c r="P13" t="s">
        <v>5</v>
      </c>
      <c r="Q13">
        <f>R2*SUM(Q4:Q8)</f>
        <v>60</v>
      </c>
      <c r="R13" t="str">
        <f ca="1">_xlfn.FORMULATEXT(Q13)</f>
        <v>=R2*SUM(Q4:Q8)</v>
      </c>
    </row>
    <row r="14" spans="5:18" x14ac:dyDescent="0.25">
      <c r="P14" t="s">
        <v>6</v>
      </c>
      <c r="Q14">
        <f>2*SUMPRODUCT(Q4:Q8,R4:R8)</f>
        <v>66</v>
      </c>
      <c r="R14">
        <f>2*SUMPRODUCT(R4:R8,S4:S8)</f>
        <v>0</v>
      </c>
    </row>
    <row r="16" spans="5:18" x14ac:dyDescent="0.25">
      <c r="O16" t="s">
        <v>7</v>
      </c>
    </row>
    <row r="17" spans="6:16" x14ac:dyDescent="0.25">
      <c r="O17">
        <f>Q12-(Q14/Q13)</f>
        <v>9.9999999999999867E-2</v>
      </c>
      <c r="P17" t="str">
        <f ca="1">_xlfn.FORMULATEXT(O17)</f>
        <v>=Q12-(Q14/Q13)</v>
      </c>
    </row>
    <row r="18" spans="6:16" x14ac:dyDescent="0.25">
      <c r="F18" t="s">
        <v>28</v>
      </c>
      <c r="J18">
        <f>AVERAGE(J20:J31)</f>
        <v>0.3183333333333333</v>
      </c>
      <c r="K18">
        <f t="shared" ref="K18:M18" si="1">AVERAGE(K20:K31)</f>
        <v>0.32749999999999996</v>
      </c>
      <c r="L18">
        <f t="shared" si="1"/>
        <v>0.32524999999999993</v>
      </c>
      <c r="M18">
        <f t="shared" si="1"/>
        <v>0.33166666666666672</v>
      </c>
      <c r="O18">
        <f>Q12-Q14/Q13</f>
        <v>9.9999999999999867E-2</v>
      </c>
      <c r="P18" t="str">
        <f ca="1">_xlfn.FORMULATEXT(O18)</f>
        <v>=Q12-Q14/Q13</v>
      </c>
    </row>
    <row r="19" spans="6:16" x14ac:dyDescent="0.25"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6:16" x14ac:dyDescent="0.25">
      <c r="I20" t="s">
        <v>13</v>
      </c>
      <c r="J20">
        <v>0.309</v>
      </c>
      <c r="K20">
        <v>0.317</v>
      </c>
      <c r="L20">
        <v>0.315</v>
      </c>
      <c r="M20">
        <v>0.33600000000000002</v>
      </c>
    </row>
    <row r="21" spans="6:16" x14ac:dyDescent="0.25">
      <c r="I21" t="s">
        <v>14</v>
      </c>
      <c r="J21">
        <v>0.28899999999999998</v>
      </c>
      <c r="K21">
        <v>0.318</v>
      </c>
      <c r="L21">
        <v>0.317</v>
      </c>
      <c r="M21">
        <v>0.32400000000000001</v>
      </c>
    </row>
    <row r="22" spans="6:16" x14ac:dyDescent="0.25">
      <c r="I22" t="s">
        <v>15</v>
      </c>
      <c r="J22">
        <v>0.33800000000000002</v>
      </c>
      <c r="K22">
        <v>0.34699999999999998</v>
      </c>
      <c r="L22">
        <v>0.378</v>
      </c>
      <c r="M22">
        <v>0.371</v>
      </c>
    </row>
    <row r="23" spans="6:16" x14ac:dyDescent="0.25">
      <c r="I23" t="s">
        <v>16</v>
      </c>
      <c r="J23">
        <v>0.32300000000000001</v>
      </c>
      <c r="K23">
        <v>0.33700000000000002</v>
      </c>
      <c r="L23">
        <v>0.32100000000000001</v>
      </c>
      <c r="M23">
        <v>0.32900000000000001</v>
      </c>
    </row>
    <row r="24" spans="6:16" x14ac:dyDescent="0.25">
      <c r="I24" t="s">
        <v>17</v>
      </c>
      <c r="J24">
        <v>0.25900000000000001</v>
      </c>
      <c r="K24">
        <v>0.26100000000000001</v>
      </c>
      <c r="L24">
        <v>0.25800000000000001</v>
      </c>
      <c r="M24">
        <v>0.28799999999999998</v>
      </c>
    </row>
    <row r="25" spans="6:16" x14ac:dyDescent="0.25">
      <c r="I25" t="s">
        <v>18</v>
      </c>
      <c r="J25">
        <v>0.51900000000000002</v>
      </c>
      <c r="K25">
        <v>0.50700000000000001</v>
      </c>
      <c r="L25">
        <v>0.47399999999999998</v>
      </c>
      <c r="M25">
        <v>0.47599999999999998</v>
      </c>
    </row>
    <row r="26" spans="6:16" x14ac:dyDescent="0.25">
      <c r="I26" t="s">
        <v>19</v>
      </c>
      <c r="J26">
        <v>0.29699999999999999</v>
      </c>
      <c r="K26">
        <v>0.29199999999999998</v>
      </c>
      <c r="L26">
        <v>0.28399999999999997</v>
      </c>
      <c r="M26">
        <v>0.29399999999999998</v>
      </c>
    </row>
    <row r="27" spans="6:16" x14ac:dyDescent="0.25">
      <c r="I27" t="s">
        <v>20</v>
      </c>
      <c r="J27">
        <v>0.33500000000000002</v>
      </c>
      <c r="K27">
        <v>0.33900000000000002</v>
      </c>
      <c r="L27">
        <v>0.33500000000000002</v>
      </c>
      <c r="M27">
        <v>0.33</v>
      </c>
    </row>
    <row r="28" spans="6:16" x14ac:dyDescent="0.25">
      <c r="I28" t="s">
        <v>21</v>
      </c>
      <c r="J28">
        <v>0.24299999999999999</v>
      </c>
      <c r="K28">
        <v>0.26100000000000001</v>
      </c>
      <c r="L28">
        <v>0.27600000000000002</v>
      </c>
      <c r="M28">
        <v>0.25</v>
      </c>
    </row>
    <row r="29" spans="6:16" x14ac:dyDescent="0.25">
      <c r="I29" t="s">
        <v>22</v>
      </c>
      <c r="J29">
        <v>0.21099999999999999</v>
      </c>
      <c r="K29">
        <v>0.24299999999999999</v>
      </c>
      <c r="L29">
        <v>0.23400000000000001</v>
      </c>
      <c r="M29">
        <v>0.25900000000000001</v>
      </c>
    </row>
    <row r="30" spans="6:16" x14ac:dyDescent="0.25">
      <c r="I30" t="s">
        <v>23</v>
      </c>
      <c r="J30">
        <v>0.33600000000000002</v>
      </c>
      <c r="K30">
        <v>0.35099999999999998</v>
      </c>
      <c r="L30">
        <v>0.33100000000000002</v>
      </c>
      <c r="M30">
        <v>0.34499999999999997</v>
      </c>
    </row>
    <row r="31" spans="6:16" x14ac:dyDescent="0.25">
      <c r="I31" t="s">
        <v>24</v>
      </c>
      <c r="J31">
        <v>0.36099999999999999</v>
      </c>
      <c r="K31">
        <v>0.35699999999999998</v>
      </c>
      <c r="L31">
        <v>0.38</v>
      </c>
      <c r="M31">
        <v>0.378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31"/>
  <sheetViews>
    <sheetView topLeftCell="D1" zoomScale="120" zoomScaleNormal="120" workbookViewId="0">
      <selection activeCell="Q9" sqref="Q9"/>
    </sheetView>
  </sheetViews>
  <sheetFormatPr defaultRowHeight="15" x14ac:dyDescent="0.25"/>
  <cols>
    <col min="6" max="6" width="14.5703125" customWidth="1"/>
    <col min="11" max="11" width="12" bestFit="1" customWidth="1"/>
  </cols>
  <sheetData>
    <row r="1" spans="5:18" x14ac:dyDescent="0.25">
      <c r="E1" s="1"/>
      <c r="F1" s="1"/>
      <c r="G1" s="1"/>
      <c r="H1" s="1"/>
      <c r="I1" s="1"/>
      <c r="J1" s="1"/>
    </row>
    <row r="2" spans="5:18" x14ac:dyDescent="0.25">
      <c r="E2" s="1"/>
      <c r="F2" s="1" t="s">
        <v>25</v>
      </c>
      <c r="G2" s="1"/>
      <c r="H2" s="1"/>
      <c r="I2" s="1"/>
      <c r="J2" s="1"/>
      <c r="Q2" t="s">
        <v>0</v>
      </c>
      <c r="R2">
        <v>5</v>
      </c>
    </row>
    <row r="3" spans="5:18" x14ac:dyDescent="0.25">
      <c r="E3" s="1"/>
      <c r="F3" s="1" t="s">
        <v>26</v>
      </c>
      <c r="G3" s="1"/>
      <c r="H3" s="1"/>
      <c r="I3" s="1"/>
      <c r="J3" s="1"/>
      <c r="P3" t="s">
        <v>1</v>
      </c>
      <c r="Q3" t="s">
        <v>2</v>
      </c>
      <c r="R3" t="s">
        <v>3</v>
      </c>
    </row>
    <row r="4" spans="5:18" x14ac:dyDescent="0.25">
      <c r="E4" s="1"/>
      <c r="F4" s="1" t="s">
        <v>27</v>
      </c>
      <c r="G4" s="1"/>
      <c r="H4" s="1"/>
      <c r="I4" s="1"/>
      <c r="J4" s="1"/>
      <c r="N4">
        <v>2</v>
      </c>
      <c r="P4">
        <v>1</v>
      </c>
      <c r="Q4">
        <v>0</v>
      </c>
      <c r="R4">
        <f>$R$2+1-P4</f>
        <v>5</v>
      </c>
    </row>
    <row r="5" spans="5:18" x14ac:dyDescent="0.25">
      <c r="E5" s="1"/>
      <c r="F5" s="1"/>
      <c r="G5" s="1"/>
      <c r="H5" s="1"/>
      <c r="I5" s="1"/>
      <c r="J5" s="1"/>
      <c r="N5">
        <v>2</v>
      </c>
      <c r="P5">
        <v>2</v>
      </c>
      <c r="Q5">
        <v>0</v>
      </c>
      <c r="R5">
        <f t="shared" ref="R5:R8" si="0">$R$2+1-P5</f>
        <v>4</v>
      </c>
    </row>
    <row r="6" spans="5:18" x14ac:dyDescent="0.25">
      <c r="N6">
        <v>2</v>
      </c>
      <c r="P6">
        <v>3</v>
      </c>
      <c r="Q6">
        <v>0</v>
      </c>
      <c r="R6">
        <f t="shared" si="0"/>
        <v>3</v>
      </c>
    </row>
    <row r="7" spans="5:18" x14ac:dyDescent="0.25">
      <c r="N7">
        <v>3</v>
      </c>
      <c r="P7">
        <v>4</v>
      </c>
      <c r="Q7">
        <v>0</v>
      </c>
      <c r="R7">
        <f t="shared" si="0"/>
        <v>2</v>
      </c>
    </row>
    <row r="8" spans="5:18" x14ac:dyDescent="0.25">
      <c r="N8">
        <v>3</v>
      </c>
      <c r="P8">
        <v>5</v>
      </c>
      <c r="Q8">
        <v>10</v>
      </c>
      <c r="R8">
        <f t="shared" si="0"/>
        <v>1</v>
      </c>
    </row>
    <row r="12" spans="5:18" x14ac:dyDescent="0.25">
      <c r="P12" t="s">
        <v>4</v>
      </c>
      <c r="Q12">
        <f>(R2+1)/R2</f>
        <v>1.2</v>
      </c>
    </row>
    <row r="13" spans="5:18" x14ac:dyDescent="0.25">
      <c r="P13" t="s">
        <v>5</v>
      </c>
      <c r="Q13">
        <f>R2*SUM(Q4:Q8)</f>
        <v>50</v>
      </c>
    </row>
    <row r="14" spans="5:18" x14ac:dyDescent="0.25">
      <c r="P14" t="s">
        <v>6</v>
      </c>
      <c r="Q14">
        <f>SUMPRODUCT(R4:R8,Q4:Q8)*2</f>
        <v>20</v>
      </c>
    </row>
    <row r="16" spans="5:18" x14ac:dyDescent="0.25">
      <c r="O16" t="s">
        <v>7</v>
      </c>
      <c r="P16">
        <f>Q12-Q14/Q13</f>
        <v>0.79999999999999993</v>
      </c>
    </row>
    <row r="18" spans="6:13" x14ac:dyDescent="0.25">
      <c r="F18" t="s">
        <v>28</v>
      </c>
    </row>
    <row r="19" spans="6:13" x14ac:dyDescent="0.25"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6:13" x14ac:dyDescent="0.25">
      <c r="I20" t="s">
        <v>13</v>
      </c>
      <c r="J20">
        <v>0.309</v>
      </c>
      <c r="K20">
        <v>0.317</v>
      </c>
      <c r="L20">
        <v>0.315</v>
      </c>
      <c r="M20">
        <v>0.33600000000000002</v>
      </c>
    </row>
    <row r="21" spans="6:13" x14ac:dyDescent="0.25">
      <c r="I21" t="s">
        <v>14</v>
      </c>
      <c r="J21">
        <v>0.28899999999999998</v>
      </c>
      <c r="K21">
        <v>0.318</v>
      </c>
      <c r="L21">
        <v>0.317</v>
      </c>
      <c r="M21">
        <v>0.32400000000000001</v>
      </c>
    </row>
    <row r="22" spans="6:13" x14ac:dyDescent="0.25">
      <c r="I22" t="s">
        <v>15</v>
      </c>
      <c r="J22">
        <v>0.33800000000000002</v>
      </c>
      <c r="K22">
        <v>0.34699999999999998</v>
      </c>
      <c r="L22">
        <v>0.378</v>
      </c>
      <c r="M22">
        <v>0.371</v>
      </c>
    </row>
    <row r="23" spans="6:13" x14ac:dyDescent="0.25">
      <c r="I23" t="s">
        <v>16</v>
      </c>
      <c r="J23">
        <v>0.32300000000000001</v>
      </c>
      <c r="K23">
        <v>0.33700000000000002</v>
      </c>
      <c r="L23">
        <v>0.32100000000000001</v>
      </c>
      <c r="M23">
        <v>0.32900000000000001</v>
      </c>
    </row>
    <row r="24" spans="6:13" x14ac:dyDescent="0.25">
      <c r="I24" t="s">
        <v>17</v>
      </c>
      <c r="J24">
        <v>0.25900000000000001</v>
      </c>
      <c r="K24">
        <v>0.26100000000000001</v>
      </c>
      <c r="L24">
        <v>0.25800000000000001</v>
      </c>
      <c r="M24">
        <v>0.28799999999999998</v>
      </c>
    </row>
    <row r="25" spans="6:13" x14ac:dyDescent="0.25">
      <c r="I25" t="s">
        <v>18</v>
      </c>
      <c r="J25">
        <v>0.51900000000000002</v>
      </c>
      <c r="K25">
        <v>0.50700000000000001</v>
      </c>
      <c r="L25">
        <v>0.47399999999999998</v>
      </c>
      <c r="M25">
        <v>0.47599999999999998</v>
      </c>
    </row>
    <row r="26" spans="6:13" x14ac:dyDescent="0.25">
      <c r="I26" t="s">
        <v>19</v>
      </c>
      <c r="J26">
        <v>0.29699999999999999</v>
      </c>
      <c r="K26">
        <v>0.29199999999999998</v>
      </c>
      <c r="L26">
        <v>0.28399999999999997</v>
      </c>
      <c r="M26">
        <v>0.29399999999999998</v>
      </c>
    </row>
    <row r="27" spans="6:13" x14ac:dyDescent="0.25">
      <c r="I27" t="s">
        <v>20</v>
      </c>
      <c r="J27">
        <v>0.33500000000000002</v>
      </c>
      <c r="K27">
        <v>0.33900000000000002</v>
      </c>
      <c r="L27">
        <v>0.33500000000000002</v>
      </c>
      <c r="M27">
        <v>0.33</v>
      </c>
    </row>
    <row r="28" spans="6:13" x14ac:dyDescent="0.25">
      <c r="I28" t="s">
        <v>21</v>
      </c>
      <c r="J28">
        <v>0.24299999999999999</v>
      </c>
      <c r="K28">
        <v>0.26100000000000001</v>
      </c>
      <c r="L28">
        <v>0.27600000000000002</v>
      </c>
      <c r="M28">
        <v>0.25</v>
      </c>
    </row>
    <row r="29" spans="6:13" x14ac:dyDescent="0.25">
      <c r="I29" t="s">
        <v>22</v>
      </c>
      <c r="J29">
        <v>0.21099999999999999</v>
      </c>
      <c r="K29">
        <v>0.24299999999999999</v>
      </c>
      <c r="L29">
        <v>0.23400000000000001</v>
      </c>
      <c r="M29">
        <v>0.25900000000000001</v>
      </c>
    </row>
    <row r="30" spans="6:13" x14ac:dyDescent="0.25">
      <c r="I30" t="s">
        <v>23</v>
      </c>
      <c r="J30">
        <v>0.33600000000000002</v>
      </c>
      <c r="K30">
        <v>0.35099999999999998</v>
      </c>
      <c r="L30">
        <v>0.33100000000000002</v>
      </c>
      <c r="M30">
        <v>0.34499999999999997</v>
      </c>
    </row>
    <row r="31" spans="6:13" x14ac:dyDescent="0.25">
      <c r="I31" t="s">
        <v>24</v>
      </c>
      <c r="J31">
        <v>0.36099999999999999</v>
      </c>
      <c r="K31">
        <v>0.35699999999999998</v>
      </c>
      <c r="L31">
        <v>0.38</v>
      </c>
      <c r="M31">
        <v>0.378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More unequal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2015-09-21T13:46:52Z</dcterms:created>
  <dcterms:modified xsi:type="dcterms:W3CDTF">2016-06-08T01:14:10Z</dcterms:modified>
</cp:coreProperties>
</file>