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Solution Files\"/>
    </mc:Choice>
  </mc:AlternateContent>
  <bookViews>
    <workbookView xWindow="0" yWindow="0" windowWidth="20490" windowHeight="7620" firstSheet="5" activeTab="9"/>
  </bookViews>
  <sheets>
    <sheet name="Title" sheetId="10" r:id="rId1"/>
    <sheet name="Problem 1 answer" sheetId="12" r:id="rId2"/>
    <sheet name="Problem 2 answer" sheetId="11" r:id="rId3"/>
    <sheet name="Problem 2 data" sheetId="1" r:id="rId4"/>
    <sheet name="Problem 3 data" sheetId="4" r:id="rId5"/>
    <sheet name="Problem 4 data" sheetId="5" r:id="rId6"/>
    <sheet name="Problem 5 data" sheetId="6" r:id="rId7"/>
    <sheet name="Problem 6 data" sheetId="7" r:id="rId8"/>
    <sheet name="Problem 7 data" sheetId="8" r:id="rId9"/>
    <sheet name="Problem 8" sheetId="9" r:id="rId10"/>
  </sheets>
  <definedNames>
    <definedName name="Cost_to_Store">'Problem 8'!$D$5</definedName>
    <definedName name="Demand">'Problem 8'!$D$4</definedName>
    <definedName name="Income_at_age_40">'Problem 3 data'!$D$5:$D$492</definedName>
    <definedName name="Magazines_Ordered">'Problem 8'!$D$3</definedName>
    <definedName name="Parent_Income">'Problem 3 data'!$C$5:$C$492</definedName>
    <definedName name="Sales_Price">'Problem 8'!$D$6</definedName>
    <definedName name="Salvage_value">'Problem 8'!$D$7</definedName>
    <definedName name="Store_Costs">'Problem 8'!$D$10</definedName>
    <definedName name="Store_Profit">'Problem 8'!$D$11</definedName>
    <definedName name="Store_Revenue">'Problem 8'!$D$9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O25" i="9" l="1"/>
  <c r="N25" i="9"/>
  <c r="M25" i="9"/>
  <c r="L25" i="9"/>
  <c r="K25" i="9"/>
  <c r="J25" i="9"/>
  <c r="I25" i="9"/>
  <c r="H25" i="9"/>
  <c r="G25" i="9"/>
  <c r="F25" i="9"/>
  <c r="O24" i="9"/>
  <c r="N24" i="9"/>
  <c r="M24" i="9"/>
  <c r="L24" i="9"/>
  <c r="K24" i="9"/>
  <c r="J24" i="9"/>
  <c r="I24" i="9"/>
  <c r="H24" i="9"/>
  <c r="G24" i="9"/>
  <c r="F24" i="9"/>
  <c r="O23" i="9"/>
  <c r="N23" i="9"/>
  <c r="M23" i="9"/>
  <c r="L23" i="9"/>
  <c r="K23" i="9"/>
  <c r="J23" i="9"/>
  <c r="I23" i="9"/>
  <c r="H23" i="9"/>
  <c r="G23" i="9"/>
  <c r="F23" i="9"/>
  <c r="O22" i="9"/>
  <c r="N22" i="9"/>
  <c r="M22" i="9"/>
  <c r="L22" i="9"/>
  <c r="K22" i="9"/>
  <c r="J22" i="9"/>
  <c r="I22" i="9"/>
  <c r="H22" i="9"/>
  <c r="G22" i="9"/>
  <c r="F22" i="9"/>
  <c r="O21" i="9"/>
  <c r="N21" i="9"/>
  <c r="M21" i="9"/>
  <c r="L21" i="9"/>
  <c r="K21" i="9"/>
  <c r="J21" i="9"/>
  <c r="I21" i="9"/>
  <c r="H21" i="9"/>
  <c r="G21" i="9"/>
  <c r="F21" i="9"/>
  <c r="O20" i="9"/>
  <c r="N20" i="9"/>
  <c r="M20" i="9"/>
  <c r="L20" i="9"/>
  <c r="K20" i="9"/>
  <c r="J20" i="9"/>
  <c r="I20" i="9"/>
  <c r="H20" i="9"/>
  <c r="G20" i="9"/>
  <c r="F20" i="9"/>
  <c r="O19" i="9"/>
  <c r="N19" i="9"/>
  <c r="M19" i="9"/>
  <c r="L19" i="9"/>
  <c r="K19" i="9"/>
  <c r="J19" i="9"/>
  <c r="I19" i="9"/>
  <c r="H19" i="9"/>
  <c r="G19" i="9"/>
  <c r="F19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I17" i="9"/>
  <c r="H17" i="9"/>
  <c r="G17" i="9"/>
  <c r="F17" i="9"/>
  <c r="O16" i="9"/>
  <c r="N16" i="9"/>
  <c r="M16" i="9"/>
  <c r="L16" i="9"/>
  <c r="K16" i="9"/>
  <c r="J16" i="9"/>
  <c r="I16" i="9"/>
  <c r="H16" i="9"/>
  <c r="G16" i="9"/>
  <c r="F16" i="9"/>
  <c r="I3" i="12"/>
  <c r="G5" i="8" l="1"/>
  <c r="H5" i="8"/>
  <c r="G6" i="8"/>
  <c r="H6" i="8"/>
  <c r="G7" i="8"/>
  <c r="H7" i="8"/>
  <c r="F7" i="8" s="1"/>
  <c r="G8" i="8"/>
  <c r="H8" i="8"/>
  <c r="F8" i="8" s="1"/>
  <c r="G9" i="8"/>
  <c r="H9" i="8"/>
  <c r="G10" i="8"/>
  <c r="H10" i="8"/>
  <c r="G11" i="8"/>
  <c r="H11" i="8"/>
  <c r="G12" i="8"/>
  <c r="H12" i="8"/>
  <c r="F12" i="8" s="1"/>
  <c r="G13" i="8"/>
  <c r="H13" i="8"/>
  <c r="F13" i="8" s="1"/>
  <c r="G14" i="8"/>
  <c r="H14" i="8"/>
  <c r="F14" i="8" s="1"/>
  <c r="G15" i="8"/>
  <c r="H15" i="8"/>
  <c r="F15" i="8" s="1"/>
  <c r="G16" i="8"/>
  <c r="F16" i="8" s="1"/>
  <c r="H16" i="8"/>
  <c r="G17" i="8"/>
  <c r="H17" i="8"/>
  <c r="G18" i="8"/>
  <c r="H18" i="8"/>
  <c r="G19" i="8"/>
  <c r="H19" i="8"/>
  <c r="F20" i="8"/>
  <c r="G20" i="8"/>
  <c r="H20" i="8"/>
  <c r="G21" i="8"/>
  <c r="H21" i="8"/>
  <c r="F21" i="8" s="1"/>
  <c r="G22" i="8"/>
  <c r="H22" i="8"/>
  <c r="F22" i="8" s="1"/>
  <c r="G23" i="8"/>
  <c r="H23" i="8"/>
  <c r="F23" i="8" s="1"/>
  <c r="G24" i="8"/>
  <c r="H24" i="8"/>
  <c r="F24" i="8" s="1"/>
  <c r="G25" i="8"/>
  <c r="H25" i="8"/>
  <c r="G26" i="8"/>
  <c r="H26" i="8"/>
  <c r="G27" i="8"/>
  <c r="H27" i="8"/>
  <c r="G28" i="8"/>
  <c r="H28" i="8"/>
  <c r="F28" i="8" s="1"/>
  <c r="G29" i="8"/>
  <c r="H29" i="8"/>
  <c r="G30" i="8"/>
  <c r="H30" i="8"/>
  <c r="F30" i="8" s="1"/>
  <c r="G31" i="8"/>
  <c r="H31" i="8"/>
  <c r="F31" i="8" s="1"/>
  <c r="G32" i="8"/>
  <c r="H32" i="8"/>
  <c r="F32" i="8" s="1"/>
  <c r="G33" i="8"/>
  <c r="H33" i="8"/>
  <c r="G34" i="8"/>
  <c r="H34" i="8"/>
  <c r="G35" i="8"/>
  <c r="H35" i="8"/>
  <c r="F36" i="8"/>
  <c r="G36" i="8"/>
  <c r="H36" i="8"/>
  <c r="G37" i="8"/>
  <c r="H37" i="8"/>
  <c r="F37" i="8" s="1"/>
  <c r="G38" i="8"/>
  <c r="H38" i="8"/>
  <c r="F38" i="8" s="1"/>
  <c r="G39" i="8"/>
  <c r="H39" i="8"/>
  <c r="F39" i="8" s="1"/>
  <c r="G40" i="8"/>
  <c r="H40" i="8"/>
  <c r="F40" i="8" s="1"/>
  <c r="H4" i="8"/>
  <c r="F4" i="8" s="1"/>
  <c r="G4" i="8"/>
  <c r="K2" i="6"/>
  <c r="J2" i="6"/>
  <c r="E21" i="5"/>
  <c r="E20" i="5"/>
  <c r="E19" i="5"/>
  <c r="E18" i="5"/>
  <c r="D21" i="5"/>
  <c r="D20" i="5"/>
  <c r="D19" i="5"/>
  <c r="D18" i="5"/>
  <c r="F9" i="4"/>
  <c r="D3" i="4"/>
  <c r="F4" i="4"/>
  <c r="C3" i="4"/>
  <c r="F6" i="8" l="1"/>
  <c r="F34" i="8"/>
  <c r="F29" i="8"/>
  <c r="F27" i="8"/>
  <c r="F25" i="8"/>
  <c r="F18" i="8"/>
  <c r="F11" i="8"/>
  <c r="F9" i="8"/>
  <c r="F5" i="8"/>
  <c r="F35" i="8"/>
  <c r="F33" i="8"/>
  <c r="F26" i="8"/>
  <c r="F19" i="8"/>
  <c r="F17" i="8"/>
  <c r="F10" i="8"/>
</calcChain>
</file>

<file path=xl/sharedStrings.xml><?xml version="1.0" encoding="utf-8"?>
<sst xmlns="http://schemas.openxmlformats.org/spreadsheetml/2006/main" count="3053" uniqueCount="246">
  <si>
    <t>Subscribe</t>
  </si>
  <si>
    <t>Income</t>
  </si>
  <si>
    <t>Location</t>
  </si>
  <si>
    <t>middle</t>
  </si>
  <si>
    <t>urban</t>
  </si>
  <si>
    <t>low</t>
  </si>
  <si>
    <t>suburban</t>
  </si>
  <si>
    <t>upper</t>
  </si>
  <si>
    <t>rural</t>
  </si>
  <si>
    <t>no</t>
  </si>
  <si>
    <t>yes</t>
  </si>
  <si>
    <t>Garden and Gun Magazine</t>
  </si>
  <si>
    <t>Person</t>
  </si>
  <si>
    <t>Income at age 40</t>
  </si>
  <si>
    <t>Psychotic</t>
  </si>
  <si>
    <t>Non-Psychotic</t>
  </si>
  <si>
    <t xml:space="preserve"> Name</t>
  </si>
  <si>
    <t>Team</t>
  </si>
  <si>
    <t>G</t>
  </si>
  <si>
    <t xml:space="preserve">QBRat </t>
  </si>
  <si>
    <t xml:space="preserve">Comp </t>
  </si>
  <si>
    <t xml:space="preserve">Att </t>
  </si>
  <si>
    <t xml:space="preserve">Pct </t>
  </si>
  <si>
    <t xml:space="preserve">Yds </t>
  </si>
  <si>
    <t xml:space="preserve">Y/G </t>
  </si>
  <si>
    <t xml:space="preserve">Y/A </t>
  </si>
  <si>
    <t xml:space="preserve">TD </t>
  </si>
  <si>
    <t xml:space="preserve">Int </t>
  </si>
  <si>
    <t xml:space="preserve"> Nick Foles</t>
  </si>
  <si>
    <t>PHI</t>
  </si>
  <si>
    <t xml:space="preserve"> Peyton Manning</t>
  </si>
  <si>
    <t>DEN</t>
  </si>
  <si>
    <t xml:space="preserve"> Josh McCown</t>
  </si>
  <si>
    <t>CHI</t>
  </si>
  <si>
    <t xml:space="preserve"> Philip Rivers</t>
  </si>
  <si>
    <t>SDG</t>
  </si>
  <si>
    <t xml:space="preserve"> Aaron Rodgers</t>
  </si>
  <si>
    <t>GNB</t>
  </si>
  <si>
    <t xml:space="preserve"> Drew Brees</t>
  </si>
  <si>
    <t>NOR</t>
  </si>
  <si>
    <t xml:space="preserve"> Russell Wilson</t>
  </si>
  <si>
    <t>SEA</t>
  </si>
  <si>
    <t xml:space="preserve"> Tony Romo</t>
  </si>
  <si>
    <t>DAL</t>
  </si>
  <si>
    <t xml:space="preserve"> Ben Roethlisberger</t>
  </si>
  <si>
    <t>PIT</t>
  </si>
  <si>
    <t xml:space="preserve"> Colin Kaepernick</t>
  </si>
  <si>
    <t>SFO</t>
  </si>
  <si>
    <t xml:space="preserve"> Sam Bradford</t>
  </si>
  <si>
    <t>STL</t>
  </si>
  <si>
    <t xml:space="preserve"> Matt Ryan</t>
  </si>
  <si>
    <t>ATL</t>
  </si>
  <si>
    <t xml:space="preserve"> Jay Cutler</t>
  </si>
  <si>
    <t xml:space="preserve"> Alex Smith</t>
  </si>
  <si>
    <t>KAN</t>
  </si>
  <si>
    <t xml:space="preserve"> Andy Dalton</t>
  </si>
  <si>
    <t>CIN</t>
  </si>
  <si>
    <t xml:space="preserve"> Cam Newton</t>
  </si>
  <si>
    <t>CAR</t>
  </si>
  <si>
    <t xml:space="preserve"> Tom Brady</t>
  </si>
  <si>
    <t>NWE</t>
  </si>
  <si>
    <t xml:space="preserve"> Andrew Luck</t>
  </si>
  <si>
    <t>IND</t>
  </si>
  <si>
    <t xml:space="preserve"> Matthew Stafford</t>
  </si>
  <si>
    <t>DET</t>
  </si>
  <si>
    <t xml:space="preserve"> Mike Glennon</t>
  </si>
  <si>
    <t>TAM</t>
  </si>
  <si>
    <t xml:space="preserve"> Carson Palmer</t>
  </si>
  <si>
    <t>ARI</t>
  </si>
  <si>
    <t xml:space="preserve"> Robert Griffin III</t>
  </si>
  <si>
    <t>WAS</t>
  </si>
  <si>
    <t xml:space="preserve"> Ryan Fitzpatrick</t>
  </si>
  <si>
    <t>TEN</t>
  </si>
  <si>
    <t xml:space="preserve"> Ryan Tannehill</t>
  </si>
  <si>
    <t>MIA</t>
  </si>
  <si>
    <t xml:space="preserve"> Matt Cassel</t>
  </si>
  <si>
    <t>MIN</t>
  </si>
  <si>
    <t xml:space="preserve"> Kellen Clemens</t>
  </si>
  <si>
    <t xml:space="preserve"> Case Keenum</t>
  </si>
  <si>
    <t>HOU</t>
  </si>
  <si>
    <t xml:space="preserve"> Christian Ponder</t>
  </si>
  <si>
    <t xml:space="preserve"> EJ Manuel</t>
  </si>
  <si>
    <t>BUF</t>
  </si>
  <si>
    <t xml:space="preserve"> Jason Campbell</t>
  </si>
  <si>
    <t>CLE</t>
  </si>
  <si>
    <t xml:space="preserve"> Chad Henne</t>
  </si>
  <si>
    <t>JAC</t>
  </si>
  <si>
    <t xml:space="preserve"> Joe Flacco</t>
  </si>
  <si>
    <t>BAL</t>
  </si>
  <si>
    <t xml:space="preserve"> Matt Schaub</t>
  </si>
  <si>
    <t xml:space="preserve"> Brandon Weeden</t>
  </si>
  <si>
    <t xml:space="preserve"> Eli Manning</t>
  </si>
  <si>
    <t>NYG</t>
  </si>
  <si>
    <t xml:space="preserve"> Terrelle Pryor</t>
  </si>
  <si>
    <t>OAK</t>
  </si>
  <si>
    <t xml:space="preserve"> Geno Smith</t>
  </si>
  <si>
    <t>NYJ</t>
  </si>
  <si>
    <t>TD</t>
  </si>
  <si>
    <t>Int</t>
  </si>
  <si>
    <t>Player</t>
  </si>
  <si>
    <t>Data</t>
  </si>
  <si>
    <t>Completions</t>
  </si>
  <si>
    <t xml:space="preserve"> Nick Foles 119.2,203</t>
  </si>
  <si>
    <t xml:space="preserve"> Peyton Manning 115.1,450</t>
  </si>
  <si>
    <t xml:space="preserve"> Josh McCown 109,149</t>
  </si>
  <si>
    <t xml:space="preserve"> Philip Rivers 105.5,378</t>
  </si>
  <si>
    <t xml:space="preserve"> Aaron Rodgers 104.9,193</t>
  </si>
  <si>
    <t xml:space="preserve"> Drew Brees 104.7,446</t>
  </si>
  <si>
    <t xml:space="preserve"> Russell Wilson 101.2,257</t>
  </si>
  <si>
    <t xml:space="preserve"> Tony Romo 96.7,342</t>
  </si>
  <si>
    <t xml:space="preserve"> Ben Roethlisberger 92,375</t>
  </si>
  <si>
    <t xml:space="preserve"> Colin Kaepernick 91.6,243</t>
  </si>
  <si>
    <t xml:space="preserve"> Sam Bradford 90.9,159</t>
  </si>
  <si>
    <t xml:space="preserve"> Matt Ryan 89.6,439</t>
  </si>
  <si>
    <t xml:space="preserve"> Jay Cutler 89.2,224</t>
  </si>
  <si>
    <t xml:space="preserve"> Alex Smith 89.1,308</t>
  </si>
  <si>
    <t xml:space="preserve"> Andy Dalton 88.8,363</t>
  </si>
  <si>
    <t xml:space="preserve"> Cam Newton 88.8,292</t>
  </si>
  <si>
    <t xml:space="preserve"> Tom Brady 87.3,380</t>
  </si>
  <si>
    <t xml:space="preserve"> Andrew Luck 87,343</t>
  </si>
  <si>
    <t xml:space="preserve"> Matthew Stafford 84.2,371</t>
  </si>
  <si>
    <t xml:space="preserve"> Mike Glennon 83.9,247</t>
  </si>
  <si>
    <t xml:space="preserve"> Carson Palmer 83.9,362</t>
  </si>
  <si>
    <t xml:space="preserve"> Robert Griffin III 82.2,274</t>
  </si>
  <si>
    <t xml:space="preserve"> Ryan Fitzpatrick 82,217</t>
  </si>
  <si>
    <t xml:space="preserve"> Ryan Tannehill 81.7,355</t>
  </si>
  <si>
    <t xml:space="preserve"> Matt Cassel 81.6,153</t>
  </si>
  <si>
    <t xml:space="preserve"> Kellen Clemens 78.8,142</t>
  </si>
  <si>
    <t xml:space="preserve"> Case Keenum 78.2,137</t>
  </si>
  <si>
    <t xml:space="preserve"> Christian Ponder 77.9,152</t>
  </si>
  <si>
    <t xml:space="preserve"> EJ Manuel 77.7,180</t>
  </si>
  <si>
    <t xml:space="preserve"> Jason Campbell 76.9,180</t>
  </si>
  <si>
    <t xml:space="preserve"> Chad Henne 76.5,305</t>
  </si>
  <si>
    <t xml:space="preserve"> Joe Flacco 73.1,362</t>
  </si>
  <si>
    <t xml:space="preserve"> Matt Schaub 73,219</t>
  </si>
  <si>
    <t xml:space="preserve"> Brandon Weeden 70.3,141</t>
  </si>
  <si>
    <t xml:space="preserve"> Eli Manning 69.4,317</t>
  </si>
  <si>
    <t xml:space="preserve"> Terrelle Pryor 69.1,156</t>
  </si>
  <si>
    <t>Name</t>
  </si>
  <si>
    <t>Email</t>
  </si>
  <si>
    <t>I __________________________</t>
  </si>
  <si>
    <t>did not cheat on this exam.</t>
  </si>
  <si>
    <t>10 points</t>
  </si>
  <si>
    <t>In this worksheet you are given the following</t>
  </si>
  <si>
    <t xml:space="preserve">information about a sample of people that is representative </t>
  </si>
  <si>
    <t>of the US.</t>
  </si>
  <si>
    <t>1. Do they subscribe to Garden and Gun Magazine?</t>
  </si>
  <si>
    <t>2. Income Level (Upper, Middle, or Low)</t>
  </si>
  <si>
    <t>3. Location ( Urban, Rural, or Suburban)</t>
  </si>
  <si>
    <t>Write a paragraph describing the type of person</t>
  </si>
  <si>
    <t>who is most likely to subscribe to Garden and Gun magazine.</t>
  </si>
  <si>
    <t>15 pts.</t>
  </si>
  <si>
    <t>There has recently been a lot of discussion</t>
  </si>
  <si>
    <t>of "income mobility." That is, do people from</t>
  </si>
  <si>
    <t>the financial ladder.</t>
  </si>
  <si>
    <t>488  people who are representative of the US.</t>
  </si>
  <si>
    <t xml:space="preserve">set of 488 people. </t>
  </si>
  <si>
    <t>the bottom 25%</t>
  </si>
  <si>
    <t>poor families still have a chance to move up</t>
  </si>
  <si>
    <t>One theory states</t>
  </si>
  <si>
    <t xml:space="preserve">that the level of dopamine </t>
  </si>
  <si>
    <t>in a person's nervous system</t>
  </si>
  <si>
    <t>causes psychotic behavior.</t>
  </si>
  <si>
    <t>You are given the dopamine levels</t>
  </si>
  <si>
    <t>on 10 psychotic and 14</t>
  </si>
  <si>
    <t>Non-psychotic people</t>
  </si>
  <si>
    <t>of how dopamine levels differ</t>
  </si>
  <si>
    <t>between psychotics and</t>
  </si>
  <si>
    <t>What fraction of the people whose parents income was in</t>
  </si>
  <si>
    <t>non-psychotics. 15 points</t>
  </si>
  <si>
    <t>In cell I2</t>
  </si>
  <si>
    <t>which I can use to select</t>
  </si>
  <si>
    <t>the name of an</t>
  </si>
  <si>
    <t>NFL QB.</t>
  </si>
  <si>
    <t>I have a dropdown box</t>
  </si>
  <si>
    <t>Write formulas in J2</t>
  </si>
  <si>
    <t>and K2 which place the QB's</t>
  </si>
  <si>
    <t>TD's in J2</t>
  </si>
  <si>
    <t>and Interceptions in K2</t>
  </si>
  <si>
    <t>10 points.</t>
  </si>
  <si>
    <t>In cell I2 I have a dropdown</t>
  </si>
  <si>
    <t>box that I can use to</t>
  </si>
  <si>
    <t>select an NFL QB.</t>
  </si>
  <si>
    <t>Set things up so that</t>
  </si>
  <si>
    <t>when I select a QB</t>
  </si>
  <si>
    <t>for the QB is highlighted in yellow.</t>
  </si>
  <si>
    <t>Column E</t>
  </si>
  <si>
    <t>contains a QB's name, followed</t>
  </si>
  <si>
    <t xml:space="preserve">by his QB rating, followed by </t>
  </si>
  <si>
    <t>the number of passes he completed</t>
  </si>
  <si>
    <t xml:space="preserve">during the 2013 season. </t>
  </si>
  <si>
    <t>Create formulas in Column F</t>
  </si>
  <si>
    <t>to Column F.</t>
  </si>
  <si>
    <t>In Column C you are given the annual income (in thousands of dollars) of the parents of</t>
  </si>
  <si>
    <t xml:space="preserve">In Column I you are given theannual  income at age 40(in thousands of dollars) of the same </t>
  </si>
  <si>
    <t>Using this datagive a brief explanation</t>
  </si>
  <si>
    <t>which extract the QB's number of completions</t>
  </si>
  <si>
    <t>Row Labels</t>
  </si>
  <si>
    <t>Grand Total</t>
  </si>
  <si>
    <t>Count of Subscribe</t>
  </si>
  <si>
    <t>Column Labels</t>
  </si>
  <si>
    <t>It</t>
  </si>
  <si>
    <t xml:space="preserve">suburban upper income people </t>
  </si>
  <si>
    <t>are most likely to subscribe.</t>
  </si>
  <si>
    <t>25thile</t>
  </si>
  <si>
    <t>How many parents in bottom 25%</t>
  </si>
  <si>
    <t>How many of those in top 25%</t>
  </si>
  <si>
    <t>Parent Income</t>
  </si>
  <si>
    <t>Fraction</t>
  </si>
  <si>
    <t>average</t>
  </si>
  <si>
    <t>skewness</t>
  </si>
  <si>
    <t>std dev</t>
  </si>
  <si>
    <t>No skewness in either population</t>
  </si>
  <si>
    <t>Similar variability in the two groups</t>
  </si>
  <si>
    <t>Average and Median dopamine</t>
  </si>
  <si>
    <t>is much higher in psychotics</t>
  </si>
  <si>
    <t>where is comma</t>
  </si>
  <si>
    <t>length</t>
  </si>
  <si>
    <t>75th Percentile</t>
  </si>
  <si>
    <t>QB</t>
  </si>
  <si>
    <t>Statistic</t>
  </si>
  <si>
    <t>Value</t>
  </si>
  <si>
    <t>Starting in column G</t>
  </si>
  <si>
    <t>we have NFL QB names</t>
  </si>
  <si>
    <t>and their 2013 statistics</t>
  </si>
  <si>
    <t>Create a  formula in</t>
  </si>
  <si>
    <t>I3 that lists the QB's</t>
  </si>
  <si>
    <t>selected statistic.</t>
  </si>
  <si>
    <t>For example ,</t>
  </si>
  <si>
    <t>for Josh McCown</t>
  </si>
  <si>
    <t>and Comp</t>
  </si>
  <si>
    <t>I3 should yield a 149, .etc.</t>
  </si>
  <si>
    <t xml:space="preserve"> </t>
  </si>
  <si>
    <t>Competitor Price</t>
  </si>
  <si>
    <t>My price</t>
  </si>
  <si>
    <t>This data (not real)</t>
  </si>
  <si>
    <t xml:space="preserve">would indicate that there is little </t>
  </si>
  <si>
    <t>chance for upward mobility.</t>
  </si>
  <si>
    <t>median</t>
  </si>
  <si>
    <t>managed to have an income at age 40 in the top 25%? 10 points</t>
  </si>
  <si>
    <t xml:space="preserve">It looks like rural low  and upper income and </t>
  </si>
  <si>
    <t>the entire row of data</t>
  </si>
  <si>
    <t xml:space="preserve">Your format must work if I </t>
  </si>
  <si>
    <t>change the name of the QB and if I add a new row of data.</t>
  </si>
  <si>
    <t>Miley Cyrus</t>
  </si>
  <si>
    <t xml:space="preserve"> Geno Smith 66.5,47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</si>
</sst>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144780</xdr:rowOff>
    </xdr:from>
    <xdr:to>
      <xdr:col>6</xdr:col>
      <xdr:colOff>114300</xdr:colOff>
      <xdr:row>11</xdr:row>
      <xdr:rowOff>45720</xdr:rowOff>
    </xdr:to>
    <xdr:cxnSp macro="">
      <xdr:nvCxnSpPr>
        <xdr:cNvPr id="3" name="Straight Arrow Connector 2"/>
        <xdr:cNvCxnSpPr/>
      </xdr:nvCxnSpPr>
      <xdr:spPr>
        <a:xfrm flipH="1" flipV="1">
          <a:off x="2712720" y="1059180"/>
          <a:ext cx="1866900" cy="998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14</xdr:row>
      <xdr:rowOff>83820</xdr:rowOff>
    </xdr:from>
    <xdr:to>
      <xdr:col>5</xdr:col>
      <xdr:colOff>251460</xdr:colOff>
      <xdr:row>14</xdr:row>
      <xdr:rowOff>129540</xdr:rowOff>
    </xdr:to>
    <xdr:cxnSp macro="">
      <xdr:nvCxnSpPr>
        <xdr:cNvPr id="5" name="Straight Arrow Connector 4"/>
        <xdr:cNvCxnSpPr/>
      </xdr:nvCxnSpPr>
      <xdr:spPr>
        <a:xfrm flipH="1" flipV="1">
          <a:off x="2773680" y="2644140"/>
          <a:ext cx="1684020" cy="4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426720</xdr:colOff>
      <xdr:row>13</xdr:row>
      <xdr:rowOff>38100</xdr:rowOff>
    </xdr:from>
    <xdr:to>
      <xdr:col>6</xdr:col>
      <xdr:colOff>0</xdr:colOff>
      <xdr:row>13</xdr:row>
      <xdr:rowOff>99060</xdr:rowOff>
    </xdr:to>
    <xdr:cxnSp macro="">
      <xdr:nvCxnSpPr>
        <xdr:cNvPr id="7" name="Straight Arrow Connector 6"/>
        <xdr:cNvCxnSpPr/>
      </xdr:nvCxnSpPr>
      <xdr:spPr>
        <a:xfrm flipH="1">
          <a:off x="2659380" y="2415540"/>
          <a:ext cx="1805940" cy="60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687.845884490744" createdVersion="5" refreshedVersion="5" minRefreshableVersion="3" recordCount="872">
  <cacheSource type="worksheet">
    <worksheetSource ref="C3:E875" sheet="Problem 2 data"/>
  </cacheSource>
  <cacheFields count="3">
    <cacheField name="Subscribe" numFmtId="0">
      <sharedItems count="2">
        <s v="no"/>
        <s v="yes"/>
      </sharedItems>
    </cacheField>
    <cacheField name="Income" numFmtId="0">
      <sharedItems count="3">
        <s v="middle"/>
        <s v="low"/>
        <s v="upper"/>
      </sharedItems>
    </cacheField>
    <cacheField name="Location" numFmtId="0">
      <sharedItems count="3">
        <s v="urban"/>
        <s v="sub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2"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0"/>
    <x v="1"/>
    <x v="1"/>
  </r>
  <r>
    <x v="1"/>
    <x v="2"/>
    <x v="2"/>
  </r>
  <r>
    <x v="0"/>
    <x v="0"/>
    <x v="1"/>
  </r>
  <r>
    <x v="0"/>
    <x v="0"/>
    <x v="1"/>
  </r>
  <r>
    <x v="0"/>
    <x v="0"/>
    <x v="1"/>
  </r>
  <r>
    <x v="0"/>
    <x v="2"/>
    <x v="0"/>
  </r>
  <r>
    <x v="0"/>
    <x v="1"/>
    <x v="1"/>
  </r>
  <r>
    <x v="1"/>
    <x v="2"/>
    <x v="1"/>
  </r>
  <r>
    <x v="0"/>
    <x v="1"/>
    <x v="1"/>
  </r>
  <r>
    <x v="0"/>
    <x v="2"/>
    <x v="1"/>
  </r>
  <r>
    <x v="1"/>
    <x v="1"/>
    <x v="2"/>
  </r>
  <r>
    <x v="0"/>
    <x v="0"/>
    <x v="0"/>
  </r>
  <r>
    <x v="1"/>
    <x v="0"/>
    <x v="1"/>
  </r>
  <r>
    <x v="0"/>
    <x v="0"/>
    <x v="1"/>
  </r>
  <r>
    <x v="0"/>
    <x v="1"/>
    <x v="0"/>
  </r>
  <r>
    <x v="0"/>
    <x v="0"/>
    <x v="0"/>
  </r>
  <r>
    <x v="0"/>
    <x v="0"/>
    <x v="1"/>
  </r>
  <r>
    <x v="1"/>
    <x v="2"/>
    <x v="2"/>
  </r>
  <r>
    <x v="0"/>
    <x v="0"/>
    <x v="0"/>
  </r>
  <r>
    <x v="0"/>
    <x v="1"/>
    <x v="0"/>
  </r>
  <r>
    <x v="0"/>
    <x v="0"/>
    <x v="0"/>
  </r>
  <r>
    <x v="1"/>
    <x v="1"/>
    <x v="2"/>
  </r>
  <r>
    <x v="1"/>
    <x v="2"/>
    <x v="1"/>
  </r>
  <r>
    <x v="0"/>
    <x v="1"/>
    <x v="1"/>
  </r>
  <r>
    <x v="0"/>
    <x v="0"/>
    <x v="1"/>
  </r>
  <r>
    <x v="0"/>
    <x v="0"/>
    <x v="2"/>
  </r>
  <r>
    <x v="0"/>
    <x v="1"/>
    <x v="1"/>
  </r>
  <r>
    <x v="0"/>
    <x v="1"/>
    <x v="0"/>
  </r>
  <r>
    <x v="0"/>
    <x v="0"/>
    <x v="0"/>
  </r>
  <r>
    <x v="0"/>
    <x v="1"/>
    <x v="1"/>
  </r>
  <r>
    <x v="0"/>
    <x v="1"/>
    <x v="1"/>
  </r>
  <r>
    <x v="1"/>
    <x v="2"/>
    <x v="2"/>
  </r>
  <r>
    <x v="0"/>
    <x v="1"/>
    <x v="0"/>
  </r>
  <r>
    <x v="0"/>
    <x v="1"/>
    <x v="0"/>
  </r>
  <r>
    <x v="0"/>
    <x v="1"/>
    <x v="1"/>
  </r>
  <r>
    <x v="0"/>
    <x v="0"/>
    <x v="2"/>
  </r>
  <r>
    <x v="0"/>
    <x v="0"/>
    <x v="2"/>
  </r>
  <r>
    <x v="0"/>
    <x v="1"/>
    <x v="2"/>
  </r>
  <r>
    <x v="0"/>
    <x v="0"/>
    <x v="0"/>
  </r>
  <r>
    <x v="0"/>
    <x v="2"/>
    <x v="2"/>
  </r>
  <r>
    <x v="0"/>
    <x v="1"/>
    <x v="0"/>
  </r>
  <r>
    <x v="0"/>
    <x v="1"/>
    <x v="1"/>
  </r>
  <r>
    <x v="0"/>
    <x v="0"/>
    <x v="1"/>
  </r>
  <r>
    <x v="0"/>
    <x v="1"/>
    <x v="1"/>
  </r>
  <r>
    <x v="0"/>
    <x v="2"/>
    <x v="0"/>
  </r>
  <r>
    <x v="0"/>
    <x v="1"/>
    <x v="1"/>
  </r>
  <r>
    <x v="1"/>
    <x v="1"/>
    <x v="2"/>
  </r>
  <r>
    <x v="1"/>
    <x v="1"/>
    <x v="2"/>
  </r>
  <r>
    <x v="1"/>
    <x v="1"/>
    <x v="2"/>
  </r>
  <r>
    <x v="0"/>
    <x v="0"/>
    <x v="1"/>
  </r>
  <r>
    <x v="0"/>
    <x v="1"/>
    <x v="1"/>
  </r>
  <r>
    <x v="0"/>
    <x v="2"/>
    <x v="0"/>
  </r>
  <r>
    <x v="0"/>
    <x v="0"/>
    <x v="1"/>
  </r>
  <r>
    <x v="0"/>
    <x v="2"/>
    <x v="0"/>
  </r>
  <r>
    <x v="0"/>
    <x v="1"/>
    <x v="1"/>
  </r>
  <r>
    <x v="0"/>
    <x v="0"/>
    <x v="1"/>
  </r>
  <r>
    <x v="0"/>
    <x v="2"/>
    <x v="0"/>
  </r>
  <r>
    <x v="0"/>
    <x v="1"/>
    <x v="0"/>
  </r>
  <r>
    <x v="0"/>
    <x v="1"/>
    <x v="1"/>
  </r>
  <r>
    <x v="0"/>
    <x v="0"/>
    <x v="1"/>
  </r>
  <r>
    <x v="0"/>
    <x v="1"/>
    <x v="0"/>
  </r>
  <r>
    <x v="1"/>
    <x v="2"/>
    <x v="1"/>
  </r>
  <r>
    <x v="0"/>
    <x v="0"/>
    <x v="1"/>
  </r>
  <r>
    <x v="0"/>
    <x v="0"/>
    <x v="2"/>
  </r>
  <r>
    <x v="0"/>
    <x v="1"/>
    <x v="0"/>
  </r>
  <r>
    <x v="0"/>
    <x v="0"/>
    <x v="2"/>
  </r>
  <r>
    <x v="0"/>
    <x v="2"/>
    <x v="0"/>
  </r>
  <r>
    <x v="0"/>
    <x v="1"/>
    <x v="1"/>
  </r>
  <r>
    <x v="0"/>
    <x v="1"/>
    <x v="1"/>
  </r>
  <r>
    <x v="0"/>
    <x v="2"/>
    <x v="2"/>
  </r>
  <r>
    <x v="0"/>
    <x v="0"/>
    <x v="2"/>
  </r>
  <r>
    <x v="0"/>
    <x v="0"/>
    <x v="0"/>
  </r>
  <r>
    <x v="0"/>
    <x v="1"/>
    <x v="1"/>
  </r>
  <r>
    <x v="0"/>
    <x v="2"/>
    <x v="2"/>
  </r>
  <r>
    <x v="0"/>
    <x v="1"/>
    <x v="2"/>
  </r>
  <r>
    <x v="0"/>
    <x v="2"/>
    <x v="2"/>
  </r>
  <r>
    <x v="0"/>
    <x v="0"/>
    <x v="2"/>
  </r>
  <r>
    <x v="0"/>
    <x v="1"/>
    <x v="0"/>
  </r>
  <r>
    <x v="0"/>
    <x v="2"/>
    <x v="0"/>
  </r>
  <r>
    <x v="0"/>
    <x v="0"/>
    <x v="1"/>
  </r>
  <r>
    <x v="0"/>
    <x v="2"/>
    <x v="1"/>
  </r>
  <r>
    <x v="0"/>
    <x v="1"/>
    <x v="1"/>
  </r>
  <r>
    <x v="1"/>
    <x v="2"/>
    <x v="1"/>
  </r>
  <r>
    <x v="0"/>
    <x v="1"/>
    <x v="2"/>
  </r>
  <r>
    <x v="1"/>
    <x v="1"/>
    <x v="2"/>
  </r>
  <r>
    <x v="0"/>
    <x v="1"/>
    <x v="1"/>
  </r>
  <r>
    <x v="0"/>
    <x v="0"/>
    <x v="1"/>
  </r>
  <r>
    <x v="0"/>
    <x v="0"/>
    <x v="1"/>
  </r>
  <r>
    <x v="0"/>
    <x v="1"/>
    <x v="0"/>
  </r>
  <r>
    <x v="1"/>
    <x v="1"/>
    <x v="2"/>
  </r>
  <r>
    <x v="0"/>
    <x v="0"/>
    <x v="1"/>
  </r>
  <r>
    <x v="0"/>
    <x v="0"/>
    <x v="0"/>
  </r>
  <r>
    <x v="0"/>
    <x v="2"/>
    <x v="2"/>
  </r>
  <r>
    <x v="0"/>
    <x v="2"/>
    <x v="0"/>
  </r>
  <r>
    <x v="0"/>
    <x v="1"/>
    <x v="1"/>
  </r>
  <r>
    <x v="0"/>
    <x v="0"/>
    <x v="1"/>
  </r>
  <r>
    <x v="0"/>
    <x v="1"/>
    <x v="0"/>
  </r>
  <r>
    <x v="0"/>
    <x v="1"/>
    <x v="1"/>
  </r>
  <r>
    <x v="0"/>
    <x v="2"/>
    <x v="0"/>
  </r>
  <r>
    <x v="0"/>
    <x v="0"/>
    <x v="2"/>
  </r>
  <r>
    <x v="0"/>
    <x v="2"/>
    <x v="1"/>
  </r>
  <r>
    <x v="0"/>
    <x v="1"/>
    <x v="1"/>
  </r>
  <r>
    <x v="0"/>
    <x v="0"/>
    <x v="1"/>
  </r>
  <r>
    <x v="0"/>
    <x v="1"/>
    <x v="0"/>
  </r>
  <r>
    <x v="0"/>
    <x v="2"/>
    <x v="2"/>
  </r>
  <r>
    <x v="1"/>
    <x v="2"/>
    <x v="1"/>
  </r>
  <r>
    <x v="1"/>
    <x v="2"/>
    <x v="1"/>
  </r>
  <r>
    <x v="0"/>
    <x v="1"/>
    <x v="1"/>
  </r>
  <r>
    <x v="0"/>
    <x v="0"/>
    <x v="1"/>
  </r>
  <r>
    <x v="0"/>
    <x v="2"/>
    <x v="1"/>
  </r>
  <r>
    <x v="0"/>
    <x v="1"/>
    <x v="0"/>
  </r>
  <r>
    <x v="0"/>
    <x v="0"/>
    <x v="2"/>
  </r>
  <r>
    <x v="0"/>
    <x v="0"/>
    <x v="0"/>
  </r>
  <r>
    <x v="0"/>
    <x v="1"/>
    <x v="1"/>
  </r>
  <r>
    <x v="0"/>
    <x v="1"/>
    <x v="1"/>
  </r>
  <r>
    <x v="0"/>
    <x v="1"/>
    <x v="1"/>
  </r>
  <r>
    <x v="0"/>
    <x v="0"/>
    <x v="2"/>
  </r>
  <r>
    <x v="0"/>
    <x v="1"/>
    <x v="1"/>
  </r>
  <r>
    <x v="0"/>
    <x v="0"/>
    <x v="1"/>
  </r>
  <r>
    <x v="0"/>
    <x v="2"/>
    <x v="2"/>
  </r>
  <r>
    <x v="0"/>
    <x v="1"/>
    <x v="1"/>
  </r>
  <r>
    <x v="0"/>
    <x v="0"/>
    <x v="0"/>
  </r>
  <r>
    <x v="0"/>
    <x v="0"/>
    <x v="1"/>
  </r>
  <r>
    <x v="0"/>
    <x v="1"/>
    <x v="0"/>
  </r>
  <r>
    <x v="0"/>
    <x v="0"/>
    <x v="2"/>
  </r>
  <r>
    <x v="0"/>
    <x v="2"/>
    <x v="0"/>
  </r>
  <r>
    <x v="0"/>
    <x v="2"/>
    <x v="0"/>
  </r>
  <r>
    <x v="0"/>
    <x v="0"/>
    <x v="2"/>
  </r>
  <r>
    <x v="0"/>
    <x v="2"/>
    <x v="2"/>
  </r>
  <r>
    <x v="0"/>
    <x v="0"/>
    <x v="0"/>
  </r>
  <r>
    <x v="0"/>
    <x v="0"/>
    <x v="1"/>
  </r>
  <r>
    <x v="0"/>
    <x v="1"/>
    <x v="1"/>
  </r>
  <r>
    <x v="0"/>
    <x v="0"/>
    <x v="1"/>
  </r>
  <r>
    <x v="0"/>
    <x v="1"/>
    <x v="1"/>
  </r>
  <r>
    <x v="0"/>
    <x v="1"/>
    <x v="0"/>
  </r>
  <r>
    <x v="0"/>
    <x v="1"/>
    <x v="1"/>
  </r>
  <r>
    <x v="1"/>
    <x v="2"/>
    <x v="1"/>
  </r>
  <r>
    <x v="0"/>
    <x v="1"/>
    <x v="0"/>
  </r>
  <r>
    <x v="0"/>
    <x v="1"/>
    <x v="1"/>
  </r>
  <r>
    <x v="0"/>
    <x v="1"/>
    <x v="0"/>
  </r>
  <r>
    <x v="0"/>
    <x v="2"/>
    <x v="1"/>
  </r>
  <r>
    <x v="0"/>
    <x v="1"/>
    <x v="2"/>
  </r>
  <r>
    <x v="1"/>
    <x v="2"/>
    <x v="1"/>
  </r>
  <r>
    <x v="1"/>
    <x v="1"/>
    <x v="1"/>
  </r>
  <r>
    <x v="0"/>
    <x v="1"/>
    <x v="1"/>
  </r>
  <r>
    <x v="1"/>
    <x v="2"/>
    <x v="1"/>
  </r>
  <r>
    <x v="0"/>
    <x v="1"/>
    <x v="1"/>
  </r>
  <r>
    <x v="0"/>
    <x v="2"/>
    <x v="1"/>
  </r>
  <r>
    <x v="0"/>
    <x v="1"/>
    <x v="0"/>
  </r>
  <r>
    <x v="1"/>
    <x v="1"/>
    <x v="2"/>
  </r>
  <r>
    <x v="1"/>
    <x v="2"/>
    <x v="1"/>
  </r>
  <r>
    <x v="0"/>
    <x v="2"/>
    <x v="1"/>
  </r>
  <r>
    <x v="0"/>
    <x v="0"/>
    <x v="1"/>
  </r>
  <r>
    <x v="1"/>
    <x v="2"/>
    <x v="1"/>
  </r>
  <r>
    <x v="0"/>
    <x v="0"/>
    <x v="0"/>
  </r>
  <r>
    <x v="1"/>
    <x v="1"/>
    <x v="2"/>
  </r>
  <r>
    <x v="1"/>
    <x v="1"/>
    <x v="2"/>
  </r>
  <r>
    <x v="0"/>
    <x v="2"/>
    <x v="1"/>
  </r>
  <r>
    <x v="0"/>
    <x v="0"/>
    <x v="0"/>
  </r>
  <r>
    <x v="0"/>
    <x v="0"/>
    <x v="2"/>
  </r>
  <r>
    <x v="0"/>
    <x v="0"/>
    <x v="0"/>
  </r>
  <r>
    <x v="0"/>
    <x v="1"/>
    <x v="0"/>
  </r>
  <r>
    <x v="0"/>
    <x v="0"/>
    <x v="1"/>
  </r>
  <r>
    <x v="1"/>
    <x v="2"/>
    <x v="1"/>
  </r>
  <r>
    <x v="1"/>
    <x v="2"/>
    <x v="1"/>
  </r>
  <r>
    <x v="1"/>
    <x v="0"/>
    <x v="0"/>
  </r>
  <r>
    <x v="0"/>
    <x v="0"/>
    <x v="1"/>
  </r>
  <r>
    <x v="1"/>
    <x v="1"/>
    <x v="2"/>
  </r>
  <r>
    <x v="0"/>
    <x v="2"/>
    <x v="0"/>
  </r>
  <r>
    <x v="0"/>
    <x v="2"/>
    <x v="0"/>
  </r>
  <r>
    <x v="0"/>
    <x v="2"/>
    <x v="0"/>
  </r>
  <r>
    <x v="0"/>
    <x v="1"/>
    <x v="1"/>
  </r>
  <r>
    <x v="0"/>
    <x v="1"/>
    <x v="1"/>
  </r>
  <r>
    <x v="0"/>
    <x v="0"/>
    <x v="2"/>
  </r>
  <r>
    <x v="0"/>
    <x v="2"/>
    <x v="0"/>
  </r>
  <r>
    <x v="1"/>
    <x v="2"/>
    <x v="2"/>
  </r>
  <r>
    <x v="0"/>
    <x v="2"/>
    <x v="1"/>
  </r>
  <r>
    <x v="0"/>
    <x v="2"/>
    <x v="1"/>
  </r>
  <r>
    <x v="0"/>
    <x v="0"/>
    <x v="0"/>
  </r>
  <r>
    <x v="0"/>
    <x v="0"/>
    <x v="1"/>
  </r>
  <r>
    <x v="0"/>
    <x v="1"/>
    <x v="0"/>
  </r>
  <r>
    <x v="1"/>
    <x v="1"/>
    <x v="2"/>
  </r>
  <r>
    <x v="0"/>
    <x v="2"/>
    <x v="1"/>
  </r>
  <r>
    <x v="0"/>
    <x v="2"/>
    <x v="2"/>
  </r>
  <r>
    <x v="0"/>
    <x v="1"/>
    <x v="1"/>
  </r>
  <r>
    <x v="0"/>
    <x v="1"/>
    <x v="0"/>
  </r>
  <r>
    <x v="0"/>
    <x v="0"/>
    <x v="1"/>
  </r>
  <r>
    <x v="0"/>
    <x v="0"/>
    <x v="1"/>
  </r>
  <r>
    <x v="0"/>
    <x v="0"/>
    <x v="2"/>
  </r>
  <r>
    <x v="1"/>
    <x v="0"/>
    <x v="2"/>
  </r>
  <r>
    <x v="0"/>
    <x v="1"/>
    <x v="2"/>
  </r>
  <r>
    <x v="0"/>
    <x v="2"/>
    <x v="1"/>
  </r>
  <r>
    <x v="0"/>
    <x v="1"/>
    <x v="1"/>
  </r>
  <r>
    <x v="0"/>
    <x v="2"/>
    <x v="0"/>
  </r>
  <r>
    <x v="0"/>
    <x v="2"/>
    <x v="0"/>
  </r>
  <r>
    <x v="0"/>
    <x v="1"/>
    <x v="1"/>
  </r>
  <r>
    <x v="1"/>
    <x v="2"/>
    <x v="1"/>
  </r>
  <r>
    <x v="1"/>
    <x v="2"/>
    <x v="1"/>
  </r>
  <r>
    <x v="1"/>
    <x v="2"/>
    <x v="1"/>
  </r>
  <r>
    <x v="0"/>
    <x v="1"/>
    <x v="1"/>
  </r>
  <r>
    <x v="0"/>
    <x v="0"/>
    <x v="2"/>
  </r>
  <r>
    <x v="0"/>
    <x v="2"/>
    <x v="0"/>
  </r>
  <r>
    <x v="0"/>
    <x v="0"/>
    <x v="2"/>
  </r>
  <r>
    <x v="0"/>
    <x v="1"/>
    <x v="1"/>
  </r>
  <r>
    <x v="0"/>
    <x v="0"/>
    <x v="1"/>
  </r>
  <r>
    <x v="0"/>
    <x v="1"/>
    <x v="2"/>
  </r>
  <r>
    <x v="0"/>
    <x v="0"/>
    <x v="0"/>
  </r>
  <r>
    <x v="0"/>
    <x v="1"/>
    <x v="0"/>
  </r>
  <r>
    <x v="0"/>
    <x v="0"/>
    <x v="2"/>
  </r>
  <r>
    <x v="0"/>
    <x v="1"/>
    <x v="0"/>
  </r>
  <r>
    <x v="0"/>
    <x v="2"/>
    <x v="0"/>
  </r>
  <r>
    <x v="0"/>
    <x v="1"/>
    <x v="1"/>
  </r>
  <r>
    <x v="0"/>
    <x v="2"/>
    <x v="0"/>
  </r>
  <r>
    <x v="0"/>
    <x v="0"/>
    <x v="1"/>
  </r>
  <r>
    <x v="0"/>
    <x v="1"/>
    <x v="0"/>
  </r>
  <r>
    <x v="0"/>
    <x v="1"/>
    <x v="1"/>
  </r>
  <r>
    <x v="0"/>
    <x v="2"/>
    <x v="0"/>
  </r>
  <r>
    <x v="0"/>
    <x v="2"/>
    <x v="1"/>
  </r>
  <r>
    <x v="0"/>
    <x v="1"/>
    <x v="0"/>
  </r>
  <r>
    <x v="0"/>
    <x v="0"/>
    <x v="0"/>
  </r>
  <r>
    <x v="1"/>
    <x v="2"/>
    <x v="1"/>
  </r>
  <r>
    <x v="0"/>
    <x v="1"/>
    <x v="1"/>
  </r>
  <r>
    <x v="0"/>
    <x v="1"/>
    <x v="0"/>
  </r>
  <r>
    <x v="0"/>
    <x v="1"/>
    <x v="1"/>
  </r>
  <r>
    <x v="1"/>
    <x v="2"/>
    <x v="2"/>
  </r>
  <r>
    <x v="0"/>
    <x v="0"/>
    <x v="0"/>
  </r>
  <r>
    <x v="0"/>
    <x v="2"/>
    <x v="0"/>
  </r>
  <r>
    <x v="0"/>
    <x v="2"/>
    <x v="2"/>
  </r>
  <r>
    <x v="0"/>
    <x v="0"/>
    <x v="0"/>
  </r>
  <r>
    <x v="0"/>
    <x v="0"/>
    <x v="1"/>
  </r>
  <r>
    <x v="0"/>
    <x v="1"/>
    <x v="1"/>
  </r>
  <r>
    <x v="0"/>
    <x v="0"/>
    <x v="0"/>
  </r>
  <r>
    <x v="0"/>
    <x v="1"/>
    <x v="0"/>
  </r>
  <r>
    <x v="0"/>
    <x v="1"/>
    <x v="1"/>
  </r>
  <r>
    <x v="0"/>
    <x v="1"/>
    <x v="0"/>
  </r>
  <r>
    <x v="0"/>
    <x v="2"/>
    <x v="0"/>
  </r>
  <r>
    <x v="0"/>
    <x v="2"/>
    <x v="1"/>
  </r>
  <r>
    <x v="0"/>
    <x v="1"/>
    <x v="0"/>
  </r>
  <r>
    <x v="0"/>
    <x v="2"/>
    <x v="0"/>
  </r>
  <r>
    <x v="0"/>
    <x v="2"/>
    <x v="0"/>
  </r>
  <r>
    <x v="0"/>
    <x v="2"/>
    <x v="2"/>
  </r>
  <r>
    <x v="0"/>
    <x v="1"/>
    <x v="0"/>
  </r>
  <r>
    <x v="0"/>
    <x v="2"/>
    <x v="1"/>
  </r>
  <r>
    <x v="0"/>
    <x v="1"/>
    <x v="1"/>
  </r>
  <r>
    <x v="0"/>
    <x v="2"/>
    <x v="0"/>
  </r>
  <r>
    <x v="1"/>
    <x v="2"/>
    <x v="2"/>
  </r>
  <r>
    <x v="0"/>
    <x v="0"/>
    <x v="1"/>
  </r>
  <r>
    <x v="0"/>
    <x v="2"/>
    <x v="1"/>
  </r>
  <r>
    <x v="0"/>
    <x v="0"/>
    <x v="1"/>
  </r>
  <r>
    <x v="0"/>
    <x v="1"/>
    <x v="0"/>
  </r>
  <r>
    <x v="0"/>
    <x v="1"/>
    <x v="1"/>
  </r>
  <r>
    <x v="0"/>
    <x v="1"/>
    <x v="1"/>
  </r>
  <r>
    <x v="0"/>
    <x v="1"/>
    <x v="2"/>
  </r>
  <r>
    <x v="1"/>
    <x v="0"/>
    <x v="1"/>
  </r>
  <r>
    <x v="0"/>
    <x v="0"/>
    <x v="1"/>
  </r>
  <r>
    <x v="0"/>
    <x v="1"/>
    <x v="1"/>
  </r>
  <r>
    <x v="1"/>
    <x v="1"/>
    <x v="2"/>
  </r>
  <r>
    <x v="1"/>
    <x v="2"/>
    <x v="1"/>
  </r>
  <r>
    <x v="0"/>
    <x v="1"/>
    <x v="1"/>
  </r>
  <r>
    <x v="0"/>
    <x v="2"/>
    <x v="1"/>
  </r>
  <r>
    <x v="1"/>
    <x v="2"/>
    <x v="2"/>
  </r>
  <r>
    <x v="0"/>
    <x v="0"/>
    <x v="0"/>
  </r>
  <r>
    <x v="0"/>
    <x v="1"/>
    <x v="2"/>
  </r>
  <r>
    <x v="0"/>
    <x v="1"/>
    <x v="0"/>
  </r>
  <r>
    <x v="1"/>
    <x v="1"/>
    <x v="2"/>
  </r>
  <r>
    <x v="0"/>
    <x v="0"/>
    <x v="1"/>
  </r>
  <r>
    <x v="0"/>
    <x v="1"/>
    <x v="0"/>
  </r>
  <r>
    <x v="1"/>
    <x v="2"/>
    <x v="2"/>
  </r>
  <r>
    <x v="0"/>
    <x v="1"/>
    <x v="1"/>
  </r>
  <r>
    <x v="0"/>
    <x v="1"/>
    <x v="1"/>
  </r>
  <r>
    <x v="1"/>
    <x v="1"/>
    <x v="2"/>
  </r>
  <r>
    <x v="0"/>
    <x v="1"/>
    <x v="1"/>
  </r>
  <r>
    <x v="0"/>
    <x v="0"/>
    <x v="1"/>
  </r>
  <r>
    <x v="0"/>
    <x v="1"/>
    <x v="0"/>
  </r>
  <r>
    <x v="0"/>
    <x v="0"/>
    <x v="2"/>
  </r>
  <r>
    <x v="0"/>
    <x v="1"/>
    <x v="1"/>
  </r>
  <r>
    <x v="0"/>
    <x v="1"/>
    <x v="1"/>
  </r>
  <r>
    <x v="0"/>
    <x v="0"/>
    <x v="1"/>
  </r>
  <r>
    <x v="1"/>
    <x v="2"/>
    <x v="1"/>
  </r>
  <r>
    <x v="0"/>
    <x v="0"/>
    <x v="1"/>
  </r>
  <r>
    <x v="0"/>
    <x v="0"/>
    <x v="0"/>
  </r>
  <r>
    <x v="0"/>
    <x v="2"/>
    <x v="0"/>
  </r>
  <r>
    <x v="0"/>
    <x v="1"/>
    <x v="1"/>
  </r>
  <r>
    <x v="0"/>
    <x v="1"/>
    <x v="2"/>
  </r>
  <r>
    <x v="0"/>
    <x v="2"/>
    <x v="0"/>
  </r>
  <r>
    <x v="0"/>
    <x v="1"/>
    <x v="2"/>
  </r>
  <r>
    <x v="0"/>
    <x v="1"/>
    <x v="1"/>
  </r>
  <r>
    <x v="0"/>
    <x v="2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0"/>
    <x v="0"/>
  </r>
  <r>
    <x v="0"/>
    <x v="2"/>
    <x v="2"/>
  </r>
  <r>
    <x v="0"/>
    <x v="1"/>
    <x v="0"/>
  </r>
  <r>
    <x v="0"/>
    <x v="2"/>
    <x v="1"/>
  </r>
  <r>
    <x v="1"/>
    <x v="2"/>
    <x v="1"/>
  </r>
  <r>
    <x v="0"/>
    <x v="1"/>
    <x v="0"/>
  </r>
  <r>
    <x v="0"/>
    <x v="1"/>
    <x v="0"/>
  </r>
  <r>
    <x v="0"/>
    <x v="2"/>
    <x v="2"/>
  </r>
  <r>
    <x v="0"/>
    <x v="2"/>
    <x v="1"/>
  </r>
  <r>
    <x v="0"/>
    <x v="1"/>
    <x v="0"/>
  </r>
  <r>
    <x v="1"/>
    <x v="2"/>
    <x v="2"/>
  </r>
  <r>
    <x v="0"/>
    <x v="0"/>
    <x v="2"/>
  </r>
  <r>
    <x v="0"/>
    <x v="2"/>
    <x v="1"/>
  </r>
  <r>
    <x v="0"/>
    <x v="0"/>
    <x v="1"/>
  </r>
  <r>
    <x v="0"/>
    <x v="2"/>
    <x v="2"/>
  </r>
  <r>
    <x v="0"/>
    <x v="0"/>
    <x v="2"/>
  </r>
  <r>
    <x v="0"/>
    <x v="1"/>
    <x v="1"/>
  </r>
  <r>
    <x v="0"/>
    <x v="1"/>
    <x v="0"/>
  </r>
  <r>
    <x v="0"/>
    <x v="2"/>
    <x v="1"/>
  </r>
  <r>
    <x v="0"/>
    <x v="1"/>
    <x v="1"/>
  </r>
  <r>
    <x v="0"/>
    <x v="2"/>
    <x v="1"/>
  </r>
  <r>
    <x v="0"/>
    <x v="1"/>
    <x v="0"/>
  </r>
  <r>
    <x v="0"/>
    <x v="0"/>
    <x v="1"/>
  </r>
  <r>
    <x v="1"/>
    <x v="1"/>
    <x v="2"/>
  </r>
  <r>
    <x v="0"/>
    <x v="0"/>
    <x v="2"/>
  </r>
  <r>
    <x v="0"/>
    <x v="0"/>
    <x v="1"/>
  </r>
  <r>
    <x v="0"/>
    <x v="0"/>
    <x v="1"/>
  </r>
  <r>
    <x v="0"/>
    <x v="1"/>
    <x v="0"/>
  </r>
  <r>
    <x v="0"/>
    <x v="2"/>
    <x v="1"/>
  </r>
  <r>
    <x v="0"/>
    <x v="1"/>
    <x v="1"/>
  </r>
  <r>
    <x v="1"/>
    <x v="2"/>
    <x v="1"/>
  </r>
  <r>
    <x v="1"/>
    <x v="1"/>
    <x v="2"/>
  </r>
  <r>
    <x v="0"/>
    <x v="0"/>
    <x v="0"/>
  </r>
  <r>
    <x v="1"/>
    <x v="1"/>
    <x v="0"/>
  </r>
  <r>
    <x v="0"/>
    <x v="0"/>
    <x v="0"/>
  </r>
  <r>
    <x v="0"/>
    <x v="0"/>
    <x v="1"/>
  </r>
  <r>
    <x v="0"/>
    <x v="0"/>
    <x v="1"/>
  </r>
  <r>
    <x v="0"/>
    <x v="1"/>
    <x v="1"/>
  </r>
  <r>
    <x v="0"/>
    <x v="2"/>
    <x v="0"/>
  </r>
  <r>
    <x v="0"/>
    <x v="0"/>
    <x v="1"/>
  </r>
  <r>
    <x v="0"/>
    <x v="1"/>
    <x v="1"/>
  </r>
  <r>
    <x v="1"/>
    <x v="1"/>
    <x v="2"/>
  </r>
  <r>
    <x v="0"/>
    <x v="2"/>
    <x v="1"/>
  </r>
  <r>
    <x v="0"/>
    <x v="1"/>
    <x v="2"/>
  </r>
  <r>
    <x v="0"/>
    <x v="0"/>
    <x v="0"/>
  </r>
  <r>
    <x v="0"/>
    <x v="1"/>
    <x v="2"/>
  </r>
  <r>
    <x v="0"/>
    <x v="0"/>
    <x v="2"/>
  </r>
  <r>
    <x v="1"/>
    <x v="2"/>
    <x v="2"/>
  </r>
  <r>
    <x v="0"/>
    <x v="1"/>
    <x v="1"/>
  </r>
  <r>
    <x v="0"/>
    <x v="1"/>
    <x v="1"/>
  </r>
  <r>
    <x v="0"/>
    <x v="1"/>
    <x v="0"/>
  </r>
  <r>
    <x v="0"/>
    <x v="0"/>
    <x v="0"/>
  </r>
  <r>
    <x v="0"/>
    <x v="0"/>
    <x v="0"/>
  </r>
  <r>
    <x v="0"/>
    <x v="0"/>
    <x v="2"/>
  </r>
  <r>
    <x v="0"/>
    <x v="0"/>
    <x v="1"/>
  </r>
  <r>
    <x v="0"/>
    <x v="0"/>
    <x v="2"/>
  </r>
  <r>
    <x v="0"/>
    <x v="1"/>
    <x v="1"/>
  </r>
  <r>
    <x v="0"/>
    <x v="0"/>
    <x v="2"/>
  </r>
  <r>
    <x v="0"/>
    <x v="1"/>
    <x v="2"/>
  </r>
  <r>
    <x v="0"/>
    <x v="0"/>
    <x v="0"/>
  </r>
  <r>
    <x v="0"/>
    <x v="2"/>
    <x v="2"/>
  </r>
  <r>
    <x v="0"/>
    <x v="1"/>
    <x v="0"/>
  </r>
  <r>
    <x v="0"/>
    <x v="1"/>
    <x v="1"/>
  </r>
  <r>
    <x v="0"/>
    <x v="1"/>
    <x v="1"/>
  </r>
  <r>
    <x v="0"/>
    <x v="2"/>
    <x v="1"/>
  </r>
  <r>
    <x v="0"/>
    <x v="0"/>
    <x v="1"/>
  </r>
  <r>
    <x v="0"/>
    <x v="0"/>
    <x v="2"/>
  </r>
  <r>
    <x v="0"/>
    <x v="0"/>
    <x v="1"/>
  </r>
  <r>
    <x v="0"/>
    <x v="0"/>
    <x v="0"/>
  </r>
  <r>
    <x v="0"/>
    <x v="2"/>
    <x v="2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2"/>
    <x v="1"/>
  </r>
  <r>
    <x v="0"/>
    <x v="0"/>
    <x v="0"/>
  </r>
  <r>
    <x v="1"/>
    <x v="2"/>
    <x v="1"/>
  </r>
  <r>
    <x v="1"/>
    <x v="0"/>
    <x v="0"/>
  </r>
  <r>
    <x v="0"/>
    <x v="1"/>
    <x v="1"/>
  </r>
  <r>
    <x v="0"/>
    <x v="2"/>
    <x v="1"/>
  </r>
  <r>
    <x v="0"/>
    <x v="2"/>
    <x v="1"/>
  </r>
  <r>
    <x v="0"/>
    <x v="1"/>
    <x v="1"/>
  </r>
  <r>
    <x v="0"/>
    <x v="2"/>
    <x v="1"/>
  </r>
  <r>
    <x v="0"/>
    <x v="1"/>
    <x v="1"/>
  </r>
  <r>
    <x v="0"/>
    <x v="0"/>
    <x v="0"/>
  </r>
  <r>
    <x v="1"/>
    <x v="1"/>
    <x v="2"/>
  </r>
  <r>
    <x v="0"/>
    <x v="0"/>
    <x v="0"/>
  </r>
  <r>
    <x v="1"/>
    <x v="1"/>
    <x v="2"/>
  </r>
  <r>
    <x v="1"/>
    <x v="1"/>
    <x v="2"/>
  </r>
  <r>
    <x v="0"/>
    <x v="1"/>
    <x v="0"/>
  </r>
  <r>
    <x v="1"/>
    <x v="0"/>
    <x v="0"/>
  </r>
  <r>
    <x v="0"/>
    <x v="1"/>
    <x v="1"/>
  </r>
  <r>
    <x v="0"/>
    <x v="2"/>
    <x v="0"/>
  </r>
  <r>
    <x v="1"/>
    <x v="1"/>
    <x v="2"/>
  </r>
  <r>
    <x v="0"/>
    <x v="1"/>
    <x v="1"/>
  </r>
  <r>
    <x v="0"/>
    <x v="0"/>
    <x v="0"/>
  </r>
  <r>
    <x v="0"/>
    <x v="1"/>
    <x v="0"/>
  </r>
  <r>
    <x v="0"/>
    <x v="0"/>
    <x v="1"/>
  </r>
  <r>
    <x v="0"/>
    <x v="2"/>
    <x v="0"/>
  </r>
  <r>
    <x v="1"/>
    <x v="2"/>
    <x v="1"/>
  </r>
  <r>
    <x v="0"/>
    <x v="1"/>
    <x v="1"/>
  </r>
  <r>
    <x v="0"/>
    <x v="0"/>
    <x v="2"/>
  </r>
  <r>
    <x v="0"/>
    <x v="1"/>
    <x v="1"/>
  </r>
  <r>
    <x v="0"/>
    <x v="1"/>
    <x v="1"/>
  </r>
  <r>
    <x v="0"/>
    <x v="1"/>
    <x v="1"/>
  </r>
  <r>
    <x v="0"/>
    <x v="1"/>
    <x v="2"/>
  </r>
  <r>
    <x v="0"/>
    <x v="2"/>
    <x v="0"/>
  </r>
  <r>
    <x v="0"/>
    <x v="0"/>
    <x v="1"/>
  </r>
  <r>
    <x v="0"/>
    <x v="2"/>
    <x v="2"/>
  </r>
  <r>
    <x v="0"/>
    <x v="1"/>
    <x v="1"/>
  </r>
  <r>
    <x v="0"/>
    <x v="0"/>
    <x v="1"/>
  </r>
  <r>
    <x v="0"/>
    <x v="1"/>
    <x v="0"/>
  </r>
  <r>
    <x v="1"/>
    <x v="2"/>
    <x v="1"/>
  </r>
  <r>
    <x v="0"/>
    <x v="0"/>
    <x v="1"/>
  </r>
  <r>
    <x v="0"/>
    <x v="2"/>
    <x v="0"/>
  </r>
  <r>
    <x v="0"/>
    <x v="1"/>
    <x v="0"/>
  </r>
  <r>
    <x v="0"/>
    <x v="0"/>
    <x v="2"/>
  </r>
  <r>
    <x v="0"/>
    <x v="1"/>
    <x v="2"/>
  </r>
  <r>
    <x v="0"/>
    <x v="1"/>
    <x v="1"/>
  </r>
  <r>
    <x v="0"/>
    <x v="0"/>
    <x v="0"/>
  </r>
  <r>
    <x v="0"/>
    <x v="0"/>
    <x v="0"/>
  </r>
  <r>
    <x v="0"/>
    <x v="1"/>
    <x v="1"/>
  </r>
  <r>
    <x v="0"/>
    <x v="1"/>
    <x v="2"/>
  </r>
  <r>
    <x v="0"/>
    <x v="1"/>
    <x v="0"/>
  </r>
  <r>
    <x v="0"/>
    <x v="0"/>
    <x v="0"/>
  </r>
  <r>
    <x v="0"/>
    <x v="1"/>
    <x v="1"/>
  </r>
  <r>
    <x v="1"/>
    <x v="0"/>
    <x v="1"/>
  </r>
  <r>
    <x v="0"/>
    <x v="2"/>
    <x v="0"/>
  </r>
  <r>
    <x v="0"/>
    <x v="0"/>
    <x v="1"/>
  </r>
  <r>
    <x v="1"/>
    <x v="1"/>
    <x v="2"/>
  </r>
  <r>
    <x v="0"/>
    <x v="1"/>
    <x v="1"/>
  </r>
  <r>
    <x v="0"/>
    <x v="1"/>
    <x v="1"/>
  </r>
  <r>
    <x v="0"/>
    <x v="0"/>
    <x v="1"/>
  </r>
  <r>
    <x v="0"/>
    <x v="1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0"/>
  </r>
  <r>
    <x v="0"/>
    <x v="0"/>
    <x v="0"/>
  </r>
  <r>
    <x v="0"/>
    <x v="1"/>
    <x v="1"/>
  </r>
  <r>
    <x v="0"/>
    <x v="0"/>
    <x v="0"/>
  </r>
  <r>
    <x v="0"/>
    <x v="1"/>
    <x v="0"/>
  </r>
  <r>
    <x v="0"/>
    <x v="1"/>
    <x v="1"/>
  </r>
  <r>
    <x v="0"/>
    <x v="1"/>
    <x v="1"/>
  </r>
  <r>
    <x v="0"/>
    <x v="2"/>
    <x v="0"/>
  </r>
  <r>
    <x v="0"/>
    <x v="2"/>
    <x v="2"/>
  </r>
  <r>
    <x v="0"/>
    <x v="0"/>
    <x v="0"/>
  </r>
  <r>
    <x v="1"/>
    <x v="1"/>
    <x v="2"/>
  </r>
  <r>
    <x v="0"/>
    <x v="0"/>
    <x v="1"/>
  </r>
  <r>
    <x v="0"/>
    <x v="0"/>
    <x v="2"/>
  </r>
  <r>
    <x v="1"/>
    <x v="0"/>
    <x v="2"/>
  </r>
  <r>
    <x v="0"/>
    <x v="1"/>
    <x v="2"/>
  </r>
  <r>
    <x v="0"/>
    <x v="1"/>
    <x v="1"/>
  </r>
  <r>
    <x v="0"/>
    <x v="1"/>
    <x v="1"/>
  </r>
  <r>
    <x v="1"/>
    <x v="1"/>
    <x v="2"/>
  </r>
  <r>
    <x v="0"/>
    <x v="2"/>
    <x v="1"/>
  </r>
  <r>
    <x v="0"/>
    <x v="2"/>
    <x v="0"/>
  </r>
  <r>
    <x v="0"/>
    <x v="1"/>
    <x v="1"/>
  </r>
  <r>
    <x v="0"/>
    <x v="1"/>
    <x v="0"/>
  </r>
  <r>
    <x v="0"/>
    <x v="1"/>
    <x v="0"/>
  </r>
  <r>
    <x v="0"/>
    <x v="1"/>
    <x v="1"/>
  </r>
  <r>
    <x v="0"/>
    <x v="1"/>
    <x v="0"/>
  </r>
  <r>
    <x v="1"/>
    <x v="0"/>
    <x v="0"/>
  </r>
  <r>
    <x v="0"/>
    <x v="1"/>
    <x v="0"/>
  </r>
  <r>
    <x v="0"/>
    <x v="1"/>
    <x v="0"/>
  </r>
  <r>
    <x v="0"/>
    <x v="1"/>
    <x v="2"/>
  </r>
  <r>
    <x v="1"/>
    <x v="1"/>
    <x v="2"/>
  </r>
  <r>
    <x v="0"/>
    <x v="0"/>
    <x v="0"/>
  </r>
  <r>
    <x v="0"/>
    <x v="0"/>
    <x v="1"/>
  </r>
  <r>
    <x v="0"/>
    <x v="1"/>
    <x v="1"/>
  </r>
  <r>
    <x v="1"/>
    <x v="2"/>
    <x v="1"/>
  </r>
  <r>
    <x v="1"/>
    <x v="2"/>
    <x v="2"/>
  </r>
  <r>
    <x v="0"/>
    <x v="2"/>
    <x v="0"/>
  </r>
  <r>
    <x v="0"/>
    <x v="0"/>
    <x v="0"/>
  </r>
  <r>
    <x v="1"/>
    <x v="1"/>
    <x v="1"/>
  </r>
  <r>
    <x v="0"/>
    <x v="0"/>
    <x v="2"/>
  </r>
  <r>
    <x v="0"/>
    <x v="2"/>
    <x v="1"/>
  </r>
  <r>
    <x v="0"/>
    <x v="2"/>
    <x v="1"/>
  </r>
  <r>
    <x v="0"/>
    <x v="1"/>
    <x v="1"/>
  </r>
  <r>
    <x v="0"/>
    <x v="0"/>
    <x v="0"/>
  </r>
  <r>
    <x v="0"/>
    <x v="0"/>
    <x v="1"/>
  </r>
  <r>
    <x v="0"/>
    <x v="0"/>
    <x v="2"/>
  </r>
  <r>
    <x v="1"/>
    <x v="2"/>
    <x v="2"/>
  </r>
  <r>
    <x v="0"/>
    <x v="1"/>
    <x v="1"/>
  </r>
  <r>
    <x v="0"/>
    <x v="2"/>
    <x v="0"/>
  </r>
  <r>
    <x v="0"/>
    <x v="1"/>
    <x v="0"/>
  </r>
  <r>
    <x v="0"/>
    <x v="1"/>
    <x v="1"/>
  </r>
  <r>
    <x v="0"/>
    <x v="2"/>
    <x v="1"/>
  </r>
  <r>
    <x v="0"/>
    <x v="0"/>
    <x v="1"/>
  </r>
  <r>
    <x v="0"/>
    <x v="2"/>
    <x v="0"/>
  </r>
  <r>
    <x v="0"/>
    <x v="1"/>
    <x v="0"/>
  </r>
  <r>
    <x v="0"/>
    <x v="2"/>
    <x v="2"/>
  </r>
  <r>
    <x v="1"/>
    <x v="1"/>
    <x v="2"/>
  </r>
  <r>
    <x v="1"/>
    <x v="1"/>
    <x v="2"/>
  </r>
  <r>
    <x v="0"/>
    <x v="1"/>
    <x v="0"/>
  </r>
  <r>
    <x v="0"/>
    <x v="1"/>
    <x v="0"/>
  </r>
  <r>
    <x v="0"/>
    <x v="1"/>
    <x v="1"/>
  </r>
  <r>
    <x v="0"/>
    <x v="1"/>
    <x v="0"/>
  </r>
  <r>
    <x v="0"/>
    <x v="1"/>
    <x v="0"/>
  </r>
  <r>
    <x v="0"/>
    <x v="2"/>
    <x v="0"/>
  </r>
  <r>
    <x v="0"/>
    <x v="0"/>
    <x v="2"/>
  </r>
  <r>
    <x v="0"/>
    <x v="0"/>
    <x v="2"/>
  </r>
  <r>
    <x v="1"/>
    <x v="2"/>
    <x v="1"/>
  </r>
  <r>
    <x v="0"/>
    <x v="2"/>
    <x v="0"/>
  </r>
  <r>
    <x v="0"/>
    <x v="0"/>
    <x v="1"/>
  </r>
  <r>
    <x v="0"/>
    <x v="1"/>
    <x v="1"/>
  </r>
  <r>
    <x v="0"/>
    <x v="2"/>
    <x v="1"/>
  </r>
  <r>
    <x v="0"/>
    <x v="1"/>
    <x v="2"/>
  </r>
  <r>
    <x v="0"/>
    <x v="0"/>
    <x v="0"/>
  </r>
  <r>
    <x v="0"/>
    <x v="0"/>
    <x v="0"/>
  </r>
  <r>
    <x v="0"/>
    <x v="2"/>
    <x v="0"/>
  </r>
  <r>
    <x v="0"/>
    <x v="2"/>
    <x v="0"/>
  </r>
  <r>
    <x v="1"/>
    <x v="0"/>
    <x v="0"/>
  </r>
  <r>
    <x v="0"/>
    <x v="2"/>
    <x v="1"/>
  </r>
  <r>
    <x v="0"/>
    <x v="0"/>
    <x v="1"/>
  </r>
  <r>
    <x v="0"/>
    <x v="1"/>
    <x v="0"/>
  </r>
  <r>
    <x v="0"/>
    <x v="1"/>
    <x v="1"/>
  </r>
  <r>
    <x v="0"/>
    <x v="1"/>
    <x v="0"/>
  </r>
  <r>
    <x v="0"/>
    <x v="0"/>
    <x v="0"/>
  </r>
  <r>
    <x v="0"/>
    <x v="1"/>
    <x v="2"/>
  </r>
  <r>
    <x v="0"/>
    <x v="1"/>
    <x v="0"/>
  </r>
  <r>
    <x v="0"/>
    <x v="0"/>
    <x v="0"/>
  </r>
  <r>
    <x v="0"/>
    <x v="1"/>
    <x v="1"/>
  </r>
  <r>
    <x v="0"/>
    <x v="1"/>
    <x v="1"/>
  </r>
  <r>
    <x v="0"/>
    <x v="2"/>
    <x v="2"/>
  </r>
  <r>
    <x v="0"/>
    <x v="1"/>
    <x v="1"/>
  </r>
  <r>
    <x v="0"/>
    <x v="1"/>
    <x v="0"/>
  </r>
  <r>
    <x v="0"/>
    <x v="0"/>
    <x v="1"/>
  </r>
  <r>
    <x v="0"/>
    <x v="1"/>
    <x v="1"/>
  </r>
  <r>
    <x v="0"/>
    <x v="1"/>
    <x v="1"/>
  </r>
  <r>
    <x v="0"/>
    <x v="0"/>
    <x v="1"/>
  </r>
  <r>
    <x v="0"/>
    <x v="2"/>
    <x v="0"/>
  </r>
  <r>
    <x v="1"/>
    <x v="0"/>
    <x v="2"/>
  </r>
  <r>
    <x v="0"/>
    <x v="2"/>
    <x v="1"/>
  </r>
  <r>
    <x v="0"/>
    <x v="0"/>
    <x v="0"/>
  </r>
  <r>
    <x v="0"/>
    <x v="0"/>
    <x v="0"/>
  </r>
  <r>
    <x v="0"/>
    <x v="0"/>
    <x v="2"/>
  </r>
  <r>
    <x v="0"/>
    <x v="2"/>
    <x v="1"/>
  </r>
  <r>
    <x v="0"/>
    <x v="1"/>
    <x v="1"/>
  </r>
  <r>
    <x v="0"/>
    <x v="2"/>
    <x v="0"/>
  </r>
  <r>
    <x v="0"/>
    <x v="1"/>
    <x v="0"/>
  </r>
  <r>
    <x v="0"/>
    <x v="0"/>
    <x v="2"/>
  </r>
  <r>
    <x v="1"/>
    <x v="1"/>
    <x v="2"/>
  </r>
  <r>
    <x v="0"/>
    <x v="2"/>
    <x v="0"/>
  </r>
  <r>
    <x v="0"/>
    <x v="0"/>
    <x v="1"/>
  </r>
  <r>
    <x v="0"/>
    <x v="0"/>
    <x v="0"/>
  </r>
  <r>
    <x v="0"/>
    <x v="0"/>
    <x v="0"/>
  </r>
  <r>
    <x v="0"/>
    <x v="2"/>
    <x v="0"/>
  </r>
  <r>
    <x v="1"/>
    <x v="1"/>
    <x v="2"/>
  </r>
  <r>
    <x v="1"/>
    <x v="2"/>
    <x v="1"/>
  </r>
  <r>
    <x v="0"/>
    <x v="0"/>
    <x v="1"/>
  </r>
  <r>
    <x v="1"/>
    <x v="2"/>
    <x v="1"/>
  </r>
  <r>
    <x v="0"/>
    <x v="1"/>
    <x v="1"/>
  </r>
  <r>
    <x v="1"/>
    <x v="1"/>
    <x v="2"/>
  </r>
  <r>
    <x v="1"/>
    <x v="1"/>
    <x v="2"/>
  </r>
  <r>
    <x v="0"/>
    <x v="1"/>
    <x v="0"/>
  </r>
  <r>
    <x v="0"/>
    <x v="1"/>
    <x v="1"/>
  </r>
  <r>
    <x v="1"/>
    <x v="1"/>
    <x v="0"/>
  </r>
  <r>
    <x v="0"/>
    <x v="0"/>
    <x v="0"/>
  </r>
  <r>
    <x v="0"/>
    <x v="0"/>
    <x v="0"/>
  </r>
  <r>
    <x v="0"/>
    <x v="1"/>
    <x v="0"/>
  </r>
  <r>
    <x v="0"/>
    <x v="2"/>
    <x v="2"/>
  </r>
  <r>
    <x v="0"/>
    <x v="1"/>
    <x v="0"/>
  </r>
  <r>
    <x v="0"/>
    <x v="0"/>
    <x v="1"/>
  </r>
  <r>
    <x v="0"/>
    <x v="1"/>
    <x v="1"/>
  </r>
  <r>
    <x v="0"/>
    <x v="0"/>
    <x v="0"/>
  </r>
  <r>
    <x v="1"/>
    <x v="2"/>
    <x v="2"/>
  </r>
  <r>
    <x v="0"/>
    <x v="0"/>
    <x v="2"/>
  </r>
  <r>
    <x v="1"/>
    <x v="2"/>
    <x v="1"/>
  </r>
  <r>
    <x v="0"/>
    <x v="0"/>
    <x v="0"/>
  </r>
  <r>
    <x v="0"/>
    <x v="2"/>
    <x v="0"/>
  </r>
  <r>
    <x v="0"/>
    <x v="0"/>
    <x v="0"/>
  </r>
  <r>
    <x v="0"/>
    <x v="1"/>
    <x v="0"/>
  </r>
  <r>
    <x v="0"/>
    <x v="2"/>
    <x v="0"/>
  </r>
  <r>
    <x v="0"/>
    <x v="1"/>
    <x v="1"/>
  </r>
  <r>
    <x v="0"/>
    <x v="1"/>
    <x v="1"/>
  </r>
  <r>
    <x v="0"/>
    <x v="2"/>
    <x v="0"/>
  </r>
  <r>
    <x v="0"/>
    <x v="2"/>
    <x v="2"/>
  </r>
  <r>
    <x v="0"/>
    <x v="1"/>
    <x v="0"/>
  </r>
  <r>
    <x v="0"/>
    <x v="2"/>
    <x v="2"/>
  </r>
  <r>
    <x v="1"/>
    <x v="2"/>
    <x v="1"/>
  </r>
  <r>
    <x v="0"/>
    <x v="1"/>
    <x v="1"/>
  </r>
  <r>
    <x v="0"/>
    <x v="0"/>
    <x v="1"/>
  </r>
  <r>
    <x v="1"/>
    <x v="1"/>
    <x v="2"/>
  </r>
  <r>
    <x v="0"/>
    <x v="0"/>
    <x v="0"/>
  </r>
  <r>
    <x v="0"/>
    <x v="1"/>
    <x v="0"/>
  </r>
  <r>
    <x v="0"/>
    <x v="1"/>
    <x v="1"/>
  </r>
  <r>
    <x v="1"/>
    <x v="1"/>
    <x v="2"/>
  </r>
  <r>
    <x v="0"/>
    <x v="0"/>
    <x v="2"/>
  </r>
  <r>
    <x v="0"/>
    <x v="0"/>
    <x v="0"/>
  </r>
  <r>
    <x v="0"/>
    <x v="2"/>
    <x v="0"/>
  </r>
  <r>
    <x v="0"/>
    <x v="1"/>
    <x v="1"/>
  </r>
  <r>
    <x v="0"/>
    <x v="1"/>
    <x v="0"/>
  </r>
  <r>
    <x v="0"/>
    <x v="1"/>
    <x v="1"/>
  </r>
  <r>
    <x v="0"/>
    <x v="0"/>
    <x v="1"/>
  </r>
  <r>
    <x v="0"/>
    <x v="1"/>
    <x v="0"/>
  </r>
  <r>
    <x v="0"/>
    <x v="1"/>
    <x v="2"/>
  </r>
  <r>
    <x v="1"/>
    <x v="2"/>
    <x v="1"/>
  </r>
  <r>
    <x v="0"/>
    <x v="0"/>
    <x v="2"/>
  </r>
  <r>
    <x v="0"/>
    <x v="1"/>
    <x v="1"/>
  </r>
  <r>
    <x v="0"/>
    <x v="2"/>
    <x v="0"/>
  </r>
  <r>
    <x v="0"/>
    <x v="2"/>
    <x v="1"/>
  </r>
  <r>
    <x v="0"/>
    <x v="2"/>
    <x v="0"/>
  </r>
  <r>
    <x v="0"/>
    <x v="0"/>
    <x v="1"/>
  </r>
  <r>
    <x v="0"/>
    <x v="0"/>
    <x v="2"/>
  </r>
  <r>
    <x v="0"/>
    <x v="1"/>
    <x v="1"/>
  </r>
  <r>
    <x v="0"/>
    <x v="0"/>
    <x v="0"/>
  </r>
  <r>
    <x v="0"/>
    <x v="1"/>
    <x v="2"/>
  </r>
  <r>
    <x v="0"/>
    <x v="0"/>
    <x v="2"/>
  </r>
  <r>
    <x v="0"/>
    <x v="0"/>
    <x v="0"/>
  </r>
  <r>
    <x v="0"/>
    <x v="0"/>
    <x v="2"/>
  </r>
  <r>
    <x v="0"/>
    <x v="1"/>
    <x v="0"/>
  </r>
  <r>
    <x v="1"/>
    <x v="2"/>
    <x v="1"/>
  </r>
  <r>
    <x v="0"/>
    <x v="0"/>
    <x v="1"/>
  </r>
  <r>
    <x v="0"/>
    <x v="0"/>
    <x v="1"/>
  </r>
  <r>
    <x v="0"/>
    <x v="1"/>
    <x v="1"/>
  </r>
  <r>
    <x v="0"/>
    <x v="2"/>
    <x v="0"/>
  </r>
  <r>
    <x v="0"/>
    <x v="0"/>
    <x v="0"/>
  </r>
  <r>
    <x v="0"/>
    <x v="1"/>
    <x v="1"/>
  </r>
  <r>
    <x v="0"/>
    <x v="2"/>
    <x v="1"/>
  </r>
  <r>
    <x v="1"/>
    <x v="1"/>
    <x v="2"/>
  </r>
  <r>
    <x v="0"/>
    <x v="0"/>
    <x v="0"/>
  </r>
  <r>
    <x v="1"/>
    <x v="2"/>
    <x v="1"/>
  </r>
  <r>
    <x v="0"/>
    <x v="0"/>
    <x v="1"/>
  </r>
  <r>
    <x v="0"/>
    <x v="0"/>
    <x v="0"/>
  </r>
  <r>
    <x v="0"/>
    <x v="1"/>
    <x v="2"/>
  </r>
  <r>
    <x v="0"/>
    <x v="0"/>
    <x v="1"/>
  </r>
  <r>
    <x v="1"/>
    <x v="1"/>
    <x v="2"/>
  </r>
  <r>
    <x v="0"/>
    <x v="2"/>
    <x v="2"/>
  </r>
  <r>
    <x v="1"/>
    <x v="2"/>
    <x v="2"/>
  </r>
  <r>
    <x v="0"/>
    <x v="2"/>
    <x v="0"/>
  </r>
  <r>
    <x v="0"/>
    <x v="2"/>
    <x v="0"/>
  </r>
  <r>
    <x v="0"/>
    <x v="1"/>
    <x v="2"/>
  </r>
  <r>
    <x v="0"/>
    <x v="2"/>
    <x v="1"/>
  </r>
  <r>
    <x v="0"/>
    <x v="0"/>
    <x v="0"/>
  </r>
  <r>
    <x v="1"/>
    <x v="1"/>
    <x v="0"/>
  </r>
  <r>
    <x v="0"/>
    <x v="1"/>
    <x v="1"/>
  </r>
  <r>
    <x v="0"/>
    <x v="1"/>
    <x v="1"/>
  </r>
  <r>
    <x v="0"/>
    <x v="0"/>
    <x v="2"/>
  </r>
  <r>
    <x v="0"/>
    <x v="1"/>
    <x v="1"/>
  </r>
  <r>
    <x v="1"/>
    <x v="2"/>
    <x v="1"/>
  </r>
  <r>
    <x v="0"/>
    <x v="0"/>
    <x v="1"/>
  </r>
  <r>
    <x v="0"/>
    <x v="0"/>
    <x v="0"/>
  </r>
  <r>
    <x v="0"/>
    <x v="2"/>
    <x v="0"/>
  </r>
  <r>
    <x v="0"/>
    <x v="0"/>
    <x v="1"/>
  </r>
  <r>
    <x v="1"/>
    <x v="1"/>
    <x v="2"/>
  </r>
  <r>
    <x v="0"/>
    <x v="2"/>
    <x v="1"/>
  </r>
  <r>
    <x v="0"/>
    <x v="0"/>
    <x v="1"/>
  </r>
  <r>
    <x v="0"/>
    <x v="1"/>
    <x v="1"/>
  </r>
  <r>
    <x v="1"/>
    <x v="2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2"/>
  </r>
  <r>
    <x v="0"/>
    <x v="1"/>
    <x v="1"/>
  </r>
  <r>
    <x v="1"/>
    <x v="1"/>
    <x v="2"/>
  </r>
  <r>
    <x v="0"/>
    <x v="1"/>
    <x v="0"/>
  </r>
  <r>
    <x v="0"/>
    <x v="2"/>
    <x v="1"/>
  </r>
  <r>
    <x v="0"/>
    <x v="0"/>
    <x v="1"/>
  </r>
  <r>
    <x v="0"/>
    <x v="1"/>
    <x v="1"/>
  </r>
  <r>
    <x v="0"/>
    <x v="1"/>
    <x v="0"/>
  </r>
  <r>
    <x v="1"/>
    <x v="1"/>
    <x v="0"/>
  </r>
  <r>
    <x v="1"/>
    <x v="1"/>
    <x v="2"/>
  </r>
  <r>
    <x v="0"/>
    <x v="0"/>
    <x v="2"/>
  </r>
  <r>
    <x v="0"/>
    <x v="1"/>
    <x v="0"/>
  </r>
  <r>
    <x v="0"/>
    <x v="1"/>
    <x v="1"/>
  </r>
  <r>
    <x v="1"/>
    <x v="2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0"/>
    <x v="1"/>
  </r>
  <r>
    <x v="0"/>
    <x v="0"/>
    <x v="1"/>
  </r>
  <r>
    <x v="1"/>
    <x v="1"/>
    <x v="2"/>
  </r>
  <r>
    <x v="0"/>
    <x v="1"/>
    <x v="2"/>
  </r>
  <r>
    <x v="0"/>
    <x v="2"/>
    <x v="2"/>
  </r>
  <r>
    <x v="1"/>
    <x v="2"/>
    <x v="1"/>
  </r>
  <r>
    <x v="0"/>
    <x v="0"/>
    <x v="2"/>
  </r>
  <r>
    <x v="1"/>
    <x v="1"/>
    <x v="2"/>
  </r>
  <r>
    <x v="0"/>
    <x v="2"/>
    <x v="0"/>
  </r>
  <r>
    <x v="0"/>
    <x v="1"/>
    <x v="2"/>
  </r>
  <r>
    <x v="0"/>
    <x v="0"/>
    <x v="0"/>
  </r>
  <r>
    <x v="0"/>
    <x v="0"/>
    <x v="1"/>
  </r>
  <r>
    <x v="0"/>
    <x v="0"/>
    <x v="0"/>
  </r>
  <r>
    <x v="0"/>
    <x v="1"/>
    <x v="1"/>
  </r>
  <r>
    <x v="0"/>
    <x v="2"/>
    <x v="0"/>
  </r>
  <r>
    <x v="0"/>
    <x v="0"/>
    <x v="0"/>
  </r>
  <r>
    <x v="0"/>
    <x v="1"/>
    <x v="1"/>
  </r>
  <r>
    <x v="0"/>
    <x v="1"/>
    <x v="1"/>
  </r>
  <r>
    <x v="0"/>
    <x v="0"/>
    <x v="2"/>
  </r>
  <r>
    <x v="1"/>
    <x v="2"/>
    <x v="1"/>
  </r>
  <r>
    <x v="0"/>
    <x v="2"/>
    <x v="1"/>
  </r>
  <r>
    <x v="1"/>
    <x v="2"/>
    <x v="1"/>
  </r>
  <r>
    <x v="0"/>
    <x v="1"/>
    <x v="1"/>
  </r>
  <r>
    <x v="0"/>
    <x v="1"/>
    <x v="1"/>
  </r>
  <r>
    <x v="0"/>
    <x v="0"/>
    <x v="1"/>
  </r>
  <r>
    <x v="0"/>
    <x v="1"/>
    <x v="0"/>
  </r>
  <r>
    <x v="0"/>
    <x v="0"/>
    <x v="1"/>
  </r>
  <r>
    <x v="0"/>
    <x v="0"/>
    <x v="2"/>
  </r>
  <r>
    <x v="0"/>
    <x v="0"/>
    <x v="1"/>
  </r>
  <r>
    <x v="0"/>
    <x v="1"/>
    <x v="1"/>
  </r>
  <r>
    <x v="0"/>
    <x v="1"/>
    <x v="2"/>
  </r>
  <r>
    <x v="0"/>
    <x v="1"/>
    <x v="1"/>
  </r>
  <r>
    <x v="0"/>
    <x v="0"/>
    <x v="1"/>
  </r>
  <r>
    <x v="1"/>
    <x v="2"/>
    <x v="1"/>
  </r>
  <r>
    <x v="0"/>
    <x v="0"/>
    <x v="0"/>
  </r>
  <r>
    <x v="0"/>
    <x v="1"/>
    <x v="2"/>
  </r>
  <r>
    <x v="0"/>
    <x v="1"/>
    <x v="2"/>
  </r>
  <r>
    <x v="0"/>
    <x v="2"/>
    <x v="0"/>
  </r>
  <r>
    <x v="1"/>
    <x v="1"/>
    <x v="2"/>
  </r>
  <r>
    <x v="0"/>
    <x v="0"/>
    <x v="2"/>
  </r>
  <r>
    <x v="0"/>
    <x v="0"/>
    <x v="1"/>
  </r>
  <r>
    <x v="0"/>
    <x v="0"/>
    <x v="0"/>
  </r>
  <r>
    <x v="0"/>
    <x v="0"/>
    <x v="0"/>
  </r>
  <r>
    <x v="1"/>
    <x v="2"/>
    <x v="2"/>
  </r>
  <r>
    <x v="0"/>
    <x v="0"/>
    <x v="1"/>
  </r>
  <r>
    <x v="0"/>
    <x v="0"/>
    <x v="0"/>
  </r>
  <r>
    <x v="0"/>
    <x v="1"/>
    <x v="1"/>
  </r>
  <r>
    <x v="0"/>
    <x v="0"/>
    <x v="0"/>
  </r>
  <r>
    <x v="1"/>
    <x v="2"/>
    <x v="1"/>
  </r>
  <r>
    <x v="1"/>
    <x v="2"/>
    <x v="1"/>
  </r>
  <r>
    <x v="1"/>
    <x v="1"/>
    <x v="2"/>
  </r>
  <r>
    <x v="1"/>
    <x v="2"/>
    <x v="1"/>
  </r>
  <r>
    <x v="0"/>
    <x v="1"/>
    <x v="0"/>
  </r>
  <r>
    <x v="0"/>
    <x v="0"/>
    <x v="0"/>
  </r>
  <r>
    <x v="1"/>
    <x v="2"/>
    <x v="1"/>
  </r>
  <r>
    <x v="0"/>
    <x v="0"/>
    <x v="1"/>
  </r>
  <r>
    <x v="1"/>
    <x v="2"/>
    <x v="2"/>
  </r>
  <r>
    <x v="0"/>
    <x v="2"/>
    <x v="1"/>
  </r>
  <r>
    <x v="0"/>
    <x v="0"/>
    <x v="1"/>
  </r>
  <r>
    <x v="1"/>
    <x v="1"/>
    <x v="2"/>
  </r>
  <r>
    <x v="1"/>
    <x v="2"/>
    <x v="1"/>
  </r>
  <r>
    <x v="0"/>
    <x v="0"/>
    <x v="1"/>
  </r>
  <r>
    <x v="0"/>
    <x v="1"/>
    <x v="2"/>
  </r>
  <r>
    <x v="0"/>
    <x v="1"/>
    <x v="2"/>
  </r>
  <r>
    <x v="0"/>
    <x v="0"/>
    <x v="0"/>
  </r>
  <r>
    <x v="0"/>
    <x v="0"/>
    <x v="0"/>
  </r>
  <r>
    <x v="0"/>
    <x v="0"/>
    <x v="1"/>
  </r>
  <r>
    <x v="0"/>
    <x v="0"/>
    <x v="0"/>
  </r>
  <r>
    <x v="0"/>
    <x v="2"/>
    <x v="2"/>
  </r>
  <r>
    <x v="1"/>
    <x v="1"/>
    <x v="2"/>
  </r>
  <r>
    <x v="0"/>
    <x v="2"/>
    <x v="0"/>
  </r>
  <r>
    <x v="0"/>
    <x v="0"/>
    <x v="0"/>
  </r>
  <r>
    <x v="0"/>
    <x v="2"/>
    <x v="1"/>
  </r>
  <r>
    <x v="0"/>
    <x v="0"/>
    <x v="2"/>
  </r>
  <r>
    <x v="0"/>
    <x v="1"/>
    <x v="0"/>
  </r>
  <r>
    <x v="0"/>
    <x v="0"/>
    <x v="1"/>
  </r>
  <r>
    <x v="0"/>
    <x v="0"/>
    <x v="1"/>
  </r>
  <r>
    <x v="0"/>
    <x v="0"/>
    <x v="1"/>
  </r>
  <r>
    <x v="0"/>
    <x v="1"/>
    <x v="1"/>
  </r>
  <r>
    <x v="0"/>
    <x v="1"/>
    <x v="2"/>
  </r>
  <r>
    <x v="0"/>
    <x v="1"/>
    <x v="0"/>
  </r>
  <r>
    <x v="0"/>
    <x v="1"/>
    <x v="0"/>
  </r>
  <r>
    <x v="0"/>
    <x v="2"/>
    <x v="0"/>
  </r>
  <r>
    <x v="1"/>
    <x v="2"/>
    <x v="1"/>
  </r>
  <r>
    <x v="0"/>
    <x v="0"/>
    <x v="2"/>
  </r>
  <r>
    <x v="0"/>
    <x v="0"/>
    <x v="1"/>
  </r>
  <r>
    <x v="0"/>
    <x v="0"/>
    <x v="1"/>
  </r>
  <r>
    <x v="0"/>
    <x v="1"/>
    <x v="1"/>
  </r>
  <r>
    <x v="0"/>
    <x v="0"/>
    <x v="1"/>
  </r>
  <r>
    <x v="0"/>
    <x v="0"/>
    <x v="2"/>
  </r>
  <r>
    <x v="0"/>
    <x v="2"/>
    <x v="1"/>
  </r>
  <r>
    <x v="0"/>
    <x v="1"/>
    <x v="1"/>
  </r>
  <r>
    <x v="0"/>
    <x v="0"/>
    <x v="2"/>
  </r>
  <r>
    <x v="0"/>
    <x v="1"/>
    <x v="1"/>
  </r>
  <r>
    <x v="0"/>
    <x v="2"/>
    <x v="1"/>
  </r>
  <r>
    <x v="0"/>
    <x v="1"/>
    <x v="0"/>
  </r>
  <r>
    <x v="0"/>
    <x v="0"/>
    <x v="1"/>
  </r>
  <r>
    <x v="0"/>
    <x v="2"/>
    <x v="1"/>
  </r>
  <r>
    <x v="0"/>
    <x v="0"/>
    <x v="0"/>
  </r>
  <r>
    <x v="0"/>
    <x v="2"/>
    <x v="0"/>
  </r>
  <r>
    <x v="1"/>
    <x v="2"/>
    <x v="1"/>
  </r>
  <r>
    <x v="0"/>
    <x v="1"/>
    <x v="2"/>
  </r>
  <r>
    <x v="0"/>
    <x v="1"/>
    <x v="0"/>
  </r>
  <r>
    <x v="0"/>
    <x v="1"/>
    <x v="2"/>
  </r>
  <r>
    <x v="0"/>
    <x v="0"/>
    <x v="2"/>
  </r>
  <r>
    <x v="0"/>
    <x v="0"/>
    <x v="2"/>
  </r>
  <r>
    <x v="0"/>
    <x v="0"/>
    <x v="0"/>
  </r>
  <r>
    <x v="0"/>
    <x v="2"/>
    <x v="1"/>
  </r>
  <r>
    <x v="0"/>
    <x v="0"/>
    <x v="1"/>
  </r>
  <r>
    <x v="0"/>
    <x v="2"/>
    <x v="2"/>
  </r>
  <r>
    <x v="0"/>
    <x v="0"/>
    <x v="0"/>
  </r>
  <r>
    <x v="0"/>
    <x v="0"/>
    <x v="0"/>
  </r>
  <r>
    <x v="0"/>
    <x v="1"/>
    <x v="1"/>
  </r>
  <r>
    <x v="0"/>
    <x v="0"/>
    <x v="1"/>
  </r>
  <r>
    <x v="0"/>
    <x v="0"/>
    <x v="1"/>
  </r>
  <r>
    <x v="0"/>
    <x v="1"/>
    <x v="1"/>
  </r>
  <r>
    <x v="0"/>
    <x v="1"/>
    <x v="1"/>
  </r>
  <r>
    <x v="0"/>
    <x v="1"/>
    <x v="0"/>
  </r>
  <r>
    <x v="1"/>
    <x v="2"/>
    <x v="1"/>
  </r>
  <r>
    <x v="1"/>
    <x v="2"/>
    <x v="1"/>
  </r>
  <r>
    <x v="0"/>
    <x v="1"/>
    <x v="2"/>
  </r>
  <r>
    <x v="0"/>
    <x v="0"/>
    <x v="2"/>
  </r>
  <r>
    <x v="0"/>
    <x v="1"/>
    <x v="0"/>
  </r>
  <r>
    <x v="0"/>
    <x v="1"/>
    <x v="1"/>
  </r>
  <r>
    <x v="1"/>
    <x v="2"/>
    <x v="1"/>
  </r>
  <r>
    <x v="0"/>
    <x v="0"/>
    <x v="1"/>
  </r>
  <r>
    <x v="0"/>
    <x v="2"/>
    <x v="1"/>
  </r>
  <r>
    <x v="1"/>
    <x v="2"/>
    <x v="1"/>
  </r>
  <r>
    <x v="1"/>
    <x v="0"/>
    <x v="1"/>
  </r>
  <r>
    <x v="0"/>
    <x v="1"/>
    <x v="0"/>
  </r>
  <r>
    <x v="1"/>
    <x v="0"/>
    <x v="1"/>
  </r>
  <r>
    <x v="0"/>
    <x v="0"/>
    <x v="0"/>
  </r>
  <r>
    <x v="0"/>
    <x v="2"/>
    <x v="1"/>
  </r>
  <r>
    <x v="1"/>
    <x v="1"/>
    <x v="2"/>
  </r>
  <r>
    <x v="0"/>
    <x v="0"/>
    <x v="1"/>
  </r>
  <r>
    <x v="0"/>
    <x v="2"/>
    <x v="0"/>
  </r>
  <r>
    <x v="0"/>
    <x v="1"/>
    <x v="2"/>
  </r>
  <r>
    <x v="0"/>
    <x v="0"/>
    <x v="2"/>
  </r>
  <r>
    <x v="0"/>
    <x v="1"/>
    <x v="0"/>
  </r>
  <r>
    <x v="0"/>
    <x v="0"/>
    <x v="1"/>
  </r>
  <r>
    <x v="1"/>
    <x v="1"/>
    <x v="2"/>
  </r>
  <r>
    <x v="0"/>
    <x v="0"/>
    <x v="0"/>
  </r>
  <r>
    <x v="0"/>
    <x v="1"/>
    <x v="1"/>
  </r>
  <r>
    <x v="0"/>
    <x v="1"/>
    <x v="1"/>
  </r>
  <r>
    <x v="0"/>
    <x v="2"/>
    <x v="1"/>
  </r>
  <r>
    <x v="0"/>
    <x v="0"/>
    <x v="2"/>
  </r>
  <r>
    <x v="0"/>
    <x v="1"/>
    <x v="1"/>
  </r>
  <r>
    <x v="0"/>
    <x v="2"/>
    <x v="0"/>
  </r>
  <r>
    <x v="1"/>
    <x v="1"/>
    <x v="2"/>
  </r>
  <r>
    <x v="0"/>
    <x v="1"/>
    <x v="1"/>
  </r>
  <r>
    <x v="0"/>
    <x v="1"/>
    <x v="1"/>
  </r>
  <r>
    <x v="0"/>
    <x v="0"/>
    <x v="1"/>
  </r>
  <r>
    <x v="0"/>
    <x v="0"/>
    <x v="0"/>
  </r>
  <r>
    <x v="1"/>
    <x v="0"/>
    <x v="1"/>
  </r>
  <r>
    <x v="0"/>
    <x v="1"/>
    <x v="0"/>
  </r>
  <r>
    <x v="0"/>
    <x v="0"/>
    <x v="1"/>
  </r>
  <r>
    <x v="0"/>
    <x v="1"/>
    <x v="1"/>
  </r>
  <r>
    <x v="0"/>
    <x v="0"/>
    <x v="0"/>
  </r>
  <r>
    <x v="0"/>
    <x v="1"/>
    <x v="0"/>
  </r>
  <r>
    <x v="0"/>
    <x v="2"/>
    <x v="1"/>
  </r>
  <r>
    <x v="0"/>
    <x v="1"/>
    <x v="0"/>
  </r>
  <r>
    <x v="1"/>
    <x v="1"/>
    <x v="2"/>
  </r>
  <r>
    <x v="0"/>
    <x v="0"/>
    <x v="2"/>
  </r>
  <r>
    <x v="0"/>
    <x v="1"/>
    <x v="1"/>
  </r>
  <r>
    <x v="0"/>
    <x v="1"/>
    <x v="0"/>
  </r>
  <r>
    <x v="0"/>
    <x v="1"/>
    <x v="1"/>
  </r>
  <r>
    <x v="0"/>
    <x v="1"/>
    <x v="1"/>
  </r>
  <r>
    <x v="0"/>
    <x v="2"/>
    <x v="0"/>
  </r>
  <r>
    <x v="0"/>
    <x v="1"/>
    <x v="1"/>
  </r>
  <r>
    <x v="0"/>
    <x v="1"/>
    <x v="1"/>
  </r>
  <r>
    <x v="0"/>
    <x v="0"/>
    <x v="1"/>
  </r>
  <r>
    <x v="0"/>
    <x v="1"/>
    <x v="1"/>
  </r>
  <r>
    <x v="1"/>
    <x v="2"/>
    <x v="1"/>
  </r>
  <r>
    <x v="0"/>
    <x v="0"/>
    <x v="1"/>
  </r>
  <r>
    <x v="0"/>
    <x v="0"/>
    <x v="2"/>
  </r>
  <r>
    <x v="1"/>
    <x v="2"/>
    <x v="1"/>
  </r>
  <r>
    <x v="0"/>
    <x v="0"/>
    <x v="2"/>
  </r>
  <r>
    <x v="1"/>
    <x v="2"/>
    <x v="1"/>
  </r>
  <r>
    <x v="0"/>
    <x v="0"/>
    <x v="1"/>
  </r>
  <r>
    <x v="0"/>
    <x v="1"/>
    <x v="1"/>
  </r>
  <r>
    <x v="0"/>
    <x v="1"/>
    <x v="0"/>
  </r>
  <r>
    <x v="0"/>
    <x v="1"/>
    <x v="2"/>
  </r>
  <r>
    <x v="0"/>
    <x v="1"/>
    <x v="0"/>
  </r>
  <r>
    <x v="0"/>
    <x v="0"/>
    <x v="1"/>
  </r>
  <r>
    <x v="1"/>
    <x v="2"/>
    <x v="2"/>
  </r>
  <r>
    <x v="0"/>
    <x v="2"/>
    <x v="0"/>
  </r>
  <r>
    <x v="1"/>
    <x v="2"/>
    <x v="1"/>
  </r>
  <r>
    <x v="0"/>
    <x v="0"/>
    <x v="1"/>
  </r>
  <r>
    <x v="0"/>
    <x v="2"/>
    <x v="1"/>
  </r>
  <r>
    <x v="0"/>
    <x v="0"/>
    <x v="0"/>
  </r>
  <r>
    <x v="0"/>
    <x v="0"/>
    <x v="0"/>
  </r>
  <r>
    <x v="0"/>
    <x v="1"/>
    <x v="0"/>
  </r>
  <r>
    <x v="0"/>
    <x v="2"/>
    <x v="0"/>
  </r>
  <r>
    <x v="0"/>
    <x v="1"/>
    <x v="1"/>
  </r>
  <r>
    <x v="0"/>
    <x v="0"/>
    <x v="1"/>
  </r>
  <r>
    <x v="0"/>
    <x v="1"/>
    <x v="1"/>
  </r>
  <r>
    <x v="1"/>
    <x v="2"/>
    <x v="1"/>
  </r>
  <r>
    <x v="0"/>
    <x v="0"/>
    <x v="1"/>
  </r>
  <r>
    <x v="1"/>
    <x v="2"/>
    <x v="1"/>
  </r>
  <r>
    <x v="1"/>
    <x v="2"/>
    <x v="2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7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ubscribe" fld="0" subtotal="count" showDataAs="percentOfRow" baseField="2" baseItem="0" numFmtId="10"/>
  </dataFields>
  <formats count="2">
    <format dxfId="2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1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E4:P42" totalsRowShown="0">
  <autoFilter ref="E4:P42"/>
  <tableColumns count="12">
    <tableColumn id="1" name=" Name"/>
    <tableColumn id="2" name="Team"/>
    <tableColumn id="3" name="G"/>
    <tableColumn id="4" name="QBRat "/>
    <tableColumn id="5" name="Comp "/>
    <tableColumn id="6" name="Att "/>
    <tableColumn id="7" name="Pct "/>
    <tableColumn id="8" name="Yds "/>
    <tableColumn id="9" name="Y/G "/>
    <tableColumn id="10" name="Y/A "/>
    <tableColumn id="11" name="TD "/>
    <tableColumn id="12" name="Int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10" sqref="B10"/>
    </sheetView>
  </sheetViews>
  <sheetFormatPr defaultRowHeight="15" x14ac:dyDescent="0.25"/>
  <cols>
    <col min="2" max="2" width="13.28515625" customWidth="1"/>
  </cols>
  <sheetData>
    <row r="3" spans="2:2" x14ac:dyDescent="0.25">
      <c r="B3" t="s">
        <v>138</v>
      </c>
    </row>
    <row r="4" spans="2:2" x14ac:dyDescent="0.25">
      <c r="B4" t="s">
        <v>139</v>
      </c>
    </row>
    <row r="6" spans="2:2" x14ac:dyDescent="0.25">
      <c r="B6" t="s">
        <v>140</v>
      </c>
    </row>
    <row r="7" spans="2:2" x14ac:dyDescent="0.25">
      <c r="B7" t="s">
        <v>141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25"/>
  <sheetViews>
    <sheetView tabSelected="1" topLeftCell="B5" workbookViewId="0">
      <selection activeCell="C14" sqref="C14"/>
    </sheetView>
  </sheetViews>
  <sheetFormatPr defaultRowHeight="15" x14ac:dyDescent="0.25"/>
  <cols>
    <col min="3" max="3" width="21.140625" customWidth="1"/>
  </cols>
  <sheetData>
    <row r="6" spans="3:15" x14ac:dyDescent="0.25">
      <c r="C6" s="4"/>
      <c r="D6" s="4"/>
      <c r="E6" s="4"/>
      <c r="F6" s="4"/>
      <c r="G6" s="4"/>
      <c r="H6" s="4"/>
    </row>
    <row r="7" spans="3:15" x14ac:dyDescent="0.25">
      <c r="C7" s="4"/>
      <c r="D7" s="4"/>
      <c r="E7" s="4"/>
      <c r="F7" s="4"/>
      <c r="G7" s="4"/>
      <c r="H7" s="4"/>
    </row>
    <row r="8" spans="3:15" x14ac:dyDescent="0.25">
      <c r="C8" s="4"/>
      <c r="D8" s="4"/>
      <c r="E8" s="4"/>
      <c r="F8" s="4"/>
      <c r="G8" s="4"/>
      <c r="H8" s="4"/>
    </row>
    <row r="9" spans="3:15" x14ac:dyDescent="0.25">
      <c r="C9" s="4"/>
      <c r="D9" s="4"/>
      <c r="E9" s="4"/>
      <c r="F9" s="4"/>
      <c r="G9" s="4"/>
      <c r="H9" s="4"/>
    </row>
    <row r="10" spans="3:15" x14ac:dyDescent="0.25">
      <c r="C10" s="4"/>
      <c r="D10" s="4"/>
      <c r="E10" s="4"/>
      <c r="F10" s="4"/>
      <c r="G10" s="4"/>
      <c r="H10" s="4"/>
    </row>
    <row r="11" spans="3:15" x14ac:dyDescent="0.25">
      <c r="C11" s="4"/>
      <c r="D11" s="4"/>
      <c r="E11" s="4"/>
      <c r="F11" s="4"/>
      <c r="G11" s="4"/>
      <c r="H11" s="4"/>
    </row>
    <row r="12" spans="3:15" x14ac:dyDescent="0.25">
      <c r="C12" s="4"/>
      <c r="D12" s="4"/>
      <c r="E12" s="4"/>
      <c r="F12" s="4"/>
      <c r="G12" s="4"/>
      <c r="H12" s="4"/>
    </row>
    <row r="13" spans="3:15" x14ac:dyDescent="0.25">
      <c r="C13" s="4"/>
      <c r="D13" s="4"/>
      <c r="E13" s="4"/>
      <c r="F13" s="4"/>
      <c r="G13" s="4"/>
      <c r="H13" s="4"/>
    </row>
    <row r="14" spans="3:15" x14ac:dyDescent="0.25">
      <c r="C14" s="4"/>
      <c r="D14" s="4"/>
      <c r="E14" s="4"/>
      <c r="F14" s="4"/>
      <c r="G14" s="4"/>
      <c r="H14" s="4" t="s">
        <v>233</v>
      </c>
    </row>
    <row r="15" spans="3:15" x14ac:dyDescent="0.25">
      <c r="F15">
        <v>1</v>
      </c>
      <c r="G15">
        <v>2</v>
      </c>
      <c r="H15">
        <v>3</v>
      </c>
      <c r="I15">
        <v>4</v>
      </c>
      <c r="J15">
        <v>5</v>
      </c>
      <c r="K15">
        <v>6</v>
      </c>
      <c r="L15">
        <v>7</v>
      </c>
      <c r="M15">
        <v>8</v>
      </c>
      <c r="N15">
        <v>9</v>
      </c>
      <c r="O15">
        <v>10</v>
      </c>
    </row>
    <row r="16" spans="3:15" x14ac:dyDescent="0.25">
      <c r="E16">
        <v>1</v>
      </c>
      <c r="F16">
        <f>IF($E16-F$15&gt;=3,500,IF($E16-F$15&lt;=-3,1500,1000))</f>
        <v>1000</v>
      </c>
      <c r="G16" s="3">
        <f t="shared" ref="G16:O25" si="0">IF($E16-G$15&gt;=3,500,IF($E16-G$15&lt;=-3,1500,1000))</f>
        <v>1000</v>
      </c>
      <c r="H16" s="3">
        <f t="shared" si="0"/>
        <v>1000</v>
      </c>
      <c r="I16" s="3">
        <f t="shared" si="0"/>
        <v>1500</v>
      </c>
      <c r="J16" s="3">
        <f t="shared" si="0"/>
        <v>1500</v>
      </c>
      <c r="K16" s="3">
        <f t="shared" si="0"/>
        <v>1500</v>
      </c>
      <c r="L16" s="3">
        <f t="shared" si="0"/>
        <v>1500</v>
      </c>
      <c r="M16" s="3">
        <f t="shared" si="0"/>
        <v>1500</v>
      </c>
      <c r="N16" s="3">
        <f t="shared" si="0"/>
        <v>1500</v>
      </c>
      <c r="O16" s="3">
        <f t="shared" si="0"/>
        <v>1500</v>
      </c>
    </row>
    <row r="17" spans="4:15" x14ac:dyDescent="0.25">
      <c r="E17">
        <v>2</v>
      </c>
      <c r="F17" s="3">
        <f t="shared" ref="F17:F25" si="1">IF($E17-F$15&gt;=3,500,IF($E17-F$15&lt;=-3,1500,1000))</f>
        <v>1000</v>
      </c>
      <c r="G17" s="3">
        <f t="shared" si="0"/>
        <v>1000</v>
      </c>
      <c r="H17" s="3">
        <f t="shared" si="0"/>
        <v>1000</v>
      </c>
      <c r="I17" s="3">
        <f t="shared" si="0"/>
        <v>1000</v>
      </c>
      <c r="J17" s="3">
        <f t="shared" si="0"/>
        <v>1500</v>
      </c>
      <c r="K17" s="3">
        <f t="shared" si="0"/>
        <v>1500</v>
      </c>
      <c r="L17" s="3">
        <f t="shared" si="0"/>
        <v>1500</v>
      </c>
      <c r="M17" s="3">
        <f t="shared" si="0"/>
        <v>1500</v>
      </c>
      <c r="N17" s="3">
        <f t="shared" si="0"/>
        <v>1500</v>
      </c>
      <c r="O17" s="3">
        <f t="shared" si="0"/>
        <v>1500</v>
      </c>
    </row>
    <row r="18" spans="4:15" x14ac:dyDescent="0.25">
      <c r="E18">
        <v>3</v>
      </c>
      <c r="F18" s="3">
        <f t="shared" si="1"/>
        <v>1000</v>
      </c>
      <c r="G18" s="3">
        <f t="shared" si="0"/>
        <v>1000</v>
      </c>
      <c r="H18" s="3">
        <f t="shared" si="0"/>
        <v>1000</v>
      </c>
      <c r="I18" s="3">
        <f t="shared" si="0"/>
        <v>1000</v>
      </c>
      <c r="J18" s="3">
        <f t="shared" si="0"/>
        <v>1000</v>
      </c>
      <c r="K18" s="3">
        <f t="shared" si="0"/>
        <v>1500</v>
      </c>
      <c r="L18" s="3">
        <f t="shared" si="0"/>
        <v>1500</v>
      </c>
      <c r="M18" s="3">
        <f t="shared" si="0"/>
        <v>1500</v>
      </c>
      <c r="N18" s="3">
        <f t="shared" si="0"/>
        <v>1500</v>
      </c>
      <c r="O18" s="3">
        <f t="shared" si="0"/>
        <v>1500</v>
      </c>
    </row>
    <row r="19" spans="4:15" x14ac:dyDescent="0.25">
      <c r="D19" t="s">
        <v>234</v>
      </c>
      <c r="E19">
        <v>4</v>
      </c>
      <c r="F19" s="3">
        <f t="shared" si="1"/>
        <v>500</v>
      </c>
      <c r="G19" s="3">
        <f t="shared" si="0"/>
        <v>1000</v>
      </c>
      <c r="H19" s="3">
        <f t="shared" si="0"/>
        <v>1000</v>
      </c>
      <c r="I19" s="3">
        <f t="shared" si="0"/>
        <v>1000</v>
      </c>
      <c r="J19" s="3">
        <f t="shared" si="0"/>
        <v>1000</v>
      </c>
      <c r="K19" s="3">
        <f t="shared" si="0"/>
        <v>1000</v>
      </c>
      <c r="L19" s="3">
        <f t="shared" si="0"/>
        <v>1500</v>
      </c>
      <c r="M19" s="3">
        <f t="shared" si="0"/>
        <v>1500</v>
      </c>
      <c r="N19" s="3">
        <f t="shared" si="0"/>
        <v>1500</v>
      </c>
      <c r="O19" s="3">
        <f t="shared" si="0"/>
        <v>1500</v>
      </c>
    </row>
    <row r="20" spans="4:15" x14ac:dyDescent="0.25">
      <c r="E20">
        <v>5</v>
      </c>
      <c r="F20" s="3">
        <f t="shared" si="1"/>
        <v>500</v>
      </c>
      <c r="G20" s="3">
        <f t="shared" si="0"/>
        <v>500</v>
      </c>
      <c r="H20" s="3">
        <f t="shared" si="0"/>
        <v>1000</v>
      </c>
      <c r="I20" s="3">
        <f t="shared" si="0"/>
        <v>1000</v>
      </c>
      <c r="J20" s="3">
        <f t="shared" si="0"/>
        <v>1000</v>
      </c>
      <c r="K20" s="3">
        <f t="shared" si="0"/>
        <v>1000</v>
      </c>
      <c r="L20" s="3">
        <f t="shared" si="0"/>
        <v>1000</v>
      </c>
      <c r="M20" s="3">
        <f t="shared" si="0"/>
        <v>1500</v>
      </c>
      <c r="N20" s="3">
        <f t="shared" si="0"/>
        <v>1500</v>
      </c>
      <c r="O20" s="3">
        <f t="shared" si="0"/>
        <v>1500</v>
      </c>
    </row>
    <row r="21" spans="4:15" x14ac:dyDescent="0.25">
      <c r="E21">
        <v>6</v>
      </c>
      <c r="F21" s="3">
        <f t="shared" si="1"/>
        <v>500</v>
      </c>
      <c r="G21" s="3">
        <f t="shared" si="0"/>
        <v>500</v>
      </c>
      <c r="H21" s="3">
        <f t="shared" si="0"/>
        <v>500</v>
      </c>
      <c r="I21" s="3">
        <f t="shared" si="0"/>
        <v>1000</v>
      </c>
      <c r="J21" s="3">
        <f t="shared" si="0"/>
        <v>1000</v>
      </c>
      <c r="K21" s="3">
        <f t="shared" si="0"/>
        <v>1000</v>
      </c>
      <c r="L21" s="3">
        <f t="shared" si="0"/>
        <v>1000</v>
      </c>
      <c r="M21" s="3">
        <f t="shared" si="0"/>
        <v>1000</v>
      </c>
      <c r="N21" s="3">
        <f t="shared" si="0"/>
        <v>1500</v>
      </c>
      <c r="O21" s="3">
        <f t="shared" si="0"/>
        <v>1500</v>
      </c>
    </row>
    <row r="22" spans="4:15" x14ac:dyDescent="0.25">
      <c r="E22">
        <v>7</v>
      </c>
      <c r="F22" s="3">
        <f t="shared" si="1"/>
        <v>500</v>
      </c>
      <c r="G22" s="3">
        <f t="shared" si="0"/>
        <v>500</v>
      </c>
      <c r="H22" s="3">
        <f t="shared" si="0"/>
        <v>500</v>
      </c>
      <c r="I22" s="3">
        <f t="shared" si="0"/>
        <v>500</v>
      </c>
      <c r="J22" s="3">
        <f t="shared" si="0"/>
        <v>1000</v>
      </c>
      <c r="K22" s="3">
        <f t="shared" si="0"/>
        <v>1000</v>
      </c>
      <c r="L22" s="3">
        <f t="shared" si="0"/>
        <v>1000</v>
      </c>
      <c r="M22" s="3">
        <f t="shared" si="0"/>
        <v>1000</v>
      </c>
      <c r="N22" s="3">
        <f t="shared" si="0"/>
        <v>1000</v>
      </c>
      <c r="O22" s="3">
        <f t="shared" si="0"/>
        <v>1500</v>
      </c>
    </row>
    <row r="23" spans="4:15" x14ac:dyDescent="0.25">
      <c r="E23">
        <v>8</v>
      </c>
      <c r="F23" s="3">
        <f t="shared" si="1"/>
        <v>500</v>
      </c>
      <c r="G23" s="3">
        <f t="shared" si="0"/>
        <v>500</v>
      </c>
      <c r="H23" s="3">
        <f t="shared" si="0"/>
        <v>500</v>
      </c>
      <c r="I23" s="3">
        <f t="shared" si="0"/>
        <v>500</v>
      </c>
      <c r="J23" s="3">
        <f t="shared" si="0"/>
        <v>500</v>
      </c>
      <c r="K23" s="3">
        <f t="shared" si="0"/>
        <v>1000</v>
      </c>
      <c r="L23" s="3">
        <f t="shared" si="0"/>
        <v>1000</v>
      </c>
      <c r="M23" s="3">
        <f t="shared" si="0"/>
        <v>1000</v>
      </c>
      <c r="N23" s="3">
        <f t="shared" si="0"/>
        <v>1000</v>
      </c>
      <c r="O23" s="3">
        <f t="shared" si="0"/>
        <v>1000</v>
      </c>
    </row>
    <row r="24" spans="4:15" x14ac:dyDescent="0.25">
      <c r="E24">
        <v>9</v>
      </c>
      <c r="F24" s="3">
        <f t="shared" si="1"/>
        <v>500</v>
      </c>
      <c r="G24" s="3">
        <f t="shared" si="0"/>
        <v>500</v>
      </c>
      <c r="H24" s="3">
        <f t="shared" si="0"/>
        <v>500</v>
      </c>
      <c r="I24" s="3">
        <f t="shared" si="0"/>
        <v>500</v>
      </c>
      <c r="J24" s="3">
        <f t="shared" si="0"/>
        <v>500</v>
      </c>
      <c r="K24" s="3">
        <f t="shared" si="0"/>
        <v>500</v>
      </c>
      <c r="L24" s="3">
        <f t="shared" si="0"/>
        <v>1000</v>
      </c>
      <c r="M24" s="3">
        <f t="shared" si="0"/>
        <v>1000</v>
      </c>
      <c r="N24" s="3">
        <f t="shared" si="0"/>
        <v>1000</v>
      </c>
      <c r="O24" s="3">
        <f t="shared" si="0"/>
        <v>1000</v>
      </c>
    </row>
    <row r="25" spans="4:15" x14ac:dyDescent="0.25">
      <c r="E25">
        <v>10</v>
      </c>
      <c r="F25" s="3">
        <f t="shared" si="1"/>
        <v>500</v>
      </c>
      <c r="G25" s="3">
        <f t="shared" si="0"/>
        <v>500</v>
      </c>
      <c r="H25" s="3">
        <f t="shared" si="0"/>
        <v>500</v>
      </c>
      <c r="I25" s="3">
        <f t="shared" si="0"/>
        <v>500</v>
      </c>
      <c r="J25" s="3">
        <f t="shared" si="0"/>
        <v>500</v>
      </c>
      <c r="K25" s="3">
        <f t="shared" si="0"/>
        <v>500</v>
      </c>
      <c r="L25" s="3">
        <f t="shared" si="0"/>
        <v>500</v>
      </c>
      <c r="M25" s="3">
        <f t="shared" si="0"/>
        <v>1000</v>
      </c>
      <c r="N25" s="3">
        <f t="shared" si="0"/>
        <v>1000</v>
      </c>
      <c r="O25" s="3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opLeftCell="C1" workbookViewId="0">
      <selection activeCell="F17" sqref="F17"/>
    </sheetView>
  </sheetViews>
  <sheetFormatPr defaultRowHeight="15" x14ac:dyDescent="0.25"/>
  <cols>
    <col min="7" max="7" width="15.7109375" customWidth="1"/>
  </cols>
  <sheetData>
    <row r="2" spans="1:18" x14ac:dyDescent="0.25">
      <c r="B2" s="3"/>
      <c r="C2" s="3"/>
      <c r="D2" s="3"/>
      <c r="E2" s="3"/>
      <c r="F2" s="3"/>
      <c r="G2" s="3" t="s">
        <v>219</v>
      </c>
      <c r="H2" s="3" t="s">
        <v>220</v>
      </c>
      <c r="I2" s="3" t="s">
        <v>221</v>
      </c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B3" s="3"/>
      <c r="C3" s="3"/>
      <c r="D3" s="3"/>
      <c r="E3" s="3"/>
      <c r="F3" s="3"/>
      <c r="G3" s="3" t="s">
        <v>42</v>
      </c>
      <c r="H3" s="3" t="s">
        <v>26</v>
      </c>
      <c r="I3" s="2">
        <f>INDEX(G10:R46,MATCH(G3,G10:G46,0),MATCH(H3,G9:R9,0))</f>
        <v>31</v>
      </c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B6" s="4"/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t="s">
        <v>232</v>
      </c>
      <c r="B7" s="4"/>
      <c r="C7" s="4" t="s">
        <v>222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B8" s="4"/>
      <c r="C8" s="4" t="s">
        <v>223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B9" s="4"/>
      <c r="C9" s="4" t="s">
        <v>224</v>
      </c>
      <c r="D9" s="4"/>
      <c r="E9" s="3"/>
      <c r="F9" s="3"/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</row>
    <row r="10" spans="1:18" x14ac:dyDescent="0.25">
      <c r="B10" s="4"/>
      <c r="C10" s="4" t="s">
        <v>225</v>
      </c>
      <c r="D10" s="4"/>
      <c r="E10" s="3"/>
      <c r="F10" s="3"/>
      <c r="G10" s="3" t="s">
        <v>28</v>
      </c>
      <c r="H10" s="3" t="s">
        <v>29</v>
      </c>
      <c r="I10" s="3">
        <v>13</v>
      </c>
      <c r="J10" s="3">
        <v>119.2</v>
      </c>
      <c r="K10" s="3">
        <v>203</v>
      </c>
      <c r="L10" s="3">
        <v>317</v>
      </c>
      <c r="M10" s="3">
        <v>64</v>
      </c>
      <c r="N10" s="3">
        <v>2891</v>
      </c>
      <c r="O10" s="3">
        <v>222.4</v>
      </c>
      <c r="P10" s="3">
        <v>9.1</v>
      </c>
      <c r="Q10" s="3">
        <v>27</v>
      </c>
      <c r="R10" s="3">
        <v>2</v>
      </c>
    </row>
    <row r="11" spans="1:18" x14ac:dyDescent="0.25">
      <c r="B11" s="4"/>
      <c r="C11" s="4" t="s">
        <v>226</v>
      </c>
      <c r="D11" s="4"/>
      <c r="E11" s="3"/>
      <c r="F11" s="3"/>
      <c r="G11" s="3" t="s">
        <v>30</v>
      </c>
      <c r="H11" s="3" t="s">
        <v>31</v>
      </c>
      <c r="I11" s="3">
        <v>16</v>
      </c>
      <c r="J11" s="3">
        <v>115.1</v>
      </c>
      <c r="K11" s="3">
        <v>450</v>
      </c>
      <c r="L11" s="3">
        <v>659</v>
      </c>
      <c r="M11" s="3">
        <v>68.3</v>
      </c>
      <c r="N11" s="3">
        <v>5477</v>
      </c>
      <c r="O11" s="3">
        <v>342.3</v>
      </c>
      <c r="P11" s="3">
        <v>8.3000000000000007</v>
      </c>
      <c r="Q11" s="3">
        <v>55</v>
      </c>
      <c r="R11" s="3">
        <v>10</v>
      </c>
    </row>
    <row r="12" spans="1:18" x14ac:dyDescent="0.25">
      <c r="B12" s="4"/>
      <c r="C12" s="4" t="s">
        <v>227</v>
      </c>
      <c r="D12" s="4"/>
      <c r="E12" s="3"/>
      <c r="F12" s="3"/>
      <c r="G12" s="3" t="s">
        <v>32</v>
      </c>
      <c r="H12" s="3" t="s">
        <v>33</v>
      </c>
      <c r="I12" s="3">
        <v>8</v>
      </c>
      <c r="J12" s="3">
        <v>109</v>
      </c>
      <c r="K12" s="3">
        <v>149</v>
      </c>
      <c r="L12" s="3">
        <v>224</v>
      </c>
      <c r="M12" s="3">
        <v>66.5</v>
      </c>
      <c r="N12" s="3">
        <v>1829</v>
      </c>
      <c r="O12" s="3">
        <v>228.6</v>
      </c>
      <c r="P12" s="3">
        <v>8.1999999999999993</v>
      </c>
      <c r="Q12" s="3">
        <v>13</v>
      </c>
      <c r="R12" s="3">
        <v>1</v>
      </c>
    </row>
    <row r="13" spans="1:18" x14ac:dyDescent="0.25">
      <c r="B13" s="4"/>
      <c r="C13" s="4" t="s">
        <v>228</v>
      </c>
      <c r="D13" s="4"/>
      <c r="E13" s="3"/>
      <c r="F13" s="3"/>
      <c r="G13" s="3" t="s">
        <v>34</v>
      </c>
      <c r="H13" s="3" t="s">
        <v>35</v>
      </c>
      <c r="I13" s="3">
        <v>16</v>
      </c>
      <c r="J13" s="3">
        <v>105.5</v>
      </c>
      <c r="K13" s="3">
        <v>378</v>
      </c>
      <c r="L13" s="3">
        <v>544</v>
      </c>
      <c r="M13" s="3">
        <v>69.5</v>
      </c>
      <c r="N13" s="3">
        <v>4478</v>
      </c>
      <c r="O13" s="3">
        <v>279.89999999999998</v>
      </c>
      <c r="P13" s="3">
        <v>8.1999999999999993</v>
      </c>
      <c r="Q13" s="3">
        <v>32</v>
      </c>
      <c r="R13" s="3">
        <v>11</v>
      </c>
    </row>
    <row r="14" spans="1:18" x14ac:dyDescent="0.25">
      <c r="B14" s="4"/>
      <c r="C14" s="4" t="s">
        <v>229</v>
      </c>
      <c r="D14" s="4"/>
      <c r="E14" s="3"/>
      <c r="F14" s="3"/>
      <c r="G14" s="3" t="s">
        <v>36</v>
      </c>
      <c r="H14" s="3" t="s">
        <v>37</v>
      </c>
      <c r="I14" s="3">
        <v>9</v>
      </c>
      <c r="J14" s="3">
        <v>104.9</v>
      </c>
      <c r="K14" s="3">
        <v>193</v>
      </c>
      <c r="L14" s="3">
        <v>290</v>
      </c>
      <c r="M14" s="3">
        <v>66.599999999999994</v>
      </c>
      <c r="N14" s="3">
        <v>2536</v>
      </c>
      <c r="O14" s="3">
        <v>281.8</v>
      </c>
      <c r="P14" s="3">
        <v>8.6999999999999993</v>
      </c>
      <c r="Q14" s="3">
        <v>17</v>
      </c>
      <c r="R14" s="3">
        <v>6</v>
      </c>
    </row>
    <row r="15" spans="1:18" x14ac:dyDescent="0.25">
      <c r="B15" s="4"/>
      <c r="C15" s="4" t="s">
        <v>230</v>
      </c>
      <c r="D15" s="4"/>
      <c r="E15" s="3"/>
      <c r="F15" s="3"/>
      <c r="G15" s="3" t="s">
        <v>38</v>
      </c>
      <c r="H15" s="3" t="s">
        <v>39</v>
      </c>
      <c r="I15" s="3">
        <v>16</v>
      </c>
      <c r="J15" s="3">
        <v>104.7</v>
      </c>
      <c r="K15" s="3">
        <v>446</v>
      </c>
      <c r="L15" s="3">
        <v>650</v>
      </c>
      <c r="M15" s="3">
        <v>68.599999999999994</v>
      </c>
      <c r="N15" s="3">
        <v>5162</v>
      </c>
      <c r="O15" s="3">
        <v>322.60000000000002</v>
      </c>
      <c r="P15" s="3">
        <v>7.9</v>
      </c>
      <c r="Q15" s="3">
        <v>39</v>
      </c>
      <c r="R15" s="3">
        <v>12</v>
      </c>
    </row>
    <row r="16" spans="1:18" x14ac:dyDescent="0.25">
      <c r="B16" s="4"/>
      <c r="C16" s="4" t="s">
        <v>231</v>
      </c>
      <c r="D16" s="4"/>
      <c r="E16" s="3"/>
      <c r="F16" s="3"/>
      <c r="G16" s="3" t="s">
        <v>40</v>
      </c>
      <c r="H16" s="3" t="s">
        <v>41</v>
      </c>
      <c r="I16" s="3">
        <v>16</v>
      </c>
      <c r="J16" s="3">
        <v>101.2</v>
      </c>
      <c r="K16" s="3">
        <v>257</v>
      </c>
      <c r="L16" s="3">
        <v>407</v>
      </c>
      <c r="M16" s="3">
        <v>63.1</v>
      </c>
      <c r="N16" s="3">
        <v>3357</v>
      </c>
      <c r="O16" s="3">
        <v>209.8</v>
      </c>
      <c r="P16" s="3">
        <v>8.1999999999999993</v>
      </c>
      <c r="Q16" s="3">
        <v>26</v>
      </c>
      <c r="R16" s="3">
        <v>9</v>
      </c>
    </row>
    <row r="17" spans="2:18" x14ac:dyDescent="0.25">
      <c r="B17" s="4"/>
      <c r="C17" s="4" t="s">
        <v>142</v>
      </c>
      <c r="D17" s="4"/>
      <c r="E17" s="3"/>
      <c r="F17" s="3"/>
      <c r="G17" s="3" t="s">
        <v>42</v>
      </c>
      <c r="H17" s="3" t="s">
        <v>43</v>
      </c>
      <c r="I17" s="3">
        <v>15</v>
      </c>
      <c r="J17" s="3">
        <v>96.7</v>
      </c>
      <c r="K17" s="3">
        <v>342</v>
      </c>
      <c r="L17" s="3">
        <v>535</v>
      </c>
      <c r="M17" s="3">
        <v>63.9</v>
      </c>
      <c r="N17" s="3">
        <v>3828</v>
      </c>
      <c r="O17" s="3">
        <v>255.2</v>
      </c>
      <c r="P17" s="3">
        <v>7.2</v>
      </c>
      <c r="Q17" s="3">
        <v>31</v>
      </c>
      <c r="R17" s="3">
        <v>10</v>
      </c>
    </row>
    <row r="18" spans="2:18" x14ac:dyDescent="0.25">
      <c r="B18" s="3"/>
      <c r="C18" s="3"/>
      <c r="D18" s="3"/>
      <c r="E18" s="3"/>
      <c r="F18" s="3"/>
      <c r="G18" s="3" t="s">
        <v>44</v>
      </c>
      <c r="H18" s="3" t="s">
        <v>45</v>
      </c>
      <c r="I18" s="3">
        <v>16</v>
      </c>
      <c r="J18" s="3">
        <v>92</v>
      </c>
      <c r="K18" s="3">
        <v>375</v>
      </c>
      <c r="L18" s="3">
        <v>584</v>
      </c>
      <c r="M18" s="3">
        <v>64.2</v>
      </c>
      <c r="N18" s="3">
        <v>4261</v>
      </c>
      <c r="O18" s="3">
        <v>266.3</v>
      </c>
      <c r="P18" s="3">
        <v>7.3</v>
      </c>
      <c r="Q18" s="3">
        <v>28</v>
      </c>
      <c r="R18" s="3">
        <v>14</v>
      </c>
    </row>
    <row r="19" spans="2:18" x14ac:dyDescent="0.25">
      <c r="B19" s="3"/>
      <c r="C19" s="3"/>
      <c r="D19" s="3"/>
      <c r="E19" s="3"/>
      <c r="F19" s="3"/>
      <c r="G19" s="3" t="s">
        <v>46</v>
      </c>
      <c r="H19" s="3" t="s">
        <v>47</v>
      </c>
      <c r="I19" s="3">
        <v>16</v>
      </c>
      <c r="J19" s="3">
        <v>91.6</v>
      </c>
      <c r="K19" s="3">
        <v>243</v>
      </c>
      <c r="L19" s="3">
        <v>416</v>
      </c>
      <c r="M19" s="3">
        <v>58.4</v>
      </c>
      <c r="N19" s="3">
        <v>3197</v>
      </c>
      <c r="O19" s="3">
        <v>199.8</v>
      </c>
      <c r="P19" s="3">
        <v>7.7</v>
      </c>
      <c r="Q19" s="3">
        <v>21</v>
      </c>
      <c r="R19" s="3">
        <v>8</v>
      </c>
    </row>
    <row r="20" spans="2:18" x14ac:dyDescent="0.25">
      <c r="B20" s="3"/>
      <c r="C20" s="3"/>
      <c r="D20" s="3"/>
      <c r="E20" s="3"/>
      <c r="F20" s="3"/>
      <c r="G20" s="3" t="s">
        <v>48</v>
      </c>
      <c r="H20" s="3" t="s">
        <v>49</v>
      </c>
      <c r="I20" s="3">
        <v>7</v>
      </c>
      <c r="J20" s="3">
        <v>90.9</v>
      </c>
      <c r="K20" s="3">
        <v>159</v>
      </c>
      <c r="L20" s="3">
        <v>262</v>
      </c>
      <c r="M20" s="3">
        <v>60.7</v>
      </c>
      <c r="N20" s="3">
        <v>1687</v>
      </c>
      <c r="O20" s="3">
        <v>241</v>
      </c>
      <c r="P20" s="3">
        <v>6.4</v>
      </c>
      <c r="Q20" s="3">
        <v>14</v>
      </c>
      <c r="R20" s="3">
        <v>4</v>
      </c>
    </row>
    <row r="21" spans="2:18" x14ac:dyDescent="0.25">
      <c r="B21" s="3"/>
      <c r="C21" s="3"/>
      <c r="D21" s="3"/>
      <c r="E21" s="3"/>
      <c r="F21" s="3"/>
      <c r="G21" s="3" t="s">
        <v>50</v>
      </c>
      <c r="H21" s="3" t="s">
        <v>51</v>
      </c>
      <c r="I21" s="3">
        <v>16</v>
      </c>
      <c r="J21" s="3">
        <v>89.6</v>
      </c>
      <c r="K21" s="3">
        <v>439</v>
      </c>
      <c r="L21" s="3">
        <v>651</v>
      </c>
      <c r="M21" s="3">
        <v>67.400000000000006</v>
      </c>
      <c r="N21" s="3">
        <v>4515</v>
      </c>
      <c r="O21" s="3">
        <v>282.2</v>
      </c>
      <c r="P21" s="3">
        <v>6.9</v>
      </c>
      <c r="Q21" s="3">
        <v>26</v>
      </c>
      <c r="R21" s="3">
        <v>17</v>
      </c>
    </row>
    <row r="22" spans="2:18" x14ac:dyDescent="0.25">
      <c r="B22" s="3"/>
      <c r="C22" s="3"/>
      <c r="D22" s="3"/>
      <c r="E22" s="3"/>
      <c r="F22" s="3"/>
      <c r="G22" s="3" t="s">
        <v>52</v>
      </c>
      <c r="H22" s="3" t="s">
        <v>33</v>
      </c>
      <c r="I22" s="3">
        <v>11</v>
      </c>
      <c r="J22" s="3">
        <v>89.2</v>
      </c>
      <c r="K22" s="3">
        <v>224</v>
      </c>
      <c r="L22" s="3">
        <v>355</v>
      </c>
      <c r="M22" s="3">
        <v>63.1</v>
      </c>
      <c r="N22" s="3">
        <v>2621</v>
      </c>
      <c r="O22" s="3">
        <v>238.3</v>
      </c>
      <c r="P22" s="3">
        <v>7.4</v>
      </c>
      <c r="Q22" s="3">
        <v>19</v>
      </c>
      <c r="R22" s="3">
        <v>12</v>
      </c>
    </row>
    <row r="23" spans="2:18" x14ac:dyDescent="0.25">
      <c r="B23" s="3"/>
      <c r="C23" s="3"/>
      <c r="D23" s="3"/>
      <c r="E23" s="3"/>
      <c r="F23" s="3"/>
      <c r="G23" s="3" t="s">
        <v>53</v>
      </c>
      <c r="H23" s="3" t="s">
        <v>54</v>
      </c>
      <c r="I23" s="3">
        <v>15</v>
      </c>
      <c r="J23" s="3">
        <v>89.1</v>
      </c>
      <c r="K23" s="3">
        <v>308</v>
      </c>
      <c r="L23" s="3">
        <v>508</v>
      </c>
      <c r="M23" s="3">
        <v>60.6</v>
      </c>
      <c r="N23" s="3">
        <v>3313</v>
      </c>
      <c r="O23" s="3">
        <v>220.9</v>
      </c>
      <c r="P23" s="3">
        <v>6.5</v>
      </c>
      <c r="Q23" s="3">
        <v>23</v>
      </c>
      <c r="R23" s="3">
        <v>7</v>
      </c>
    </row>
    <row r="24" spans="2:18" x14ac:dyDescent="0.25">
      <c r="B24" s="3"/>
      <c r="C24" s="3"/>
      <c r="D24" s="3"/>
      <c r="E24" s="3"/>
      <c r="F24" s="3"/>
      <c r="G24" s="3" t="s">
        <v>55</v>
      </c>
      <c r="H24" s="3" t="s">
        <v>56</v>
      </c>
      <c r="I24" s="3">
        <v>16</v>
      </c>
      <c r="J24" s="3">
        <v>88.8</v>
      </c>
      <c r="K24" s="3">
        <v>363</v>
      </c>
      <c r="L24" s="3">
        <v>586</v>
      </c>
      <c r="M24" s="3">
        <v>61.9</v>
      </c>
      <c r="N24" s="3">
        <v>4293</v>
      </c>
      <c r="O24" s="3">
        <v>268.3</v>
      </c>
      <c r="P24" s="3">
        <v>7.3</v>
      </c>
      <c r="Q24" s="3">
        <v>33</v>
      </c>
      <c r="R24" s="3">
        <v>20</v>
      </c>
    </row>
    <row r="25" spans="2:18" x14ac:dyDescent="0.25">
      <c r="B25" s="3"/>
      <c r="C25" s="3"/>
      <c r="D25" s="3"/>
      <c r="E25" s="3"/>
      <c r="F25" s="3"/>
      <c r="G25" s="3" t="s">
        <v>57</v>
      </c>
      <c r="H25" s="3" t="s">
        <v>58</v>
      </c>
      <c r="I25" s="3">
        <v>16</v>
      </c>
      <c r="J25" s="3">
        <v>88.8</v>
      </c>
      <c r="K25" s="3">
        <v>292</v>
      </c>
      <c r="L25" s="3">
        <v>473</v>
      </c>
      <c r="M25" s="3">
        <v>61.7</v>
      </c>
      <c r="N25" s="3">
        <v>3379</v>
      </c>
      <c r="O25" s="3">
        <v>211.2</v>
      </c>
      <c r="P25" s="3">
        <v>7.1</v>
      </c>
      <c r="Q25" s="3">
        <v>24</v>
      </c>
      <c r="R25" s="3">
        <v>13</v>
      </c>
    </row>
    <row r="26" spans="2:18" x14ac:dyDescent="0.25">
      <c r="B26" s="3"/>
      <c r="C26" s="3"/>
      <c r="D26" s="3"/>
      <c r="E26" s="3"/>
      <c r="F26" s="3"/>
      <c r="G26" s="3" t="s">
        <v>59</v>
      </c>
      <c r="H26" s="3" t="s">
        <v>60</v>
      </c>
      <c r="I26" s="3">
        <v>16</v>
      </c>
      <c r="J26" s="3">
        <v>87.3</v>
      </c>
      <c r="K26" s="3">
        <v>380</v>
      </c>
      <c r="L26" s="3">
        <v>628</v>
      </c>
      <c r="M26" s="3">
        <v>60.5</v>
      </c>
      <c r="N26" s="3">
        <v>4343</v>
      </c>
      <c r="O26" s="3">
        <v>271.39999999999998</v>
      </c>
      <c r="P26" s="3">
        <v>6.9</v>
      </c>
      <c r="Q26" s="3">
        <v>25</v>
      </c>
      <c r="R26" s="3">
        <v>11</v>
      </c>
    </row>
    <row r="27" spans="2:18" x14ac:dyDescent="0.25">
      <c r="B27" s="3"/>
      <c r="C27" s="3"/>
      <c r="D27" s="3"/>
      <c r="E27" s="3"/>
      <c r="F27" s="3"/>
      <c r="G27" s="3" t="s">
        <v>61</v>
      </c>
      <c r="H27" s="3" t="s">
        <v>62</v>
      </c>
      <c r="I27" s="3">
        <v>16</v>
      </c>
      <c r="J27" s="3">
        <v>87</v>
      </c>
      <c r="K27" s="3">
        <v>343</v>
      </c>
      <c r="L27" s="3">
        <v>570</v>
      </c>
      <c r="M27" s="3">
        <v>60.2</v>
      </c>
      <c r="N27" s="3">
        <v>3822</v>
      </c>
      <c r="O27" s="3">
        <v>238.9</v>
      </c>
      <c r="P27" s="3">
        <v>6.7</v>
      </c>
      <c r="Q27" s="3">
        <v>23</v>
      </c>
      <c r="R27" s="3">
        <v>9</v>
      </c>
    </row>
    <row r="28" spans="2:18" x14ac:dyDescent="0.25">
      <c r="B28" s="3"/>
      <c r="C28" s="3"/>
      <c r="D28" s="3"/>
      <c r="E28" s="3"/>
      <c r="F28" s="3"/>
      <c r="G28" s="3" t="s">
        <v>63</v>
      </c>
      <c r="H28" s="3" t="s">
        <v>64</v>
      </c>
      <c r="I28" s="3">
        <v>16</v>
      </c>
      <c r="J28" s="3">
        <v>84.2</v>
      </c>
      <c r="K28" s="3">
        <v>371</v>
      </c>
      <c r="L28" s="3">
        <v>634</v>
      </c>
      <c r="M28" s="3">
        <v>58.5</v>
      </c>
      <c r="N28" s="3">
        <v>4650</v>
      </c>
      <c r="O28" s="3">
        <v>290.60000000000002</v>
      </c>
      <c r="P28" s="3">
        <v>7.3</v>
      </c>
      <c r="Q28" s="3">
        <v>29</v>
      </c>
      <c r="R28" s="3">
        <v>19</v>
      </c>
    </row>
    <row r="29" spans="2:18" x14ac:dyDescent="0.25">
      <c r="B29" s="3"/>
      <c r="C29" s="3"/>
      <c r="D29" s="3"/>
      <c r="E29" s="3"/>
      <c r="F29" s="3"/>
      <c r="G29" s="3" t="s">
        <v>65</v>
      </c>
      <c r="H29" s="3" t="s">
        <v>66</v>
      </c>
      <c r="I29" s="3">
        <v>13</v>
      </c>
      <c r="J29" s="3">
        <v>83.9</v>
      </c>
      <c r="K29" s="3">
        <v>247</v>
      </c>
      <c r="L29" s="3">
        <v>416</v>
      </c>
      <c r="M29" s="3">
        <v>59.4</v>
      </c>
      <c r="N29" s="3">
        <v>2608</v>
      </c>
      <c r="O29" s="3">
        <v>200.6</v>
      </c>
      <c r="P29" s="3">
        <v>6.3</v>
      </c>
      <c r="Q29" s="3">
        <v>19</v>
      </c>
      <c r="R29" s="3">
        <v>9</v>
      </c>
    </row>
    <row r="30" spans="2:18" x14ac:dyDescent="0.25">
      <c r="B30" s="3"/>
      <c r="C30" s="3"/>
      <c r="D30" s="3"/>
      <c r="E30" s="3"/>
      <c r="F30" s="3"/>
      <c r="G30" s="3" t="s">
        <v>67</v>
      </c>
      <c r="H30" s="3" t="s">
        <v>68</v>
      </c>
      <c r="I30" s="3">
        <v>16</v>
      </c>
      <c r="J30" s="3">
        <v>83.9</v>
      </c>
      <c r="K30" s="3">
        <v>362</v>
      </c>
      <c r="L30" s="3">
        <v>572</v>
      </c>
      <c r="M30" s="3">
        <v>63.3</v>
      </c>
      <c r="N30" s="3">
        <v>4274</v>
      </c>
      <c r="O30" s="3">
        <v>267.10000000000002</v>
      </c>
      <c r="P30" s="3">
        <v>7.5</v>
      </c>
      <c r="Q30" s="3">
        <v>24</v>
      </c>
      <c r="R30" s="3">
        <v>22</v>
      </c>
    </row>
    <row r="31" spans="2:18" x14ac:dyDescent="0.25">
      <c r="B31" s="3"/>
      <c r="C31" s="3"/>
      <c r="D31" s="3"/>
      <c r="E31" s="3"/>
      <c r="F31" s="3"/>
      <c r="G31" s="3" t="s">
        <v>69</v>
      </c>
      <c r="H31" s="3" t="s">
        <v>70</v>
      </c>
      <c r="I31" s="3">
        <v>13</v>
      </c>
      <c r="J31" s="3">
        <v>82.2</v>
      </c>
      <c r="K31" s="3">
        <v>274</v>
      </c>
      <c r="L31" s="3">
        <v>456</v>
      </c>
      <c r="M31" s="3">
        <v>60.1</v>
      </c>
      <c r="N31" s="3">
        <v>3203</v>
      </c>
      <c r="O31" s="3">
        <v>246.4</v>
      </c>
      <c r="P31" s="3">
        <v>7</v>
      </c>
      <c r="Q31" s="3">
        <v>16</v>
      </c>
      <c r="R31" s="3">
        <v>12</v>
      </c>
    </row>
    <row r="32" spans="2:18" x14ac:dyDescent="0.25">
      <c r="B32" s="3"/>
      <c r="C32" s="3"/>
      <c r="D32" s="3"/>
      <c r="E32" s="3"/>
      <c r="F32" s="3"/>
      <c r="G32" s="3" t="s">
        <v>71</v>
      </c>
      <c r="H32" s="3" t="s">
        <v>72</v>
      </c>
      <c r="I32" s="3">
        <v>11</v>
      </c>
      <c r="J32" s="3">
        <v>82</v>
      </c>
      <c r="K32" s="3">
        <v>217</v>
      </c>
      <c r="L32" s="3">
        <v>350</v>
      </c>
      <c r="M32" s="3">
        <v>62</v>
      </c>
      <c r="N32" s="3">
        <v>2454</v>
      </c>
      <c r="O32" s="3">
        <v>223.1</v>
      </c>
      <c r="P32" s="3">
        <v>7</v>
      </c>
      <c r="Q32" s="3">
        <v>14</v>
      </c>
      <c r="R32" s="3">
        <v>12</v>
      </c>
    </row>
    <row r="33" spans="2:18" x14ac:dyDescent="0.25">
      <c r="B33" s="3"/>
      <c r="C33" s="3"/>
      <c r="D33" s="3"/>
      <c r="E33" s="3"/>
      <c r="F33" s="3"/>
      <c r="G33" s="3" t="s">
        <v>73</v>
      </c>
      <c r="H33" s="3" t="s">
        <v>74</v>
      </c>
      <c r="I33" s="3">
        <v>16</v>
      </c>
      <c r="J33" s="3">
        <v>81.7</v>
      </c>
      <c r="K33" s="3">
        <v>355</v>
      </c>
      <c r="L33" s="3">
        <v>588</v>
      </c>
      <c r="M33" s="3">
        <v>60.4</v>
      </c>
      <c r="N33" s="3">
        <v>3913</v>
      </c>
      <c r="O33" s="3">
        <v>244.6</v>
      </c>
      <c r="P33" s="3">
        <v>6.7</v>
      </c>
      <c r="Q33" s="3">
        <v>24</v>
      </c>
      <c r="R33" s="3">
        <v>17</v>
      </c>
    </row>
    <row r="34" spans="2:18" x14ac:dyDescent="0.25">
      <c r="B34" s="3"/>
      <c r="C34" s="3"/>
      <c r="D34" s="3"/>
      <c r="E34" s="3"/>
      <c r="F34" s="3"/>
      <c r="G34" s="3" t="s">
        <v>75</v>
      </c>
      <c r="H34" s="3" t="s">
        <v>76</v>
      </c>
      <c r="I34" s="3">
        <v>9</v>
      </c>
      <c r="J34" s="3">
        <v>81.599999999999994</v>
      </c>
      <c r="K34" s="3">
        <v>153</v>
      </c>
      <c r="L34" s="3">
        <v>254</v>
      </c>
      <c r="M34" s="3">
        <v>60.2</v>
      </c>
      <c r="N34" s="3">
        <v>1807</v>
      </c>
      <c r="O34" s="3">
        <v>200.8</v>
      </c>
      <c r="P34" s="3">
        <v>7.1</v>
      </c>
      <c r="Q34" s="3">
        <v>11</v>
      </c>
      <c r="R34" s="3">
        <v>9</v>
      </c>
    </row>
    <row r="35" spans="2:18" x14ac:dyDescent="0.25">
      <c r="B35" s="3"/>
      <c r="C35" s="3"/>
      <c r="D35" s="3"/>
      <c r="E35" s="3"/>
      <c r="F35" s="3"/>
      <c r="G35" s="3" t="s">
        <v>77</v>
      </c>
      <c r="H35" s="3" t="s">
        <v>49</v>
      </c>
      <c r="I35" s="3">
        <v>10</v>
      </c>
      <c r="J35" s="3">
        <v>78.8</v>
      </c>
      <c r="K35" s="3">
        <v>142</v>
      </c>
      <c r="L35" s="3">
        <v>242</v>
      </c>
      <c r="M35" s="3">
        <v>58.7</v>
      </c>
      <c r="N35" s="3">
        <v>1673</v>
      </c>
      <c r="O35" s="3">
        <v>167.3</v>
      </c>
      <c r="P35" s="3">
        <v>6.9</v>
      </c>
      <c r="Q35" s="3">
        <v>8</v>
      </c>
      <c r="R35" s="3">
        <v>7</v>
      </c>
    </row>
    <row r="36" spans="2:18" x14ac:dyDescent="0.25">
      <c r="B36" s="3"/>
      <c r="C36" s="3"/>
      <c r="D36" s="3"/>
      <c r="E36" s="3"/>
      <c r="F36" s="3"/>
      <c r="G36" s="3" t="s">
        <v>78</v>
      </c>
      <c r="H36" s="3" t="s">
        <v>79</v>
      </c>
      <c r="I36" s="3">
        <v>8</v>
      </c>
      <c r="J36" s="3">
        <v>78.2</v>
      </c>
      <c r="K36" s="3">
        <v>137</v>
      </c>
      <c r="L36" s="3">
        <v>253</v>
      </c>
      <c r="M36" s="3">
        <v>54.2</v>
      </c>
      <c r="N36" s="3">
        <v>1760</v>
      </c>
      <c r="O36" s="3">
        <v>220</v>
      </c>
      <c r="P36" s="3">
        <v>7</v>
      </c>
      <c r="Q36" s="3">
        <v>9</v>
      </c>
      <c r="R36" s="3">
        <v>6</v>
      </c>
    </row>
    <row r="37" spans="2:18" x14ac:dyDescent="0.25">
      <c r="B37" s="3"/>
      <c r="C37" s="3"/>
      <c r="D37" s="3"/>
      <c r="E37" s="3"/>
      <c r="F37" s="3"/>
      <c r="G37" s="3" t="s">
        <v>80</v>
      </c>
      <c r="H37" s="3" t="s">
        <v>76</v>
      </c>
      <c r="I37" s="3">
        <v>9</v>
      </c>
      <c r="J37" s="3">
        <v>77.900000000000006</v>
      </c>
      <c r="K37" s="3">
        <v>152</v>
      </c>
      <c r="L37" s="3">
        <v>239</v>
      </c>
      <c r="M37" s="3">
        <v>63.6</v>
      </c>
      <c r="N37" s="3">
        <v>1648</v>
      </c>
      <c r="O37" s="3">
        <v>183.1</v>
      </c>
      <c r="P37" s="3">
        <v>6.9</v>
      </c>
      <c r="Q37" s="3">
        <v>7</v>
      </c>
      <c r="R37" s="3">
        <v>9</v>
      </c>
    </row>
    <row r="38" spans="2:18" x14ac:dyDescent="0.25">
      <c r="B38" s="3"/>
      <c r="C38" s="3"/>
      <c r="D38" s="3"/>
      <c r="E38" s="3"/>
      <c r="F38" s="3"/>
      <c r="G38" s="3" t="s">
        <v>81</v>
      </c>
      <c r="H38" s="3" t="s">
        <v>82</v>
      </c>
      <c r="I38" s="3">
        <v>10</v>
      </c>
      <c r="J38" s="3">
        <v>77.7</v>
      </c>
      <c r="K38" s="3">
        <v>180</v>
      </c>
      <c r="L38" s="3">
        <v>306</v>
      </c>
      <c r="M38" s="3">
        <v>58.8</v>
      </c>
      <c r="N38" s="3">
        <v>1972</v>
      </c>
      <c r="O38" s="3">
        <v>197.2</v>
      </c>
      <c r="P38" s="3">
        <v>6.4</v>
      </c>
      <c r="Q38" s="3">
        <v>11</v>
      </c>
      <c r="R38" s="3">
        <v>9</v>
      </c>
    </row>
    <row r="39" spans="2:18" x14ac:dyDescent="0.25">
      <c r="B39" s="3"/>
      <c r="C39" s="3"/>
      <c r="D39" s="3"/>
      <c r="E39" s="3"/>
      <c r="F39" s="3"/>
      <c r="G39" s="3" t="s">
        <v>83</v>
      </c>
      <c r="H39" s="3" t="s">
        <v>84</v>
      </c>
      <c r="I39" s="3">
        <v>9</v>
      </c>
      <c r="J39" s="3">
        <v>76.900000000000006</v>
      </c>
      <c r="K39" s="3">
        <v>180</v>
      </c>
      <c r="L39" s="3">
        <v>317</v>
      </c>
      <c r="M39" s="3">
        <v>56.8</v>
      </c>
      <c r="N39" s="3">
        <v>2015</v>
      </c>
      <c r="O39" s="3">
        <v>223.9</v>
      </c>
      <c r="P39" s="3">
        <v>6.4</v>
      </c>
      <c r="Q39" s="3">
        <v>11</v>
      </c>
      <c r="R39" s="3">
        <v>8</v>
      </c>
    </row>
    <row r="40" spans="2:18" x14ac:dyDescent="0.25">
      <c r="B40" s="3"/>
      <c r="C40" s="3"/>
      <c r="D40" s="3"/>
      <c r="E40" s="3"/>
      <c r="F40" s="3"/>
      <c r="G40" s="3" t="s">
        <v>85</v>
      </c>
      <c r="H40" s="3" t="s">
        <v>86</v>
      </c>
      <c r="I40" s="3">
        <v>15</v>
      </c>
      <c r="J40" s="3">
        <v>76.5</v>
      </c>
      <c r="K40" s="3">
        <v>305</v>
      </c>
      <c r="L40" s="3">
        <v>503</v>
      </c>
      <c r="M40" s="3">
        <v>60.6</v>
      </c>
      <c r="N40" s="3">
        <v>3241</v>
      </c>
      <c r="O40" s="3">
        <v>216.1</v>
      </c>
      <c r="P40" s="3">
        <v>6.4</v>
      </c>
      <c r="Q40" s="3">
        <v>13</v>
      </c>
      <c r="R40" s="3">
        <v>14</v>
      </c>
    </row>
    <row r="41" spans="2:18" x14ac:dyDescent="0.25">
      <c r="B41" s="3"/>
      <c r="C41" s="3"/>
      <c r="D41" s="3"/>
      <c r="E41" s="3"/>
      <c r="F41" s="3"/>
      <c r="G41" s="3" t="s">
        <v>87</v>
      </c>
      <c r="H41" s="3" t="s">
        <v>88</v>
      </c>
      <c r="I41" s="3">
        <v>16</v>
      </c>
      <c r="J41" s="3">
        <v>73.099999999999994</v>
      </c>
      <c r="K41" s="3">
        <v>362</v>
      </c>
      <c r="L41" s="3">
        <v>614</v>
      </c>
      <c r="M41" s="3">
        <v>59</v>
      </c>
      <c r="N41" s="3">
        <v>3912</v>
      </c>
      <c r="O41" s="3">
        <v>244.5</v>
      </c>
      <c r="P41" s="3">
        <v>6.4</v>
      </c>
      <c r="Q41" s="3">
        <v>19</v>
      </c>
      <c r="R41" s="3">
        <v>22</v>
      </c>
    </row>
    <row r="42" spans="2:18" x14ac:dyDescent="0.25">
      <c r="B42" s="3"/>
      <c r="C42" s="3"/>
      <c r="D42" s="3"/>
      <c r="E42" s="3"/>
      <c r="F42" s="3"/>
      <c r="G42" s="3" t="s">
        <v>89</v>
      </c>
      <c r="H42" s="3" t="s">
        <v>79</v>
      </c>
      <c r="I42" s="3">
        <v>10</v>
      </c>
      <c r="J42" s="3">
        <v>73</v>
      </c>
      <c r="K42" s="3">
        <v>219</v>
      </c>
      <c r="L42" s="3">
        <v>358</v>
      </c>
      <c r="M42" s="3">
        <v>61.2</v>
      </c>
      <c r="N42" s="3">
        <v>2310</v>
      </c>
      <c r="O42" s="3">
        <v>231</v>
      </c>
      <c r="P42" s="3">
        <v>6.5</v>
      </c>
      <c r="Q42" s="3">
        <v>10</v>
      </c>
      <c r="R42" s="3">
        <v>14</v>
      </c>
    </row>
    <row r="43" spans="2:18" x14ac:dyDescent="0.25">
      <c r="B43" s="3"/>
      <c r="C43" s="3"/>
      <c r="D43" s="3"/>
      <c r="E43" s="3"/>
      <c r="F43" s="3"/>
      <c r="G43" s="3" t="s">
        <v>90</v>
      </c>
      <c r="H43" s="3" t="s">
        <v>84</v>
      </c>
      <c r="I43" s="3">
        <v>8</v>
      </c>
      <c r="J43" s="3">
        <v>70.3</v>
      </c>
      <c r="K43" s="3">
        <v>141</v>
      </c>
      <c r="L43" s="3">
        <v>267</v>
      </c>
      <c r="M43" s="3">
        <v>52.8</v>
      </c>
      <c r="N43" s="3">
        <v>1731</v>
      </c>
      <c r="O43" s="3">
        <v>216.4</v>
      </c>
      <c r="P43" s="3">
        <v>6.5</v>
      </c>
      <c r="Q43" s="3">
        <v>9</v>
      </c>
      <c r="R43" s="3">
        <v>9</v>
      </c>
    </row>
    <row r="44" spans="2:18" x14ac:dyDescent="0.25">
      <c r="B44" s="3"/>
      <c r="C44" s="3"/>
      <c r="D44" s="3"/>
      <c r="E44" s="3"/>
      <c r="F44" s="3"/>
      <c r="G44" s="3" t="s">
        <v>91</v>
      </c>
      <c r="H44" s="3" t="s">
        <v>92</v>
      </c>
      <c r="I44" s="3">
        <v>16</v>
      </c>
      <c r="J44" s="3">
        <v>69.400000000000006</v>
      </c>
      <c r="K44" s="3">
        <v>317</v>
      </c>
      <c r="L44" s="3">
        <v>551</v>
      </c>
      <c r="M44" s="3">
        <v>57.5</v>
      </c>
      <c r="N44" s="3">
        <v>3818</v>
      </c>
      <c r="O44" s="3">
        <v>238.6</v>
      </c>
      <c r="P44" s="3">
        <v>6.9</v>
      </c>
      <c r="Q44" s="3">
        <v>18</v>
      </c>
      <c r="R44" s="3">
        <v>27</v>
      </c>
    </row>
    <row r="45" spans="2:18" x14ac:dyDescent="0.25">
      <c r="B45" s="3"/>
      <c r="C45" s="3"/>
      <c r="D45" s="3"/>
      <c r="E45" s="3"/>
      <c r="F45" s="3"/>
      <c r="G45" s="3" t="s">
        <v>93</v>
      </c>
      <c r="H45" s="3" t="s">
        <v>94</v>
      </c>
      <c r="I45" s="3">
        <v>11</v>
      </c>
      <c r="J45" s="3">
        <v>69.099999999999994</v>
      </c>
      <c r="K45" s="3">
        <v>156</v>
      </c>
      <c r="L45" s="3">
        <v>272</v>
      </c>
      <c r="M45" s="3">
        <v>57.4</v>
      </c>
      <c r="N45" s="3">
        <v>1798</v>
      </c>
      <c r="O45" s="3">
        <v>163.5</v>
      </c>
      <c r="P45" s="3">
        <v>6.6</v>
      </c>
      <c r="Q45" s="3">
        <v>7</v>
      </c>
      <c r="R45" s="3">
        <v>11</v>
      </c>
    </row>
    <row r="46" spans="2:18" x14ac:dyDescent="0.25">
      <c r="B46" s="3"/>
      <c r="C46" s="3"/>
      <c r="D46" s="3"/>
      <c r="E46" s="3"/>
      <c r="F46" s="3"/>
      <c r="G46" s="3" t="s">
        <v>95</v>
      </c>
      <c r="H46" s="3" t="s">
        <v>96</v>
      </c>
      <c r="I46" s="3">
        <v>16</v>
      </c>
      <c r="J46" s="3">
        <v>66.5</v>
      </c>
      <c r="K46" s="3">
        <v>247</v>
      </c>
      <c r="L46" s="3">
        <v>443</v>
      </c>
      <c r="M46" s="3">
        <v>55.8</v>
      </c>
      <c r="N46" s="3">
        <v>3046</v>
      </c>
      <c r="O46" s="3">
        <v>190.4</v>
      </c>
      <c r="P46" s="3">
        <v>6.9</v>
      </c>
      <c r="Q46" s="3">
        <v>12</v>
      </c>
      <c r="R46" s="3">
        <v>21</v>
      </c>
    </row>
  </sheetData>
  <dataValidations count="2">
    <dataValidation type="list" allowBlank="1" showInputMessage="1" showErrorMessage="1" sqref="H3">
      <formula1>$I$9:$R$9</formula1>
    </dataValidation>
    <dataValidation type="list" allowBlank="1" showInputMessage="1" showErrorMessage="1" sqref="G3">
      <formula1>$G$10:$G$46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G14" sqref="G14"/>
    </sheetView>
  </sheetViews>
  <sheetFormatPr defaultRowHeight="15" x14ac:dyDescent="0.25"/>
  <cols>
    <col min="1" max="1" width="17" customWidth="1"/>
    <col min="2" max="2" width="15.5703125" bestFit="1" customWidth="1"/>
    <col min="3" max="3" width="7" customWidth="1"/>
    <col min="4" max="4" width="10.7109375" customWidth="1"/>
    <col min="5" max="5" width="11" bestFit="1" customWidth="1"/>
    <col min="6" max="6" width="3.7109375" customWidth="1"/>
    <col min="7" max="7" width="13.7109375" bestFit="1" customWidth="1"/>
    <col min="8" max="8" width="8" customWidth="1"/>
    <col min="9" max="9" width="3.7109375" customWidth="1"/>
    <col min="10" max="11" width="10.7109375" bestFit="1" customWidth="1"/>
  </cols>
  <sheetData>
    <row r="3" spans="1:10" x14ac:dyDescent="0.25">
      <c r="A3" s="6" t="s">
        <v>199</v>
      </c>
      <c r="B3" s="6" t="s">
        <v>200</v>
      </c>
    </row>
    <row r="4" spans="1:10" x14ac:dyDescent="0.25">
      <c r="A4" s="6" t="s">
        <v>197</v>
      </c>
      <c r="B4" s="3" t="s">
        <v>9</v>
      </c>
      <c r="C4" s="3" t="s">
        <v>10</v>
      </c>
      <c r="D4" s="3" t="s">
        <v>198</v>
      </c>
    </row>
    <row r="5" spans="1:10" x14ac:dyDescent="0.25">
      <c r="A5" s="7" t="s">
        <v>5</v>
      </c>
      <c r="B5" s="9">
        <v>0.84269662921348309</v>
      </c>
      <c r="C5" s="9">
        <v>0.15730337078651685</v>
      </c>
      <c r="D5" s="9">
        <v>1</v>
      </c>
    </row>
    <row r="6" spans="1:10" x14ac:dyDescent="0.25">
      <c r="A6" s="8" t="s">
        <v>8</v>
      </c>
      <c r="B6" s="9">
        <v>0.43023255813953487</v>
      </c>
      <c r="C6" s="10">
        <v>0.56976744186046513</v>
      </c>
      <c r="D6" s="9">
        <v>1</v>
      </c>
    </row>
    <row r="7" spans="1:10" x14ac:dyDescent="0.25">
      <c r="A7" s="8" t="s">
        <v>6</v>
      </c>
      <c r="B7" s="9">
        <v>0.98765432098765427</v>
      </c>
      <c r="C7" s="9">
        <v>1.2345679012345678E-2</v>
      </c>
      <c r="D7" s="9">
        <v>1</v>
      </c>
      <c r="E7" t="s">
        <v>201</v>
      </c>
    </row>
    <row r="8" spans="1:10" x14ac:dyDescent="0.25">
      <c r="A8" s="8" t="s">
        <v>4</v>
      </c>
      <c r="B8" s="9">
        <v>0.95370370370370372</v>
      </c>
      <c r="C8" s="9">
        <v>4.6296296296296294E-2</v>
      </c>
      <c r="D8" s="9">
        <v>1</v>
      </c>
    </row>
    <row r="9" spans="1:10" x14ac:dyDescent="0.25">
      <c r="A9" s="7" t="s">
        <v>3</v>
      </c>
      <c r="B9" s="9">
        <v>0.94845360824742264</v>
      </c>
      <c r="C9" s="9">
        <v>5.1546391752577317E-2</v>
      </c>
      <c r="D9" s="9">
        <v>1</v>
      </c>
    </row>
    <row r="10" spans="1:10" x14ac:dyDescent="0.25">
      <c r="A10" s="8" t="s">
        <v>8</v>
      </c>
      <c r="B10" s="9">
        <v>0.953125</v>
      </c>
      <c r="C10" s="9">
        <v>4.6875E-2</v>
      </c>
      <c r="D10" s="9">
        <v>1</v>
      </c>
    </row>
    <row r="11" spans="1:10" x14ac:dyDescent="0.25">
      <c r="A11" s="8" t="s">
        <v>6</v>
      </c>
      <c r="B11" s="9">
        <v>0.94696969696969702</v>
      </c>
      <c r="C11" s="9">
        <v>5.3030303030303032E-2</v>
      </c>
      <c r="D11" s="9">
        <v>1</v>
      </c>
    </row>
    <row r="12" spans="1:10" x14ac:dyDescent="0.25">
      <c r="A12" s="8" t="s">
        <v>4</v>
      </c>
      <c r="B12" s="9">
        <v>0.94736842105263153</v>
      </c>
      <c r="C12" s="9">
        <v>5.2631578947368418E-2</v>
      </c>
      <c r="D12" s="9">
        <v>1</v>
      </c>
      <c r="G12" s="2"/>
      <c r="H12" s="2"/>
      <c r="I12" s="2"/>
      <c r="J12" s="2"/>
    </row>
    <row r="13" spans="1:10" x14ac:dyDescent="0.25">
      <c r="A13" s="7" t="s">
        <v>7</v>
      </c>
      <c r="B13" s="9">
        <v>0.66666666666666663</v>
      </c>
      <c r="C13" s="9">
        <v>0.33333333333333331</v>
      </c>
      <c r="D13" s="9">
        <v>1</v>
      </c>
      <c r="G13" s="2" t="s">
        <v>240</v>
      </c>
      <c r="H13" s="2"/>
      <c r="I13" s="2"/>
      <c r="J13" s="2"/>
    </row>
    <row r="14" spans="1:10" x14ac:dyDescent="0.25">
      <c r="A14" s="8" t="s">
        <v>8</v>
      </c>
      <c r="B14" s="9">
        <v>0.6</v>
      </c>
      <c r="C14" s="9">
        <v>0.4</v>
      </c>
      <c r="D14" s="9">
        <v>1</v>
      </c>
      <c r="G14" s="2" t="s">
        <v>202</v>
      </c>
      <c r="H14" s="2"/>
      <c r="I14" s="2"/>
      <c r="J14" s="2"/>
    </row>
    <row r="15" spans="1:10" x14ac:dyDescent="0.25">
      <c r="A15" s="8" t="s">
        <v>6</v>
      </c>
      <c r="B15" s="9">
        <v>0.48648648648648651</v>
      </c>
      <c r="C15" s="10">
        <v>0.51351351351351349</v>
      </c>
      <c r="D15" s="9">
        <v>1</v>
      </c>
      <c r="G15" s="2" t="s">
        <v>203</v>
      </c>
      <c r="H15" s="2"/>
      <c r="I15" s="2"/>
      <c r="J15" s="2"/>
    </row>
    <row r="16" spans="1:10" x14ac:dyDescent="0.25">
      <c r="A16" s="8" t="s">
        <v>4</v>
      </c>
      <c r="B16" s="9">
        <v>1</v>
      </c>
      <c r="C16" s="9">
        <v>0</v>
      </c>
      <c r="D16" s="9">
        <v>1</v>
      </c>
      <c r="G16" s="2"/>
      <c r="H16" s="2"/>
      <c r="I16" s="2"/>
      <c r="J16" s="2"/>
    </row>
    <row r="17" spans="1:4" x14ac:dyDescent="0.25">
      <c r="A17" s="7" t="s">
        <v>198</v>
      </c>
      <c r="B17" s="9">
        <v>0.83256880733944949</v>
      </c>
      <c r="C17" s="9">
        <v>0.16743119266055045</v>
      </c>
      <c r="D17" s="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875"/>
  <sheetViews>
    <sheetView topLeftCell="A3" workbookViewId="0">
      <selection activeCell="E6" sqref="E6"/>
    </sheetView>
  </sheetViews>
  <sheetFormatPr defaultRowHeight="15" x14ac:dyDescent="0.25"/>
  <cols>
    <col min="5" max="5" width="28.7109375" customWidth="1"/>
    <col min="6" max="6" width="13.140625" customWidth="1"/>
  </cols>
  <sheetData>
    <row r="1" spans="3:11" x14ac:dyDescent="0.25">
      <c r="C1" s="1" t="s">
        <v>11</v>
      </c>
    </row>
    <row r="3" spans="3:11" x14ac:dyDescent="0.25">
      <c r="C3" t="s">
        <v>0</v>
      </c>
      <c r="D3" t="s">
        <v>1</v>
      </c>
      <c r="E3" t="s">
        <v>2</v>
      </c>
      <c r="F3" s="5"/>
      <c r="G3" s="5"/>
      <c r="H3" s="5"/>
      <c r="I3" s="5"/>
      <c r="J3" s="5"/>
      <c r="K3" s="2"/>
    </row>
    <row r="4" spans="3:11" x14ac:dyDescent="0.25">
      <c r="C4" t="s">
        <v>9</v>
      </c>
      <c r="D4" t="s">
        <v>3</v>
      </c>
      <c r="E4" t="s">
        <v>4</v>
      </c>
      <c r="F4" s="5" t="s">
        <v>143</v>
      </c>
      <c r="G4" s="5"/>
      <c r="H4" s="5"/>
      <c r="I4" s="5"/>
      <c r="J4" s="5"/>
      <c r="K4" s="2"/>
    </row>
    <row r="5" spans="3:11" x14ac:dyDescent="0.25">
      <c r="C5" t="s">
        <v>9</v>
      </c>
      <c r="D5" t="s">
        <v>5</v>
      </c>
      <c r="E5" t="s">
        <v>4</v>
      </c>
      <c r="F5" s="5" t="s">
        <v>144</v>
      </c>
      <c r="G5" s="5"/>
      <c r="H5" s="5"/>
      <c r="I5" s="5"/>
      <c r="J5" s="5"/>
      <c r="K5" s="2"/>
    </row>
    <row r="6" spans="3:11" x14ac:dyDescent="0.25">
      <c r="C6" t="s">
        <v>9</v>
      </c>
      <c r="D6" t="s">
        <v>5</v>
      </c>
      <c r="E6" t="s">
        <v>6</v>
      </c>
      <c r="F6" s="5" t="s">
        <v>145</v>
      </c>
      <c r="G6" s="5"/>
      <c r="H6" s="5"/>
      <c r="I6" s="5"/>
      <c r="J6" s="5"/>
      <c r="K6" s="2"/>
    </row>
    <row r="7" spans="3:11" x14ac:dyDescent="0.25">
      <c r="C7" t="s">
        <v>10</v>
      </c>
      <c r="D7" t="s">
        <v>5</v>
      </c>
      <c r="E7" t="s">
        <v>4</v>
      </c>
      <c r="F7" s="5" t="s">
        <v>146</v>
      </c>
      <c r="G7" s="5"/>
      <c r="H7" s="5"/>
      <c r="I7" s="5"/>
      <c r="J7" s="5"/>
      <c r="K7" s="2"/>
    </row>
    <row r="8" spans="3:11" x14ac:dyDescent="0.25">
      <c r="C8" t="s">
        <v>9</v>
      </c>
      <c r="D8" t="s">
        <v>5</v>
      </c>
      <c r="E8" t="s">
        <v>4</v>
      </c>
      <c r="F8" s="5" t="s">
        <v>147</v>
      </c>
      <c r="G8" s="5"/>
      <c r="H8" s="5"/>
      <c r="I8" s="5"/>
      <c r="J8" s="5"/>
      <c r="K8" s="2"/>
    </row>
    <row r="9" spans="3:11" x14ac:dyDescent="0.25">
      <c r="C9" t="s">
        <v>9</v>
      </c>
      <c r="D9" t="s">
        <v>5</v>
      </c>
      <c r="E9" t="s">
        <v>6</v>
      </c>
      <c r="F9" s="5" t="s">
        <v>148</v>
      </c>
      <c r="G9" s="5"/>
      <c r="H9" s="5"/>
      <c r="I9" s="5"/>
      <c r="J9" s="5"/>
      <c r="K9" s="2"/>
    </row>
    <row r="10" spans="3:11" x14ac:dyDescent="0.25">
      <c r="C10" t="s">
        <v>10</v>
      </c>
      <c r="D10" t="s">
        <v>7</v>
      </c>
      <c r="E10" t="s">
        <v>8</v>
      </c>
      <c r="F10" s="5" t="s">
        <v>149</v>
      </c>
      <c r="G10" s="5"/>
      <c r="H10" s="5"/>
      <c r="I10" s="5"/>
      <c r="J10" s="5"/>
      <c r="K10" s="2"/>
    </row>
    <row r="11" spans="3:11" x14ac:dyDescent="0.25">
      <c r="C11" t="s">
        <v>9</v>
      </c>
      <c r="D11" t="s">
        <v>3</v>
      </c>
      <c r="E11" t="s">
        <v>6</v>
      </c>
      <c r="F11" s="5" t="s">
        <v>150</v>
      </c>
      <c r="G11" s="5"/>
      <c r="H11" s="5"/>
      <c r="I11" s="5"/>
      <c r="J11" s="5"/>
      <c r="K11" s="2"/>
    </row>
    <row r="12" spans="3:11" x14ac:dyDescent="0.25">
      <c r="C12" t="s">
        <v>9</v>
      </c>
      <c r="D12" t="s">
        <v>3</v>
      </c>
      <c r="E12" t="s">
        <v>6</v>
      </c>
      <c r="F12" s="5" t="s">
        <v>151</v>
      </c>
      <c r="G12" s="5"/>
      <c r="H12" s="5"/>
      <c r="I12" s="5"/>
      <c r="J12" s="5"/>
      <c r="K12" s="2"/>
    </row>
    <row r="13" spans="3:11" x14ac:dyDescent="0.25">
      <c r="C13" t="s">
        <v>9</v>
      </c>
      <c r="D13" t="s">
        <v>3</v>
      </c>
      <c r="E13" t="s">
        <v>6</v>
      </c>
    </row>
    <row r="14" spans="3:11" x14ac:dyDescent="0.25">
      <c r="C14" t="s">
        <v>9</v>
      </c>
      <c r="D14" t="s">
        <v>7</v>
      </c>
      <c r="E14" t="s">
        <v>4</v>
      </c>
    </row>
    <row r="15" spans="3:11" x14ac:dyDescent="0.25">
      <c r="C15" t="s">
        <v>9</v>
      </c>
      <c r="D15" t="s">
        <v>5</v>
      </c>
      <c r="E15" t="s">
        <v>6</v>
      </c>
    </row>
    <row r="16" spans="3:11" x14ac:dyDescent="0.25">
      <c r="C16" t="s">
        <v>10</v>
      </c>
      <c r="D16" t="s">
        <v>7</v>
      </c>
      <c r="E16" t="s">
        <v>6</v>
      </c>
    </row>
    <row r="17" spans="3:5" x14ac:dyDescent="0.25">
      <c r="C17" t="s">
        <v>9</v>
      </c>
      <c r="D17" t="s">
        <v>5</v>
      </c>
      <c r="E17" t="s">
        <v>6</v>
      </c>
    </row>
    <row r="18" spans="3:5" x14ac:dyDescent="0.25">
      <c r="C18" t="s">
        <v>9</v>
      </c>
      <c r="D18" t="s">
        <v>7</v>
      </c>
      <c r="E18" t="s">
        <v>6</v>
      </c>
    </row>
    <row r="19" spans="3:5" x14ac:dyDescent="0.25">
      <c r="C19" t="s">
        <v>10</v>
      </c>
      <c r="D19" t="s">
        <v>5</v>
      </c>
      <c r="E19" t="s">
        <v>8</v>
      </c>
    </row>
    <row r="20" spans="3:5" x14ac:dyDescent="0.25">
      <c r="C20" t="s">
        <v>9</v>
      </c>
      <c r="D20" t="s">
        <v>3</v>
      </c>
      <c r="E20" t="s">
        <v>4</v>
      </c>
    </row>
    <row r="21" spans="3:5" x14ac:dyDescent="0.25">
      <c r="C21" t="s">
        <v>10</v>
      </c>
      <c r="D21" t="s">
        <v>3</v>
      </c>
      <c r="E21" t="s">
        <v>6</v>
      </c>
    </row>
    <row r="22" spans="3:5" x14ac:dyDescent="0.25">
      <c r="C22" t="s">
        <v>9</v>
      </c>
      <c r="D22" t="s">
        <v>3</v>
      </c>
      <c r="E22" t="s">
        <v>6</v>
      </c>
    </row>
    <row r="23" spans="3:5" x14ac:dyDescent="0.25">
      <c r="C23" t="s">
        <v>9</v>
      </c>
      <c r="D23" t="s">
        <v>5</v>
      </c>
      <c r="E23" t="s">
        <v>4</v>
      </c>
    </row>
    <row r="24" spans="3:5" x14ac:dyDescent="0.25">
      <c r="C24" t="s">
        <v>9</v>
      </c>
      <c r="D24" t="s">
        <v>3</v>
      </c>
      <c r="E24" t="s">
        <v>4</v>
      </c>
    </row>
    <row r="25" spans="3:5" x14ac:dyDescent="0.25">
      <c r="C25" t="s">
        <v>9</v>
      </c>
      <c r="D25" t="s">
        <v>3</v>
      </c>
      <c r="E25" t="s">
        <v>6</v>
      </c>
    </row>
    <row r="26" spans="3:5" x14ac:dyDescent="0.25">
      <c r="C26" t="s">
        <v>10</v>
      </c>
      <c r="D26" t="s">
        <v>7</v>
      </c>
      <c r="E26" t="s">
        <v>8</v>
      </c>
    </row>
    <row r="27" spans="3:5" x14ac:dyDescent="0.25">
      <c r="C27" t="s">
        <v>9</v>
      </c>
      <c r="D27" t="s">
        <v>3</v>
      </c>
      <c r="E27" t="s">
        <v>4</v>
      </c>
    </row>
    <row r="28" spans="3:5" x14ac:dyDescent="0.25">
      <c r="C28" t="s">
        <v>9</v>
      </c>
      <c r="D28" t="s">
        <v>5</v>
      </c>
      <c r="E28" t="s">
        <v>4</v>
      </c>
    </row>
    <row r="29" spans="3:5" x14ac:dyDescent="0.25">
      <c r="C29" t="s">
        <v>9</v>
      </c>
      <c r="D29" t="s">
        <v>3</v>
      </c>
      <c r="E29" t="s">
        <v>4</v>
      </c>
    </row>
    <row r="30" spans="3:5" x14ac:dyDescent="0.25">
      <c r="C30" t="s">
        <v>10</v>
      </c>
      <c r="D30" t="s">
        <v>5</v>
      </c>
      <c r="E30" t="s">
        <v>8</v>
      </c>
    </row>
    <row r="31" spans="3:5" x14ac:dyDescent="0.25">
      <c r="C31" t="s">
        <v>10</v>
      </c>
      <c r="D31" t="s">
        <v>7</v>
      </c>
      <c r="E31" t="s">
        <v>6</v>
      </c>
    </row>
    <row r="32" spans="3:5" x14ac:dyDescent="0.25">
      <c r="C32" t="s">
        <v>9</v>
      </c>
      <c r="D32" t="s">
        <v>5</v>
      </c>
      <c r="E32" t="s">
        <v>6</v>
      </c>
    </row>
    <row r="33" spans="3:5" x14ac:dyDescent="0.25">
      <c r="C33" t="s">
        <v>9</v>
      </c>
      <c r="D33" t="s">
        <v>3</v>
      </c>
      <c r="E33" t="s">
        <v>6</v>
      </c>
    </row>
    <row r="34" spans="3:5" x14ac:dyDescent="0.25">
      <c r="C34" t="s">
        <v>9</v>
      </c>
      <c r="D34" t="s">
        <v>3</v>
      </c>
      <c r="E34" t="s">
        <v>8</v>
      </c>
    </row>
    <row r="35" spans="3:5" x14ac:dyDescent="0.25">
      <c r="C35" t="s">
        <v>9</v>
      </c>
      <c r="D35" t="s">
        <v>5</v>
      </c>
      <c r="E35" t="s">
        <v>6</v>
      </c>
    </row>
    <row r="36" spans="3:5" x14ac:dyDescent="0.25">
      <c r="C36" t="s">
        <v>9</v>
      </c>
      <c r="D36" t="s">
        <v>5</v>
      </c>
      <c r="E36" t="s">
        <v>4</v>
      </c>
    </row>
    <row r="37" spans="3:5" x14ac:dyDescent="0.25">
      <c r="C37" t="s">
        <v>9</v>
      </c>
      <c r="D37" t="s">
        <v>3</v>
      </c>
      <c r="E37" t="s">
        <v>4</v>
      </c>
    </row>
    <row r="38" spans="3:5" x14ac:dyDescent="0.25">
      <c r="C38" t="s">
        <v>9</v>
      </c>
      <c r="D38" t="s">
        <v>5</v>
      </c>
      <c r="E38" t="s">
        <v>6</v>
      </c>
    </row>
    <row r="39" spans="3:5" x14ac:dyDescent="0.25">
      <c r="C39" t="s">
        <v>9</v>
      </c>
      <c r="D39" t="s">
        <v>5</v>
      </c>
      <c r="E39" t="s">
        <v>6</v>
      </c>
    </row>
    <row r="40" spans="3:5" x14ac:dyDescent="0.25">
      <c r="C40" t="s">
        <v>10</v>
      </c>
      <c r="D40" t="s">
        <v>7</v>
      </c>
      <c r="E40" t="s">
        <v>8</v>
      </c>
    </row>
    <row r="41" spans="3:5" x14ac:dyDescent="0.25">
      <c r="C41" t="s">
        <v>9</v>
      </c>
      <c r="D41" t="s">
        <v>5</v>
      </c>
      <c r="E41" t="s">
        <v>4</v>
      </c>
    </row>
    <row r="42" spans="3:5" x14ac:dyDescent="0.25">
      <c r="C42" t="s">
        <v>9</v>
      </c>
      <c r="D42" t="s">
        <v>5</v>
      </c>
      <c r="E42" t="s">
        <v>4</v>
      </c>
    </row>
    <row r="43" spans="3:5" x14ac:dyDescent="0.25">
      <c r="C43" t="s">
        <v>9</v>
      </c>
      <c r="D43" t="s">
        <v>5</v>
      </c>
      <c r="E43" t="s">
        <v>6</v>
      </c>
    </row>
    <row r="44" spans="3:5" x14ac:dyDescent="0.25">
      <c r="C44" t="s">
        <v>9</v>
      </c>
      <c r="D44" t="s">
        <v>3</v>
      </c>
      <c r="E44" t="s">
        <v>8</v>
      </c>
    </row>
    <row r="45" spans="3:5" x14ac:dyDescent="0.25">
      <c r="C45" t="s">
        <v>9</v>
      </c>
      <c r="D45" t="s">
        <v>3</v>
      </c>
      <c r="E45" t="s">
        <v>8</v>
      </c>
    </row>
    <row r="46" spans="3:5" x14ac:dyDescent="0.25">
      <c r="C46" t="s">
        <v>9</v>
      </c>
      <c r="D46" t="s">
        <v>5</v>
      </c>
      <c r="E46" t="s">
        <v>8</v>
      </c>
    </row>
    <row r="47" spans="3:5" x14ac:dyDescent="0.25">
      <c r="C47" t="s">
        <v>9</v>
      </c>
      <c r="D47" t="s">
        <v>3</v>
      </c>
      <c r="E47" t="s">
        <v>4</v>
      </c>
    </row>
    <row r="48" spans="3:5" x14ac:dyDescent="0.25">
      <c r="C48" t="s">
        <v>9</v>
      </c>
      <c r="D48" t="s">
        <v>7</v>
      </c>
      <c r="E48" t="s">
        <v>8</v>
      </c>
    </row>
    <row r="49" spans="3:5" x14ac:dyDescent="0.25">
      <c r="C49" t="s">
        <v>9</v>
      </c>
      <c r="D49" t="s">
        <v>5</v>
      </c>
      <c r="E49" t="s">
        <v>4</v>
      </c>
    </row>
    <row r="50" spans="3:5" x14ac:dyDescent="0.25">
      <c r="C50" t="s">
        <v>9</v>
      </c>
      <c r="D50" t="s">
        <v>5</v>
      </c>
      <c r="E50" t="s">
        <v>6</v>
      </c>
    </row>
    <row r="51" spans="3:5" x14ac:dyDescent="0.25">
      <c r="C51" t="s">
        <v>9</v>
      </c>
      <c r="D51" t="s">
        <v>3</v>
      </c>
      <c r="E51" t="s">
        <v>6</v>
      </c>
    </row>
    <row r="52" spans="3:5" x14ac:dyDescent="0.25">
      <c r="C52" t="s">
        <v>9</v>
      </c>
      <c r="D52" t="s">
        <v>5</v>
      </c>
      <c r="E52" t="s">
        <v>6</v>
      </c>
    </row>
    <row r="53" spans="3:5" x14ac:dyDescent="0.25">
      <c r="C53" t="s">
        <v>9</v>
      </c>
      <c r="D53" t="s">
        <v>7</v>
      </c>
      <c r="E53" t="s">
        <v>4</v>
      </c>
    </row>
    <row r="54" spans="3:5" x14ac:dyDescent="0.25">
      <c r="C54" t="s">
        <v>9</v>
      </c>
      <c r="D54" t="s">
        <v>5</v>
      </c>
      <c r="E54" t="s">
        <v>6</v>
      </c>
    </row>
    <row r="55" spans="3:5" x14ac:dyDescent="0.25">
      <c r="C55" t="s">
        <v>10</v>
      </c>
      <c r="D55" t="s">
        <v>5</v>
      </c>
      <c r="E55" t="s">
        <v>8</v>
      </c>
    </row>
    <row r="56" spans="3:5" x14ac:dyDescent="0.25">
      <c r="C56" t="s">
        <v>10</v>
      </c>
      <c r="D56" t="s">
        <v>5</v>
      </c>
      <c r="E56" t="s">
        <v>8</v>
      </c>
    </row>
    <row r="57" spans="3:5" x14ac:dyDescent="0.25">
      <c r="C57" t="s">
        <v>10</v>
      </c>
      <c r="D57" t="s">
        <v>5</v>
      </c>
      <c r="E57" t="s">
        <v>8</v>
      </c>
    </row>
    <row r="58" spans="3:5" x14ac:dyDescent="0.25">
      <c r="C58" t="s">
        <v>9</v>
      </c>
      <c r="D58" t="s">
        <v>3</v>
      </c>
      <c r="E58" t="s">
        <v>6</v>
      </c>
    </row>
    <row r="59" spans="3:5" x14ac:dyDescent="0.25">
      <c r="C59" t="s">
        <v>9</v>
      </c>
      <c r="D59" t="s">
        <v>5</v>
      </c>
      <c r="E59" t="s">
        <v>6</v>
      </c>
    </row>
    <row r="60" spans="3:5" x14ac:dyDescent="0.25">
      <c r="C60" t="s">
        <v>9</v>
      </c>
      <c r="D60" t="s">
        <v>7</v>
      </c>
      <c r="E60" t="s">
        <v>4</v>
      </c>
    </row>
    <row r="61" spans="3:5" x14ac:dyDescent="0.25">
      <c r="C61" t="s">
        <v>9</v>
      </c>
      <c r="D61" t="s">
        <v>3</v>
      </c>
      <c r="E61" t="s">
        <v>6</v>
      </c>
    </row>
    <row r="62" spans="3:5" x14ac:dyDescent="0.25">
      <c r="C62" t="s">
        <v>9</v>
      </c>
      <c r="D62" t="s">
        <v>7</v>
      </c>
      <c r="E62" t="s">
        <v>4</v>
      </c>
    </row>
    <row r="63" spans="3:5" x14ac:dyDescent="0.25">
      <c r="C63" t="s">
        <v>9</v>
      </c>
      <c r="D63" t="s">
        <v>5</v>
      </c>
      <c r="E63" t="s">
        <v>6</v>
      </c>
    </row>
    <row r="64" spans="3:5" x14ac:dyDescent="0.25">
      <c r="C64" t="s">
        <v>9</v>
      </c>
      <c r="D64" t="s">
        <v>3</v>
      </c>
      <c r="E64" t="s">
        <v>6</v>
      </c>
    </row>
    <row r="65" spans="3:5" x14ac:dyDescent="0.25">
      <c r="C65" t="s">
        <v>9</v>
      </c>
      <c r="D65" t="s">
        <v>7</v>
      </c>
      <c r="E65" t="s">
        <v>4</v>
      </c>
    </row>
    <row r="66" spans="3:5" x14ac:dyDescent="0.25">
      <c r="C66" t="s">
        <v>9</v>
      </c>
      <c r="D66" t="s">
        <v>5</v>
      </c>
      <c r="E66" t="s">
        <v>4</v>
      </c>
    </row>
    <row r="67" spans="3:5" x14ac:dyDescent="0.25">
      <c r="C67" t="s">
        <v>9</v>
      </c>
      <c r="D67" t="s">
        <v>5</v>
      </c>
      <c r="E67" t="s">
        <v>6</v>
      </c>
    </row>
    <row r="68" spans="3:5" x14ac:dyDescent="0.25">
      <c r="C68" t="s">
        <v>9</v>
      </c>
      <c r="D68" t="s">
        <v>3</v>
      </c>
      <c r="E68" t="s">
        <v>6</v>
      </c>
    </row>
    <row r="69" spans="3:5" x14ac:dyDescent="0.25">
      <c r="C69" t="s">
        <v>9</v>
      </c>
      <c r="D69" t="s">
        <v>5</v>
      </c>
      <c r="E69" t="s">
        <v>4</v>
      </c>
    </row>
    <row r="70" spans="3:5" x14ac:dyDescent="0.25">
      <c r="C70" t="s">
        <v>10</v>
      </c>
      <c r="D70" t="s">
        <v>7</v>
      </c>
      <c r="E70" t="s">
        <v>6</v>
      </c>
    </row>
    <row r="71" spans="3:5" x14ac:dyDescent="0.25">
      <c r="C71" t="s">
        <v>9</v>
      </c>
      <c r="D71" t="s">
        <v>3</v>
      </c>
      <c r="E71" t="s">
        <v>6</v>
      </c>
    </row>
    <row r="72" spans="3:5" x14ac:dyDescent="0.25">
      <c r="C72" t="s">
        <v>9</v>
      </c>
      <c r="D72" t="s">
        <v>3</v>
      </c>
      <c r="E72" t="s">
        <v>8</v>
      </c>
    </row>
    <row r="73" spans="3:5" x14ac:dyDescent="0.25">
      <c r="C73" t="s">
        <v>9</v>
      </c>
      <c r="D73" t="s">
        <v>5</v>
      </c>
      <c r="E73" t="s">
        <v>4</v>
      </c>
    </row>
    <row r="74" spans="3:5" x14ac:dyDescent="0.25">
      <c r="C74" t="s">
        <v>9</v>
      </c>
      <c r="D74" t="s">
        <v>3</v>
      </c>
      <c r="E74" t="s">
        <v>8</v>
      </c>
    </row>
    <row r="75" spans="3:5" x14ac:dyDescent="0.25">
      <c r="C75" t="s">
        <v>9</v>
      </c>
      <c r="D75" t="s">
        <v>7</v>
      </c>
      <c r="E75" t="s">
        <v>4</v>
      </c>
    </row>
    <row r="76" spans="3:5" x14ac:dyDescent="0.25">
      <c r="C76" t="s">
        <v>9</v>
      </c>
      <c r="D76" t="s">
        <v>5</v>
      </c>
      <c r="E76" t="s">
        <v>6</v>
      </c>
    </row>
    <row r="77" spans="3:5" x14ac:dyDescent="0.25">
      <c r="C77" t="s">
        <v>9</v>
      </c>
      <c r="D77" t="s">
        <v>5</v>
      </c>
      <c r="E77" t="s">
        <v>6</v>
      </c>
    </row>
    <row r="78" spans="3:5" x14ac:dyDescent="0.25">
      <c r="C78" t="s">
        <v>9</v>
      </c>
      <c r="D78" t="s">
        <v>7</v>
      </c>
      <c r="E78" t="s">
        <v>8</v>
      </c>
    </row>
    <row r="79" spans="3:5" x14ac:dyDescent="0.25">
      <c r="C79" t="s">
        <v>9</v>
      </c>
      <c r="D79" t="s">
        <v>3</v>
      </c>
      <c r="E79" t="s">
        <v>8</v>
      </c>
    </row>
    <row r="80" spans="3:5" x14ac:dyDescent="0.25">
      <c r="C80" t="s">
        <v>9</v>
      </c>
      <c r="D80" t="s">
        <v>3</v>
      </c>
      <c r="E80" t="s">
        <v>4</v>
      </c>
    </row>
    <row r="81" spans="3:5" x14ac:dyDescent="0.25">
      <c r="C81" t="s">
        <v>9</v>
      </c>
      <c r="D81" t="s">
        <v>5</v>
      </c>
      <c r="E81" t="s">
        <v>6</v>
      </c>
    </row>
    <row r="82" spans="3:5" x14ac:dyDescent="0.25">
      <c r="C82" t="s">
        <v>9</v>
      </c>
      <c r="D82" t="s">
        <v>7</v>
      </c>
      <c r="E82" t="s">
        <v>8</v>
      </c>
    </row>
    <row r="83" spans="3:5" x14ac:dyDescent="0.25">
      <c r="C83" t="s">
        <v>9</v>
      </c>
      <c r="D83" t="s">
        <v>5</v>
      </c>
      <c r="E83" t="s">
        <v>8</v>
      </c>
    </row>
    <row r="84" spans="3:5" x14ac:dyDescent="0.25">
      <c r="C84" t="s">
        <v>9</v>
      </c>
      <c r="D84" t="s">
        <v>7</v>
      </c>
      <c r="E84" t="s">
        <v>8</v>
      </c>
    </row>
    <row r="85" spans="3:5" x14ac:dyDescent="0.25">
      <c r="C85" t="s">
        <v>9</v>
      </c>
      <c r="D85" t="s">
        <v>3</v>
      </c>
      <c r="E85" t="s">
        <v>8</v>
      </c>
    </row>
    <row r="86" spans="3:5" x14ac:dyDescent="0.25">
      <c r="C86" t="s">
        <v>9</v>
      </c>
      <c r="D86" t="s">
        <v>5</v>
      </c>
      <c r="E86" t="s">
        <v>4</v>
      </c>
    </row>
    <row r="87" spans="3:5" x14ac:dyDescent="0.25">
      <c r="C87" t="s">
        <v>9</v>
      </c>
      <c r="D87" t="s">
        <v>7</v>
      </c>
      <c r="E87" t="s">
        <v>4</v>
      </c>
    </row>
    <row r="88" spans="3:5" x14ac:dyDescent="0.25">
      <c r="C88" t="s">
        <v>9</v>
      </c>
      <c r="D88" t="s">
        <v>3</v>
      </c>
      <c r="E88" t="s">
        <v>6</v>
      </c>
    </row>
    <row r="89" spans="3:5" x14ac:dyDescent="0.25">
      <c r="C89" t="s">
        <v>9</v>
      </c>
      <c r="D89" t="s">
        <v>7</v>
      </c>
      <c r="E89" t="s">
        <v>6</v>
      </c>
    </row>
    <row r="90" spans="3:5" x14ac:dyDescent="0.25">
      <c r="C90" t="s">
        <v>9</v>
      </c>
      <c r="D90" t="s">
        <v>5</v>
      </c>
      <c r="E90" t="s">
        <v>6</v>
      </c>
    </row>
    <row r="91" spans="3:5" x14ac:dyDescent="0.25">
      <c r="C91" t="s">
        <v>10</v>
      </c>
      <c r="D91" t="s">
        <v>7</v>
      </c>
      <c r="E91" t="s">
        <v>6</v>
      </c>
    </row>
    <row r="92" spans="3:5" x14ac:dyDescent="0.25">
      <c r="C92" t="s">
        <v>9</v>
      </c>
      <c r="D92" t="s">
        <v>5</v>
      </c>
      <c r="E92" t="s">
        <v>8</v>
      </c>
    </row>
    <row r="93" spans="3:5" x14ac:dyDescent="0.25">
      <c r="C93" t="s">
        <v>10</v>
      </c>
      <c r="D93" t="s">
        <v>5</v>
      </c>
      <c r="E93" t="s">
        <v>8</v>
      </c>
    </row>
    <row r="94" spans="3:5" x14ac:dyDescent="0.25">
      <c r="C94" t="s">
        <v>9</v>
      </c>
      <c r="D94" t="s">
        <v>5</v>
      </c>
      <c r="E94" t="s">
        <v>6</v>
      </c>
    </row>
    <row r="95" spans="3:5" x14ac:dyDescent="0.25">
      <c r="C95" t="s">
        <v>9</v>
      </c>
      <c r="D95" t="s">
        <v>3</v>
      </c>
      <c r="E95" t="s">
        <v>6</v>
      </c>
    </row>
    <row r="96" spans="3:5" x14ac:dyDescent="0.25">
      <c r="C96" t="s">
        <v>9</v>
      </c>
      <c r="D96" t="s">
        <v>3</v>
      </c>
      <c r="E96" t="s">
        <v>6</v>
      </c>
    </row>
    <row r="97" spans="3:5" x14ac:dyDescent="0.25">
      <c r="C97" t="s">
        <v>9</v>
      </c>
      <c r="D97" t="s">
        <v>5</v>
      </c>
      <c r="E97" t="s">
        <v>4</v>
      </c>
    </row>
    <row r="98" spans="3:5" x14ac:dyDescent="0.25">
      <c r="C98" t="s">
        <v>10</v>
      </c>
      <c r="D98" t="s">
        <v>5</v>
      </c>
      <c r="E98" t="s">
        <v>8</v>
      </c>
    </row>
    <row r="99" spans="3:5" x14ac:dyDescent="0.25">
      <c r="C99" t="s">
        <v>9</v>
      </c>
      <c r="D99" t="s">
        <v>3</v>
      </c>
      <c r="E99" t="s">
        <v>6</v>
      </c>
    </row>
    <row r="100" spans="3:5" x14ac:dyDescent="0.25">
      <c r="C100" t="s">
        <v>9</v>
      </c>
      <c r="D100" t="s">
        <v>3</v>
      </c>
      <c r="E100" t="s">
        <v>4</v>
      </c>
    </row>
    <row r="101" spans="3:5" x14ac:dyDescent="0.25">
      <c r="C101" t="s">
        <v>9</v>
      </c>
      <c r="D101" t="s">
        <v>7</v>
      </c>
      <c r="E101" t="s">
        <v>8</v>
      </c>
    </row>
    <row r="102" spans="3:5" x14ac:dyDescent="0.25">
      <c r="C102" t="s">
        <v>9</v>
      </c>
      <c r="D102" t="s">
        <v>7</v>
      </c>
      <c r="E102" t="s">
        <v>4</v>
      </c>
    </row>
    <row r="103" spans="3:5" x14ac:dyDescent="0.25">
      <c r="C103" t="s">
        <v>9</v>
      </c>
      <c r="D103" t="s">
        <v>5</v>
      </c>
      <c r="E103" t="s">
        <v>6</v>
      </c>
    </row>
    <row r="104" spans="3:5" x14ac:dyDescent="0.25">
      <c r="C104" t="s">
        <v>9</v>
      </c>
      <c r="D104" t="s">
        <v>3</v>
      </c>
      <c r="E104" t="s">
        <v>6</v>
      </c>
    </row>
    <row r="105" spans="3:5" x14ac:dyDescent="0.25">
      <c r="C105" t="s">
        <v>9</v>
      </c>
      <c r="D105" t="s">
        <v>5</v>
      </c>
      <c r="E105" t="s">
        <v>4</v>
      </c>
    </row>
    <row r="106" spans="3:5" x14ac:dyDescent="0.25">
      <c r="C106" t="s">
        <v>9</v>
      </c>
      <c r="D106" t="s">
        <v>5</v>
      </c>
      <c r="E106" t="s">
        <v>6</v>
      </c>
    </row>
    <row r="107" spans="3:5" x14ac:dyDescent="0.25">
      <c r="C107" t="s">
        <v>9</v>
      </c>
      <c r="D107" t="s">
        <v>7</v>
      </c>
      <c r="E107" t="s">
        <v>4</v>
      </c>
    </row>
    <row r="108" spans="3:5" x14ac:dyDescent="0.25">
      <c r="C108" t="s">
        <v>9</v>
      </c>
      <c r="D108" t="s">
        <v>3</v>
      </c>
      <c r="E108" t="s">
        <v>8</v>
      </c>
    </row>
    <row r="109" spans="3:5" x14ac:dyDescent="0.25">
      <c r="C109" t="s">
        <v>9</v>
      </c>
      <c r="D109" t="s">
        <v>7</v>
      </c>
      <c r="E109" t="s">
        <v>6</v>
      </c>
    </row>
    <row r="110" spans="3:5" x14ac:dyDescent="0.25">
      <c r="C110" t="s">
        <v>9</v>
      </c>
      <c r="D110" t="s">
        <v>5</v>
      </c>
      <c r="E110" t="s">
        <v>6</v>
      </c>
    </row>
    <row r="111" spans="3:5" x14ac:dyDescent="0.25">
      <c r="C111" t="s">
        <v>9</v>
      </c>
      <c r="D111" t="s">
        <v>3</v>
      </c>
      <c r="E111" t="s">
        <v>6</v>
      </c>
    </row>
    <row r="112" spans="3:5" x14ac:dyDescent="0.25">
      <c r="C112" t="s">
        <v>9</v>
      </c>
      <c r="D112" t="s">
        <v>5</v>
      </c>
      <c r="E112" t="s">
        <v>4</v>
      </c>
    </row>
    <row r="113" spans="3:5" x14ac:dyDescent="0.25">
      <c r="C113" t="s">
        <v>9</v>
      </c>
      <c r="D113" t="s">
        <v>7</v>
      </c>
      <c r="E113" t="s">
        <v>8</v>
      </c>
    </row>
    <row r="114" spans="3:5" x14ac:dyDescent="0.25">
      <c r="C114" t="s">
        <v>10</v>
      </c>
      <c r="D114" t="s">
        <v>7</v>
      </c>
      <c r="E114" t="s">
        <v>6</v>
      </c>
    </row>
    <row r="115" spans="3:5" x14ac:dyDescent="0.25">
      <c r="C115" t="s">
        <v>10</v>
      </c>
      <c r="D115" t="s">
        <v>7</v>
      </c>
      <c r="E115" t="s">
        <v>6</v>
      </c>
    </row>
    <row r="116" spans="3:5" x14ac:dyDescent="0.25">
      <c r="C116" t="s">
        <v>9</v>
      </c>
      <c r="D116" t="s">
        <v>5</v>
      </c>
      <c r="E116" t="s">
        <v>6</v>
      </c>
    </row>
    <row r="117" spans="3:5" x14ac:dyDescent="0.25">
      <c r="C117" t="s">
        <v>9</v>
      </c>
      <c r="D117" t="s">
        <v>3</v>
      </c>
      <c r="E117" t="s">
        <v>6</v>
      </c>
    </row>
    <row r="118" spans="3:5" x14ac:dyDescent="0.25">
      <c r="C118" t="s">
        <v>9</v>
      </c>
      <c r="D118" t="s">
        <v>7</v>
      </c>
      <c r="E118" t="s">
        <v>6</v>
      </c>
    </row>
    <row r="119" spans="3:5" x14ac:dyDescent="0.25">
      <c r="C119" t="s">
        <v>9</v>
      </c>
      <c r="D119" t="s">
        <v>5</v>
      </c>
      <c r="E119" t="s">
        <v>4</v>
      </c>
    </row>
    <row r="120" spans="3:5" x14ac:dyDescent="0.25">
      <c r="C120" t="s">
        <v>9</v>
      </c>
      <c r="D120" t="s">
        <v>3</v>
      </c>
      <c r="E120" t="s">
        <v>8</v>
      </c>
    </row>
    <row r="121" spans="3:5" x14ac:dyDescent="0.25">
      <c r="C121" t="s">
        <v>9</v>
      </c>
      <c r="D121" t="s">
        <v>3</v>
      </c>
      <c r="E121" t="s">
        <v>4</v>
      </c>
    </row>
    <row r="122" spans="3:5" x14ac:dyDescent="0.25">
      <c r="C122" t="s">
        <v>9</v>
      </c>
      <c r="D122" t="s">
        <v>5</v>
      </c>
      <c r="E122" t="s">
        <v>6</v>
      </c>
    </row>
    <row r="123" spans="3:5" x14ac:dyDescent="0.25">
      <c r="C123" t="s">
        <v>9</v>
      </c>
      <c r="D123" t="s">
        <v>5</v>
      </c>
      <c r="E123" t="s">
        <v>6</v>
      </c>
    </row>
    <row r="124" spans="3:5" x14ac:dyDescent="0.25">
      <c r="C124" t="s">
        <v>9</v>
      </c>
      <c r="D124" t="s">
        <v>5</v>
      </c>
      <c r="E124" t="s">
        <v>6</v>
      </c>
    </row>
    <row r="125" spans="3:5" x14ac:dyDescent="0.25">
      <c r="C125" t="s">
        <v>9</v>
      </c>
      <c r="D125" t="s">
        <v>3</v>
      </c>
      <c r="E125" t="s">
        <v>8</v>
      </c>
    </row>
    <row r="126" spans="3:5" x14ac:dyDescent="0.25">
      <c r="C126" t="s">
        <v>9</v>
      </c>
      <c r="D126" t="s">
        <v>5</v>
      </c>
      <c r="E126" t="s">
        <v>6</v>
      </c>
    </row>
    <row r="127" spans="3:5" x14ac:dyDescent="0.25">
      <c r="C127" t="s">
        <v>9</v>
      </c>
      <c r="D127" t="s">
        <v>3</v>
      </c>
      <c r="E127" t="s">
        <v>6</v>
      </c>
    </row>
    <row r="128" spans="3:5" x14ac:dyDescent="0.25">
      <c r="C128" t="s">
        <v>9</v>
      </c>
      <c r="D128" t="s">
        <v>7</v>
      </c>
      <c r="E128" t="s">
        <v>8</v>
      </c>
    </row>
    <row r="129" spans="3:5" x14ac:dyDescent="0.25">
      <c r="C129" t="s">
        <v>9</v>
      </c>
      <c r="D129" t="s">
        <v>5</v>
      </c>
      <c r="E129" t="s">
        <v>6</v>
      </c>
    </row>
    <row r="130" spans="3:5" x14ac:dyDescent="0.25">
      <c r="C130" t="s">
        <v>9</v>
      </c>
      <c r="D130" t="s">
        <v>3</v>
      </c>
      <c r="E130" t="s">
        <v>4</v>
      </c>
    </row>
    <row r="131" spans="3:5" x14ac:dyDescent="0.25">
      <c r="C131" t="s">
        <v>9</v>
      </c>
      <c r="D131" t="s">
        <v>3</v>
      </c>
      <c r="E131" t="s">
        <v>6</v>
      </c>
    </row>
    <row r="132" spans="3:5" x14ac:dyDescent="0.25">
      <c r="C132" t="s">
        <v>9</v>
      </c>
      <c r="D132" t="s">
        <v>5</v>
      </c>
      <c r="E132" t="s">
        <v>4</v>
      </c>
    </row>
    <row r="133" spans="3:5" x14ac:dyDescent="0.25">
      <c r="C133" t="s">
        <v>9</v>
      </c>
      <c r="D133" t="s">
        <v>3</v>
      </c>
      <c r="E133" t="s">
        <v>8</v>
      </c>
    </row>
    <row r="134" spans="3:5" x14ac:dyDescent="0.25">
      <c r="C134" t="s">
        <v>9</v>
      </c>
      <c r="D134" t="s">
        <v>7</v>
      </c>
      <c r="E134" t="s">
        <v>4</v>
      </c>
    </row>
    <row r="135" spans="3:5" x14ac:dyDescent="0.25">
      <c r="C135" t="s">
        <v>9</v>
      </c>
      <c r="D135" t="s">
        <v>7</v>
      </c>
      <c r="E135" t="s">
        <v>4</v>
      </c>
    </row>
    <row r="136" spans="3:5" x14ac:dyDescent="0.25">
      <c r="C136" t="s">
        <v>9</v>
      </c>
      <c r="D136" t="s">
        <v>3</v>
      </c>
      <c r="E136" t="s">
        <v>8</v>
      </c>
    </row>
    <row r="137" spans="3:5" x14ac:dyDescent="0.25">
      <c r="C137" t="s">
        <v>9</v>
      </c>
      <c r="D137" t="s">
        <v>7</v>
      </c>
      <c r="E137" t="s">
        <v>8</v>
      </c>
    </row>
    <row r="138" spans="3:5" x14ac:dyDescent="0.25">
      <c r="C138" t="s">
        <v>9</v>
      </c>
      <c r="D138" t="s">
        <v>3</v>
      </c>
      <c r="E138" t="s">
        <v>4</v>
      </c>
    </row>
    <row r="139" spans="3:5" x14ac:dyDescent="0.25">
      <c r="C139" t="s">
        <v>9</v>
      </c>
      <c r="D139" t="s">
        <v>3</v>
      </c>
      <c r="E139" t="s">
        <v>6</v>
      </c>
    </row>
    <row r="140" spans="3:5" x14ac:dyDescent="0.25">
      <c r="C140" t="s">
        <v>9</v>
      </c>
      <c r="D140" t="s">
        <v>5</v>
      </c>
      <c r="E140" t="s">
        <v>6</v>
      </c>
    </row>
    <row r="141" spans="3:5" x14ac:dyDescent="0.25">
      <c r="C141" t="s">
        <v>9</v>
      </c>
      <c r="D141" t="s">
        <v>3</v>
      </c>
      <c r="E141" t="s">
        <v>6</v>
      </c>
    </row>
    <row r="142" spans="3:5" x14ac:dyDescent="0.25">
      <c r="C142" t="s">
        <v>9</v>
      </c>
      <c r="D142" t="s">
        <v>5</v>
      </c>
      <c r="E142" t="s">
        <v>6</v>
      </c>
    </row>
    <row r="143" spans="3:5" x14ac:dyDescent="0.25">
      <c r="C143" t="s">
        <v>9</v>
      </c>
      <c r="D143" t="s">
        <v>5</v>
      </c>
      <c r="E143" t="s">
        <v>4</v>
      </c>
    </row>
    <row r="144" spans="3:5" x14ac:dyDescent="0.25">
      <c r="C144" t="s">
        <v>9</v>
      </c>
      <c r="D144" t="s">
        <v>5</v>
      </c>
      <c r="E144" t="s">
        <v>6</v>
      </c>
    </row>
    <row r="145" spans="3:5" x14ac:dyDescent="0.25">
      <c r="C145" t="s">
        <v>10</v>
      </c>
      <c r="D145" t="s">
        <v>7</v>
      </c>
      <c r="E145" t="s">
        <v>6</v>
      </c>
    </row>
    <row r="146" spans="3:5" x14ac:dyDescent="0.25">
      <c r="C146" t="s">
        <v>9</v>
      </c>
      <c r="D146" t="s">
        <v>5</v>
      </c>
      <c r="E146" t="s">
        <v>4</v>
      </c>
    </row>
    <row r="147" spans="3:5" x14ac:dyDescent="0.25">
      <c r="C147" t="s">
        <v>9</v>
      </c>
      <c r="D147" t="s">
        <v>5</v>
      </c>
      <c r="E147" t="s">
        <v>6</v>
      </c>
    </row>
    <row r="148" spans="3:5" x14ac:dyDescent="0.25">
      <c r="C148" t="s">
        <v>9</v>
      </c>
      <c r="D148" t="s">
        <v>5</v>
      </c>
      <c r="E148" t="s">
        <v>4</v>
      </c>
    </row>
    <row r="149" spans="3:5" x14ac:dyDescent="0.25">
      <c r="C149" t="s">
        <v>9</v>
      </c>
      <c r="D149" t="s">
        <v>7</v>
      </c>
      <c r="E149" t="s">
        <v>6</v>
      </c>
    </row>
    <row r="150" spans="3:5" x14ac:dyDescent="0.25">
      <c r="C150" t="s">
        <v>9</v>
      </c>
      <c r="D150" t="s">
        <v>5</v>
      </c>
      <c r="E150" t="s">
        <v>8</v>
      </c>
    </row>
    <row r="151" spans="3:5" x14ac:dyDescent="0.25">
      <c r="C151" t="s">
        <v>10</v>
      </c>
      <c r="D151" t="s">
        <v>7</v>
      </c>
      <c r="E151" t="s">
        <v>6</v>
      </c>
    </row>
    <row r="152" spans="3:5" x14ac:dyDescent="0.25">
      <c r="C152" t="s">
        <v>10</v>
      </c>
      <c r="D152" t="s">
        <v>5</v>
      </c>
      <c r="E152" t="s">
        <v>6</v>
      </c>
    </row>
    <row r="153" spans="3:5" x14ac:dyDescent="0.25">
      <c r="C153" t="s">
        <v>9</v>
      </c>
      <c r="D153" t="s">
        <v>5</v>
      </c>
      <c r="E153" t="s">
        <v>6</v>
      </c>
    </row>
    <row r="154" spans="3:5" x14ac:dyDescent="0.25">
      <c r="C154" t="s">
        <v>10</v>
      </c>
      <c r="D154" t="s">
        <v>7</v>
      </c>
      <c r="E154" t="s">
        <v>6</v>
      </c>
    </row>
    <row r="155" spans="3:5" x14ac:dyDescent="0.25">
      <c r="C155" t="s">
        <v>9</v>
      </c>
      <c r="D155" t="s">
        <v>5</v>
      </c>
      <c r="E155" t="s">
        <v>6</v>
      </c>
    </row>
    <row r="156" spans="3:5" x14ac:dyDescent="0.25">
      <c r="C156" t="s">
        <v>9</v>
      </c>
      <c r="D156" t="s">
        <v>7</v>
      </c>
      <c r="E156" t="s">
        <v>6</v>
      </c>
    </row>
    <row r="157" spans="3:5" x14ac:dyDescent="0.25">
      <c r="C157" t="s">
        <v>9</v>
      </c>
      <c r="D157" t="s">
        <v>5</v>
      </c>
      <c r="E157" t="s">
        <v>4</v>
      </c>
    </row>
    <row r="158" spans="3:5" x14ac:dyDescent="0.25">
      <c r="C158" t="s">
        <v>10</v>
      </c>
      <c r="D158" t="s">
        <v>5</v>
      </c>
      <c r="E158" t="s">
        <v>8</v>
      </c>
    </row>
    <row r="159" spans="3:5" x14ac:dyDescent="0.25">
      <c r="C159" t="s">
        <v>10</v>
      </c>
      <c r="D159" t="s">
        <v>7</v>
      </c>
      <c r="E159" t="s">
        <v>6</v>
      </c>
    </row>
    <row r="160" spans="3:5" x14ac:dyDescent="0.25">
      <c r="C160" t="s">
        <v>9</v>
      </c>
      <c r="D160" t="s">
        <v>7</v>
      </c>
      <c r="E160" t="s">
        <v>6</v>
      </c>
    </row>
    <row r="161" spans="3:5" x14ac:dyDescent="0.25">
      <c r="C161" t="s">
        <v>9</v>
      </c>
      <c r="D161" t="s">
        <v>3</v>
      </c>
      <c r="E161" t="s">
        <v>6</v>
      </c>
    </row>
    <row r="162" spans="3:5" x14ac:dyDescent="0.25">
      <c r="C162" t="s">
        <v>10</v>
      </c>
      <c r="D162" t="s">
        <v>7</v>
      </c>
      <c r="E162" t="s">
        <v>6</v>
      </c>
    </row>
    <row r="163" spans="3:5" x14ac:dyDescent="0.25">
      <c r="C163" t="s">
        <v>9</v>
      </c>
      <c r="D163" t="s">
        <v>3</v>
      </c>
      <c r="E163" t="s">
        <v>4</v>
      </c>
    </row>
    <row r="164" spans="3:5" x14ac:dyDescent="0.25">
      <c r="C164" t="s">
        <v>10</v>
      </c>
      <c r="D164" t="s">
        <v>5</v>
      </c>
      <c r="E164" t="s">
        <v>8</v>
      </c>
    </row>
    <row r="165" spans="3:5" x14ac:dyDescent="0.25">
      <c r="C165" t="s">
        <v>10</v>
      </c>
      <c r="D165" t="s">
        <v>5</v>
      </c>
      <c r="E165" t="s">
        <v>8</v>
      </c>
    </row>
    <row r="166" spans="3:5" x14ac:dyDescent="0.25">
      <c r="C166" t="s">
        <v>9</v>
      </c>
      <c r="D166" t="s">
        <v>7</v>
      </c>
      <c r="E166" t="s">
        <v>6</v>
      </c>
    </row>
    <row r="167" spans="3:5" x14ac:dyDescent="0.25">
      <c r="C167" t="s">
        <v>9</v>
      </c>
      <c r="D167" t="s">
        <v>3</v>
      </c>
      <c r="E167" t="s">
        <v>4</v>
      </c>
    </row>
    <row r="168" spans="3:5" x14ac:dyDescent="0.25">
      <c r="C168" t="s">
        <v>9</v>
      </c>
      <c r="D168" t="s">
        <v>3</v>
      </c>
      <c r="E168" t="s">
        <v>8</v>
      </c>
    </row>
    <row r="169" spans="3:5" x14ac:dyDescent="0.25">
      <c r="C169" t="s">
        <v>9</v>
      </c>
      <c r="D169" t="s">
        <v>3</v>
      </c>
      <c r="E169" t="s">
        <v>4</v>
      </c>
    </row>
    <row r="170" spans="3:5" x14ac:dyDescent="0.25">
      <c r="C170" t="s">
        <v>9</v>
      </c>
      <c r="D170" t="s">
        <v>5</v>
      </c>
      <c r="E170" t="s">
        <v>4</v>
      </c>
    </row>
    <row r="171" spans="3:5" x14ac:dyDescent="0.25">
      <c r="C171" t="s">
        <v>9</v>
      </c>
      <c r="D171" t="s">
        <v>3</v>
      </c>
      <c r="E171" t="s">
        <v>6</v>
      </c>
    </row>
    <row r="172" spans="3:5" x14ac:dyDescent="0.25">
      <c r="C172" t="s">
        <v>10</v>
      </c>
      <c r="D172" t="s">
        <v>7</v>
      </c>
      <c r="E172" t="s">
        <v>6</v>
      </c>
    </row>
    <row r="173" spans="3:5" x14ac:dyDescent="0.25">
      <c r="C173" t="s">
        <v>10</v>
      </c>
      <c r="D173" t="s">
        <v>7</v>
      </c>
      <c r="E173" t="s">
        <v>6</v>
      </c>
    </row>
    <row r="174" spans="3:5" x14ac:dyDescent="0.25">
      <c r="C174" t="s">
        <v>10</v>
      </c>
      <c r="D174" t="s">
        <v>3</v>
      </c>
      <c r="E174" t="s">
        <v>4</v>
      </c>
    </row>
    <row r="175" spans="3:5" x14ac:dyDescent="0.25">
      <c r="C175" t="s">
        <v>9</v>
      </c>
      <c r="D175" t="s">
        <v>3</v>
      </c>
      <c r="E175" t="s">
        <v>6</v>
      </c>
    </row>
    <row r="176" spans="3:5" x14ac:dyDescent="0.25">
      <c r="C176" t="s">
        <v>10</v>
      </c>
      <c r="D176" t="s">
        <v>5</v>
      </c>
      <c r="E176" t="s">
        <v>8</v>
      </c>
    </row>
    <row r="177" spans="3:5" x14ac:dyDescent="0.25">
      <c r="C177" t="s">
        <v>9</v>
      </c>
      <c r="D177" t="s">
        <v>7</v>
      </c>
      <c r="E177" t="s">
        <v>4</v>
      </c>
    </row>
    <row r="178" spans="3:5" x14ac:dyDescent="0.25">
      <c r="C178" t="s">
        <v>9</v>
      </c>
      <c r="D178" t="s">
        <v>7</v>
      </c>
      <c r="E178" t="s">
        <v>4</v>
      </c>
    </row>
    <row r="179" spans="3:5" x14ac:dyDescent="0.25">
      <c r="C179" t="s">
        <v>9</v>
      </c>
      <c r="D179" t="s">
        <v>7</v>
      </c>
      <c r="E179" t="s">
        <v>4</v>
      </c>
    </row>
    <row r="180" spans="3:5" x14ac:dyDescent="0.25">
      <c r="C180" t="s">
        <v>9</v>
      </c>
      <c r="D180" t="s">
        <v>5</v>
      </c>
      <c r="E180" t="s">
        <v>6</v>
      </c>
    </row>
    <row r="181" spans="3:5" x14ac:dyDescent="0.25">
      <c r="C181" t="s">
        <v>9</v>
      </c>
      <c r="D181" t="s">
        <v>5</v>
      </c>
      <c r="E181" t="s">
        <v>6</v>
      </c>
    </row>
    <row r="182" spans="3:5" x14ac:dyDescent="0.25">
      <c r="C182" t="s">
        <v>9</v>
      </c>
      <c r="D182" t="s">
        <v>3</v>
      </c>
      <c r="E182" t="s">
        <v>8</v>
      </c>
    </row>
    <row r="183" spans="3:5" x14ac:dyDescent="0.25">
      <c r="C183" t="s">
        <v>9</v>
      </c>
      <c r="D183" t="s">
        <v>7</v>
      </c>
      <c r="E183" t="s">
        <v>4</v>
      </c>
    </row>
    <row r="184" spans="3:5" x14ac:dyDescent="0.25">
      <c r="C184" t="s">
        <v>10</v>
      </c>
      <c r="D184" t="s">
        <v>7</v>
      </c>
      <c r="E184" t="s">
        <v>8</v>
      </c>
    </row>
    <row r="185" spans="3:5" x14ac:dyDescent="0.25">
      <c r="C185" t="s">
        <v>9</v>
      </c>
      <c r="D185" t="s">
        <v>7</v>
      </c>
      <c r="E185" t="s">
        <v>6</v>
      </c>
    </row>
    <row r="186" spans="3:5" x14ac:dyDescent="0.25">
      <c r="C186" t="s">
        <v>9</v>
      </c>
      <c r="D186" t="s">
        <v>7</v>
      </c>
      <c r="E186" t="s">
        <v>6</v>
      </c>
    </row>
    <row r="187" spans="3:5" x14ac:dyDescent="0.25">
      <c r="C187" t="s">
        <v>9</v>
      </c>
      <c r="D187" t="s">
        <v>3</v>
      </c>
      <c r="E187" t="s">
        <v>4</v>
      </c>
    </row>
    <row r="188" spans="3:5" x14ac:dyDescent="0.25">
      <c r="C188" t="s">
        <v>9</v>
      </c>
      <c r="D188" t="s">
        <v>3</v>
      </c>
      <c r="E188" t="s">
        <v>6</v>
      </c>
    </row>
    <row r="189" spans="3:5" x14ac:dyDescent="0.25">
      <c r="C189" t="s">
        <v>9</v>
      </c>
      <c r="D189" t="s">
        <v>5</v>
      </c>
      <c r="E189" t="s">
        <v>4</v>
      </c>
    </row>
    <row r="190" spans="3:5" x14ac:dyDescent="0.25">
      <c r="C190" t="s">
        <v>10</v>
      </c>
      <c r="D190" t="s">
        <v>5</v>
      </c>
      <c r="E190" t="s">
        <v>8</v>
      </c>
    </row>
    <row r="191" spans="3:5" x14ac:dyDescent="0.25">
      <c r="C191" t="s">
        <v>9</v>
      </c>
      <c r="D191" t="s">
        <v>7</v>
      </c>
      <c r="E191" t="s">
        <v>6</v>
      </c>
    </row>
    <row r="192" spans="3:5" x14ac:dyDescent="0.25">
      <c r="C192" t="s">
        <v>9</v>
      </c>
      <c r="D192" t="s">
        <v>7</v>
      </c>
      <c r="E192" t="s">
        <v>8</v>
      </c>
    </row>
    <row r="193" spans="3:5" x14ac:dyDescent="0.25">
      <c r="C193" t="s">
        <v>9</v>
      </c>
      <c r="D193" t="s">
        <v>5</v>
      </c>
      <c r="E193" t="s">
        <v>6</v>
      </c>
    </row>
    <row r="194" spans="3:5" x14ac:dyDescent="0.25">
      <c r="C194" t="s">
        <v>9</v>
      </c>
      <c r="D194" t="s">
        <v>5</v>
      </c>
      <c r="E194" t="s">
        <v>4</v>
      </c>
    </row>
    <row r="195" spans="3:5" x14ac:dyDescent="0.25">
      <c r="C195" t="s">
        <v>9</v>
      </c>
      <c r="D195" t="s">
        <v>3</v>
      </c>
      <c r="E195" t="s">
        <v>6</v>
      </c>
    </row>
    <row r="196" spans="3:5" x14ac:dyDescent="0.25">
      <c r="C196" t="s">
        <v>9</v>
      </c>
      <c r="D196" t="s">
        <v>3</v>
      </c>
      <c r="E196" t="s">
        <v>6</v>
      </c>
    </row>
    <row r="197" spans="3:5" x14ac:dyDescent="0.25">
      <c r="C197" t="s">
        <v>9</v>
      </c>
      <c r="D197" t="s">
        <v>3</v>
      </c>
      <c r="E197" t="s">
        <v>8</v>
      </c>
    </row>
    <row r="198" spans="3:5" x14ac:dyDescent="0.25">
      <c r="C198" t="s">
        <v>10</v>
      </c>
      <c r="D198" t="s">
        <v>3</v>
      </c>
      <c r="E198" t="s">
        <v>8</v>
      </c>
    </row>
    <row r="199" spans="3:5" x14ac:dyDescent="0.25">
      <c r="C199" t="s">
        <v>9</v>
      </c>
      <c r="D199" t="s">
        <v>5</v>
      </c>
      <c r="E199" t="s">
        <v>8</v>
      </c>
    </row>
    <row r="200" spans="3:5" x14ac:dyDescent="0.25">
      <c r="C200" t="s">
        <v>9</v>
      </c>
      <c r="D200" t="s">
        <v>7</v>
      </c>
      <c r="E200" t="s">
        <v>6</v>
      </c>
    </row>
    <row r="201" spans="3:5" x14ac:dyDescent="0.25">
      <c r="C201" t="s">
        <v>9</v>
      </c>
      <c r="D201" t="s">
        <v>5</v>
      </c>
      <c r="E201" t="s">
        <v>6</v>
      </c>
    </row>
    <row r="202" spans="3:5" x14ac:dyDescent="0.25">
      <c r="C202" t="s">
        <v>9</v>
      </c>
      <c r="D202" t="s">
        <v>7</v>
      </c>
      <c r="E202" t="s">
        <v>4</v>
      </c>
    </row>
    <row r="203" spans="3:5" x14ac:dyDescent="0.25">
      <c r="C203" t="s">
        <v>9</v>
      </c>
      <c r="D203" t="s">
        <v>7</v>
      </c>
      <c r="E203" t="s">
        <v>4</v>
      </c>
    </row>
    <row r="204" spans="3:5" x14ac:dyDescent="0.25">
      <c r="C204" t="s">
        <v>9</v>
      </c>
      <c r="D204" t="s">
        <v>5</v>
      </c>
      <c r="E204" t="s">
        <v>6</v>
      </c>
    </row>
    <row r="205" spans="3:5" x14ac:dyDescent="0.25">
      <c r="C205" t="s">
        <v>10</v>
      </c>
      <c r="D205" t="s">
        <v>7</v>
      </c>
      <c r="E205" t="s">
        <v>6</v>
      </c>
    </row>
    <row r="206" spans="3:5" x14ac:dyDescent="0.25">
      <c r="C206" t="s">
        <v>10</v>
      </c>
      <c r="D206" t="s">
        <v>7</v>
      </c>
      <c r="E206" t="s">
        <v>6</v>
      </c>
    </row>
    <row r="207" spans="3:5" x14ac:dyDescent="0.25">
      <c r="C207" t="s">
        <v>10</v>
      </c>
      <c r="D207" t="s">
        <v>7</v>
      </c>
      <c r="E207" t="s">
        <v>6</v>
      </c>
    </row>
    <row r="208" spans="3:5" x14ac:dyDescent="0.25">
      <c r="C208" t="s">
        <v>9</v>
      </c>
      <c r="D208" t="s">
        <v>5</v>
      </c>
      <c r="E208" t="s">
        <v>6</v>
      </c>
    </row>
    <row r="209" spans="3:5" x14ac:dyDescent="0.25">
      <c r="C209" t="s">
        <v>9</v>
      </c>
      <c r="D209" t="s">
        <v>3</v>
      </c>
      <c r="E209" t="s">
        <v>8</v>
      </c>
    </row>
    <row r="210" spans="3:5" x14ac:dyDescent="0.25">
      <c r="C210" t="s">
        <v>9</v>
      </c>
      <c r="D210" t="s">
        <v>7</v>
      </c>
      <c r="E210" t="s">
        <v>4</v>
      </c>
    </row>
    <row r="211" spans="3:5" x14ac:dyDescent="0.25">
      <c r="C211" t="s">
        <v>9</v>
      </c>
      <c r="D211" t="s">
        <v>3</v>
      </c>
      <c r="E211" t="s">
        <v>8</v>
      </c>
    </row>
    <row r="212" spans="3:5" x14ac:dyDescent="0.25">
      <c r="C212" t="s">
        <v>9</v>
      </c>
      <c r="D212" t="s">
        <v>5</v>
      </c>
      <c r="E212" t="s">
        <v>6</v>
      </c>
    </row>
    <row r="213" spans="3:5" x14ac:dyDescent="0.25">
      <c r="C213" t="s">
        <v>9</v>
      </c>
      <c r="D213" t="s">
        <v>3</v>
      </c>
      <c r="E213" t="s">
        <v>6</v>
      </c>
    </row>
    <row r="214" spans="3:5" x14ac:dyDescent="0.25">
      <c r="C214" t="s">
        <v>9</v>
      </c>
      <c r="D214" t="s">
        <v>5</v>
      </c>
      <c r="E214" t="s">
        <v>8</v>
      </c>
    </row>
    <row r="215" spans="3:5" x14ac:dyDescent="0.25">
      <c r="C215" t="s">
        <v>9</v>
      </c>
      <c r="D215" t="s">
        <v>3</v>
      </c>
      <c r="E215" t="s">
        <v>4</v>
      </c>
    </row>
    <row r="216" spans="3:5" x14ac:dyDescent="0.25">
      <c r="C216" t="s">
        <v>9</v>
      </c>
      <c r="D216" t="s">
        <v>5</v>
      </c>
      <c r="E216" t="s">
        <v>4</v>
      </c>
    </row>
    <row r="217" spans="3:5" x14ac:dyDescent="0.25">
      <c r="C217" t="s">
        <v>9</v>
      </c>
      <c r="D217" t="s">
        <v>3</v>
      </c>
      <c r="E217" t="s">
        <v>8</v>
      </c>
    </row>
    <row r="218" spans="3:5" x14ac:dyDescent="0.25">
      <c r="C218" t="s">
        <v>9</v>
      </c>
      <c r="D218" t="s">
        <v>5</v>
      </c>
      <c r="E218" t="s">
        <v>4</v>
      </c>
    </row>
    <row r="219" spans="3:5" x14ac:dyDescent="0.25">
      <c r="C219" t="s">
        <v>9</v>
      </c>
      <c r="D219" t="s">
        <v>7</v>
      </c>
      <c r="E219" t="s">
        <v>4</v>
      </c>
    </row>
    <row r="220" spans="3:5" x14ac:dyDescent="0.25">
      <c r="C220" t="s">
        <v>9</v>
      </c>
      <c r="D220" t="s">
        <v>5</v>
      </c>
      <c r="E220" t="s">
        <v>6</v>
      </c>
    </row>
    <row r="221" spans="3:5" x14ac:dyDescent="0.25">
      <c r="C221" t="s">
        <v>9</v>
      </c>
      <c r="D221" t="s">
        <v>7</v>
      </c>
      <c r="E221" t="s">
        <v>4</v>
      </c>
    </row>
    <row r="222" spans="3:5" x14ac:dyDescent="0.25">
      <c r="C222" t="s">
        <v>9</v>
      </c>
      <c r="D222" t="s">
        <v>3</v>
      </c>
      <c r="E222" t="s">
        <v>6</v>
      </c>
    </row>
    <row r="223" spans="3:5" x14ac:dyDescent="0.25">
      <c r="C223" t="s">
        <v>9</v>
      </c>
      <c r="D223" t="s">
        <v>5</v>
      </c>
      <c r="E223" t="s">
        <v>4</v>
      </c>
    </row>
    <row r="224" spans="3:5" x14ac:dyDescent="0.25">
      <c r="C224" t="s">
        <v>9</v>
      </c>
      <c r="D224" t="s">
        <v>5</v>
      </c>
      <c r="E224" t="s">
        <v>6</v>
      </c>
    </row>
    <row r="225" spans="3:5" x14ac:dyDescent="0.25">
      <c r="C225" t="s">
        <v>9</v>
      </c>
      <c r="D225" t="s">
        <v>7</v>
      </c>
      <c r="E225" t="s">
        <v>4</v>
      </c>
    </row>
    <row r="226" spans="3:5" x14ac:dyDescent="0.25">
      <c r="C226" t="s">
        <v>9</v>
      </c>
      <c r="D226" t="s">
        <v>7</v>
      </c>
      <c r="E226" t="s">
        <v>6</v>
      </c>
    </row>
    <row r="227" spans="3:5" x14ac:dyDescent="0.25">
      <c r="C227" t="s">
        <v>9</v>
      </c>
      <c r="D227" t="s">
        <v>5</v>
      </c>
      <c r="E227" t="s">
        <v>4</v>
      </c>
    </row>
    <row r="228" spans="3:5" x14ac:dyDescent="0.25">
      <c r="C228" t="s">
        <v>9</v>
      </c>
      <c r="D228" t="s">
        <v>3</v>
      </c>
      <c r="E228" t="s">
        <v>4</v>
      </c>
    </row>
    <row r="229" spans="3:5" x14ac:dyDescent="0.25">
      <c r="C229" t="s">
        <v>10</v>
      </c>
      <c r="D229" t="s">
        <v>7</v>
      </c>
      <c r="E229" t="s">
        <v>6</v>
      </c>
    </row>
    <row r="230" spans="3:5" x14ac:dyDescent="0.25">
      <c r="C230" t="s">
        <v>9</v>
      </c>
      <c r="D230" t="s">
        <v>5</v>
      </c>
      <c r="E230" t="s">
        <v>6</v>
      </c>
    </row>
    <row r="231" spans="3:5" x14ac:dyDescent="0.25">
      <c r="C231" t="s">
        <v>9</v>
      </c>
      <c r="D231" t="s">
        <v>5</v>
      </c>
      <c r="E231" t="s">
        <v>4</v>
      </c>
    </row>
    <row r="232" spans="3:5" x14ac:dyDescent="0.25">
      <c r="C232" t="s">
        <v>9</v>
      </c>
      <c r="D232" t="s">
        <v>5</v>
      </c>
      <c r="E232" t="s">
        <v>6</v>
      </c>
    </row>
    <row r="233" spans="3:5" x14ac:dyDescent="0.25">
      <c r="C233" t="s">
        <v>10</v>
      </c>
      <c r="D233" t="s">
        <v>7</v>
      </c>
      <c r="E233" t="s">
        <v>8</v>
      </c>
    </row>
    <row r="234" spans="3:5" x14ac:dyDescent="0.25">
      <c r="C234" t="s">
        <v>9</v>
      </c>
      <c r="D234" t="s">
        <v>3</v>
      </c>
      <c r="E234" t="s">
        <v>4</v>
      </c>
    </row>
    <row r="235" spans="3:5" x14ac:dyDescent="0.25">
      <c r="C235" t="s">
        <v>9</v>
      </c>
      <c r="D235" t="s">
        <v>7</v>
      </c>
      <c r="E235" t="s">
        <v>4</v>
      </c>
    </row>
    <row r="236" spans="3:5" x14ac:dyDescent="0.25">
      <c r="C236" t="s">
        <v>9</v>
      </c>
      <c r="D236" t="s">
        <v>7</v>
      </c>
      <c r="E236" t="s">
        <v>8</v>
      </c>
    </row>
    <row r="237" spans="3:5" x14ac:dyDescent="0.25">
      <c r="C237" t="s">
        <v>9</v>
      </c>
      <c r="D237" t="s">
        <v>3</v>
      </c>
      <c r="E237" t="s">
        <v>4</v>
      </c>
    </row>
    <row r="238" spans="3:5" x14ac:dyDescent="0.25">
      <c r="C238" t="s">
        <v>9</v>
      </c>
      <c r="D238" t="s">
        <v>3</v>
      </c>
      <c r="E238" t="s">
        <v>6</v>
      </c>
    </row>
    <row r="239" spans="3:5" x14ac:dyDescent="0.25">
      <c r="C239" t="s">
        <v>9</v>
      </c>
      <c r="D239" t="s">
        <v>5</v>
      </c>
      <c r="E239" t="s">
        <v>6</v>
      </c>
    </row>
    <row r="240" spans="3:5" x14ac:dyDescent="0.25">
      <c r="C240" t="s">
        <v>9</v>
      </c>
      <c r="D240" t="s">
        <v>3</v>
      </c>
      <c r="E240" t="s">
        <v>4</v>
      </c>
    </row>
    <row r="241" spans="3:5" x14ac:dyDescent="0.25">
      <c r="C241" t="s">
        <v>9</v>
      </c>
      <c r="D241" t="s">
        <v>5</v>
      </c>
      <c r="E241" t="s">
        <v>4</v>
      </c>
    </row>
    <row r="242" spans="3:5" x14ac:dyDescent="0.25">
      <c r="C242" t="s">
        <v>9</v>
      </c>
      <c r="D242" t="s">
        <v>5</v>
      </c>
      <c r="E242" t="s">
        <v>6</v>
      </c>
    </row>
    <row r="243" spans="3:5" x14ac:dyDescent="0.25">
      <c r="C243" t="s">
        <v>9</v>
      </c>
      <c r="D243" t="s">
        <v>5</v>
      </c>
      <c r="E243" t="s">
        <v>4</v>
      </c>
    </row>
    <row r="244" spans="3:5" x14ac:dyDescent="0.25">
      <c r="C244" t="s">
        <v>9</v>
      </c>
      <c r="D244" t="s">
        <v>7</v>
      </c>
      <c r="E244" t="s">
        <v>4</v>
      </c>
    </row>
    <row r="245" spans="3:5" x14ac:dyDescent="0.25">
      <c r="C245" t="s">
        <v>9</v>
      </c>
      <c r="D245" t="s">
        <v>7</v>
      </c>
      <c r="E245" t="s">
        <v>6</v>
      </c>
    </row>
    <row r="246" spans="3:5" x14ac:dyDescent="0.25">
      <c r="C246" t="s">
        <v>9</v>
      </c>
      <c r="D246" t="s">
        <v>5</v>
      </c>
      <c r="E246" t="s">
        <v>4</v>
      </c>
    </row>
    <row r="247" spans="3:5" x14ac:dyDescent="0.25">
      <c r="C247" t="s">
        <v>9</v>
      </c>
      <c r="D247" t="s">
        <v>7</v>
      </c>
      <c r="E247" t="s">
        <v>4</v>
      </c>
    </row>
    <row r="248" spans="3:5" x14ac:dyDescent="0.25">
      <c r="C248" t="s">
        <v>9</v>
      </c>
      <c r="D248" t="s">
        <v>7</v>
      </c>
      <c r="E248" t="s">
        <v>4</v>
      </c>
    </row>
    <row r="249" spans="3:5" x14ac:dyDescent="0.25">
      <c r="C249" t="s">
        <v>9</v>
      </c>
      <c r="D249" t="s">
        <v>7</v>
      </c>
      <c r="E249" t="s">
        <v>8</v>
      </c>
    </row>
    <row r="250" spans="3:5" x14ac:dyDescent="0.25">
      <c r="C250" t="s">
        <v>9</v>
      </c>
      <c r="D250" t="s">
        <v>5</v>
      </c>
      <c r="E250" t="s">
        <v>4</v>
      </c>
    </row>
    <row r="251" spans="3:5" x14ac:dyDescent="0.25">
      <c r="C251" t="s">
        <v>9</v>
      </c>
      <c r="D251" t="s">
        <v>7</v>
      </c>
      <c r="E251" t="s">
        <v>6</v>
      </c>
    </row>
    <row r="252" spans="3:5" x14ac:dyDescent="0.25">
      <c r="C252" t="s">
        <v>9</v>
      </c>
      <c r="D252" t="s">
        <v>5</v>
      </c>
      <c r="E252" t="s">
        <v>6</v>
      </c>
    </row>
    <row r="253" spans="3:5" x14ac:dyDescent="0.25">
      <c r="C253" t="s">
        <v>9</v>
      </c>
      <c r="D253" t="s">
        <v>7</v>
      </c>
      <c r="E253" t="s">
        <v>4</v>
      </c>
    </row>
    <row r="254" spans="3:5" x14ac:dyDescent="0.25">
      <c r="C254" t="s">
        <v>10</v>
      </c>
      <c r="D254" t="s">
        <v>7</v>
      </c>
      <c r="E254" t="s">
        <v>8</v>
      </c>
    </row>
    <row r="255" spans="3:5" x14ac:dyDescent="0.25">
      <c r="C255" t="s">
        <v>9</v>
      </c>
      <c r="D255" t="s">
        <v>3</v>
      </c>
      <c r="E255" t="s">
        <v>6</v>
      </c>
    </row>
    <row r="256" spans="3:5" x14ac:dyDescent="0.25">
      <c r="C256" t="s">
        <v>9</v>
      </c>
      <c r="D256" t="s">
        <v>7</v>
      </c>
      <c r="E256" t="s">
        <v>6</v>
      </c>
    </row>
    <row r="257" spans="3:5" x14ac:dyDescent="0.25">
      <c r="C257" t="s">
        <v>9</v>
      </c>
      <c r="D257" t="s">
        <v>3</v>
      </c>
      <c r="E257" t="s">
        <v>6</v>
      </c>
    </row>
    <row r="258" spans="3:5" x14ac:dyDescent="0.25">
      <c r="C258" t="s">
        <v>9</v>
      </c>
      <c r="D258" t="s">
        <v>5</v>
      </c>
      <c r="E258" t="s">
        <v>4</v>
      </c>
    </row>
    <row r="259" spans="3:5" x14ac:dyDescent="0.25">
      <c r="C259" t="s">
        <v>9</v>
      </c>
      <c r="D259" t="s">
        <v>5</v>
      </c>
      <c r="E259" t="s">
        <v>6</v>
      </c>
    </row>
    <row r="260" spans="3:5" x14ac:dyDescent="0.25">
      <c r="C260" t="s">
        <v>9</v>
      </c>
      <c r="D260" t="s">
        <v>5</v>
      </c>
      <c r="E260" t="s">
        <v>6</v>
      </c>
    </row>
    <row r="261" spans="3:5" x14ac:dyDescent="0.25">
      <c r="C261" t="s">
        <v>9</v>
      </c>
      <c r="D261" t="s">
        <v>5</v>
      </c>
      <c r="E261" t="s">
        <v>8</v>
      </c>
    </row>
    <row r="262" spans="3:5" x14ac:dyDescent="0.25">
      <c r="C262" t="s">
        <v>10</v>
      </c>
      <c r="D262" t="s">
        <v>3</v>
      </c>
      <c r="E262" t="s">
        <v>6</v>
      </c>
    </row>
    <row r="263" spans="3:5" x14ac:dyDescent="0.25">
      <c r="C263" t="s">
        <v>9</v>
      </c>
      <c r="D263" t="s">
        <v>3</v>
      </c>
      <c r="E263" t="s">
        <v>6</v>
      </c>
    </row>
    <row r="264" spans="3:5" x14ac:dyDescent="0.25">
      <c r="C264" t="s">
        <v>9</v>
      </c>
      <c r="D264" t="s">
        <v>5</v>
      </c>
      <c r="E264" t="s">
        <v>6</v>
      </c>
    </row>
    <row r="265" spans="3:5" x14ac:dyDescent="0.25">
      <c r="C265" t="s">
        <v>10</v>
      </c>
      <c r="D265" t="s">
        <v>5</v>
      </c>
      <c r="E265" t="s">
        <v>8</v>
      </c>
    </row>
    <row r="266" spans="3:5" x14ac:dyDescent="0.25">
      <c r="C266" t="s">
        <v>10</v>
      </c>
      <c r="D266" t="s">
        <v>7</v>
      </c>
      <c r="E266" t="s">
        <v>6</v>
      </c>
    </row>
    <row r="267" spans="3:5" x14ac:dyDescent="0.25">
      <c r="C267" t="s">
        <v>9</v>
      </c>
      <c r="D267" t="s">
        <v>5</v>
      </c>
      <c r="E267" t="s">
        <v>6</v>
      </c>
    </row>
    <row r="268" spans="3:5" x14ac:dyDescent="0.25">
      <c r="C268" t="s">
        <v>9</v>
      </c>
      <c r="D268" t="s">
        <v>7</v>
      </c>
      <c r="E268" t="s">
        <v>6</v>
      </c>
    </row>
    <row r="269" spans="3:5" x14ac:dyDescent="0.25">
      <c r="C269" t="s">
        <v>10</v>
      </c>
      <c r="D269" t="s">
        <v>7</v>
      </c>
      <c r="E269" t="s">
        <v>8</v>
      </c>
    </row>
    <row r="270" spans="3:5" x14ac:dyDescent="0.25">
      <c r="C270" t="s">
        <v>9</v>
      </c>
      <c r="D270" t="s">
        <v>3</v>
      </c>
      <c r="E270" t="s">
        <v>4</v>
      </c>
    </row>
    <row r="271" spans="3:5" x14ac:dyDescent="0.25">
      <c r="C271" t="s">
        <v>9</v>
      </c>
      <c r="D271" t="s">
        <v>5</v>
      </c>
      <c r="E271" t="s">
        <v>8</v>
      </c>
    </row>
    <row r="272" spans="3:5" x14ac:dyDescent="0.25">
      <c r="C272" t="s">
        <v>9</v>
      </c>
      <c r="D272" t="s">
        <v>5</v>
      </c>
      <c r="E272" t="s">
        <v>4</v>
      </c>
    </row>
    <row r="273" spans="3:5" x14ac:dyDescent="0.25">
      <c r="C273" t="s">
        <v>10</v>
      </c>
      <c r="D273" t="s">
        <v>5</v>
      </c>
      <c r="E273" t="s">
        <v>8</v>
      </c>
    </row>
    <row r="274" spans="3:5" x14ac:dyDescent="0.25">
      <c r="C274" t="s">
        <v>9</v>
      </c>
      <c r="D274" t="s">
        <v>3</v>
      </c>
      <c r="E274" t="s">
        <v>6</v>
      </c>
    </row>
    <row r="275" spans="3:5" x14ac:dyDescent="0.25">
      <c r="C275" t="s">
        <v>9</v>
      </c>
      <c r="D275" t="s">
        <v>5</v>
      </c>
      <c r="E275" t="s">
        <v>4</v>
      </c>
    </row>
    <row r="276" spans="3:5" x14ac:dyDescent="0.25">
      <c r="C276" t="s">
        <v>10</v>
      </c>
      <c r="D276" t="s">
        <v>7</v>
      </c>
      <c r="E276" t="s">
        <v>8</v>
      </c>
    </row>
    <row r="277" spans="3:5" x14ac:dyDescent="0.25">
      <c r="C277" t="s">
        <v>9</v>
      </c>
      <c r="D277" t="s">
        <v>5</v>
      </c>
      <c r="E277" t="s">
        <v>6</v>
      </c>
    </row>
    <row r="278" spans="3:5" x14ac:dyDescent="0.25">
      <c r="C278" t="s">
        <v>9</v>
      </c>
      <c r="D278" t="s">
        <v>5</v>
      </c>
      <c r="E278" t="s">
        <v>6</v>
      </c>
    </row>
    <row r="279" spans="3:5" x14ac:dyDescent="0.25">
      <c r="C279" t="s">
        <v>10</v>
      </c>
      <c r="D279" t="s">
        <v>5</v>
      </c>
      <c r="E279" t="s">
        <v>8</v>
      </c>
    </row>
    <row r="280" spans="3:5" x14ac:dyDescent="0.25">
      <c r="C280" t="s">
        <v>9</v>
      </c>
      <c r="D280" t="s">
        <v>5</v>
      </c>
      <c r="E280" t="s">
        <v>6</v>
      </c>
    </row>
    <row r="281" spans="3:5" x14ac:dyDescent="0.25">
      <c r="C281" t="s">
        <v>9</v>
      </c>
      <c r="D281" t="s">
        <v>3</v>
      </c>
      <c r="E281" t="s">
        <v>6</v>
      </c>
    </row>
    <row r="282" spans="3:5" x14ac:dyDescent="0.25">
      <c r="C282" t="s">
        <v>9</v>
      </c>
      <c r="D282" t="s">
        <v>5</v>
      </c>
      <c r="E282" t="s">
        <v>4</v>
      </c>
    </row>
    <row r="283" spans="3:5" x14ac:dyDescent="0.25">
      <c r="C283" t="s">
        <v>9</v>
      </c>
      <c r="D283" t="s">
        <v>3</v>
      </c>
      <c r="E283" t="s">
        <v>8</v>
      </c>
    </row>
    <row r="284" spans="3:5" x14ac:dyDescent="0.25">
      <c r="C284" t="s">
        <v>9</v>
      </c>
      <c r="D284" t="s">
        <v>5</v>
      </c>
      <c r="E284" t="s">
        <v>6</v>
      </c>
    </row>
    <row r="285" spans="3:5" x14ac:dyDescent="0.25">
      <c r="C285" t="s">
        <v>9</v>
      </c>
      <c r="D285" t="s">
        <v>5</v>
      </c>
      <c r="E285" t="s">
        <v>6</v>
      </c>
    </row>
    <row r="286" spans="3:5" x14ac:dyDescent="0.25">
      <c r="C286" t="s">
        <v>9</v>
      </c>
      <c r="D286" t="s">
        <v>3</v>
      </c>
      <c r="E286" t="s">
        <v>6</v>
      </c>
    </row>
    <row r="287" spans="3:5" x14ac:dyDescent="0.25">
      <c r="C287" t="s">
        <v>10</v>
      </c>
      <c r="D287" t="s">
        <v>7</v>
      </c>
      <c r="E287" t="s">
        <v>6</v>
      </c>
    </row>
    <row r="288" spans="3:5" x14ac:dyDescent="0.25">
      <c r="C288" t="s">
        <v>9</v>
      </c>
      <c r="D288" t="s">
        <v>3</v>
      </c>
      <c r="E288" t="s">
        <v>6</v>
      </c>
    </row>
    <row r="289" spans="3:5" x14ac:dyDescent="0.25">
      <c r="C289" t="s">
        <v>9</v>
      </c>
      <c r="D289" t="s">
        <v>3</v>
      </c>
      <c r="E289" t="s">
        <v>4</v>
      </c>
    </row>
    <row r="290" spans="3:5" x14ac:dyDescent="0.25">
      <c r="C290" t="s">
        <v>9</v>
      </c>
      <c r="D290" t="s">
        <v>7</v>
      </c>
      <c r="E290" t="s">
        <v>4</v>
      </c>
    </row>
    <row r="291" spans="3:5" x14ac:dyDescent="0.25">
      <c r="C291" t="s">
        <v>9</v>
      </c>
      <c r="D291" t="s">
        <v>5</v>
      </c>
      <c r="E291" t="s">
        <v>6</v>
      </c>
    </row>
    <row r="292" spans="3:5" x14ac:dyDescent="0.25">
      <c r="C292" t="s">
        <v>9</v>
      </c>
      <c r="D292" t="s">
        <v>5</v>
      </c>
      <c r="E292" t="s">
        <v>8</v>
      </c>
    </row>
    <row r="293" spans="3:5" x14ac:dyDescent="0.25">
      <c r="C293" t="s">
        <v>9</v>
      </c>
      <c r="D293" t="s">
        <v>7</v>
      </c>
      <c r="E293" t="s">
        <v>4</v>
      </c>
    </row>
    <row r="294" spans="3:5" x14ac:dyDescent="0.25">
      <c r="C294" t="s">
        <v>9</v>
      </c>
      <c r="D294" t="s">
        <v>5</v>
      </c>
      <c r="E294" t="s">
        <v>8</v>
      </c>
    </row>
    <row r="295" spans="3:5" x14ac:dyDescent="0.25">
      <c r="C295" t="s">
        <v>9</v>
      </c>
      <c r="D295" t="s">
        <v>5</v>
      </c>
      <c r="E295" t="s">
        <v>6</v>
      </c>
    </row>
    <row r="296" spans="3:5" x14ac:dyDescent="0.25">
      <c r="C296" t="s">
        <v>9</v>
      </c>
      <c r="D296" t="s">
        <v>7</v>
      </c>
      <c r="E296" t="s">
        <v>4</v>
      </c>
    </row>
    <row r="297" spans="3:5" x14ac:dyDescent="0.25">
      <c r="C297" t="s">
        <v>9</v>
      </c>
      <c r="D297" t="s">
        <v>5</v>
      </c>
      <c r="E297" t="s">
        <v>4</v>
      </c>
    </row>
    <row r="298" spans="3:5" x14ac:dyDescent="0.25">
      <c r="C298" t="s">
        <v>9</v>
      </c>
      <c r="D298" t="s">
        <v>5</v>
      </c>
      <c r="E298" t="s">
        <v>4</v>
      </c>
    </row>
    <row r="299" spans="3:5" x14ac:dyDescent="0.25">
      <c r="C299" t="s">
        <v>9</v>
      </c>
      <c r="D299" t="s">
        <v>5</v>
      </c>
      <c r="E299" t="s">
        <v>4</v>
      </c>
    </row>
    <row r="300" spans="3:5" x14ac:dyDescent="0.25">
      <c r="C300" t="s">
        <v>9</v>
      </c>
      <c r="D300" t="s">
        <v>5</v>
      </c>
      <c r="E300" t="s">
        <v>6</v>
      </c>
    </row>
    <row r="301" spans="3:5" x14ac:dyDescent="0.25">
      <c r="C301" t="s">
        <v>9</v>
      </c>
      <c r="D301" t="s">
        <v>3</v>
      </c>
      <c r="E301" t="s">
        <v>4</v>
      </c>
    </row>
    <row r="302" spans="3:5" x14ac:dyDescent="0.25">
      <c r="C302" t="s">
        <v>9</v>
      </c>
      <c r="D302" t="s">
        <v>7</v>
      </c>
      <c r="E302" t="s">
        <v>8</v>
      </c>
    </row>
    <row r="303" spans="3:5" x14ac:dyDescent="0.25">
      <c r="C303" t="s">
        <v>9</v>
      </c>
      <c r="D303" t="s">
        <v>5</v>
      </c>
      <c r="E303" t="s">
        <v>4</v>
      </c>
    </row>
    <row r="304" spans="3:5" x14ac:dyDescent="0.25">
      <c r="C304" t="s">
        <v>9</v>
      </c>
      <c r="D304" t="s">
        <v>7</v>
      </c>
      <c r="E304" t="s">
        <v>6</v>
      </c>
    </row>
    <row r="305" spans="3:5" x14ac:dyDescent="0.25">
      <c r="C305" t="s">
        <v>10</v>
      </c>
      <c r="D305" t="s">
        <v>7</v>
      </c>
      <c r="E305" t="s">
        <v>6</v>
      </c>
    </row>
    <row r="306" spans="3:5" x14ac:dyDescent="0.25">
      <c r="C306" t="s">
        <v>9</v>
      </c>
      <c r="D306" t="s">
        <v>5</v>
      </c>
      <c r="E306" t="s">
        <v>4</v>
      </c>
    </row>
    <row r="307" spans="3:5" x14ac:dyDescent="0.25">
      <c r="C307" t="s">
        <v>9</v>
      </c>
      <c r="D307" t="s">
        <v>5</v>
      </c>
      <c r="E307" t="s">
        <v>4</v>
      </c>
    </row>
    <row r="308" spans="3:5" x14ac:dyDescent="0.25">
      <c r="C308" t="s">
        <v>9</v>
      </c>
      <c r="D308" t="s">
        <v>7</v>
      </c>
      <c r="E308" t="s">
        <v>8</v>
      </c>
    </row>
    <row r="309" spans="3:5" x14ac:dyDescent="0.25">
      <c r="C309" t="s">
        <v>9</v>
      </c>
      <c r="D309" t="s">
        <v>7</v>
      </c>
      <c r="E309" t="s">
        <v>6</v>
      </c>
    </row>
    <row r="310" spans="3:5" x14ac:dyDescent="0.25">
      <c r="C310" t="s">
        <v>9</v>
      </c>
      <c r="D310" t="s">
        <v>5</v>
      </c>
      <c r="E310" t="s">
        <v>4</v>
      </c>
    </row>
    <row r="311" spans="3:5" x14ac:dyDescent="0.25">
      <c r="C311" t="s">
        <v>10</v>
      </c>
      <c r="D311" t="s">
        <v>7</v>
      </c>
      <c r="E311" t="s">
        <v>8</v>
      </c>
    </row>
    <row r="312" spans="3:5" x14ac:dyDescent="0.25">
      <c r="C312" t="s">
        <v>9</v>
      </c>
      <c r="D312" t="s">
        <v>3</v>
      </c>
      <c r="E312" t="s">
        <v>8</v>
      </c>
    </row>
    <row r="313" spans="3:5" x14ac:dyDescent="0.25">
      <c r="C313" t="s">
        <v>9</v>
      </c>
      <c r="D313" t="s">
        <v>7</v>
      </c>
      <c r="E313" t="s">
        <v>6</v>
      </c>
    </row>
    <row r="314" spans="3:5" x14ac:dyDescent="0.25">
      <c r="C314" t="s">
        <v>9</v>
      </c>
      <c r="D314" t="s">
        <v>3</v>
      </c>
      <c r="E314" t="s">
        <v>6</v>
      </c>
    </row>
    <row r="315" spans="3:5" x14ac:dyDescent="0.25">
      <c r="C315" t="s">
        <v>9</v>
      </c>
      <c r="D315" t="s">
        <v>7</v>
      </c>
      <c r="E315" t="s">
        <v>8</v>
      </c>
    </row>
    <row r="316" spans="3:5" x14ac:dyDescent="0.25">
      <c r="C316" t="s">
        <v>9</v>
      </c>
      <c r="D316" t="s">
        <v>3</v>
      </c>
      <c r="E316" t="s">
        <v>8</v>
      </c>
    </row>
    <row r="317" spans="3:5" x14ac:dyDescent="0.25">
      <c r="C317" t="s">
        <v>9</v>
      </c>
      <c r="D317" t="s">
        <v>5</v>
      </c>
      <c r="E317" t="s">
        <v>6</v>
      </c>
    </row>
    <row r="318" spans="3:5" x14ac:dyDescent="0.25">
      <c r="C318" t="s">
        <v>9</v>
      </c>
      <c r="D318" t="s">
        <v>5</v>
      </c>
      <c r="E318" t="s">
        <v>4</v>
      </c>
    </row>
    <row r="319" spans="3:5" x14ac:dyDescent="0.25">
      <c r="C319" t="s">
        <v>9</v>
      </c>
      <c r="D319" t="s">
        <v>7</v>
      </c>
      <c r="E319" t="s">
        <v>6</v>
      </c>
    </row>
    <row r="320" spans="3:5" x14ac:dyDescent="0.25">
      <c r="C320" t="s">
        <v>9</v>
      </c>
      <c r="D320" t="s">
        <v>5</v>
      </c>
      <c r="E320" t="s">
        <v>6</v>
      </c>
    </row>
    <row r="321" spans="3:5" x14ac:dyDescent="0.25">
      <c r="C321" t="s">
        <v>9</v>
      </c>
      <c r="D321" t="s">
        <v>7</v>
      </c>
      <c r="E321" t="s">
        <v>6</v>
      </c>
    </row>
    <row r="322" spans="3:5" x14ac:dyDescent="0.25">
      <c r="C322" t="s">
        <v>9</v>
      </c>
      <c r="D322" t="s">
        <v>5</v>
      </c>
      <c r="E322" t="s">
        <v>4</v>
      </c>
    </row>
    <row r="323" spans="3:5" x14ac:dyDescent="0.25">
      <c r="C323" t="s">
        <v>9</v>
      </c>
      <c r="D323" t="s">
        <v>3</v>
      </c>
      <c r="E323" t="s">
        <v>6</v>
      </c>
    </row>
    <row r="324" spans="3:5" x14ac:dyDescent="0.25">
      <c r="C324" t="s">
        <v>10</v>
      </c>
      <c r="D324" t="s">
        <v>5</v>
      </c>
      <c r="E324" t="s">
        <v>8</v>
      </c>
    </row>
    <row r="325" spans="3:5" x14ac:dyDescent="0.25">
      <c r="C325" t="s">
        <v>9</v>
      </c>
      <c r="D325" t="s">
        <v>3</v>
      </c>
      <c r="E325" t="s">
        <v>8</v>
      </c>
    </row>
    <row r="326" spans="3:5" x14ac:dyDescent="0.25">
      <c r="C326" t="s">
        <v>9</v>
      </c>
      <c r="D326" t="s">
        <v>3</v>
      </c>
      <c r="E326" t="s">
        <v>6</v>
      </c>
    </row>
    <row r="327" spans="3:5" x14ac:dyDescent="0.25">
      <c r="C327" t="s">
        <v>9</v>
      </c>
      <c r="D327" t="s">
        <v>3</v>
      </c>
      <c r="E327" t="s">
        <v>6</v>
      </c>
    </row>
    <row r="328" spans="3:5" x14ac:dyDescent="0.25">
      <c r="C328" t="s">
        <v>9</v>
      </c>
      <c r="D328" t="s">
        <v>5</v>
      </c>
      <c r="E328" t="s">
        <v>4</v>
      </c>
    </row>
    <row r="329" spans="3:5" x14ac:dyDescent="0.25">
      <c r="C329" t="s">
        <v>9</v>
      </c>
      <c r="D329" t="s">
        <v>7</v>
      </c>
      <c r="E329" t="s">
        <v>6</v>
      </c>
    </row>
    <row r="330" spans="3:5" x14ac:dyDescent="0.25">
      <c r="C330" t="s">
        <v>9</v>
      </c>
      <c r="D330" t="s">
        <v>5</v>
      </c>
      <c r="E330" t="s">
        <v>6</v>
      </c>
    </row>
    <row r="331" spans="3:5" x14ac:dyDescent="0.25">
      <c r="C331" t="s">
        <v>10</v>
      </c>
      <c r="D331" t="s">
        <v>7</v>
      </c>
      <c r="E331" t="s">
        <v>6</v>
      </c>
    </row>
    <row r="332" spans="3:5" x14ac:dyDescent="0.25">
      <c r="C332" t="s">
        <v>10</v>
      </c>
      <c r="D332" t="s">
        <v>5</v>
      </c>
      <c r="E332" t="s">
        <v>8</v>
      </c>
    </row>
    <row r="333" spans="3:5" x14ac:dyDescent="0.25">
      <c r="C333" t="s">
        <v>9</v>
      </c>
      <c r="D333" t="s">
        <v>3</v>
      </c>
      <c r="E333" t="s">
        <v>4</v>
      </c>
    </row>
    <row r="334" spans="3:5" x14ac:dyDescent="0.25">
      <c r="C334" t="s">
        <v>10</v>
      </c>
      <c r="D334" t="s">
        <v>5</v>
      </c>
      <c r="E334" t="s">
        <v>4</v>
      </c>
    </row>
    <row r="335" spans="3:5" x14ac:dyDescent="0.25">
      <c r="C335" t="s">
        <v>9</v>
      </c>
      <c r="D335" t="s">
        <v>3</v>
      </c>
      <c r="E335" t="s">
        <v>4</v>
      </c>
    </row>
    <row r="336" spans="3:5" x14ac:dyDescent="0.25">
      <c r="C336" t="s">
        <v>9</v>
      </c>
      <c r="D336" t="s">
        <v>3</v>
      </c>
      <c r="E336" t="s">
        <v>6</v>
      </c>
    </row>
    <row r="337" spans="3:5" x14ac:dyDescent="0.25">
      <c r="C337" t="s">
        <v>9</v>
      </c>
      <c r="D337" t="s">
        <v>3</v>
      </c>
      <c r="E337" t="s">
        <v>6</v>
      </c>
    </row>
    <row r="338" spans="3:5" x14ac:dyDescent="0.25">
      <c r="C338" t="s">
        <v>9</v>
      </c>
      <c r="D338" t="s">
        <v>5</v>
      </c>
      <c r="E338" t="s">
        <v>6</v>
      </c>
    </row>
    <row r="339" spans="3:5" x14ac:dyDescent="0.25">
      <c r="C339" t="s">
        <v>9</v>
      </c>
      <c r="D339" t="s">
        <v>7</v>
      </c>
      <c r="E339" t="s">
        <v>4</v>
      </c>
    </row>
    <row r="340" spans="3:5" x14ac:dyDescent="0.25">
      <c r="C340" t="s">
        <v>9</v>
      </c>
      <c r="D340" t="s">
        <v>3</v>
      </c>
      <c r="E340" t="s">
        <v>6</v>
      </c>
    </row>
    <row r="341" spans="3:5" x14ac:dyDescent="0.25">
      <c r="C341" t="s">
        <v>9</v>
      </c>
      <c r="D341" t="s">
        <v>5</v>
      </c>
      <c r="E341" t="s">
        <v>6</v>
      </c>
    </row>
    <row r="342" spans="3:5" x14ac:dyDescent="0.25">
      <c r="C342" t="s">
        <v>10</v>
      </c>
      <c r="D342" t="s">
        <v>5</v>
      </c>
      <c r="E342" t="s">
        <v>8</v>
      </c>
    </row>
    <row r="343" spans="3:5" x14ac:dyDescent="0.25">
      <c r="C343" t="s">
        <v>9</v>
      </c>
      <c r="D343" t="s">
        <v>7</v>
      </c>
      <c r="E343" t="s">
        <v>6</v>
      </c>
    </row>
    <row r="344" spans="3:5" x14ac:dyDescent="0.25">
      <c r="C344" t="s">
        <v>9</v>
      </c>
      <c r="D344" t="s">
        <v>5</v>
      </c>
      <c r="E344" t="s">
        <v>8</v>
      </c>
    </row>
    <row r="345" spans="3:5" x14ac:dyDescent="0.25">
      <c r="C345" t="s">
        <v>9</v>
      </c>
      <c r="D345" t="s">
        <v>3</v>
      </c>
      <c r="E345" t="s">
        <v>4</v>
      </c>
    </row>
    <row r="346" spans="3:5" x14ac:dyDescent="0.25">
      <c r="C346" t="s">
        <v>9</v>
      </c>
      <c r="D346" t="s">
        <v>5</v>
      </c>
      <c r="E346" t="s">
        <v>8</v>
      </c>
    </row>
    <row r="347" spans="3:5" x14ac:dyDescent="0.25">
      <c r="C347" t="s">
        <v>9</v>
      </c>
      <c r="D347" t="s">
        <v>3</v>
      </c>
      <c r="E347" t="s">
        <v>8</v>
      </c>
    </row>
    <row r="348" spans="3:5" x14ac:dyDescent="0.25">
      <c r="C348" t="s">
        <v>10</v>
      </c>
      <c r="D348" t="s">
        <v>7</v>
      </c>
      <c r="E348" t="s">
        <v>8</v>
      </c>
    </row>
    <row r="349" spans="3:5" x14ac:dyDescent="0.25">
      <c r="C349" t="s">
        <v>9</v>
      </c>
      <c r="D349" t="s">
        <v>5</v>
      </c>
      <c r="E349" t="s">
        <v>6</v>
      </c>
    </row>
    <row r="350" spans="3:5" x14ac:dyDescent="0.25">
      <c r="C350" t="s">
        <v>9</v>
      </c>
      <c r="D350" t="s">
        <v>5</v>
      </c>
      <c r="E350" t="s">
        <v>6</v>
      </c>
    </row>
    <row r="351" spans="3:5" x14ac:dyDescent="0.25">
      <c r="C351" t="s">
        <v>9</v>
      </c>
      <c r="D351" t="s">
        <v>5</v>
      </c>
      <c r="E351" t="s">
        <v>4</v>
      </c>
    </row>
    <row r="352" spans="3:5" x14ac:dyDescent="0.25">
      <c r="C352" t="s">
        <v>9</v>
      </c>
      <c r="D352" t="s">
        <v>3</v>
      </c>
      <c r="E352" t="s">
        <v>4</v>
      </c>
    </row>
    <row r="353" spans="3:5" x14ac:dyDescent="0.25">
      <c r="C353" t="s">
        <v>9</v>
      </c>
      <c r="D353" t="s">
        <v>3</v>
      </c>
      <c r="E353" t="s">
        <v>4</v>
      </c>
    </row>
    <row r="354" spans="3:5" x14ac:dyDescent="0.25">
      <c r="C354" t="s">
        <v>9</v>
      </c>
      <c r="D354" t="s">
        <v>3</v>
      </c>
      <c r="E354" t="s">
        <v>8</v>
      </c>
    </row>
    <row r="355" spans="3:5" x14ac:dyDescent="0.25">
      <c r="C355" t="s">
        <v>9</v>
      </c>
      <c r="D355" t="s">
        <v>3</v>
      </c>
      <c r="E355" t="s">
        <v>6</v>
      </c>
    </row>
    <row r="356" spans="3:5" x14ac:dyDescent="0.25">
      <c r="C356" t="s">
        <v>9</v>
      </c>
      <c r="D356" t="s">
        <v>3</v>
      </c>
      <c r="E356" t="s">
        <v>8</v>
      </c>
    </row>
    <row r="357" spans="3:5" x14ac:dyDescent="0.25">
      <c r="C357" t="s">
        <v>9</v>
      </c>
      <c r="D357" t="s">
        <v>5</v>
      </c>
      <c r="E357" t="s">
        <v>6</v>
      </c>
    </row>
    <row r="358" spans="3:5" x14ac:dyDescent="0.25">
      <c r="C358" t="s">
        <v>9</v>
      </c>
      <c r="D358" t="s">
        <v>3</v>
      </c>
      <c r="E358" t="s">
        <v>8</v>
      </c>
    </row>
    <row r="359" spans="3:5" x14ac:dyDescent="0.25">
      <c r="C359" t="s">
        <v>9</v>
      </c>
      <c r="D359" t="s">
        <v>5</v>
      </c>
      <c r="E359" t="s">
        <v>8</v>
      </c>
    </row>
    <row r="360" spans="3:5" x14ac:dyDescent="0.25">
      <c r="C360" t="s">
        <v>9</v>
      </c>
      <c r="D360" t="s">
        <v>3</v>
      </c>
      <c r="E360" t="s">
        <v>4</v>
      </c>
    </row>
    <row r="361" spans="3:5" x14ac:dyDescent="0.25">
      <c r="C361" t="s">
        <v>9</v>
      </c>
      <c r="D361" t="s">
        <v>7</v>
      </c>
      <c r="E361" t="s">
        <v>8</v>
      </c>
    </row>
    <row r="362" spans="3:5" x14ac:dyDescent="0.25">
      <c r="C362" t="s">
        <v>9</v>
      </c>
      <c r="D362" t="s">
        <v>5</v>
      </c>
      <c r="E362" t="s">
        <v>4</v>
      </c>
    </row>
    <row r="363" spans="3:5" x14ac:dyDescent="0.25">
      <c r="C363" t="s">
        <v>9</v>
      </c>
      <c r="D363" t="s">
        <v>5</v>
      </c>
      <c r="E363" t="s">
        <v>6</v>
      </c>
    </row>
    <row r="364" spans="3:5" x14ac:dyDescent="0.25">
      <c r="C364" t="s">
        <v>9</v>
      </c>
      <c r="D364" t="s">
        <v>5</v>
      </c>
      <c r="E364" t="s">
        <v>6</v>
      </c>
    </row>
    <row r="365" spans="3:5" x14ac:dyDescent="0.25">
      <c r="C365" t="s">
        <v>9</v>
      </c>
      <c r="D365" t="s">
        <v>7</v>
      </c>
      <c r="E365" t="s">
        <v>6</v>
      </c>
    </row>
    <row r="366" spans="3:5" x14ac:dyDescent="0.25">
      <c r="C366" t="s">
        <v>9</v>
      </c>
      <c r="D366" t="s">
        <v>3</v>
      </c>
      <c r="E366" t="s">
        <v>6</v>
      </c>
    </row>
    <row r="367" spans="3:5" x14ac:dyDescent="0.25">
      <c r="C367" t="s">
        <v>9</v>
      </c>
      <c r="D367" t="s">
        <v>3</v>
      </c>
      <c r="E367" t="s">
        <v>8</v>
      </c>
    </row>
    <row r="368" spans="3:5" x14ac:dyDescent="0.25">
      <c r="C368" t="s">
        <v>9</v>
      </c>
      <c r="D368" t="s">
        <v>3</v>
      </c>
      <c r="E368" t="s">
        <v>6</v>
      </c>
    </row>
    <row r="369" spans="3:5" x14ac:dyDescent="0.25">
      <c r="C369" t="s">
        <v>9</v>
      </c>
      <c r="D369" t="s">
        <v>3</v>
      </c>
      <c r="E369" t="s">
        <v>4</v>
      </c>
    </row>
    <row r="370" spans="3:5" x14ac:dyDescent="0.25">
      <c r="C370" t="s">
        <v>9</v>
      </c>
      <c r="D370" t="s">
        <v>7</v>
      </c>
      <c r="E370" t="s">
        <v>8</v>
      </c>
    </row>
    <row r="371" spans="3:5" x14ac:dyDescent="0.25">
      <c r="C371" t="s">
        <v>9</v>
      </c>
      <c r="D371" t="s">
        <v>3</v>
      </c>
      <c r="E371" t="s">
        <v>6</v>
      </c>
    </row>
    <row r="372" spans="3:5" x14ac:dyDescent="0.25">
      <c r="C372" t="s">
        <v>10</v>
      </c>
      <c r="D372" t="s">
        <v>3</v>
      </c>
      <c r="E372" t="s">
        <v>6</v>
      </c>
    </row>
    <row r="373" spans="3:5" x14ac:dyDescent="0.25">
      <c r="C373" t="s">
        <v>9</v>
      </c>
      <c r="D373" t="s">
        <v>3</v>
      </c>
      <c r="E373" t="s">
        <v>6</v>
      </c>
    </row>
    <row r="374" spans="3:5" x14ac:dyDescent="0.25">
      <c r="C374" t="s">
        <v>9</v>
      </c>
      <c r="D374" t="s">
        <v>3</v>
      </c>
      <c r="E374" t="s">
        <v>6</v>
      </c>
    </row>
    <row r="375" spans="3:5" x14ac:dyDescent="0.25">
      <c r="C375" t="s">
        <v>9</v>
      </c>
      <c r="D375" t="s">
        <v>3</v>
      </c>
      <c r="E375" t="s">
        <v>6</v>
      </c>
    </row>
    <row r="376" spans="3:5" x14ac:dyDescent="0.25">
      <c r="C376" t="s">
        <v>9</v>
      </c>
      <c r="D376" t="s">
        <v>7</v>
      </c>
      <c r="E376" t="s">
        <v>6</v>
      </c>
    </row>
    <row r="377" spans="3:5" x14ac:dyDescent="0.25">
      <c r="C377" t="s">
        <v>9</v>
      </c>
      <c r="D377" t="s">
        <v>3</v>
      </c>
      <c r="E377" t="s">
        <v>4</v>
      </c>
    </row>
    <row r="378" spans="3:5" x14ac:dyDescent="0.25">
      <c r="C378" t="s">
        <v>10</v>
      </c>
      <c r="D378" t="s">
        <v>7</v>
      </c>
      <c r="E378" t="s">
        <v>6</v>
      </c>
    </row>
    <row r="379" spans="3:5" x14ac:dyDescent="0.25">
      <c r="C379" t="s">
        <v>10</v>
      </c>
      <c r="D379" t="s">
        <v>3</v>
      </c>
      <c r="E379" t="s">
        <v>4</v>
      </c>
    </row>
    <row r="380" spans="3:5" x14ac:dyDescent="0.25">
      <c r="C380" t="s">
        <v>9</v>
      </c>
      <c r="D380" t="s">
        <v>5</v>
      </c>
      <c r="E380" t="s">
        <v>6</v>
      </c>
    </row>
    <row r="381" spans="3:5" x14ac:dyDescent="0.25">
      <c r="C381" t="s">
        <v>9</v>
      </c>
      <c r="D381" t="s">
        <v>7</v>
      </c>
      <c r="E381" t="s">
        <v>6</v>
      </c>
    </row>
    <row r="382" spans="3:5" x14ac:dyDescent="0.25">
      <c r="C382" t="s">
        <v>9</v>
      </c>
      <c r="D382" t="s">
        <v>7</v>
      </c>
      <c r="E382" t="s">
        <v>6</v>
      </c>
    </row>
    <row r="383" spans="3:5" x14ac:dyDescent="0.25">
      <c r="C383" t="s">
        <v>9</v>
      </c>
      <c r="D383" t="s">
        <v>5</v>
      </c>
      <c r="E383" t="s">
        <v>6</v>
      </c>
    </row>
    <row r="384" spans="3:5" x14ac:dyDescent="0.25">
      <c r="C384" t="s">
        <v>9</v>
      </c>
      <c r="D384" t="s">
        <v>7</v>
      </c>
      <c r="E384" t="s">
        <v>6</v>
      </c>
    </row>
    <row r="385" spans="3:5" x14ac:dyDescent="0.25">
      <c r="C385" t="s">
        <v>9</v>
      </c>
      <c r="D385" t="s">
        <v>5</v>
      </c>
      <c r="E385" t="s">
        <v>6</v>
      </c>
    </row>
    <row r="386" spans="3:5" x14ac:dyDescent="0.25">
      <c r="C386" t="s">
        <v>9</v>
      </c>
      <c r="D386" t="s">
        <v>3</v>
      </c>
      <c r="E386" t="s">
        <v>4</v>
      </c>
    </row>
    <row r="387" spans="3:5" x14ac:dyDescent="0.25">
      <c r="C387" t="s">
        <v>10</v>
      </c>
      <c r="D387" t="s">
        <v>5</v>
      </c>
      <c r="E387" t="s">
        <v>8</v>
      </c>
    </row>
    <row r="388" spans="3:5" x14ac:dyDescent="0.25">
      <c r="C388" t="s">
        <v>9</v>
      </c>
      <c r="D388" t="s">
        <v>3</v>
      </c>
      <c r="E388" t="s">
        <v>4</v>
      </c>
    </row>
    <row r="389" spans="3:5" x14ac:dyDescent="0.25">
      <c r="C389" t="s">
        <v>10</v>
      </c>
      <c r="D389" t="s">
        <v>5</v>
      </c>
      <c r="E389" t="s">
        <v>8</v>
      </c>
    </row>
    <row r="390" spans="3:5" x14ac:dyDescent="0.25">
      <c r="C390" t="s">
        <v>10</v>
      </c>
      <c r="D390" t="s">
        <v>5</v>
      </c>
      <c r="E390" t="s">
        <v>8</v>
      </c>
    </row>
    <row r="391" spans="3:5" x14ac:dyDescent="0.25">
      <c r="C391" t="s">
        <v>9</v>
      </c>
      <c r="D391" t="s">
        <v>5</v>
      </c>
      <c r="E391" t="s">
        <v>4</v>
      </c>
    </row>
    <row r="392" spans="3:5" x14ac:dyDescent="0.25">
      <c r="C392" t="s">
        <v>10</v>
      </c>
      <c r="D392" t="s">
        <v>3</v>
      </c>
      <c r="E392" t="s">
        <v>4</v>
      </c>
    </row>
    <row r="393" spans="3:5" x14ac:dyDescent="0.25">
      <c r="C393" t="s">
        <v>9</v>
      </c>
      <c r="D393" t="s">
        <v>5</v>
      </c>
      <c r="E393" t="s">
        <v>6</v>
      </c>
    </row>
    <row r="394" spans="3:5" x14ac:dyDescent="0.25">
      <c r="C394" t="s">
        <v>9</v>
      </c>
      <c r="D394" t="s">
        <v>7</v>
      </c>
      <c r="E394" t="s">
        <v>4</v>
      </c>
    </row>
    <row r="395" spans="3:5" x14ac:dyDescent="0.25">
      <c r="C395" t="s">
        <v>10</v>
      </c>
      <c r="D395" t="s">
        <v>5</v>
      </c>
      <c r="E395" t="s">
        <v>8</v>
      </c>
    </row>
    <row r="396" spans="3:5" x14ac:dyDescent="0.25">
      <c r="C396" t="s">
        <v>9</v>
      </c>
      <c r="D396" t="s">
        <v>5</v>
      </c>
      <c r="E396" t="s">
        <v>6</v>
      </c>
    </row>
    <row r="397" spans="3:5" x14ac:dyDescent="0.25">
      <c r="C397" t="s">
        <v>9</v>
      </c>
      <c r="D397" t="s">
        <v>3</v>
      </c>
      <c r="E397" t="s">
        <v>4</v>
      </c>
    </row>
    <row r="398" spans="3:5" x14ac:dyDescent="0.25">
      <c r="C398" t="s">
        <v>9</v>
      </c>
      <c r="D398" t="s">
        <v>5</v>
      </c>
      <c r="E398" t="s">
        <v>4</v>
      </c>
    </row>
    <row r="399" spans="3:5" x14ac:dyDescent="0.25">
      <c r="C399" t="s">
        <v>9</v>
      </c>
      <c r="D399" t="s">
        <v>3</v>
      </c>
      <c r="E399" t="s">
        <v>6</v>
      </c>
    </row>
    <row r="400" spans="3:5" x14ac:dyDescent="0.25">
      <c r="C400" t="s">
        <v>9</v>
      </c>
      <c r="D400" t="s">
        <v>7</v>
      </c>
      <c r="E400" t="s">
        <v>4</v>
      </c>
    </row>
    <row r="401" spans="3:5" x14ac:dyDescent="0.25">
      <c r="C401" t="s">
        <v>10</v>
      </c>
      <c r="D401" t="s">
        <v>7</v>
      </c>
      <c r="E401" t="s">
        <v>6</v>
      </c>
    </row>
    <row r="402" spans="3:5" x14ac:dyDescent="0.25">
      <c r="C402" t="s">
        <v>9</v>
      </c>
      <c r="D402" t="s">
        <v>5</v>
      </c>
      <c r="E402" t="s">
        <v>6</v>
      </c>
    </row>
    <row r="403" spans="3:5" x14ac:dyDescent="0.25">
      <c r="C403" t="s">
        <v>9</v>
      </c>
      <c r="D403" t="s">
        <v>3</v>
      </c>
      <c r="E403" t="s">
        <v>8</v>
      </c>
    </row>
    <row r="404" spans="3:5" x14ac:dyDescent="0.25">
      <c r="C404" t="s">
        <v>9</v>
      </c>
      <c r="D404" t="s">
        <v>5</v>
      </c>
      <c r="E404" t="s">
        <v>6</v>
      </c>
    </row>
    <row r="405" spans="3:5" x14ac:dyDescent="0.25">
      <c r="C405" t="s">
        <v>9</v>
      </c>
      <c r="D405" t="s">
        <v>5</v>
      </c>
      <c r="E405" t="s">
        <v>6</v>
      </c>
    </row>
    <row r="406" spans="3:5" x14ac:dyDescent="0.25">
      <c r="C406" t="s">
        <v>9</v>
      </c>
      <c r="D406" t="s">
        <v>5</v>
      </c>
      <c r="E406" t="s">
        <v>6</v>
      </c>
    </row>
    <row r="407" spans="3:5" x14ac:dyDescent="0.25">
      <c r="C407" t="s">
        <v>9</v>
      </c>
      <c r="D407" t="s">
        <v>5</v>
      </c>
      <c r="E407" t="s">
        <v>8</v>
      </c>
    </row>
    <row r="408" spans="3:5" x14ac:dyDescent="0.25">
      <c r="C408" t="s">
        <v>9</v>
      </c>
      <c r="D408" t="s">
        <v>7</v>
      </c>
      <c r="E408" t="s">
        <v>4</v>
      </c>
    </row>
    <row r="409" spans="3:5" x14ac:dyDescent="0.25">
      <c r="C409" t="s">
        <v>9</v>
      </c>
      <c r="D409" t="s">
        <v>3</v>
      </c>
      <c r="E409" t="s">
        <v>6</v>
      </c>
    </row>
    <row r="410" spans="3:5" x14ac:dyDescent="0.25">
      <c r="C410" t="s">
        <v>9</v>
      </c>
      <c r="D410" t="s">
        <v>7</v>
      </c>
      <c r="E410" t="s">
        <v>8</v>
      </c>
    </row>
    <row r="411" spans="3:5" x14ac:dyDescent="0.25">
      <c r="C411" t="s">
        <v>9</v>
      </c>
      <c r="D411" t="s">
        <v>5</v>
      </c>
      <c r="E411" t="s">
        <v>6</v>
      </c>
    </row>
    <row r="412" spans="3:5" x14ac:dyDescent="0.25">
      <c r="C412" t="s">
        <v>9</v>
      </c>
      <c r="D412" t="s">
        <v>3</v>
      </c>
      <c r="E412" t="s">
        <v>6</v>
      </c>
    </row>
    <row r="413" spans="3:5" x14ac:dyDescent="0.25">
      <c r="C413" t="s">
        <v>9</v>
      </c>
      <c r="D413" t="s">
        <v>5</v>
      </c>
      <c r="E413" t="s">
        <v>4</v>
      </c>
    </row>
    <row r="414" spans="3:5" x14ac:dyDescent="0.25">
      <c r="C414" t="s">
        <v>10</v>
      </c>
      <c r="D414" t="s">
        <v>7</v>
      </c>
      <c r="E414" t="s">
        <v>6</v>
      </c>
    </row>
    <row r="415" spans="3:5" x14ac:dyDescent="0.25">
      <c r="C415" t="s">
        <v>9</v>
      </c>
      <c r="D415" t="s">
        <v>3</v>
      </c>
      <c r="E415" t="s">
        <v>6</v>
      </c>
    </row>
    <row r="416" spans="3:5" x14ac:dyDescent="0.25">
      <c r="C416" t="s">
        <v>9</v>
      </c>
      <c r="D416" t="s">
        <v>7</v>
      </c>
      <c r="E416" t="s">
        <v>4</v>
      </c>
    </row>
    <row r="417" spans="3:5" x14ac:dyDescent="0.25">
      <c r="C417" t="s">
        <v>9</v>
      </c>
      <c r="D417" t="s">
        <v>5</v>
      </c>
      <c r="E417" t="s">
        <v>4</v>
      </c>
    </row>
    <row r="418" spans="3:5" x14ac:dyDescent="0.25">
      <c r="C418" t="s">
        <v>9</v>
      </c>
      <c r="D418" t="s">
        <v>3</v>
      </c>
      <c r="E418" t="s">
        <v>8</v>
      </c>
    </row>
    <row r="419" spans="3:5" x14ac:dyDescent="0.25">
      <c r="C419" t="s">
        <v>9</v>
      </c>
      <c r="D419" t="s">
        <v>5</v>
      </c>
      <c r="E419" t="s">
        <v>8</v>
      </c>
    </row>
    <row r="420" spans="3:5" x14ac:dyDescent="0.25">
      <c r="C420" t="s">
        <v>9</v>
      </c>
      <c r="D420" t="s">
        <v>5</v>
      </c>
      <c r="E420" t="s">
        <v>6</v>
      </c>
    </row>
    <row r="421" spans="3:5" x14ac:dyDescent="0.25">
      <c r="C421" t="s">
        <v>9</v>
      </c>
      <c r="D421" t="s">
        <v>3</v>
      </c>
      <c r="E421" t="s">
        <v>4</v>
      </c>
    </row>
    <row r="422" spans="3:5" x14ac:dyDescent="0.25">
      <c r="C422" t="s">
        <v>9</v>
      </c>
      <c r="D422" t="s">
        <v>3</v>
      </c>
      <c r="E422" t="s">
        <v>4</v>
      </c>
    </row>
    <row r="423" spans="3:5" x14ac:dyDescent="0.25">
      <c r="C423" t="s">
        <v>9</v>
      </c>
      <c r="D423" t="s">
        <v>5</v>
      </c>
      <c r="E423" t="s">
        <v>6</v>
      </c>
    </row>
    <row r="424" spans="3:5" x14ac:dyDescent="0.25">
      <c r="C424" t="s">
        <v>9</v>
      </c>
      <c r="D424" t="s">
        <v>5</v>
      </c>
      <c r="E424" t="s">
        <v>8</v>
      </c>
    </row>
    <row r="425" spans="3:5" x14ac:dyDescent="0.25">
      <c r="C425" t="s">
        <v>9</v>
      </c>
      <c r="D425" t="s">
        <v>5</v>
      </c>
      <c r="E425" t="s">
        <v>4</v>
      </c>
    </row>
    <row r="426" spans="3:5" x14ac:dyDescent="0.25">
      <c r="C426" t="s">
        <v>9</v>
      </c>
      <c r="D426" t="s">
        <v>3</v>
      </c>
      <c r="E426" t="s">
        <v>4</v>
      </c>
    </row>
    <row r="427" spans="3:5" x14ac:dyDescent="0.25">
      <c r="C427" t="s">
        <v>9</v>
      </c>
      <c r="D427" t="s">
        <v>5</v>
      </c>
      <c r="E427" t="s">
        <v>6</v>
      </c>
    </row>
    <row r="428" spans="3:5" x14ac:dyDescent="0.25">
      <c r="C428" t="s">
        <v>10</v>
      </c>
      <c r="D428" t="s">
        <v>3</v>
      </c>
      <c r="E428" t="s">
        <v>6</v>
      </c>
    </row>
    <row r="429" spans="3:5" x14ac:dyDescent="0.25">
      <c r="C429" t="s">
        <v>9</v>
      </c>
      <c r="D429" t="s">
        <v>7</v>
      </c>
      <c r="E429" t="s">
        <v>4</v>
      </c>
    </row>
    <row r="430" spans="3:5" x14ac:dyDescent="0.25">
      <c r="C430" t="s">
        <v>9</v>
      </c>
      <c r="D430" t="s">
        <v>3</v>
      </c>
      <c r="E430" t="s">
        <v>6</v>
      </c>
    </row>
    <row r="431" spans="3:5" x14ac:dyDescent="0.25">
      <c r="C431" t="s">
        <v>10</v>
      </c>
      <c r="D431" t="s">
        <v>5</v>
      </c>
      <c r="E431" t="s">
        <v>8</v>
      </c>
    </row>
    <row r="432" spans="3:5" x14ac:dyDescent="0.25">
      <c r="C432" t="s">
        <v>9</v>
      </c>
      <c r="D432" t="s">
        <v>5</v>
      </c>
      <c r="E432" t="s">
        <v>6</v>
      </c>
    </row>
    <row r="433" spans="3:5" x14ac:dyDescent="0.25">
      <c r="C433" t="s">
        <v>9</v>
      </c>
      <c r="D433" t="s">
        <v>5</v>
      </c>
      <c r="E433" t="s">
        <v>6</v>
      </c>
    </row>
    <row r="434" spans="3:5" x14ac:dyDescent="0.25">
      <c r="C434" t="s">
        <v>9</v>
      </c>
      <c r="D434" t="s">
        <v>3</v>
      </c>
      <c r="E434" t="s">
        <v>6</v>
      </c>
    </row>
    <row r="435" spans="3:5" x14ac:dyDescent="0.25">
      <c r="C435" t="s">
        <v>9</v>
      </c>
      <c r="D435" t="s">
        <v>5</v>
      </c>
      <c r="E435" t="s">
        <v>6</v>
      </c>
    </row>
    <row r="436" spans="3:5" x14ac:dyDescent="0.25">
      <c r="C436" t="s">
        <v>9</v>
      </c>
      <c r="D436" t="s">
        <v>3</v>
      </c>
      <c r="E436" t="s">
        <v>6</v>
      </c>
    </row>
    <row r="437" spans="3:5" x14ac:dyDescent="0.25">
      <c r="C437" t="s">
        <v>9</v>
      </c>
      <c r="D437" t="s">
        <v>3</v>
      </c>
      <c r="E437" t="s">
        <v>6</v>
      </c>
    </row>
    <row r="438" spans="3:5" x14ac:dyDescent="0.25">
      <c r="C438" t="s">
        <v>9</v>
      </c>
      <c r="D438" t="s">
        <v>5</v>
      </c>
      <c r="E438" t="s">
        <v>6</v>
      </c>
    </row>
    <row r="439" spans="3:5" x14ac:dyDescent="0.25">
      <c r="C439" t="s">
        <v>9</v>
      </c>
      <c r="D439" t="s">
        <v>5</v>
      </c>
      <c r="E439" t="s">
        <v>6</v>
      </c>
    </row>
    <row r="440" spans="3:5" x14ac:dyDescent="0.25">
      <c r="C440" t="s">
        <v>9</v>
      </c>
      <c r="D440" t="s">
        <v>5</v>
      </c>
      <c r="E440" t="s">
        <v>4</v>
      </c>
    </row>
    <row r="441" spans="3:5" x14ac:dyDescent="0.25">
      <c r="C441" t="s">
        <v>9</v>
      </c>
      <c r="D441" t="s">
        <v>3</v>
      </c>
      <c r="E441" t="s">
        <v>4</v>
      </c>
    </row>
    <row r="442" spans="3:5" x14ac:dyDescent="0.25">
      <c r="C442" t="s">
        <v>9</v>
      </c>
      <c r="D442" t="s">
        <v>5</v>
      </c>
      <c r="E442" t="s">
        <v>6</v>
      </c>
    </row>
    <row r="443" spans="3:5" x14ac:dyDescent="0.25">
      <c r="C443" t="s">
        <v>9</v>
      </c>
      <c r="D443" t="s">
        <v>3</v>
      </c>
      <c r="E443" t="s">
        <v>4</v>
      </c>
    </row>
    <row r="444" spans="3:5" x14ac:dyDescent="0.25">
      <c r="C444" t="s">
        <v>9</v>
      </c>
      <c r="D444" t="s">
        <v>5</v>
      </c>
      <c r="E444" t="s">
        <v>4</v>
      </c>
    </row>
    <row r="445" spans="3:5" x14ac:dyDescent="0.25">
      <c r="C445" t="s">
        <v>9</v>
      </c>
      <c r="D445" t="s">
        <v>5</v>
      </c>
      <c r="E445" t="s">
        <v>6</v>
      </c>
    </row>
    <row r="446" spans="3:5" x14ac:dyDescent="0.25">
      <c r="C446" t="s">
        <v>9</v>
      </c>
      <c r="D446" t="s">
        <v>5</v>
      </c>
      <c r="E446" t="s">
        <v>6</v>
      </c>
    </row>
    <row r="447" spans="3:5" x14ac:dyDescent="0.25">
      <c r="C447" t="s">
        <v>9</v>
      </c>
      <c r="D447" t="s">
        <v>7</v>
      </c>
      <c r="E447" t="s">
        <v>4</v>
      </c>
    </row>
    <row r="448" spans="3:5" x14ac:dyDescent="0.25">
      <c r="C448" t="s">
        <v>9</v>
      </c>
      <c r="D448" t="s">
        <v>7</v>
      </c>
      <c r="E448" t="s">
        <v>8</v>
      </c>
    </row>
    <row r="449" spans="3:5" x14ac:dyDescent="0.25">
      <c r="C449" t="s">
        <v>9</v>
      </c>
      <c r="D449" t="s">
        <v>3</v>
      </c>
      <c r="E449" t="s">
        <v>4</v>
      </c>
    </row>
    <row r="450" spans="3:5" x14ac:dyDescent="0.25">
      <c r="C450" t="s">
        <v>10</v>
      </c>
      <c r="D450" t="s">
        <v>5</v>
      </c>
      <c r="E450" t="s">
        <v>8</v>
      </c>
    </row>
    <row r="451" spans="3:5" x14ac:dyDescent="0.25">
      <c r="C451" t="s">
        <v>9</v>
      </c>
      <c r="D451" t="s">
        <v>3</v>
      </c>
      <c r="E451" t="s">
        <v>6</v>
      </c>
    </row>
    <row r="452" spans="3:5" x14ac:dyDescent="0.25">
      <c r="C452" t="s">
        <v>9</v>
      </c>
      <c r="D452" t="s">
        <v>3</v>
      </c>
      <c r="E452" t="s">
        <v>8</v>
      </c>
    </row>
    <row r="453" spans="3:5" x14ac:dyDescent="0.25">
      <c r="C453" t="s">
        <v>10</v>
      </c>
      <c r="D453" t="s">
        <v>3</v>
      </c>
      <c r="E453" t="s">
        <v>8</v>
      </c>
    </row>
    <row r="454" spans="3:5" x14ac:dyDescent="0.25">
      <c r="C454" t="s">
        <v>9</v>
      </c>
      <c r="D454" t="s">
        <v>5</v>
      </c>
      <c r="E454" t="s">
        <v>8</v>
      </c>
    </row>
    <row r="455" spans="3:5" x14ac:dyDescent="0.25">
      <c r="C455" t="s">
        <v>9</v>
      </c>
      <c r="D455" t="s">
        <v>5</v>
      </c>
      <c r="E455" t="s">
        <v>6</v>
      </c>
    </row>
    <row r="456" spans="3:5" x14ac:dyDescent="0.25">
      <c r="C456" t="s">
        <v>9</v>
      </c>
      <c r="D456" t="s">
        <v>5</v>
      </c>
      <c r="E456" t="s">
        <v>6</v>
      </c>
    </row>
    <row r="457" spans="3:5" x14ac:dyDescent="0.25">
      <c r="C457" t="s">
        <v>10</v>
      </c>
      <c r="D457" t="s">
        <v>5</v>
      </c>
      <c r="E457" t="s">
        <v>8</v>
      </c>
    </row>
    <row r="458" spans="3:5" x14ac:dyDescent="0.25">
      <c r="C458" t="s">
        <v>9</v>
      </c>
      <c r="D458" t="s">
        <v>7</v>
      </c>
      <c r="E458" t="s">
        <v>6</v>
      </c>
    </row>
    <row r="459" spans="3:5" x14ac:dyDescent="0.25">
      <c r="C459" t="s">
        <v>9</v>
      </c>
      <c r="D459" t="s">
        <v>7</v>
      </c>
      <c r="E459" t="s">
        <v>4</v>
      </c>
    </row>
    <row r="460" spans="3:5" x14ac:dyDescent="0.25">
      <c r="C460" t="s">
        <v>9</v>
      </c>
      <c r="D460" t="s">
        <v>5</v>
      </c>
      <c r="E460" t="s">
        <v>6</v>
      </c>
    </row>
    <row r="461" spans="3:5" x14ac:dyDescent="0.25">
      <c r="C461" t="s">
        <v>9</v>
      </c>
      <c r="D461" t="s">
        <v>5</v>
      </c>
      <c r="E461" t="s">
        <v>4</v>
      </c>
    </row>
    <row r="462" spans="3:5" x14ac:dyDescent="0.25">
      <c r="C462" t="s">
        <v>9</v>
      </c>
      <c r="D462" t="s">
        <v>5</v>
      </c>
      <c r="E462" t="s">
        <v>4</v>
      </c>
    </row>
    <row r="463" spans="3:5" x14ac:dyDescent="0.25">
      <c r="C463" t="s">
        <v>9</v>
      </c>
      <c r="D463" t="s">
        <v>5</v>
      </c>
      <c r="E463" t="s">
        <v>6</v>
      </c>
    </row>
    <row r="464" spans="3:5" x14ac:dyDescent="0.25">
      <c r="C464" t="s">
        <v>9</v>
      </c>
      <c r="D464" t="s">
        <v>5</v>
      </c>
      <c r="E464" t="s">
        <v>4</v>
      </c>
    </row>
    <row r="465" spans="3:5" x14ac:dyDescent="0.25">
      <c r="C465" t="s">
        <v>10</v>
      </c>
      <c r="D465" t="s">
        <v>3</v>
      </c>
      <c r="E465" t="s">
        <v>4</v>
      </c>
    </row>
    <row r="466" spans="3:5" x14ac:dyDescent="0.25">
      <c r="C466" t="s">
        <v>9</v>
      </c>
      <c r="D466" t="s">
        <v>5</v>
      </c>
      <c r="E466" t="s">
        <v>4</v>
      </c>
    </row>
    <row r="467" spans="3:5" x14ac:dyDescent="0.25">
      <c r="C467" t="s">
        <v>9</v>
      </c>
      <c r="D467" t="s">
        <v>5</v>
      </c>
      <c r="E467" t="s">
        <v>4</v>
      </c>
    </row>
    <row r="468" spans="3:5" x14ac:dyDescent="0.25">
      <c r="C468" t="s">
        <v>9</v>
      </c>
      <c r="D468" t="s">
        <v>5</v>
      </c>
      <c r="E468" t="s">
        <v>8</v>
      </c>
    </row>
    <row r="469" spans="3:5" x14ac:dyDescent="0.25">
      <c r="C469" t="s">
        <v>10</v>
      </c>
      <c r="D469" t="s">
        <v>5</v>
      </c>
      <c r="E469" t="s">
        <v>8</v>
      </c>
    </row>
    <row r="470" spans="3:5" x14ac:dyDescent="0.25">
      <c r="C470" t="s">
        <v>9</v>
      </c>
      <c r="D470" t="s">
        <v>3</v>
      </c>
      <c r="E470" t="s">
        <v>4</v>
      </c>
    </row>
    <row r="471" spans="3:5" x14ac:dyDescent="0.25">
      <c r="C471" t="s">
        <v>9</v>
      </c>
      <c r="D471" t="s">
        <v>3</v>
      </c>
      <c r="E471" t="s">
        <v>6</v>
      </c>
    </row>
    <row r="472" spans="3:5" x14ac:dyDescent="0.25">
      <c r="C472" t="s">
        <v>9</v>
      </c>
      <c r="D472" t="s">
        <v>5</v>
      </c>
      <c r="E472" t="s">
        <v>6</v>
      </c>
    </row>
    <row r="473" spans="3:5" x14ac:dyDescent="0.25">
      <c r="C473" t="s">
        <v>10</v>
      </c>
      <c r="D473" t="s">
        <v>7</v>
      </c>
      <c r="E473" t="s">
        <v>6</v>
      </c>
    </row>
    <row r="474" spans="3:5" x14ac:dyDescent="0.25">
      <c r="C474" t="s">
        <v>10</v>
      </c>
      <c r="D474" t="s">
        <v>7</v>
      </c>
      <c r="E474" t="s">
        <v>8</v>
      </c>
    </row>
    <row r="475" spans="3:5" x14ac:dyDescent="0.25">
      <c r="C475" t="s">
        <v>9</v>
      </c>
      <c r="D475" t="s">
        <v>7</v>
      </c>
      <c r="E475" t="s">
        <v>4</v>
      </c>
    </row>
    <row r="476" spans="3:5" x14ac:dyDescent="0.25">
      <c r="C476" t="s">
        <v>9</v>
      </c>
      <c r="D476" t="s">
        <v>3</v>
      </c>
      <c r="E476" t="s">
        <v>4</v>
      </c>
    </row>
    <row r="477" spans="3:5" x14ac:dyDescent="0.25">
      <c r="C477" t="s">
        <v>10</v>
      </c>
      <c r="D477" t="s">
        <v>5</v>
      </c>
      <c r="E477" t="s">
        <v>6</v>
      </c>
    </row>
    <row r="478" spans="3:5" x14ac:dyDescent="0.25">
      <c r="C478" t="s">
        <v>9</v>
      </c>
      <c r="D478" t="s">
        <v>3</v>
      </c>
      <c r="E478" t="s">
        <v>8</v>
      </c>
    </row>
    <row r="479" spans="3:5" x14ac:dyDescent="0.25">
      <c r="C479" t="s">
        <v>9</v>
      </c>
      <c r="D479" t="s">
        <v>7</v>
      </c>
      <c r="E479" t="s">
        <v>6</v>
      </c>
    </row>
    <row r="480" spans="3:5" x14ac:dyDescent="0.25">
      <c r="C480" t="s">
        <v>9</v>
      </c>
      <c r="D480" t="s">
        <v>7</v>
      </c>
      <c r="E480" t="s">
        <v>6</v>
      </c>
    </row>
    <row r="481" spans="3:5" x14ac:dyDescent="0.25">
      <c r="C481" t="s">
        <v>9</v>
      </c>
      <c r="D481" t="s">
        <v>5</v>
      </c>
      <c r="E481" t="s">
        <v>6</v>
      </c>
    </row>
    <row r="482" spans="3:5" x14ac:dyDescent="0.25">
      <c r="C482" t="s">
        <v>9</v>
      </c>
      <c r="D482" t="s">
        <v>3</v>
      </c>
      <c r="E482" t="s">
        <v>4</v>
      </c>
    </row>
    <row r="483" spans="3:5" x14ac:dyDescent="0.25">
      <c r="C483" t="s">
        <v>9</v>
      </c>
      <c r="D483" t="s">
        <v>3</v>
      </c>
      <c r="E483" t="s">
        <v>6</v>
      </c>
    </row>
    <row r="484" spans="3:5" x14ac:dyDescent="0.25">
      <c r="C484" t="s">
        <v>9</v>
      </c>
      <c r="D484" t="s">
        <v>3</v>
      </c>
      <c r="E484" t="s">
        <v>8</v>
      </c>
    </row>
    <row r="485" spans="3:5" x14ac:dyDescent="0.25">
      <c r="C485" t="s">
        <v>10</v>
      </c>
      <c r="D485" t="s">
        <v>7</v>
      </c>
      <c r="E485" t="s">
        <v>8</v>
      </c>
    </row>
    <row r="486" spans="3:5" x14ac:dyDescent="0.25">
      <c r="C486" t="s">
        <v>9</v>
      </c>
      <c r="D486" t="s">
        <v>5</v>
      </c>
      <c r="E486" t="s">
        <v>6</v>
      </c>
    </row>
    <row r="487" spans="3:5" x14ac:dyDescent="0.25">
      <c r="C487" t="s">
        <v>9</v>
      </c>
      <c r="D487" t="s">
        <v>7</v>
      </c>
      <c r="E487" t="s">
        <v>4</v>
      </c>
    </row>
    <row r="488" spans="3:5" x14ac:dyDescent="0.25">
      <c r="C488" t="s">
        <v>9</v>
      </c>
      <c r="D488" t="s">
        <v>5</v>
      </c>
      <c r="E488" t="s">
        <v>4</v>
      </c>
    </row>
    <row r="489" spans="3:5" x14ac:dyDescent="0.25">
      <c r="C489" t="s">
        <v>9</v>
      </c>
      <c r="D489" t="s">
        <v>5</v>
      </c>
      <c r="E489" t="s">
        <v>6</v>
      </c>
    </row>
    <row r="490" spans="3:5" x14ac:dyDescent="0.25">
      <c r="C490" t="s">
        <v>9</v>
      </c>
      <c r="D490" t="s">
        <v>7</v>
      </c>
      <c r="E490" t="s">
        <v>6</v>
      </c>
    </row>
    <row r="491" spans="3:5" x14ac:dyDescent="0.25">
      <c r="C491" t="s">
        <v>9</v>
      </c>
      <c r="D491" t="s">
        <v>3</v>
      </c>
      <c r="E491" t="s">
        <v>6</v>
      </c>
    </row>
    <row r="492" spans="3:5" x14ac:dyDescent="0.25">
      <c r="C492" t="s">
        <v>9</v>
      </c>
      <c r="D492" t="s">
        <v>7</v>
      </c>
      <c r="E492" t="s">
        <v>4</v>
      </c>
    </row>
    <row r="493" spans="3:5" x14ac:dyDescent="0.25">
      <c r="C493" t="s">
        <v>9</v>
      </c>
      <c r="D493" t="s">
        <v>5</v>
      </c>
      <c r="E493" t="s">
        <v>4</v>
      </c>
    </row>
    <row r="494" spans="3:5" x14ac:dyDescent="0.25">
      <c r="C494" t="s">
        <v>9</v>
      </c>
      <c r="D494" t="s">
        <v>7</v>
      </c>
      <c r="E494" t="s">
        <v>8</v>
      </c>
    </row>
    <row r="495" spans="3:5" x14ac:dyDescent="0.25">
      <c r="C495" t="s">
        <v>10</v>
      </c>
      <c r="D495" t="s">
        <v>5</v>
      </c>
      <c r="E495" t="s">
        <v>8</v>
      </c>
    </row>
    <row r="496" spans="3:5" x14ac:dyDescent="0.25">
      <c r="C496" t="s">
        <v>10</v>
      </c>
      <c r="D496" t="s">
        <v>5</v>
      </c>
      <c r="E496" t="s">
        <v>8</v>
      </c>
    </row>
    <row r="497" spans="3:5" x14ac:dyDescent="0.25">
      <c r="C497" t="s">
        <v>9</v>
      </c>
      <c r="D497" t="s">
        <v>5</v>
      </c>
      <c r="E497" t="s">
        <v>4</v>
      </c>
    </row>
    <row r="498" spans="3:5" x14ac:dyDescent="0.25">
      <c r="C498" t="s">
        <v>9</v>
      </c>
      <c r="D498" t="s">
        <v>5</v>
      </c>
      <c r="E498" t="s">
        <v>4</v>
      </c>
    </row>
    <row r="499" spans="3:5" x14ac:dyDescent="0.25">
      <c r="C499" t="s">
        <v>9</v>
      </c>
      <c r="D499" t="s">
        <v>5</v>
      </c>
      <c r="E499" t="s">
        <v>6</v>
      </c>
    </row>
    <row r="500" spans="3:5" x14ac:dyDescent="0.25">
      <c r="C500" t="s">
        <v>9</v>
      </c>
      <c r="D500" t="s">
        <v>5</v>
      </c>
      <c r="E500" t="s">
        <v>4</v>
      </c>
    </row>
    <row r="501" spans="3:5" x14ac:dyDescent="0.25">
      <c r="C501" t="s">
        <v>9</v>
      </c>
      <c r="D501" t="s">
        <v>5</v>
      </c>
      <c r="E501" t="s">
        <v>4</v>
      </c>
    </row>
    <row r="502" spans="3:5" x14ac:dyDescent="0.25">
      <c r="C502" t="s">
        <v>9</v>
      </c>
      <c r="D502" t="s">
        <v>7</v>
      </c>
      <c r="E502" t="s">
        <v>4</v>
      </c>
    </row>
    <row r="503" spans="3:5" x14ac:dyDescent="0.25">
      <c r="C503" t="s">
        <v>9</v>
      </c>
      <c r="D503" t="s">
        <v>3</v>
      </c>
      <c r="E503" t="s">
        <v>8</v>
      </c>
    </row>
    <row r="504" spans="3:5" x14ac:dyDescent="0.25">
      <c r="C504" t="s">
        <v>9</v>
      </c>
      <c r="D504" t="s">
        <v>3</v>
      </c>
      <c r="E504" t="s">
        <v>8</v>
      </c>
    </row>
    <row r="505" spans="3:5" x14ac:dyDescent="0.25">
      <c r="C505" t="s">
        <v>10</v>
      </c>
      <c r="D505" t="s">
        <v>7</v>
      </c>
      <c r="E505" t="s">
        <v>6</v>
      </c>
    </row>
    <row r="506" spans="3:5" x14ac:dyDescent="0.25">
      <c r="C506" t="s">
        <v>9</v>
      </c>
      <c r="D506" t="s">
        <v>7</v>
      </c>
      <c r="E506" t="s">
        <v>4</v>
      </c>
    </row>
    <row r="507" spans="3:5" x14ac:dyDescent="0.25">
      <c r="C507" t="s">
        <v>9</v>
      </c>
      <c r="D507" t="s">
        <v>3</v>
      </c>
      <c r="E507" t="s">
        <v>6</v>
      </c>
    </row>
    <row r="508" spans="3:5" x14ac:dyDescent="0.25">
      <c r="C508" t="s">
        <v>9</v>
      </c>
      <c r="D508" t="s">
        <v>5</v>
      </c>
      <c r="E508" t="s">
        <v>6</v>
      </c>
    </row>
    <row r="509" spans="3:5" x14ac:dyDescent="0.25">
      <c r="C509" t="s">
        <v>9</v>
      </c>
      <c r="D509" t="s">
        <v>7</v>
      </c>
      <c r="E509" t="s">
        <v>6</v>
      </c>
    </row>
    <row r="510" spans="3:5" x14ac:dyDescent="0.25">
      <c r="C510" t="s">
        <v>9</v>
      </c>
      <c r="D510" t="s">
        <v>5</v>
      </c>
      <c r="E510" t="s">
        <v>8</v>
      </c>
    </row>
    <row r="511" spans="3:5" x14ac:dyDescent="0.25">
      <c r="C511" t="s">
        <v>9</v>
      </c>
      <c r="D511" t="s">
        <v>3</v>
      </c>
      <c r="E511" t="s">
        <v>4</v>
      </c>
    </row>
    <row r="512" spans="3:5" x14ac:dyDescent="0.25">
      <c r="C512" t="s">
        <v>9</v>
      </c>
      <c r="D512" t="s">
        <v>3</v>
      </c>
      <c r="E512" t="s">
        <v>4</v>
      </c>
    </row>
    <row r="513" spans="3:5" x14ac:dyDescent="0.25">
      <c r="C513" t="s">
        <v>9</v>
      </c>
      <c r="D513" t="s">
        <v>7</v>
      </c>
      <c r="E513" t="s">
        <v>4</v>
      </c>
    </row>
    <row r="514" spans="3:5" x14ac:dyDescent="0.25">
      <c r="C514" t="s">
        <v>9</v>
      </c>
      <c r="D514" t="s">
        <v>7</v>
      </c>
      <c r="E514" t="s">
        <v>4</v>
      </c>
    </row>
    <row r="515" spans="3:5" x14ac:dyDescent="0.25">
      <c r="C515" t="s">
        <v>10</v>
      </c>
      <c r="D515" t="s">
        <v>3</v>
      </c>
      <c r="E515" t="s">
        <v>4</v>
      </c>
    </row>
    <row r="516" spans="3:5" x14ac:dyDescent="0.25">
      <c r="C516" t="s">
        <v>9</v>
      </c>
      <c r="D516" t="s">
        <v>7</v>
      </c>
      <c r="E516" t="s">
        <v>6</v>
      </c>
    </row>
    <row r="517" spans="3:5" x14ac:dyDescent="0.25">
      <c r="C517" t="s">
        <v>9</v>
      </c>
      <c r="D517" t="s">
        <v>3</v>
      </c>
      <c r="E517" t="s">
        <v>6</v>
      </c>
    </row>
    <row r="518" spans="3:5" x14ac:dyDescent="0.25">
      <c r="C518" t="s">
        <v>9</v>
      </c>
      <c r="D518" t="s">
        <v>5</v>
      </c>
      <c r="E518" t="s">
        <v>4</v>
      </c>
    </row>
    <row r="519" spans="3:5" x14ac:dyDescent="0.25">
      <c r="C519" t="s">
        <v>9</v>
      </c>
      <c r="D519" t="s">
        <v>5</v>
      </c>
      <c r="E519" t="s">
        <v>6</v>
      </c>
    </row>
    <row r="520" spans="3:5" x14ac:dyDescent="0.25">
      <c r="C520" t="s">
        <v>9</v>
      </c>
      <c r="D520" t="s">
        <v>5</v>
      </c>
      <c r="E520" t="s">
        <v>4</v>
      </c>
    </row>
    <row r="521" spans="3:5" x14ac:dyDescent="0.25">
      <c r="C521" t="s">
        <v>9</v>
      </c>
      <c r="D521" t="s">
        <v>3</v>
      </c>
      <c r="E521" t="s">
        <v>4</v>
      </c>
    </row>
    <row r="522" spans="3:5" x14ac:dyDescent="0.25">
      <c r="C522" t="s">
        <v>9</v>
      </c>
      <c r="D522" t="s">
        <v>5</v>
      </c>
      <c r="E522" t="s">
        <v>8</v>
      </c>
    </row>
    <row r="523" spans="3:5" x14ac:dyDescent="0.25">
      <c r="C523" t="s">
        <v>9</v>
      </c>
      <c r="D523" t="s">
        <v>5</v>
      </c>
      <c r="E523" t="s">
        <v>4</v>
      </c>
    </row>
    <row r="524" spans="3:5" x14ac:dyDescent="0.25">
      <c r="C524" t="s">
        <v>9</v>
      </c>
      <c r="D524" t="s">
        <v>3</v>
      </c>
      <c r="E524" t="s">
        <v>4</v>
      </c>
    </row>
    <row r="525" spans="3:5" x14ac:dyDescent="0.25">
      <c r="C525" t="s">
        <v>9</v>
      </c>
      <c r="D525" t="s">
        <v>5</v>
      </c>
      <c r="E525" t="s">
        <v>6</v>
      </c>
    </row>
    <row r="526" spans="3:5" x14ac:dyDescent="0.25">
      <c r="C526" t="s">
        <v>9</v>
      </c>
      <c r="D526" t="s">
        <v>5</v>
      </c>
      <c r="E526" t="s">
        <v>6</v>
      </c>
    </row>
    <row r="527" spans="3:5" x14ac:dyDescent="0.25">
      <c r="C527" t="s">
        <v>9</v>
      </c>
      <c r="D527" t="s">
        <v>7</v>
      </c>
      <c r="E527" t="s">
        <v>8</v>
      </c>
    </row>
    <row r="528" spans="3:5" x14ac:dyDescent="0.25">
      <c r="C528" t="s">
        <v>9</v>
      </c>
      <c r="D528" t="s">
        <v>5</v>
      </c>
      <c r="E528" t="s">
        <v>6</v>
      </c>
    </row>
    <row r="529" spans="3:5" x14ac:dyDescent="0.25">
      <c r="C529" t="s">
        <v>9</v>
      </c>
      <c r="D529" t="s">
        <v>5</v>
      </c>
      <c r="E529" t="s">
        <v>4</v>
      </c>
    </row>
    <row r="530" spans="3:5" x14ac:dyDescent="0.25">
      <c r="C530" t="s">
        <v>9</v>
      </c>
      <c r="D530" t="s">
        <v>3</v>
      </c>
      <c r="E530" t="s">
        <v>6</v>
      </c>
    </row>
    <row r="531" spans="3:5" x14ac:dyDescent="0.25">
      <c r="C531" t="s">
        <v>9</v>
      </c>
      <c r="D531" t="s">
        <v>5</v>
      </c>
      <c r="E531" t="s">
        <v>6</v>
      </c>
    </row>
    <row r="532" spans="3:5" x14ac:dyDescent="0.25">
      <c r="C532" t="s">
        <v>9</v>
      </c>
      <c r="D532" t="s">
        <v>5</v>
      </c>
      <c r="E532" t="s">
        <v>6</v>
      </c>
    </row>
    <row r="533" spans="3:5" x14ac:dyDescent="0.25">
      <c r="C533" t="s">
        <v>9</v>
      </c>
      <c r="D533" t="s">
        <v>3</v>
      </c>
      <c r="E533" t="s">
        <v>6</v>
      </c>
    </row>
    <row r="534" spans="3:5" x14ac:dyDescent="0.25">
      <c r="C534" t="s">
        <v>9</v>
      </c>
      <c r="D534" t="s">
        <v>7</v>
      </c>
      <c r="E534" t="s">
        <v>4</v>
      </c>
    </row>
    <row r="535" spans="3:5" x14ac:dyDescent="0.25">
      <c r="C535" t="s">
        <v>10</v>
      </c>
      <c r="D535" t="s">
        <v>3</v>
      </c>
      <c r="E535" t="s">
        <v>8</v>
      </c>
    </row>
    <row r="536" spans="3:5" x14ac:dyDescent="0.25">
      <c r="C536" t="s">
        <v>9</v>
      </c>
      <c r="D536" t="s">
        <v>7</v>
      </c>
      <c r="E536" t="s">
        <v>6</v>
      </c>
    </row>
    <row r="537" spans="3:5" x14ac:dyDescent="0.25">
      <c r="C537" t="s">
        <v>9</v>
      </c>
      <c r="D537" t="s">
        <v>3</v>
      </c>
      <c r="E537" t="s">
        <v>4</v>
      </c>
    </row>
    <row r="538" spans="3:5" x14ac:dyDescent="0.25">
      <c r="C538" t="s">
        <v>9</v>
      </c>
      <c r="D538" t="s">
        <v>3</v>
      </c>
      <c r="E538" t="s">
        <v>4</v>
      </c>
    </row>
    <row r="539" spans="3:5" x14ac:dyDescent="0.25">
      <c r="C539" t="s">
        <v>9</v>
      </c>
      <c r="D539" t="s">
        <v>3</v>
      </c>
      <c r="E539" t="s">
        <v>8</v>
      </c>
    </row>
    <row r="540" spans="3:5" x14ac:dyDescent="0.25">
      <c r="C540" t="s">
        <v>9</v>
      </c>
      <c r="D540" t="s">
        <v>7</v>
      </c>
      <c r="E540" t="s">
        <v>6</v>
      </c>
    </row>
    <row r="541" spans="3:5" x14ac:dyDescent="0.25">
      <c r="C541" t="s">
        <v>9</v>
      </c>
      <c r="D541" t="s">
        <v>5</v>
      </c>
      <c r="E541" t="s">
        <v>6</v>
      </c>
    </row>
    <row r="542" spans="3:5" x14ac:dyDescent="0.25">
      <c r="C542" t="s">
        <v>9</v>
      </c>
      <c r="D542" t="s">
        <v>7</v>
      </c>
      <c r="E542" t="s">
        <v>4</v>
      </c>
    </row>
    <row r="543" spans="3:5" x14ac:dyDescent="0.25">
      <c r="C543" t="s">
        <v>9</v>
      </c>
      <c r="D543" t="s">
        <v>5</v>
      </c>
      <c r="E543" t="s">
        <v>4</v>
      </c>
    </row>
    <row r="544" spans="3:5" x14ac:dyDescent="0.25">
      <c r="C544" t="s">
        <v>9</v>
      </c>
      <c r="D544" t="s">
        <v>3</v>
      </c>
      <c r="E544" t="s">
        <v>8</v>
      </c>
    </row>
    <row r="545" spans="3:5" x14ac:dyDescent="0.25">
      <c r="C545" t="s">
        <v>10</v>
      </c>
      <c r="D545" t="s">
        <v>5</v>
      </c>
      <c r="E545" t="s">
        <v>8</v>
      </c>
    </row>
    <row r="546" spans="3:5" x14ac:dyDescent="0.25">
      <c r="C546" t="s">
        <v>9</v>
      </c>
      <c r="D546" t="s">
        <v>7</v>
      </c>
      <c r="E546" t="s">
        <v>4</v>
      </c>
    </row>
    <row r="547" spans="3:5" x14ac:dyDescent="0.25">
      <c r="C547" t="s">
        <v>9</v>
      </c>
      <c r="D547" t="s">
        <v>3</v>
      </c>
      <c r="E547" t="s">
        <v>6</v>
      </c>
    </row>
    <row r="548" spans="3:5" x14ac:dyDescent="0.25">
      <c r="C548" t="s">
        <v>9</v>
      </c>
      <c r="D548" t="s">
        <v>3</v>
      </c>
      <c r="E548" t="s">
        <v>4</v>
      </c>
    </row>
    <row r="549" spans="3:5" x14ac:dyDescent="0.25">
      <c r="C549" t="s">
        <v>9</v>
      </c>
      <c r="D549" t="s">
        <v>3</v>
      </c>
      <c r="E549" t="s">
        <v>4</v>
      </c>
    </row>
    <row r="550" spans="3:5" x14ac:dyDescent="0.25">
      <c r="C550" t="s">
        <v>9</v>
      </c>
      <c r="D550" t="s">
        <v>7</v>
      </c>
      <c r="E550" t="s">
        <v>4</v>
      </c>
    </row>
    <row r="551" spans="3:5" x14ac:dyDescent="0.25">
      <c r="C551" t="s">
        <v>10</v>
      </c>
      <c r="D551" t="s">
        <v>5</v>
      </c>
      <c r="E551" t="s">
        <v>8</v>
      </c>
    </row>
    <row r="552" spans="3:5" x14ac:dyDescent="0.25">
      <c r="C552" t="s">
        <v>10</v>
      </c>
      <c r="D552" t="s">
        <v>7</v>
      </c>
      <c r="E552" t="s">
        <v>6</v>
      </c>
    </row>
    <row r="553" spans="3:5" x14ac:dyDescent="0.25">
      <c r="C553" t="s">
        <v>9</v>
      </c>
      <c r="D553" t="s">
        <v>3</v>
      </c>
      <c r="E553" t="s">
        <v>6</v>
      </c>
    </row>
    <row r="554" spans="3:5" x14ac:dyDescent="0.25">
      <c r="C554" t="s">
        <v>10</v>
      </c>
      <c r="D554" t="s">
        <v>7</v>
      </c>
      <c r="E554" t="s">
        <v>6</v>
      </c>
    </row>
    <row r="555" spans="3:5" x14ac:dyDescent="0.25">
      <c r="C555" t="s">
        <v>9</v>
      </c>
      <c r="D555" t="s">
        <v>5</v>
      </c>
      <c r="E555" t="s">
        <v>6</v>
      </c>
    </row>
    <row r="556" spans="3:5" x14ac:dyDescent="0.25">
      <c r="C556" t="s">
        <v>10</v>
      </c>
      <c r="D556" t="s">
        <v>5</v>
      </c>
      <c r="E556" t="s">
        <v>8</v>
      </c>
    </row>
    <row r="557" spans="3:5" x14ac:dyDescent="0.25">
      <c r="C557" t="s">
        <v>10</v>
      </c>
      <c r="D557" t="s">
        <v>5</v>
      </c>
      <c r="E557" t="s">
        <v>8</v>
      </c>
    </row>
    <row r="558" spans="3:5" x14ac:dyDescent="0.25">
      <c r="C558" t="s">
        <v>9</v>
      </c>
      <c r="D558" t="s">
        <v>5</v>
      </c>
      <c r="E558" t="s">
        <v>4</v>
      </c>
    </row>
    <row r="559" spans="3:5" x14ac:dyDescent="0.25">
      <c r="C559" t="s">
        <v>9</v>
      </c>
      <c r="D559" t="s">
        <v>5</v>
      </c>
      <c r="E559" t="s">
        <v>6</v>
      </c>
    </row>
    <row r="560" spans="3:5" x14ac:dyDescent="0.25">
      <c r="C560" t="s">
        <v>10</v>
      </c>
      <c r="D560" t="s">
        <v>5</v>
      </c>
      <c r="E560" t="s">
        <v>4</v>
      </c>
    </row>
    <row r="561" spans="3:5" x14ac:dyDescent="0.25">
      <c r="C561" t="s">
        <v>9</v>
      </c>
      <c r="D561" t="s">
        <v>3</v>
      </c>
      <c r="E561" t="s">
        <v>4</v>
      </c>
    </row>
    <row r="562" spans="3:5" x14ac:dyDescent="0.25">
      <c r="C562" t="s">
        <v>9</v>
      </c>
      <c r="D562" t="s">
        <v>3</v>
      </c>
      <c r="E562" t="s">
        <v>4</v>
      </c>
    </row>
    <row r="563" spans="3:5" x14ac:dyDescent="0.25">
      <c r="C563" t="s">
        <v>9</v>
      </c>
      <c r="D563" t="s">
        <v>5</v>
      </c>
      <c r="E563" t="s">
        <v>4</v>
      </c>
    </row>
    <row r="564" spans="3:5" x14ac:dyDescent="0.25">
      <c r="C564" t="s">
        <v>9</v>
      </c>
      <c r="D564" t="s">
        <v>7</v>
      </c>
      <c r="E564" t="s">
        <v>8</v>
      </c>
    </row>
    <row r="565" spans="3:5" x14ac:dyDescent="0.25">
      <c r="C565" t="s">
        <v>9</v>
      </c>
      <c r="D565" t="s">
        <v>5</v>
      </c>
      <c r="E565" t="s">
        <v>4</v>
      </c>
    </row>
    <row r="566" spans="3:5" x14ac:dyDescent="0.25">
      <c r="C566" t="s">
        <v>9</v>
      </c>
      <c r="D566" t="s">
        <v>3</v>
      </c>
      <c r="E566" t="s">
        <v>6</v>
      </c>
    </row>
    <row r="567" spans="3:5" x14ac:dyDescent="0.25">
      <c r="C567" t="s">
        <v>9</v>
      </c>
      <c r="D567" t="s">
        <v>5</v>
      </c>
      <c r="E567" t="s">
        <v>6</v>
      </c>
    </row>
    <row r="568" spans="3:5" x14ac:dyDescent="0.25">
      <c r="C568" t="s">
        <v>9</v>
      </c>
      <c r="D568" t="s">
        <v>3</v>
      </c>
      <c r="E568" t="s">
        <v>4</v>
      </c>
    </row>
    <row r="569" spans="3:5" x14ac:dyDescent="0.25">
      <c r="C569" t="s">
        <v>10</v>
      </c>
      <c r="D569" t="s">
        <v>7</v>
      </c>
      <c r="E569" t="s">
        <v>8</v>
      </c>
    </row>
    <row r="570" spans="3:5" x14ac:dyDescent="0.25">
      <c r="C570" t="s">
        <v>9</v>
      </c>
      <c r="D570" t="s">
        <v>3</v>
      </c>
      <c r="E570" t="s">
        <v>8</v>
      </c>
    </row>
    <row r="571" spans="3:5" x14ac:dyDescent="0.25">
      <c r="C571" t="s">
        <v>10</v>
      </c>
      <c r="D571" t="s">
        <v>7</v>
      </c>
      <c r="E571" t="s">
        <v>6</v>
      </c>
    </row>
    <row r="572" spans="3:5" x14ac:dyDescent="0.25">
      <c r="C572" t="s">
        <v>9</v>
      </c>
      <c r="D572" t="s">
        <v>3</v>
      </c>
      <c r="E572" t="s">
        <v>4</v>
      </c>
    </row>
    <row r="573" spans="3:5" x14ac:dyDescent="0.25">
      <c r="C573" t="s">
        <v>9</v>
      </c>
      <c r="D573" t="s">
        <v>7</v>
      </c>
      <c r="E573" t="s">
        <v>4</v>
      </c>
    </row>
    <row r="574" spans="3:5" x14ac:dyDescent="0.25">
      <c r="C574" t="s">
        <v>9</v>
      </c>
      <c r="D574" t="s">
        <v>3</v>
      </c>
      <c r="E574" t="s">
        <v>4</v>
      </c>
    </row>
    <row r="575" spans="3:5" x14ac:dyDescent="0.25">
      <c r="C575" t="s">
        <v>9</v>
      </c>
      <c r="D575" t="s">
        <v>5</v>
      </c>
      <c r="E575" t="s">
        <v>4</v>
      </c>
    </row>
    <row r="576" spans="3:5" x14ac:dyDescent="0.25">
      <c r="C576" t="s">
        <v>9</v>
      </c>
      <c r="D576" t="s">
        <v>7</v>
      </c>
      <c r="E576" t="s">
        <v>4</v>
      </c>
    </row>
    <row r="577" spans="3:5" x14ac:dyDescent="0.25">
      <c r="C577" t="s">
        <v>9</v>
      </c>
      <c r="D577" t="s">
        <v>5</v>
      </c>
      <c r="E577" t="s">
        <v>6</v>
      </c>
    </row>
    <row r="578" spans="3:5" x14ac:dyDescent="0.25">
      <c r="C578" t="s">
        <v>9</v>
      </c>
      <c r="D578" t="s">
        <v>5</v>
      </c>
      <c r="E578" t="s">
        <v>6</v>
      </c>
    </row>
    <row r="579" spans="3:5" x14ac:dyDescent="0.25">
      <c r="C579" t="s">
        <v>9</v>
      </c>
      <c r="D579" t="s">
        <v>7</v>
      </c>
      <c r="E579" t="s">
        <v>4</v>
      </c>
    </row>
    <row r="580" spans="3:5" x14ac:dyDescent="0.25">
      <c r="C580" t="s">
        <v>9</v>
      </c>
      <c r="D580" t="s">
        <v>7</v>
      </c>
      <c r="E580" t="s">
        <v>8</v>
      </c>
    </row>
    <row r="581" spans="3:5" x14ac:dyDescent="0.25">
      <c r="C581" t="s">
        <v>9</v>
      </c>
      <c r="D581" t="s">
        <v>5</v>
      </c>
      <c r="E581" t="s">
        <v>4</v>
      </c>
    </row>
    <row r="582" spans="3:5" x14ac:dyDescent="0.25">
      <c r="C582" t="s">
        <v>9</v>
      </c>
      <c r="D582" t="s">
        <v>7</v>
      </c>
      <c r="E582" t="s">
        <v>8</v>
      </c>
    </row>
    <row r="583" spans="3:5" x14ac:dyDescent="0.25">
      <c r="C583" t="s">
        <v>10</v>
      </c>
      <c r="D583" t="s">
        <v>7</v>
      </c>
      <c r="E583" t="s">
        <v>6</v>
      </c>
    </row>
    <row r="584" spans="3:5" x14ac:dyDescent="0.25">
      <c r="C584" t="s">
        <v>9</v>
      </c>
      <c r="D584" t="s">
        <v>5</v>
      </c>
      <c r="E584" t="s">
        <v>6</v>
      </c>
    </row>
    <row r="585" spans="3:5" x14ac:dyDescent="0.25">
      <c r="C585" t="s">
        <v>9</v>
      </c>
      <c r="D585" t="s">
        <v>3</v>
      </c>
      <c r="E585" t="s">
        <v>6</v>
      </c>
    </row>
    <row r="586" spans="3:5" x14ac:dyDescent="0.25">
      <c r="C586" t="s">
        <v>10</v>
      </c>
      <c r="D586" t="s">
        <v>5</v>
      </c>
      <c r="E586" t="s">
        <v>8</v>
      </c>
    </row>
    <row r="587" spans="3:5" x14ac:dyDescent="0.25">
      <c r="C587" t="s">
        <v>9</v>
      </c>
      <c r="D587" t="s">
        <v>3</v>
      </c>
      <c r="E587" t="s">
        <v>4</v>
      </c>
    </row>
    <row r="588" spans="3:5" x14ac:dyDescent="0.25">
      <c r="C588" t="s">
        <v>9</v>
      </c>
      <c r="D588" t="s">
        <v>5</v>
      </c>
      <c r="E588" t="s">
        <v>4</v>
      </c>
    </row>
    <row r="589" spans="3:5" x14ac:dyDescent="0.25">
      <c r="C589" t="s">
        <v>9</v>
      </c>
      <c r="D589" t="s">
        <v>5</v>
      </c>
      <c r="E589" t="s">
        <v>6</v>
      </c>
    </row>
    <row r="590" spans="3:5" x14ac:dyDescent="0.25">
      <c r="C590" t="s">
        <v>10</v>
      </c>
      <c r="D590" t="s">
        <v>5</v>
      </c>
      <c r="E590" t="s">
        <v>8</v>
      </c>
    </row>
    <row r="591" spans="3:5" x14ac:dyDescent="0.25">
      <c r="C591" t="s">
        <v>9</v>
      </c>
      <c r="D591" t="s">
        <v>3</v>
      </c>
      <c r="E591" t="s">
        <v>8</v>
      </c>
    </row>
    <row r="592" spans="3:5" x14ac:dyDescent="0.25">
      <c r="C592" t="s">
        <v>9</v>
      </c>
      <c r="D592" t="s">
        <v>3</v>
      </c>
      <c r="E592" t="s">
        <v>4</v>
      </c>
    </row>
    <row r="593" spans="3:5" x14ac:dyDescent="0.25">
      <c r="C593" t="s">
        <v>9</v>
      </c>
      <c r="D593" t="s">
        <v>7</v>
      </c>
      <c r="E593" t="s">
        <v>4</v>
      </c>
    </row>
    <row r="594" spans="3:5" x14ac:dyDescent="0.25">
      <c r="C594" t="s">
        <v>9</v>
      </c>
      <c r="D594" t="s">
        <v>5</v>
      </c>
      <c r="E594" t="s">
        <v>6</v>
      </c>
    </row>
    <row r="595" spans="3:5" x14ac:dyDescent="0.25">
      <c r="C595" t="s">
        <v>9</v>
      </c>
      <c r="D595" t="s">
        <v>5</v>
      </c>
      <c r="E595" t="s">
        <v>4</v>
      </c>
    </row>
    <row r="596" spans="3:5" x14ac:dyDescent="0.25">
      <c r="C596" t="s">
        <v>9</v>
      </c>
      <c r="D596" t="s">
        <v>5</v>
      </c>
      <c r="E596" t="s">
        <v>6</v>
      </c>
    </row>
    <row r="597" spans="3:5" x14ac:dyDescent="0.25">
      <c r="C597" t="s">
        <v>9</v>
      </c>
      <c r="D597" t="s">
        <v>3</v>
      </c>
      <c r="E597" t="s">
        <v>6</v>
      </c>
    </row>
    <row r="598" spans="3:5" x14ac:dyDescent="0.25">
      <c r="C598" t="s">
        <v>9</v>
      </c>
      <c r="D598" t="s">
        <v>5</v>
      </c>
      <c r="E598" t="s">
        <v>4</v>
      </c>
    </row>
    <row r="599" spans="3:5" x14ac:dyDescent="0.25">
      <c r="C599" t="s">
        <v>9</v>
      </c>
      <c r="D599" t="s">
        <v>5</v>
      </c>
      <c r="E599" t="s">
        <v>8</v>
      </c>
    </row>
    <row r="600" spans="3:5" x14ac:dyDescent="0.25">
      <c r="C600" t="s">
        <v>10</v>
      </c>
      <c r="D600" t="s">
        <v>7</v>
      </c>
      <c r="E600" t="s">
        <v>6</v>
      </c>
    </row>
    <row r="601" spans="3:5" x14ac:dyDescent="0.25">
      <c r="C601" t="s">
        <v>9</v>
      </c>
      <c r="D601" t="s">
        <v>3</v>
      </c>
      <c r="E601" t="s">
        <v>8</v>
      </c>
    </row>
    <row r="602" spans="3:5" x14ac:dyDescent="0.25">
      <c r="C602" t="s">
        <v>9</v>
      </c>
      <c r="D602" t="s">
        <v>5</v>
      </c>
      <c r="E602" t="s">
        <v>6</v>
      </c>
    </row>
    <row r="603" spans="3:5" x14ac:dyDescent="0.25">
      <c r="C603" t="s">
        <v>9</v>
      </c>
      <c r="D603" t="s">
        <v>7</v>
      </c>
      <c r="E603" t="s">
        <v>4</v>
      </c>
    </row>
    <row r="604" spans="3:5" x14ac:dyDescent="0.25">
      <c r="C604" t="s">
        <v>9</v>
      </c>
      <c r="D604" t="s">
        <v>7</v>
      </c>
      <c r="E604" t="s">
        <v>6</v>
      </c>
    </row>
    <row r="605" spans="3:5" x14ac:dyDescent="0.25">
      <c r="C605" t="s">
        <v>9</v>
      </c>
      <c r="D605" t="s">
        <v>7</v>
      </c>
      <c r="E605" t="s">
        <v>4</v>
      </c>
    </row>
    <row r="606" spans="3:5" x14ac:dyDescent="0.25">
      <c r="C606" t="s">
        <v>9</v>
      </c>
      <c r="D606" t="s">
        <v>3</v>
      </c>
      <c r="E606" t="s">
        <v>6</v>
      </c>
    </row>
    <row r="607" spans="3:5" x14ac:dyDescent="0.25">
      <c r="C607" t="s">
        <v>9</v>
      </c>
      <c r="D607" t="s">
        <v>3</v>
      </c>
      <c r="E607" t="s">
        <v>8</v>
      </c>
    </row>
    <row r="608" spans="3:5" x14ac:dyDescent="0.25">
      <c r="C608" t="s">
        <v>9</v>
      </c>
      <c r="D608" t="s">
        <v>5</v>
      </c>
      <c r="E608" t="s">
        <v>6</v>
      </c>
    </row>
    <row r="609" spans="3:5" x14ac:dyDescent="0.25">
      <c r="C609" t="s">
        <v>9</v>
      </c>
      <c r="D609" t="s">
        <v>3</v>
      </c>
      <c r="E609" t="s">
        <v>4</v>
      </c>
    </row>
    <row r="610" spans="3:5" x14ac:dyDescent="0.25">
      <c r="C610" t="s">
        <v>9</v>
      </c>
      <c r="D610" t="s">
        <v>5</v>
      </c>
      <c r="E610" t="s">
        <v>8</v>
      </c>
    </row>
    <row r="611" spans="3:5" x14ac:dyDescent="0.25">
      <c r="C611" t="s">
        <v>9</v>
      </c>
      <c r="D611" t="s">
        <v>3</v>
      </c>
      <c r="E611" t="s">
        <v>8</v>
      </c>
    </row>
    <row r="612" spans="3:5" x14ac:dyDescent="0.25">
      <c r="C612" t="s">
        <v>9</v>
      </c>
      <c r="D612" t="s">
        <v>3</v>
      </c>
      <c r="E612" t="s">
        <v>4</v>
      </c>
    </row>
    <row r="613" spans="3:5" x14ac:dyDescent="0.25">
      <c r="C613" t="s">
        <v>9</v>
      </c>
      <c r="D613" t="s">
        <v>3</v>
      </c>
      <c r="E613" t="s">
        <v>8</v>
      </c>
    </row>
    <row r="614" spans="3:5" x14ac:dyDescent="0.25">
      <c r="C614" t="s">
        <v>9</v>
      </c>
      <c r="D614" t="s">
        <v>5</v>
      </c>
      <c r="E614" t="s">
        <v>4</v>
      </c>
    </row>
    <row r="615" spans="3:5" x14ac:dyDescent="0.25">
      <c r="C615" t="s">
        <v>10</v>
      </c>
      <c r="D615" t="s">
        <v>7</v>
      </c>
      <c r="E615" t="s">
        <v>6</v>
      </c>
    </row>
    <row r="616" spans="3:5" x14ac:dyDescent="0.25">
      <c r="C616" t="s">
        <v>9</v>
      </c>
      <c r="D616" t="s">
        <v>3</v>
      </c>
      <c r="E616" t="s">
        <v>6</v>
      </c>
    </row>
    <row r="617" spans="3:5" x14ac:dyDescent="0.25">
      <c r="C617" t="s">
        <v>9</v>
      </c>
      <c r="D617" t="s">
        <v>3</v>
      </c>
      <c r="E617" t="s">
        <v>6</v>
      </c>
    </row>
    <row r="618" spans="3:5" x14ac:dyDescent="0.25">
      <c r="C618" t="s">
        <v>9</v>
      </c>
      <c r="D618" t="s">
        <v>5</v>
      </c>
      <c r="E618" t="s">
        <v>6</v>
      </c>
    </row>
    <row r="619" spans="3:5" x14ac:dyDescent="0.25">
      <c r="C619" t="s">
        <v>9</v>
      </c>
      <c r="D619" t="s">
        <v>7</v>
      </c>
      <c r="E619" t="s">
        <v>4</v>
      </c>
    </row>
    <row r="620" spans="3:5" x14ac:dyDescent="0.25">
      <c r="C620" t="s">
        <v>9</v>
      </c>
      <c r="D620" t="s">
        <v>3</v>
      </c>
      <c r="E620" t="s">
        <v>4</v>
      </c>
    </row>
    <row r="621" spans="3:5" x14ac:dyDescent="0.25">
      <c r="C621" t="s">
        <v>9</v>
      </c>
      <c r="D621" t="s">
        <v>5</v>
      </c>
      <c r="E621" t="s">
        <v>6</v>
      </c>
    </row>
    <row r="622" spans="3:5" x14ac:dyDescent="0.25">
      <c r="C622" t="s">
        <v>9</v>
      </c>
      <c r="D622" t="s">
        <v>7</v>
      </c>
      <c r="E622" t="s">
        <v>6</v>
      </c>
    </row>
    <row r="623" spans="3:5" x14ac:dyDescent="0.25">
      <c r="C623" t="s">
        <v>10</v>
      </c>
      <c r="D623" t="s">
        <v>5</v>
      </c>
      <c r="E623" t="s">
        <v>8</v>
      </c>
    </row>
    <row r="624" spans="3:5" x14ac:dyDescent="0.25">
      <c r="C624" t="s">
        <v>9</v>
      </c>
      <c r="D624" t="s">
        <v>3</v>
      </c>
      <c r="E624" t="s">
        <v>4</v>
      </c>
    </row>
    <row r="625" spans="3:5" x14ac:dyDescent="0.25">
      <c r="C625" t="s">
        <v>10</v>
      </c>
      <c r="D625" t="s">
        <v>7</v>
      </c>
      <c r="E625" t="s">
        <v>6</v>
      </c>
    </row>
    <row r="626" spans="3:5" x14ac:dyDescent="0.25">
      <c r="C626" t="s">
        <v>9</v>
      </c>
      <c r="D626" t="s">
        <v>3</v>
      </c>
      <c r="E626" t="s">
        <v>6</v>
      </c>
    </row>
    <row r="627" spans="3:5" x14ac:dyDescent="0.25">
      <c r="C627" t="s">
        <v>9</v>
      </c>
      <c r="D627" t="s">
        <v>3</v>
      </c>
      <c r="E627" t="s">
        <v>4</v>
      </c>
    </row>
    <row r="628" spans="3:5" x14ac:dyDescent="0.25">
      <c r="C628" t="s">
        <v>9</v>
      </c>
      <c r="D628" t="s">
        <v>5</v>
      </c>
      <c r="E628" t="s">
        <v>8</v>
      </c>
    </row>
    <row r="629" spans="3:5" x14ac:dyDescent="0.25">
      <c r="C629" t="s">
        <v>9</v>
      </c>
      <c r="D629" t="s">
        <v>3</v>
      </c>
      <c r="E629" t="s">
        <v>6</v>
      </c>
    </row>
    <row r="630" spans="3:5" x14ac:dyDescent="0.25">
      <c r="C630" t="s">
        <v>10</v>
      </c>
      <c r="D630" t="s">
        <v>5</v>
      </c>
      <c r="E630" t="s">
        <v>8</v>
      </c>
    </row>
    <row r="631" spans="3:5" x14ac:dyDescent="0.25">
      <c r="C631" t="s">
        <v>9</v>
      </c>
      <c r="D631" t="s">
        <v>7</v>
      </c>
      <c r="E631" t="s">
        <v>8</v>
      </c>
    </row>
    <row r="632" spans="3:5" x14ac:dyDescent="0.25">
      <c r="C632" t="s">
        <v>10</v>
      </c>
      <c r="D632" t="s">
        <v>7</v>
      </c>
      <c r="E632" t="s">
        <v>8</v>
      </c>
    </row>
    <row r="633" spans="3:5" x14ac:dyDescent="0.25">
      <c r="C633" t="s">
        <v>9</v>
      </c>
      <c r="D633" t="s">
        <v>7</v>
      </c>
      <c r="E633" t="s">
        <v>4</v>
      </c>
    </row>
    <row r="634" spans="3:5" x14ac:dyDescent="0.25">
      <c r="C634" t="s">
        <v>9</v>
      </c>
      <c r="D634" t="s">
        <v>7</v>
      </c>
      <c r="E634" t="s">
        <v>4</v>
      </c>
    </row>
    <row r="635" spans="3:5" x14ac:dyDescent="0.25">
      <c r="C635" t="s">
        <v>9</v>
      </c>
      <c r="D635" t="s">
        <v>5</v>
      </c>
      <c r="E635" t="s">
        <v>8</v>
      </c>
    </row>
    <row r="636" spans="3:5" x14ac:dyDescent="0.25">
      <c r="C636" t="s">
        <v>9</v>
      </c>
      <c r="D636" t="s">
        <v>7</v>
      </c>
      <c r="E636" t="s">
        <v>6</v>
      </c>
    </row>
    <row r="637" spans="3:5" x14ac:dyDescent="0.25">
      <c r="C637" t="s">
        <v>9</v>
      </c>
      <c r="D637" t="s">
        <v>3</v>
      </c>
      <c r="E637" t="s">
        <v>4</v>
      </c>
    </row>
    <row r="638" spans="3:5" x14ac:dyDescent="0.25">
      <c r="C638" t="s">
        <v>10</v>
      </c>
      <c r="D638" t="s">
        <v>5</v>
      </c>
      <c r="E638" t="s">
        <v>4</v>
      </c>
    </row>
    <row r="639" spans="3:5" x14ac:dyDescent="0.25">
      <c r="C639" t="s">
        <v>9</v>
      </c>
      <c r="D639" t="s">
        <v>5</v>
      </c>
      <c r="E639" t="s">
        <v>6</v>
      </c>
    </row>
    <row r="640" spans="3:5" x14ac:dyDescent="0.25">
      <c r="C640" t="s">
        <v>9</v>
      </c>
      <c r="D640" t="s">
        <v>5</v>
      </c>
      <c r="E640" t="s">
        <v>6</v>
      </c>
    </row>
    <row r="641" spans="3:5" x14ac:dyDescent="0.25">
      <c r="C641" t="s">
        <v>9</v>
      </c>
      <c r="D641" t="s">
        <v>3</v>
      </c>
      <c r="E641" t="s">
        <v>8</v>
      </c>
    </row>
    <row r="642" spans="3:5" x14ac:dyDescent="0.25">
      <c r="C642" t="s">
        <v>9</v>
      </c>
      <c r="D642" t="s">
        <v>5</v>
      </c>
      <c r="E642" t="s">
        <v>6</v>
      </c>
    </row>
    <row r="643" spans="3:5" x14ac:dyDescent="0.25">
      <c r="C643" t="s">
        <v>10</v>
      </c>
      <c r="D643" t="s">
        <v>7</v>
      </c>
      <c r="E643" t="s">
        <v>6</v>
      </c>
    </row>
    <row r="644" spans="3:5" x14ac:dyDescent="0.25">
      <c r="C644" t="s">
        <v>9</v>
      </c>
      <c r="D644" t="s">
        <v>3</v>
      </c>
      <c r="E644" t="s">
        <v>6</v>
      </c>
    </row>
    <row r="645" spans="3:5" x14ac:dyDescent="0.25">
      <c r="C645" t="s">
        <v>9</v>
      </c>
      <c r="D645" t="s">
        <v>3</v>
      </c>
      <c r="E645" t="s">
        <v>4</v>
      </c>
    </row>
    <row r="646" spans="3:5" x14ac:dyDescent="0.25">
      <c r="C646" t="s">
        <v>9</v>
      </c>
      <c r="D646" t="s">
        <v>7</v>
      </c>
      <c r="E646" t="s">
        <v>4</v>
      </c>
    </row>
    <row r="647" spans="3:5" x14ac:dyDescent="0.25">
      <c r="C647" t="s">
        <v>9</v>
      </c>
      <c r="D647" t="s">
        <v>3</v>
      </c>
      <c r="E647" t="s">
        <v>6</v>
      </c>
    </row>
    <row r="648" spans="3:5" x14ac:dyDescent="0.25">
      <c r="C648" t="s">
        <v>10</v>
      </c>
      <c r="D648" t="s">
        <v>5</v>
      </c>
      <c r="E648" t="s">
        <v>8</v>
      </c>
    </row>
    <row r="649" spans="3:5" x14ac:dyDescent="0.25">
      <c r="C649" t="s">
        <v>9</v>
      </c>
      <c r="D649" t="s">
        <v>7</v>
      </c>
      <c r="E649" t="s">
        <v>6</v>
      </c>
    </row>
    <row r="650" spans="3:5" x14ac:dyDescent="0.25">
      <c r="C650" t="s">
        <v>9</v>
      </c>
      <c r="D650" t="s">
        <v>3</v>
      </c>
      <c r="E650" t="s">
        <v>6</v>
      </c>
    </row>
    <row r="651" spans="3:5" x14ac:dyDescent="0.25">
      <c r="C651" t="s">
        <v>9</v>
      </c>
      <c r="D651" t="s">
        <v>5</v>
      </c>
      <c r="E651" t="s">
        <v>6</v>
      </c>
    </row>
    <row r="652" spans="3:5" x14ac:dyDescent="0.25">
      <c r="C652" t="s">
        <v>10</v>
      </c>
      <c r="D652" t="s">
        <v>7</v>
      </c>
      <c r="E652" t="s">
        <v>6</v>
      </c>
    </row>
    <row r="653" spans="3:5" x14ac:dyDescent="0.25">
      <c r="C653" t="s">
        <v>9</v>
      </c>
      <c r="D653" t="s">
        <v>3</v>
      </c>
      <c r="E653" t="s">
        <v>6</v>
      </c>
    </row>
    <row r="654" spans="3:5" x14ac:dyDescent="0.25">
      <c r="C654" t="s">
        <v>9</v>
      </c>
      <c r="D654" t="s">
        <v>3</v>
      </c>
      <c r="E654" t="s">
        <v>6</v>
      </c>
    </row>
    <row r="655" spans="3:5" x14ac:dyDescent="0.25">
      <c r="C655" t="s">
        <v>9</v>
      </c>
      <c r="D655" t="s">
        <v>3</v>
      </c>
      <c r="E655" t="s">
        <v>6</v>
      </c>
    </row>
    <row r="656" spans="3:5" x14ac:dyDescent="0.25">
      <c r="C656" t="s">
        <v>9</v>
      </c>
      <c r="D656" t="s">
        <v>3</v>
      </c>
      <c r="E656" t="s">
        <v>6</v>
      </c>
    </row>
    <row r="657" spans="3:5" x14ac:dyDescent="0.25">
      <c r="C657" t="s">
        <v>9</v>
      </c>
      <c r="D657" t="s">
        <v>3</v>
      </c>
      <c r="E657" t="s">
        <v>8</v>
      </c>
    </row>
    <row r="658" spans="3:5" x14ac:dyDescent="0.25">
      <c r="C658" t="s">
        <v>9</v>
      </c>
      <c r="D658" t="s">
        <v>5</v>
      </c>
      <c r="E658" t="s">
        <v>6</v>
      </c>
    </row>
    <row r="659" spans="3:5" x14ac:dyDescent="0.25">
      <c r="C659" t="s">
        <v>10</v>
      </c>
      <c r="D659" t="s">
        <v>5</v>
      </c>
      <c r="E659" t="s">
        <v>8</v>
      </c>
    </row>
    <row r="660" spans="3:5" x14ac:dyDescent="0.25">
      <c r="C660" t="s">
        <v>9</v>
      </c>
      <c r="D660" t="s">
        <v>5</v>
      </c>
      <c r="E660" t="s">
        <v>4</v>
      </c>
    </row>
    <row r="661" spans="3:5" x14ac:dyDescent="0.25">
      <c r="C661" t="s">
        <v>9</v>
      </c>
      <c r="D661" t="s">
        <v>7</v>
      </c>
      <c r="E661" t="s">
        <v>6</v>
      </c>
    </row>
    <row r="662" spans="3:5" x14ac:dyDescent="0.25">
      <c r="C662" t="s">
        <v>9</v>
      </c>
      <c r="D662" t="s">
        <v>3</v>
      </c>
      <c r="E662" t="s">
        <v>6</v>
      </c>
    </row>
    <row r="663" spans="3:5" x14ac:dyDescent="0.25">
      <c r="C663" t="s">
        <v>9</v>
      </c>
      <c r="D663" t="s">
        <v>5</v>
      </c>
      <c r="E663" t="s">
        <v>6</v>
      </c>
    </row>
    <row r="664" spans="3:5" x14ac:dyDescent="0.25">
      <c r="C664" t="s">
        <v>9</v>
      </c>
      <c r="D664" t="s">
        <v>5</v>
      </c>
      <c r="E664" t="s">
        <v>4</v>
      </c>
    </row>
    <row r="665" spans="3:5" x14ac:dyDescent="0.25">
      <c r="C665" t="s">
        <v>10</v>
      </c>
      <c r="D665" t="s">
        <v>5</v>
      </c>
      <c r="E665" t="s">
        <v>4</v>
      </c>
    </row>
    <row r="666" spans="3:5" x14ac:dyDescent="0.25">
      <c r="C666" t="s">
        <v>10</v>
      </c>
      <c r="D666" t="s">
        <v>5</v>
      </c>
      <c r="E666" t="s">
        <v>8</v>
      </c>
    </row>
    <row r="667" spans="3:5" x14ac:dyDescent="0.25">
      <c r="C667" t="s">
        <v>9</v>
      </c>
      <c r="D667" t="s">
        <v>3</v>
      </c>
      <c r="E667" t="s">
        <v>8</v>
      </c>
    </row>
    <row r="668" spans="3:5" x14ac:dyDescent="0.25">
      <c r="C668" t="s">
        <v>9</v>
      </c>
      <c r="D668" t="s">
        <v>5</v>
      </c>
      <c r="E668" t="s">
        <v>4</v>
      </c>
    </row>
    <row r="669" spans="3:5" x14ac:dyDescent="0.25">
      <c r="C669" t="s">
        <v>9</v>
      </c>
      <c r="D669" t="s">
        <v>5</v>
      </c>
      <c r="E669" t="s">
        <v>6</v>
      </c>
    </row>
    <row r="670" spans="3:5" x14ac:dyDescent="0.25">
      <c r="C670" t="s">
        <v>10</v>
      </c>
      <c r="D670" t="s">
        <v>7</v>
      </c>
      <c r="E670" t="s">
        <v>6</v>
      </c>
    </row>
    <row r="671" spans="3:5" x14ac:dyDescent="0.25">
      <c r="C671" t="s">
        <v>9</v>
      </c>
      <c r="D671" t="s">
        <v>3</v>
      </c>
      <c r="E671" t="s">
        <v>4</v>
      </c>
    </row>
    <row r="672" spans="3:5" x14ac:dyDescent="0.25">
      <c r="C672" t="s">
        <v>9</v>
      </c>
      <c r="D672" t="s">
        <v>3</v>
      </c>
      <c r="E672" t="s">
        <v>6</v>
      </c>
    </row>
    <row r="673" spans="3:5" x14ac:dyDescent="0.25">
      <c r="C673" t="s">
        <v>9</v>
      </c>
      <c r="D673" t="s">
        <v>3</v>
      </c>
      <c r="E673" t="s">
        <v>6</v>
      </c>
    </row>
    <row r="674" spans="3:5" x14ac:dyDescent="0.25">
      <c r="C674" t="s">
        <v>9</v>
      </c>
      <c r="D674" t="s">
        <v>5</v>
      </c>
      <c r="E674" t="s">
        <v>4</v>
      </c>
    </row>
    <row r="675" spans="3:5" x14ac:dyDescent="0.25">
      <c r="C675" t="s">
        <v>9</v>
      </c>
      <c r="D675" t="s">
        <v>3</v>
      </c>
      <c r="E675" t="s">
        <v>6</v>
      </c>
    </row>
    <row r="676" spans="3:5" x14ac:dyDescent="0.25">
      <c r="C676" t="s">
        <v>9</v>
      </c>
      <c r="D676" t="s">
        <v>3</v>
      </c>
      <c r="E676" t="s">
        <v>6</v>
      </c>
    </row>
    <row r="677" spans="3:5" x14ac:dyDescent="0.25">
      <c r="C677" t="s">
        <v>10</v>
      </c>
      <c r="D677" t="s">
        <v>5</v>
      </c>
      <c r="E677" t="s">
        <v>8</v>
      </c>
    </row>
    <row r="678" spans="3:5" x14ac:dyDescent="0.25">
      <c r="C678" t="s">
        <v>9</v>
      </c>
      <c r="D678" t="s">
        <v>5</v>
      </c>
      <c r="E678" t="s">
        <v>8</v>
      </c>
    </row>
    <row r="679" spans="3:5" x14ac:dyDescent="0.25">
      <c r="C679" t="s">
        <v>9</v>
      </c>
      <c r="D679" t="s">
        <v>7</v>
      </c>
      <c r="E679" t="s">
        <v>8</v>
      </c>
    </row>
    <row r="680" spans="3:5" x14ac:dyDescent="0.25">
      <c r="C680" t="s">
        <v>10</v>
      </c>
      <c r="D680" t="s">
        <v>7</v>
      </c>
      <c r="E680" t="s">
        <v>6</v>
      </c>
    </row>
    <row r="681" spans="3:5" x14ac:dyDescent="0.25">
      <c r="C681" t="s">
        <v>9</v>
      </c>
      <c r="D681" t="s">
        <v>3</v>
      </c>
      <c r="E681" t="s">
        <v>8</v>
      </c>
    </row>
    <row r="682" spans="3:5" x14ac:dyDescent="0.25">
      <c r="C682" t="s">
        <v>10</v>
      </c>
      <c r="D682" t="s">
        <v>5</v>
      </c>
      <c r="E682" t="s">
        <v>8</v>
      </c>
    </row>
    <row r="683" spans="3:5" x14ac:dyDescent="0.25">
      <c r="C683" t="s">
        <v>9</v>
      </c>
      <c r="D683" t="s">
        <v>7</v>
      </c>
      <c r="E683" t="s">
        <v>4</v>
      </c>
    </row>
    <row r="684" spans="3:5" x14ac:dyDescent="0.25">
      <c r="C684" t="s">
        <v>9</v>
      </c>
      <c r="D684" t="s">
        <v>5</v>
      </c>
      <c r="E684" t="s">
        <v>8</v>
      </c>
    </row>
    <row r="685" spans="3:5" x14ac:dyDescent="0.25">
      <c r="C685" t="s">
        <v>9</v>
      </c>
      <c r="D685" t="s">
        <v>3</v>
      </c>
      <c r="E685" t="s">
        <v>4</v>
      </c>
    </row>
    <row r="686" spans="3:5" x14ac:dyDescent="0.25">
      <c r="C686" t="s">
        <v>9</v>
      </c>
      <c r="D686" t="s">
        <v>3</v>
      </c>
      <c r="E686" t="s">
        <v>6</v>
      </c>
    </row>
    <row r="687" spans="3:5" x14ac:dyDescent="0.25">
      <c r="C687" t="s">
        <v>9</v>
      </c>
      <c r="D687" t="s">
        <v>3</v>
      </c>
      <c r="E687" t="s">
        <v>4</v>
      </c>
    </row>
    <row r="688" spans="3:5" x14ac:dyDescent="0.25">
      <c r="C688" t="s">
        <v>9</v>
      </c>
      <c r="D688" t="s">
        <v>5</v>
      </c>
      <c r="E688" t="s">
        <v>6</v>
      </c>
    </row>
    <row r="689" spans="3:5" x14ac:dyDescent="0.25">
      <c r="C689" t="s">
        <v>9</v>
      </c>
      <c r="D689" t="s">
        <v>7</v>
      </c>
      <c r="E689" t="s">
        <v>4</v>
      </c>
    </row>
    <row r="690" spans="3:5" x14ac:dyDescent="0.25">
      <c r="C690" t="s">
        <v>9</v>
      </c>
      <c r="D690" t="s">
        <v>3</v>
      </c>
      <c r="E690" t="s">
        <v>4</v>
      </c>
    </row>
    <row r="691" spans="3:5" x14ac:dyDescent="0.25">
      <c r="C691" t="s">
        <v>9</v>
      </c>
      <c r="D691" t="s">
        <v>5</v>
      </c>
      <c r="E691" t="s">
        <v>6</v>
      </c>
    </row>
    <row r="692" spans="3:5" x14ac:dyDescent="0.25">
      <c r="C692" t="s">
        <v>9</v>
      </c>
      <c r="D692" t="s">
        <v>5</v>
      </c>
      <c r="E692" t="s">
        <v>6</v>
      </c>
    </row>
    <row r="693" spans="3:5" x14ac:dyDescent="0.25">
      <c r="C693" t="s">
        <v>9</v>
      </c>
      <c r="D693" t="s">
        <v>3</v>
      </c>
      <c r="E693" t="s">
        <v>8</v>
      </c>
    </row>
    <row r="694" spans="3:5" x14ac:dyDescent="0.25">
      <c r="C694" t="s">
        <v>10</v>
      </c>
      <c r="D694" t="s">
        <v>7</v>
      </c>
      <c r="E694" t="s">
        <v>6</v>
      </c>
    </row>
    <row r="695" spans="3:5" x14ac:dyDescent="0.25">
      <c r="C695" t="s">
        <v>9</v>
      </c>
      <c r="D695" t="s">
        <v>7</v>
      </c>
      <c r="E695" t="s">
        <v>6</v>
      </c>
    </row>
    <row r="696" spans="3:5" x14ac:dyDescent="0.25">
      <c r="C696" t="s">
        <v>10</v>
      </c>
      <c r="D696" t="s">
        <v>7</v>
      </c>
      <c r="E696" t="s">
        <v>6</v>
      </c>
    </row>
    <row r="697" spans="3:5" x14ac:dyDescent="0.25">
      <c r="C697" t="s">
        <v>9</v>
      </c>
      <c r="D697" t="s">
        <v>5</v>
      </c>
      <c r="E697" t="s">
        <v>6</v>
      </c>
    </row>
    <row r="698" spans="3:5" x14ac:dyDescent="0.25">
      <c r="C698" t="s">
        <v>9</v>
      </c>
      <c r="D698" t="s">
        <v>5</v>
      </c>
      <c r="E698" t="s">
        <v>6</v>
      </c>
    </row>
    <row r="699" spans="3:5" x14ac:dyDescent="0.25">
      <c r="C699" t="s">
        <v>9</v>
      </c>
      <c r="D699" t="s">
        <v>3</v>
      </c>
      <c r="E699" t="s">
        <v>6</v>
      </c>
    </row>
    <row r="700" spans="3:5" x14ac:dyDescent="0.25">
      <c r="C700" t="s">
        <v>9</v>
      </c>
      <c r="D700" t="s">
        <v>5</v>
      </c>
      <c r="E700" t="s">
        <v>4</v>
      </c>
    </row>
    <row r="701" spans="3:5" x14ac:dyDescent="0.25">
      <c r="C701" t="s">
        <v>9</v>
      </c>
      <c r="D701" t="s">
        <v>3</v>
      </c>
      <c r="E701" t="s">
        <v>6</v>
      </c>
    </row>
    <row r="702" spans="3:5" x14ac:dyDescent="0.25">
      <c r="C702" t="s">
        <v>9</v>
      </c>
      <c r="D702" t="s">
        <v>3</v>
      </c>
      <c r="E702" t="s">
        <v>8</v>
      </c>
    </row>
    <row r="703" spans="3:5" x14ac:dyDescent="0.25">
      <c r="C703" t="s">
        <v>9</v>
      </c>
      <c r="D703" t="s">
        <v>3</v>
      </c>
      <c r="E703" t="s">
        <v>6</v>
      </c>
    </row>
    <row r="704" spans="3:5" x14ac:dyDescent="0.25">
      <c r="C704" t="s">
        <v>9</v>
      </c>
      <c r="D704" t="s">
        <v>5</v>
      </c>
      <c r="E704" t="s">
        <v>6</v>
      </c>
    </row>
    <row r="705" spans="3:5" x14ac:dyDescent="0.25">
      <c r="C705" t="s">
        <v>9</v>
      </c>
      <c r="D705" t="s">
        <v>5</v>
      </c>
      <c r="E705" t="s">
        <v>8</v>
      </c>
    </row>
    <row r="706" spans="3:5" x14ac:dyDescent="0.25">
      <c r="C706" t="s">
        <v>9</v>
      </c>
      <c r="D706" t="s">
        <v>5</v>
      </c>
      <c r="E706" t="s">
        <v>6</v>
      </c>
    </row>
    <row r="707" spans="3:5" x14ac:dyDescent="0.25">
      <c r="C707" t="s">
        <v>9</v>
      </c>
      <c r="D707" t="s">
        <v>3</v>
      </c>
      <c r="E707" t="s">
        <v>6</v>
      </c>
    </row>
    <row r="708" spans="3:5" x14ac:dyDescent="0.25">
      <c r="C708" t="s">
        <v>10</v>
      </c>
      <c r="D708" t="s">
        <v>7</v>
      </c>
      <c r="E708" t="s">
        <v>6</v>
      </c>
    </row>
    <row r="709" spans="3:5" x14ac:dyDescent="0.25">
      <c r="C709" t="s">
        <v>9</v>
      </c>
      <c r="D709" t="s">
        <v>3</v>
      </c>
      <c r="E709" t="s">
        <v>4</v>
      </c>
    </row>
    <row r="710" spans="3:5" x14ac:dyDescent="0.25">
      <c r="C710" t="s">
        <v>9</v>
      </c>
      <c r="D710" t="s">
        <v>5</v>
      </c>
      <c r="E710" t="s">
        <v>8</v>
      </c>
    </row>
    <row r="711" spans="3:5" x14ac:dyDescent="0.25">
      <c r="C711" t="s">
        <v>9</v>
      </c>
      <c r="D711" t="s">
        <v>5</v>
      </c>
      <c r="E711" t="s">
        <v>8</v>
      </c>
    </row>
    <row r="712" spans="3:5" x14ac:dyDescent="0.25">
      <c r="C712" t="s">
        <v>9</v>
      </c>
      <c r="D712" t="s">
        <v>7</v>
      </c>
      <c r="E712" t="s">
        <v>4</v>
      </c>
    </row>
    <row r="713" spans="3:5" x14ac:dyDescent="0.25">
      <c r="C713" t="s">
        <v>10</v>
      </c>
      <c r="D713" t="s">
        <v>5</v>
      </c>
      <c r="E713" t="s">
        <v>8</v>
      </c>
    </row>
    <row r="714" spans="3:5" x14ac:dyDescent="0.25">
      <c r="C714" t="s">
        <v>9</v>
      </c>
      <c r="D714" t="s">
        <v>3</v>
      </c>
      <c r="E714" t="s">
        <v>8</v>
      </c>
    </row>
    <row r="715" spans="3:5" x14ac:dyDescent="0.25">
      <c r="C715" t="s">
        <v>9</v>
      </c>
      <c r="D715" t="s">
        <v>3</v>
      </c>
      <c r="E715" t="s">
        <v>6</v>
      </c>
    </row>
    <row r="716" spans="3:5" x14ac:dyDescent="0.25">
      <c r="C716" t="s">
        <v>9</v>
      </c>
      <c r="D716" t="s">
        <v>3</v>
      </c>
      <c r="E716" t="s">
        <v>4</v>
      </c>
    </row>
    <row r="717" spans="3:5" x14ac:dyDescent="0.25">
      <c r="C717" t="s">
        <v>9</v>
      </c>
      <c r="D717" t="s">
        <v>3</v>
      </c>
      <c r="E717" t="s">
        <v>4</v>
      </c>
    </row>
    <row r="718" spans="3:5" x14ac:dyDescent="0.25">
      <c r="C718" t="s">
        <v>10</v>
      </c>
      <c r="D718" t="s">
        <v>7</v>
      </c>
      <c r="E718" t="s">
        <v>8</v>
      </c>
    </row>
    <row r="719" spans="3:5" x14ac:dyDescent="0.25">
      <c r="C719" t="s">
        <v>9</v>
      </c>
      <c r="D719" t="s">
        <v>3</v>
      </c>
      <c r="E719" t="s">
        <v>6</v>
      </c>
    </row>
    <row r="720" spans="3:5" x14ac:dyDescent="0.25">
      <c r="C720" t="s">
        <v>9</v>
      </c>
      <c r="D720" t="s">
        <v>3</v>
      </c>
      <c r="E720" t="s">
        <v>4</v>
      </c>
    </row>
    <row r="721" spans="3:5" x14ac:dyDescent="0.25">
      <c r="C721" t="s">
        <v>9</v>
      </c>
      <c r="D721" t="s">
        <v>5</v>
      </c>
      <c r="E721" t="s">
        <v>6</v>
      </c>
    </row>
    <row r="722" spans="3:5" x14ac:dyDescent="0.25">
      <c r="C722" t="s">
        <v>9</v>
      </c>
      <c r="D722" t="s">
        <v>3</v>
      </c>
      <c r="E722" t="s">
        <v>4</v>
      </c>
    </row>
    <row r="723" spans="3:5" x14ac:dyDescent="0.25">
      <c r="C723" t="s">
        <v>10</v>
      </c>
      <c r="D723" t="s">
        <v>7</v>
      </c>
      <c r="E723" t="s">
        <v>6</v>
      </c>
    </row>
    <row r="724" spans="3:5" x14ac:dyDescent="0.25">
      <c r="C724" t="s">
        <v>10</v>
      </c>
      <c r="D724" t="s">
        <v>7</v>
      </c>
      <c r="E724" t="s">
        <v>6</v>
      </c>
    </row>
    <row r="725" spans="3:5" x14ac:dyDescent="0.25">
      <c r="C725" t="s">
        <v>10</v>
      </c>
      <c r="D725" t="s">
        <v>5</v>
      </c>
      <c r="E725" t="s">
        <v>8</v>
      </c>
    </row>
    <row r="726" spans="3:5" x14ac:dyDescent="0.25">
      <c r="C726" t="s">
        <v>10</v>
      </c>
      <c r="D726" t="s">
        <v>7</v>
      </c>
      <c r="E726" t="s">
        <v>6</v>
      </c>
    </row>
    <row r="727" spans="3:5" x14ac:dyDescent="0.25">
      <c r="C727" t="s">
        <v>9</v>
      </c>
      <c r="D727" t="s">
        <v>5</v>
      </c>
      <c r="E727" t="s">
        <v>4</v>
      </c>
    </row>
    <row r="728" spans="3:5" x14ac:dyDescent="0.25">
      <c r="C728" t="s">
        <v>9</v>
      </c>
      <c r="D728" t="s">
        <v>3</v>
      </c>
      <c r="E728" t="s">
        <v>4</v>
      </c>
    </row>
    <row r="729" spans="3:5" x14ac:dyDescent="0.25">
      <c r="C729" t="s">
        <v>10</v>
      </c>
      <c r="D729" t="s">
        <v>7</v>
      </c>
      <c r="E729" t="s">
        <v>6</v>
      </c>
    </row>
    <row r="730" spans="3:5" x14ac:dyDescent="0.25">
      <c r="C730" t="s">
        <v>9</v>
      </c>
      <c r="D730" t="s">
        <v>3</v>
      </c>
      <c r="E730" t="s">
        <v>6</v>
      </c>
    </row>
    <row r="731" spans="3:5" x14ac:dyDescent="0.25">
      <c r="C731" t="s">
        <v>10</v>
      </c>
      <c r="D731" t="s">
        <v>7</v>
      </c>
      <c r="E731" t="s">
        <v>8</v>
      </c>
    </row>
    <row r="732" spans="3:5" x14ac:dyDescent="0.25">
      <c r="C732" t="s">
        <v>9</v>
      </c>
      <c r="D732" t="s">
        <v>7</v>
      </c>
      <c r="E732" t="s">
        <v>6</v>
      </c>
    </row>
    <row r="733" spans="3:5" x14ac:dyDescent="0.25">
      <c r="C733" t="s">
        <v>9</v>
      </c>
      <c r="D733" t="s">
        <v>3</v>
      </c>
      <c r="E733" t="s">
        <v>6</v>
      </c>
    </row>
    <row r="734" spans="3:5" x14ac:dyDescent="0.25">
      <c r="C734" t="s">
        <v>10</v>
      </c>
      <c r="D734" t="s">
        <v>5</v>
      </c>
      <c r="E734" t="s">
        <v>8</v>
      </c>
    </row>
    <row r="735" spans="3:5" x14ac:dyDescent="0.25">
      <c r="C735" t="s">
        <v>10</v>
      </c>
      <c r="D735" t="s">
        <v>7</v>
      </c>
      <c r="E735" t="s">
        <v>6</v>
      </c>
    </row>
    <row r="736" spans="3:5" x14ac:dyDescent="0.25">
      <c r="C736" t="s">
        <v>9</v>
      </c>
      <c r="D736" t="s">
        <v>3</v>
      </c>
      <c r="E736" t="s">
        <v>6</v>
      </c>
    </row>
    <row r="737" spans="3:5" x14ac:dyDescent="0.25">
      <c r="C737" t="s">
        <v>9</v>
      </c>
      <c r="D737" t="s">
        <v>5</v>
      </c>
      <c r="E737" t="s">
        <v>8</v>
      </c>
    </row>
    <row r="738" spans="3:5" x14ac:dyDescent="0.25">
      <c r="C738" t="s">
        <v>9</v>
      </c>
      <c r="D738" t="s">
        <v>5</v>
      </c>
      <c r="E738" t="s">
        <v>8</v>
      </c>
    </row>
    <row r="739" spans="3:5" x14ac:dyDescent="0.25">
      <c r="C739" t="s">
        <v>9</v>
      </c>
      <c r="D739" t="s">
        <v>3</v>
      </c>
      <c r="E739" t="s">
        <v>4</v>
      </c>
    </row>
    <row r="740" spans="3:5" x14ac:dyDescent="0.25">
      <c r="C740" t="s">
        <v>9</v>
      </c>
      <c r="D740" t="s">
        <v>3</v>
      </c>
      <c r="E740" t="s">
        <v>4</v>
      </c>
    </row>
    <row r="741" spans="3:5" x14ac:dyDescent="0.25">
      <c r="C741" t="s">
        <v>9</v>
      </c>
      <c r="D741" t="s">
        <v>3</v>
      </c>
      <c r="E741" t="s">
        <v>6</v>
      </c>
    </row>
    <row r="742" spans="3:5" x14ac:dyDescent="0.25">
      <c r="C742" t="s">
        <v>9</v>
      </c>
      <c r="D742" t="s">
        <v>3</v>
      </c>
      <c r="E742" t="s">
        <v>4</v>
      </c>
    </row>
    <row r="743" spans="3:5" x14ac:dyDescent="0.25">
      <c r="C743" t="s">
        <v>9</v>
      </c>
      <c r="D743" t="s">
        <v>7</v>
      </c>
      <c r="E743" t="s">
        <v>8</v>
      </c>
    </row>
    <row r="744" spans="3:5" x14ac:dyDescent="0.25">
      <c r="C744" t="s">
        <v>10</v>
      </c>
      <c r="D744" t="s">
        <v>5</v>
      </c>
      <c r="E744" t="s">
        <v>8</v>
      </c>
    </row>
    <row r="745" spans="3:5" x14ac:dyDescent="0.25">
      <c r="C745" t="s">
        <v>9</v>
      </c>
      <c r="D745" t="s">
        <v>7</v>
      </c>
      <c r="E745" t="s">
        <v>4</v>
      </c>
    </row>
    <row r="746" spans="3:5" x14ac:dyDescent="0.25">
      <c r="C746" t="s">
        <v>9</v>
      </c>
      <c r="D746" t="s">
        <v>3</v>
      </c>
      <c r="E746" t="s">
        <v>4</v>
      </c>
    </row>
    <row r="747" spans="3:5" x14ac:dyDescent="0.25">
      <c r="C747" t="s">
        <v>9</v>
      </c>
      <c r="D747" t="s">
        <v>7</v>
      </c>
      <c r="E747" t="s">
        <v>6</v>
      </c>
    </row>
    <row r="748" spans="3:5" x14ac:dyDescent="0.25">
      <c r="C748" t="s">
        <v>9</v>
      </c>
      <c r="D748" t="s">
        <v>3</v>
      </c>
      <c r="E748" t="s">
        <v>8</v>
      </c>
    </row>
    <row r="749" spans="3:5" x14ac:dyDescent="0.25">
      <c r="C749" t="s">
        <v>9</v>
      </c>
      <c r="D749" t="s">
        <v>5</v>
      </c>
      <c r="E749" t="s">
        <v>4</v>
      </c>
    </row>
    <row r="750" spans="3:5" x14ac:dyDescent="0.25">
      <c r="C750" t="s">
        <v>9</v>
      </c>
      <c r="D750" t="s">
        <v>3</v>
      </c>
      <c r="E750" t="s">
        <v>6</v>
      </c>
    </row>
    <row r="751" spans="3:5" x14ac:dyDescent="0.25">
      <c r="C751" t="s">
        <v>9</v>
      </c>
      <c r="D751" t="s">
        <v>3</v>
      </c>
      <c r="E751" t="s">
        <v>6</v>
      </c>
    </row>
    <row r="752" spans="3:5" x14ac:dyDescent="0.25">
      <c r="C752" t="s">
        <v>9</v>
      </c>
      <c r="D752" t="s">
        <v>3</v>
      </c>
      <c r="E752" t="s">
        <v>6</v>
      </c>
    </row>
    <row r="753" spans="3:5" x14ac:dyDescent="0.25">
      <c r="C753" t="s">
        <v>9</v>
      </c>
      <c r="D753" t="s">
        <v>5</v>
      </c>
      <c r="E753" t="s">
        <v>6</v>
      </c>
    </row>
    <row r="754" spans="3:5" x14ac:dyDescent="0.25">
      <c r="C754" t="s">
        <v>9</v>
      </c>
      <c r="D754" t="s">
        <v>5</v>
      </c>
      <c r="E754" t="s">
        <v>8</v>
      </c>
    </row>
    <row r="755" spans="3:5" x14ac:dyDescent="0.25">
      <c r="C755" t="s">
        <v>9</v>
      </c>
      <c r="D755" t="s">
        <v>5</v>
      </c>
      <c r="E755" t="s">
        <v>4</v>
      </c>
    </row>
    <row r="756" spans="3:5" x14ac:dyDescent="0.25">
      <c r="C756" t="s">
        <v>9</v>
      </c>
      <c r="D756" t="s">
        <v>5</v>
      </c>
      <c r="E756" t="s">
        <v>4</v>
      </c>
    </row>
    <row r="757" spans="3:5" x14ac:dyDescent="0.25">
      <c r="C757" t="s">
        <v>9</v>
      </c>
      <c r="D757" t="s">
        <v>7</v>
      </c>
      <c r="E757" t="s">
        <v>4</v>
      </c>
    </row>
    <row r="758" spans="3:5" x14ac:dyDescent="0.25">
      <c r="C758" t="s">
        <v>10</v>
      </c>
      <c r="D758" t="s">
        <v>7</v>
      </c>
      <c r="E758" t="s">
        <v>6</v>
      </c>
    </row>
    <row r="759" spans="3:5" x14ac:dyDescent="0.25">
      <c r="C759" t="s">
        <v>9</v>
      </c>
      <c r="D759" t="s">
        <v>3</v>
      </c>
      <c r="E759" t="s">
        <v>8</v>
      </c>
    </row>
    <row r="760" spans="3:5" x14ac:dyDescent="0.25">
      <c r="C760" t="s">
        <v>9</v>
      </c>
      <c r="D760" t="s">
        <v>3</v>
      </c>
      <c r="E760" t="s">
        <v>6</v>
      </c>
    </row>
    <row r="761" spans="3:5" x14ac:dyDescent="0.25">
      <c r="C761" t="s">
        <v>9</v>
      </c>
      <c r="D761" t="s">
        <v>3</v>
      </c>
      <c r="E761" t="s">
        <v>6</v>
      </c>
    </row>
    <row r="762" spans="3:5" x14ac:dyDescent="0.25">
      <c r="C762" t="s">
        <v>9</v>
      </c>
      <c r="D762" t="s">
        <v>5</v>
      </c>
      <c r="E762" t="s">
        <v>6</v>
      </c>
    </row>
    <row r="763" spans="3:5" x14ac:dyDescent="0.25">
      <c r="C763" t="s">
        <v>9</v>
      </c>
      <c r="D763" t="s">
        <v>3</v>
      </c>
      <c r="E763" t="s">
        <v>6</v>
      </c>
    </row>
    <row r="764" spans="3:5" x14ac:dyDescent="0.25">
      <c r="C764" t="s">
        <v>9</v>
      </c>
      <c r="D764" t="s">
        <v>3</v>
      </c>
      <c r="E764" t="s">
        <v>8</v>
      </c>
    </row>
    <row r="765" spans="3:5" x14ac:dyDescent="0.25">
      <c r="C765" t="s">
        <v>9</v>
      </c>
      <c r="D765" t="s">
        <v>7</v>
      </c>
      <c r="E765" t="s">
        <v>6</v>
      </c>
    </row>
    <row r="766" spans="3:5" x14ac:dyDescent="0.25">
      <c r="C766" t="s">
        <v>9</v>
      </c>
      <c r="D766" t="s">
        <v>5</v>
      </c>
      <c r="E766" t="s">
        <v>6</v>
      </c>
    </row>
    <row r="767" spans="3:5" x14ac:dyDescent="0.25">
      <c r="C767" t="s">
        <v>9</v>
      </c>
      <c r="D767" t="s">
        <v>3</v>
      </c>
      <c r="E767" t="s">
        <v>8</v>
      </c>
    </row>
    <row r="768" spans="3:5" x14ac:dyDescent="0.25">
      <c r="C768" t="s">
        <v>9</v>
      </c>
      <c r="D768" t="s">
        <v>5</v>
      </c>
      <c r="E768" t="s">
        <v>6</v>
      </c>
    </row>
    <row r="769" spans="3:5" x14ac:dyDescent="0.25">
      <c r="C769" t="s">
        <v>9</v>
      </c>
      <c r="D769" t="s">
        <v>7</v>
      </c>
      <c r="E769" t="s">
        <v>6</v>
      </c>
    </row>
    <row r="770" spans="3:5" x14ac:dyDescent="0.25">
      <c r="C770" t="s">
        <v>9</v>
      </c>
      <c r="D770" t="s">
        <v>5</v>
      </c>
      <c r="E770" t="s">
        <v>4</v>
      </c>
    </row>
    <row r="771" spans="3:5" x14ac:dyDescent="0.25">
      <c r="C771" t="s">
        <v>9</v>
      </c>
      <c r="D771" t="s">
        <v>3</v>
      </c>
      <c r="E771" t="s">
        <v>6</v>
      </c>
    </row>
    <row r="772" spans="3:5" x14ac:dyDescent="0.25">
      <c r="C772" t="s">
        <v>9</v>
      </c>
      <c r="D772" t="s">
        <v>7</v>
      </c>
      <c r="E772" t="s">
        <v>6</v>
      </c>
    </row>
    <row r="773" spans="3:5" x14ac:dyDescent="0.25">
      <c r="C773" t="s">
        <v>9</v>
      </c>
      <c r="D773" t="s">
        <v>3</v>
      </c>
      <c r="E773" t="s">
        <v>4</v>
      </c>
    </row>
    <row r="774" spans="3:5" x14ac:dyDescent="0.25">
      <c r="C774" t="s">
        <v>9</v>
      </c>
      <c r="D774" t="s">
        <v>7</v>
      </c>
      <c r="E774" t="s">
        <v>4</v>
      </c>
    </row>
    <row r="775" spans="3:5" x14ac:dyDescent="0.25">
      <c r="C775" t="s">
        <v>10</v>
      </c>
      <c r="D775" t="s">
        <v>7</v>
      </c>
      <c r="E775" t="s">
        <v>6</v>
      </c>
    </row>
    <row r="776" spans="3:5" x14ac:dyDescent="0.25">
      <c r="C776" t="s">
        <v>9</v>
      </c>
      <c r="D776" t="s">
        <v>5</v>
      </c>
      <c r="E776" t="s">
        <v>8</v>
      </c>
    </row>
    <row r="777" spans="3:5" x14ac:dyDescent="0.25">
      <c r="C777" t="s">
        <v>9</v>
      </c>
      <c r="D777" t="s">
        <v>5</v>
      </c>
      <c r="E777" t="s">
        <v>4</v>
      </c>
    </row>
    <row r="778" spans="3:5" x14ac:dyDescent="0.25">
      <c r="C778" t="s">
        <v>9</v>
      </c>
      <c r="D778" t="s">
        <v>5</v>
      </c>
      <c r="E778" t="s">
        <v>8</v>
      </c>
    </row>
    <row r="779" spans="3:5" x14ac:dyDescent="0.25">
      <c r="C779" t="s">
        <v>9</v>
      </c>
      <c r="D779" t="s">
        <v>3</v>
      </c>
      <c r="E779" t="s">
        <v>8</v>
      </c>
    </row>
    <row r="780" spans="3:5" x14ac:dyDescent="0.25">
      <c r="C780" t="s">
        <v>9</v>
      </c>
      <c r="D780" t="s">
        <v>3</v>
      </c>
      <c r="E780" t="s">
        <v>8</v>
      </c>
    </row>
    <row r="781" spans="3:5" x14ac:dyDescent="0.25">
      <c r="C781" t="s">
        <v>9</v>
      </c>
      <c r="D781" t="s">
        <v>3</v>
      </c>
      <c r="E781" t="s">
        <v>4</v>
      </c>
    </row>
    <row r="782" spans="3:5" x14ac:dyDescent="0.25">
      <c r="C782" t="s">
        <v>9</v>
      </c>
      <c r="D782" t="s">
        <v>7</v>
      </c>
      <c r="E782" t="s">
        <v>6</v>
      </c>
    </row>
    <row r="783" spans="3:5" x14ac:dyDescent="0.25">
      <c r="C783" t="s">
        <v>9</v>
      </c>
      <c r="D783" t="s">
        <v>3</v>
      </c>
      <c r="E783" t="s">
        <v>6</v>
      </c>
    </row>
    <row r="784" spans="3:5" x14ac:dyDescent="0.25">
      <c r="C784" t="s">
        <v>9</v>
      </c>
      <c r="D784" t="s">
        <v>7</v>
      </c>
      <c r="E784" t="s">
        <v>8</v>
      </c>
    </row>
    <row r="785" spans="3:5" x14ac:dyDescent="0.25">
      <c r="C785" t="s">
        <v>9</v>
      </c>
      <c r="D785" t="s">
        <v>3</v>
      </c>
      <c r="E785" t="s">
        <v>4</v>
      </c>
    </row>
    <row r="786" spans="3:5" x14ac:dyDescent="0.25">
      <c r="C786" t="s">
        <v>9</v>
      </c>
      <c r="D786" t="s">
        <v>3</v>
      </c>
      <c r="E786" t="s">
        <v>4</v>
      </c>
    </row>
    <row r="787" spans="3:5" x14ac:dyDescent="0.25">
      <c r="C787" t="s">
        <v>9</v>
      </c>
      <c r="D787" t="s">
        <v>5</v>
      </c>
      <c r="E787" t="s">
        <v>6</v>
      </c>
    </row>
    <row r="788" spans="3:5" x14ac:dyDescent="0.25">
      <c r="C788" t="s">
        <v>9</v>
      </c>
      <c r="D788" t="s">
        <v>3</v>
      </c>
      <c r="E788" t="s">
        <v>6</v>
      </c>
    </row>
    <row r="789" spans="3:5" x14ac:dyDescent="0.25">
      <c r="C789" t="s">
        <v>9</v>
      </c>
      <c r="D789" t="s">
        <v>3</v>
      </c>
      <c r="E789" t="s">
        <v>6</v>
      </c>
    </row>
    <row r="790" spans="3:5" x14ac:dyDescent="0.25">
      <c r="C790" t="s">
        <v>9</v>
      </c>
      <c r="D790" t="s">
        <v>5</v>
      </c>
      <c r="E790" t="s">
        <v>6</v>
      </c>
    </row>
    <row r="791" spans="3:5" x14ac:dyDescent="0.25">
      <c r="C791" t="s">
        <v>9</v>
      </c>
      <c r="D791" t="s">
        <v>5</v>
      </c>
      <c r="E791" t="s">
        <v>6</v>
      </c>
    </row>
    <row r="792" spans="3:5" x14ac:dyDescent="0.25">
      <c r="C792" t="s">
        <v>9</v>
      </c>
      <c r="D792" t="s">
        <v>5</v>
      </c>
      <c r="E792" t="s">
        <v>4</v>
      </c>
    </row>
    <row r="793" spans="3:5" x14ac:dyDescent="0.25">
      <c r="C793" t="s">
        <v>10</v>
      </c>
      <c r="D793" t="s">
        <v>7</v>
      </c>
      <c r="E793" t="s">
        <v>6</v>
      </c>
    </row>
    <row r="794" spans="3:5" x14ac:dyDescent="0.25">
      <c r="C794" t="s">
        <v>10</v>
      </c>
      <c r="D794" t="s">
        <v>7</v>
      </c>
      <c r="E794" t="s">
        <v>6</v>
      </c>
    </row>
    <row r="795" spans="3:5" x14ac:dyDescent="0.25">
      <c r="C795" t="s">
        <v>9</v>
      </c>
      <c r="D795" t="s">
        <v>5</v>
      </c>
      <c r="E795" t="s">
        <v>8</v>
      </c>
    </row>
    <row r="796" spans="3:5" x14ac:dyDescent="0.25">
      <c r="C796" t="s">
        <v>9</v>
      </c>
      <c r="D796" t="s">
        <v>3</v>
      </c>
      <c r="E796" t="s">
        <v>8</v>
      </c>
    </row>
    <row r="797" spans="3:5" x14ac:dyDescent="0.25">
      <c r="C797" t="s">
        <v>9</v>
      </c>
      <c r="D797" t="s">
        <v>5</v>
      </c>
      <c r="E797" t="s">
        <v>4</v>
      </c>
    </row>
    <row r="798" spans="3:5" x14ac:dyDescent="0.25">
      <c r="C798" t="s">
        <v>9</v>
      </c>
      <c r="D798" t="s">
        <v>5</v>
      </c>
      <c r="E798" t="s">
        <v>6</v>
      </c>
    </row>
    <row r="799" spans="3:5" x14ac:dyDescent="0.25">
      <c r="C799" t="s">
        <v>10</v>
      </c>
      <c r="D799" t="s">
        <v>7</v>
      </c>
      <c r="E799" t="s">
        <v>6</v>
      </c>
    </row>
    <row r="800" spans="3:5" x14ac:dyDescent="0.25">
      <c r="C800" t="s">
        <v>9</v>
      </c>
      <c r="D800" t="s">
        <v>3</v>
      </c>
      <c r="E800" t="s">
        <v>6</v>
      </c>
    </row>
    <row r="801" spans="3:5" x14ac:dyDescent="0.25">
      <c r="C801" t="s">
        <v>9</v>
      </c>
      <c r="D801" t="s">
        <v>7</v>
      </c>
      <c r="E801" t="s">
        <v>6</v>
      </c>
    </row>
    <row r="802" spans="3:5" x14ac:dyDescent="0.25">
      <c r="C802" t="s">
        <v>10</v>
      </c>
      <c r="D802" t="s">
        <v>7</v>
      </c>
      <c r="E802" t="s">
        <v>6</v>
      </c>
    </row>
    <row r="803" spans="3:5" x14ac:dyDescent="0.25">
      <c r="C803" t="s">
        <v>10</v>
      </c>
      <c r="D803" t="s">
        <v>3</v>
      </c>
      <c r="E803" t="s">
        <v>6</v>
      </c>
    </row>
    <row r="804" spans="3:5" x14ac:dyDescent="0.25">
      <c r="C804" t="s">
        <v>9</v>
      </c>
      <c r="D804" t="s">
        <v>5</v>
      </c>
      <c r="E804" t="s">
        <v>4</v>
      </c>
    </row>
    <row r="805" spans="3:5" x14ac:dyDescent="0.25">
      <c r="C805" t="s">
        <v>10</v>
      </c>
      <c r="D805" t="s">
        <v>3</v>
      </c>
      <c r="E805" t="s">
        <v>6</v>
      </c>
    </row>
    <row r="806" spans="3:5" x14ac:dyDescent="0.25">
      <c r="C806" t="s">
        <v>9</v>
      </c>
      <c r="D806" t="s">
        <v>3</v>
      </c>
      <c r="E806" t="s">
        <v>4</v>
      </c>
    </row>
    <row r="807" spans="3:5" x14ac:dyDescent="0.25">
      <c r="C807" t="s">
        <v>9</v>
      </c>
      <c r="D807" t="s">
        <v>7</v>
      </c>
      <c r="E807" t="s">
        <v>6</v>
      </c>
    </row>
    <row r="808" spans="3:5" x14ac:dyDescent="0.25">
      <c r="C808" t="s">
        <v>10</v>
      </c>
      <c r="D808" t="s">
        <v>5</v>
      </c>
      <c r="E808" t="s">
        <v>8</v>
      </c>
    </row>
    <row r="809" spans="3:5" x14ac:dyDescent="0.25">
      <c r="C809" t="s">
        <v>9</v>
      </c>
      <c r="D809" t="s">
        <v>3</v>
      </c>
      <c r="E809" t="s">
        <v>6</v>
      </c>
    </row>
    <row r="810" spans="3:5" x14ac:dyDescent="0.25">
      <c r="C810" t="s">
        <v>9</v>
      </c>
      <c r="D810" t="s">
        <v>7</v>
      </c>
      <c r="E810" t="s">
        <v>4</v>
      </c>
    </row>
    <row r="811" spans="3:5" x14ac:dyDescent="0.25">
      <c r="C811" t="s">
        <v>9</v>
      </c>
      <c r="D811" t="s">
        <v>5</v>
      </c>
      <c r="E811" t="s">
        <v>8</v>
      </c>
    </row>
    <row r="812" spans="3:5" x14ac:dyDescent="0.25">
      <c r="C812" t="s">
        <v>9</v>
      </c>
      <c r="D812" t="s">
        <v>3</v>
      </c>
      <c r="E812" t="s">
        <v>8</v>
      </c>
    </row>
    <row r="813" spans="3:5" x14ac:dyDescent="0.25">
      <c r="C813" t="s">
        <v>9</v>
      </c>
      <c r="D813" t="s">
        <v>5</v>
      </c>
      <c r="E813" t="s">
        <v>4</v>
      </c>
    </row>
    <row r="814" spans="3:5" x14ac:dyDescent="0.25">
      <c r="C814" t="s">
        <v>9</v>
      </c>
      <c r="D814" t="s">
        <v>3</v>
      </c>
      <c r="E814" t="s">
        <v>6</v>
      </c>
    </row>
    <row r="815" spans="3:5" x14ac:dyDescent="0.25">
      <c r="C815" t="s">
        <v>10</v>
      </c>
      <c r="D815" t="s">
        <v>5</v>
      </c>
      <c r="E815" t="s">
        <v>8</v>
      </c>
    </row>
    <row r="816" spans="3:5" x14ac:dyDescent="0.25">
      <c r="C816" t="s">
        <v>9</v>
      </c>
      <c r="D816" t="s">
        <v>3</v>
      </c>
      <c r="E816" t="s">
        <v>4</v>
      </c>
    </row>
    <row r="817" spans="3:5" x14ac:dyDescent="0.25">
      <c r="C817" t="s">
        <v>9</v>
      </c>
      <c r="D817" t="s">
        <v>5</v>
      </c>
      <c r="E817" t="s">
        <v>6</v>
      </c>
    </row>
    <row r="818" spans="3:5" x14ac:dyDescent="0.25">
      <c r="C818" t="s">
        <v>9</v>
      </c>
      <c r="D818" t="s">
        <v>5</v>
      </c>
      <c r="E818" t="s">
        <v>6</v>
      </c>
    </row>
    <row r="819" spans="3:5" x14ac:dyDescent="0.25">
      <c r="C819" t="s">
        <v>9</v>
      </c>
      <c r="D819" t="s">
        <v>7</v>
      </c>
      <c r="E819" t="s">
        <v>6</v>
      </c>
    </row>
    <row r="820" spans="3:5" x14ac:dyDescent="0.25">
      <c r="C820" t="s">
        <v>9</v>
      </c>
      <c r="D820" t="s">
        <v>3</v>
      </c>
      <c r="E820" t="s">
        <v>8</v>
      </c>
    </row>
    <row r="821" spans="3:5" x14ac:dyDescent="0.25">
      <c r="C821" t="s">
        <v>9</v>
      </c>
      <c r="D821" t="s">
        <v>5</v>
      </c>
      <c r="E821" t="s">
        <v>6</v>
      </c>
    </row>
    <row r="822" spans="3:5" x14ac:dyDescent="0.25">
      <c r="C822" t="s">
        <v>9</v>
      </c>
      <c r="D822" t="s">
        <v>7</v>
      </c>
      <c r="E822" t="s">
        <v>4</v>
      </c>
    </row>
    <row r="823" spans="3:5" x14ac:dyDescent="0.25">
      <c r="C823" t="s">
        <v>10</v>
      </c>
      <c r="D823" t="s">
        <v>5</v>
      </c>
      <c r="E823" t="s">
        <v>8</v>
      </c>
    </row>
    <row r="824" spans="3:5" x14ac:dyDescent="0.25">
      <c r="C824" t="s">
        <v>9</v>
      </c>
      <c r="D824" t="s">
        <v>5</v>
      </c>
      <c r="E824" t="s">
        <v>6</v>
      </c>
    </row>
    <row r="825" spans="3:5" x14ac:dyDescent="0.25">
      <c r="C825" t="s">
        <v>9</v>
      </c>
      <c r="D825" t="s">
        <v>5</v>
      </c>
      <c r="E825" t="s">
        <v>6</v>
      </c>
    </row>
    <row r="826" spans="3:5" x14ac:dyDescent="0.25">
      <c r="C826" t="s">
        <v>9</v>
      </c>
      <c r="D826" t="s">
        <v>3</v>
      </c>
      <c r="E826" t="s">
        <v>6</v>
      </c>
    </row>
    <row r="827" spans="3:5" x14ac:dyDescent="0.25">
      <c r="C827" t="s">
        <v>9</v>
      </c>
      <c r="D827" t="s">
        <v>3</v>
      </c>
      <c r="E827" t="s">
        <v>4</v>
      </c>
    </row>
    <row r="828" spans="3:5" x14ac:dyDescent="0.25">
      <c r="C828" t="s">
        <v>10</v>
      </c>
      <c r="D828" t="s">
        <v>3</v>
      </c>
      <c r="E828" t="s">
        <v>6</v>
      </c>
    </row>
    <row r="829" spans="3:5" x14ac:dyDescent="0.25">
      <c r="C829" t="s">
        <v>9</v>
      </c>
      <c r="D829" t="s">
        <v>5</v>
      </c>
      <c r="E829" t="s">
        <v>4</v>
      </c>
    </row>
    <row r="830" spans="3:5" x14ac:dyDescent="0.25">
      <c r="C830" t="s">
        <v>9</v>
      </c>
      <c r="D830" t="s">
        <v>3</v>
      </c>
      <c r="E830" t="s">
        <v>6</v>
      </c>
    </row>
    <row r="831" spans="3:5" x14ac:dyDescent="0.25">
      <c r="C831" t="s">
        <v>9</v>
      </c>
      <c r="D831" t="s">
        <v>5</v>
      </c>
      <c r="E831" t="s">
        <v>6</v>
      </c>
    </row>
    <row r="832" spans="3:5" x14ac:dyDescent="0.25">
      <c r="C832" t="s">
        <v>9</v>
      </c>
      <c r="D832" t="s">
        <v>3</v>
      </c>
      <c r="E832" t="s">
        <v>4</v>
      </c>
    </row>
    <row r="833" spans="3:5" x14ac:dyDescent="0.25">
      <c r="C833" t="s">
        <v>9</v>
      </c>
      <c r="D833" t="s">
        <v>5</v>
      </c>
      <c r="E833" t="s">
        <v>4</v>
      </c>
    </row>
    <row r="834" spans="3:5" x14ac:dyDescent="0.25">
      <c r="C834" t="s">
        <v>9</v>
      </c>
      <c r="D834" t="s">
        <v>7</v>
      </c>
      <c r="E834" t="s">
        <v>6</v>
      </c>
    </row>
    <row r="835" spans="3:5" x14ac:dyDescent="0.25">
      <c r="C835" t="s">
        <v>9</v>
      </c>
      <c r="D835" t="s">
        <v>5</v>
      </c>
      <c r="E835" t="s">
        <v>4</v>
      </c>
    </row>
    <row r="836" spans="3:5" x14ac:dyDescent="0.25">
      <c r="C836" t="s">
        <v>10</v>
      </c>
      <c r="D836" t="s">
        <v>5</v>
      </c>
      <c r="E836" t="s">
        <v>8</v>
      </c>
    </row>
    <row r="837" spans="3:5" x14ac:dyDescent="0.25">
      <c r="C837" t="s">
        <v>9</v>
      </c>
      <c r="D837" t="s">
        <v>3</v>
      </c>
      <c r="E837" t="s">
        <v>8</v>
      </c>
    </row>
    <row r="838" spans="3:5" x14ac:dyDescent="0.25">
      <c r="C838" t="s">
        <v>9</v>
      </c>
      <c r="D838" t="s">
        <v>5</v>
      </c>
      <c r="E838" t="s">
        <v>6</v>
      </c>
    </row>
    <row r="839" spans="3:5" x14ac:dyDescent="0.25">
      <c r="C839" t="s">
        <v>9</v>
      </c>
      <c r="D839" t="s">
        <v>5</v>
      </c>
      <c r="E839" t="s">
        <v>4</v>
      </c>
    </row>
    <row r="840" spans="3:5" x14ac:dyDescent="0.25">
      <c r="C840" t="s">
        <v>9</v>
      </c>
      <c r="D840" t="s">
        <v>5</v>
      </c>
      <c r="E840" t="s">
        <v>6</v>
      </c>
    </row>
    <row r="841" spans="3:5" x14ac:dyDescent="0.25">
      <c r="C841" t="s">
        <v>9</v>
      </c>
      <c r="D841" t="s">
        <v>5</v>
      </c>
      <c r="E841" t="s">
        <v>6</v>
      </c>
    </row>
    <row r="842" spans="3:5" x14ac:dyDescent="0.25">
      <c r="C842" t="s">
        <v>9</v>
      </c>
      <c r="D842" t="s">
        <v>7</v>
      </c>
      <c r="E842" t="s">
        <v>4</v>
      </c>
    </row>
    <row r="843" spans="3:5" x14ac:dyDescent="0.25">
      <c r="C843" t="s">
        <v>9</v>
      </c>
      <c r="D843" t="s">
        <v>5</v>
      </c>
      <c r="E843" t="s">
        <v>6</v>
      </c>
    </row>
    <row r="844" spans="3:5" x14ac:dyDescent="0.25">
      <c r="C844" t="s">
        <v>9</v>
      </c>
      <c r="D844" t="s">
        <v>5</v>
      </c>
      <c r="E844" t="s">
        <v>6</v>
      </c>
    </row>
    <row r="845" spans="3:5" x14ac:dyDescent="0.25">
      <c r="C845" t="s">
        <v>9</v>
      </c>
      <c r="D845" t="s">
        <v>3</v>
      </c>
      <c r="E845" t="s">
        <v>6</v>
      </c>
    </row>
    <row r="846" spans="3:5" x14ac:dyDescent="0.25">
      <c r="C846" t="s">
        <v>9</v>
      </c>
      <c r="D846" t="s">
        <v>5</v>
      </c>
      <c r="E846" t="s">
        <v>6</v>
      </c>
    </row>
    <row r="847" spans="3:5" x14ac:dyDescent="0.25">
      <c r="C847" t="s">
        <v>10</v>
      </c>
      <c r="D847" t="s">
        <v>7</v>
      </c>
      <c r="E847" t="s">
        <v>6</v>
      </c>
    </row>
    <row r="848" spans="3:5" x14ac:dyDescent="0.25">
      <c r="C848" t="s">
        <v>9</v>
      </c>
      <c r="D848" t="s">
        <v>3</v>
      </c>
      <c r="E848" t="s">
        <v>6</v>
      </c>
    </row>
    <row r="849" spans="3:5" x14ac:dyDescent="0.25">
      <c r="C849" t="s">
        <v>9</v>
      </c>
      <c r="D849" t="s">
        <v>3</v>
      </c>
      <c r="E849" t="s">
        <v>8</v>
      </c>
    </row>
    <row r="850" spans="3:5" x14ac:dyDescent="0.25">
      <c r="C850" t="s">
        <v>10</v>
      </c>
      <c r="D850" t="s">
        <v>7</v>
      </c>
      <c r="E850" t="s">
        <v>6</v>
      </c>
    </row>
    <row r="851" spans="3:5" x14ac:dyDescent="0.25">
      <c r="C851" t="s">
        <v>9</v>
      </c>
      <c r="D851" t="s">
        <v>3</v>
      </c>
      <c r="E851" t="s">
        <v>8</v>
      </c>
    </row>
    <row r="852" spans="3:5" x14ac:dyDescent="0.25">
      <c r="C852" t="s">
        <v>10</v>
      </c>
      <c r="D852" t="s">
        <v>7</v>
      </c>
      <c r="E852" t="s">
        <v>6</v>
      </c>
    </row>
    <row r="853" spans="3:5" x14ac:dyDescent="0.25">
      <c r="C853" t="s">
        <v>9</v>
      </c>
      <c r="D853" t="s">
        <v>3</v>
      </c>
      <c r="E853" t="s">
        <v>6</v>
      </c>
    </row>
    <row r="854" spans="3:5" x14ac:dyDescent="0.25">
      <c r="C854" t="s">
        <v>9</v>
      </c>
      <c r="D854" t="s">
        <v>5</v>
      </c>
      <c r="E854" t="s">
        <v>6</v>
      </c>
    </row>
    <row r="855" spans="3:5" x14ac:dyDescent="0.25">
      <c r="C855" t="s">
        <v>9</v>
      </c>
      <c r="D855" t="s">
        <v>5</v>
      </c>
      <c r="E855" t="s">
        <v>4</v>
      </c>
    </row>
    <row r="856" spans="3:5" x14ac:dyDescent="0.25">
      <c r="C856" t="s">
        <v>9</v>
      </c>
      <c r="D856" t="s">
        <v>5</v>
      </c>
      <c r="E856" t="s">
        <v>8</v>
      </c>
    </row>
    <row r="857" spans="3:5" x14ac:dyDescent="0.25">
      <c r="C857" t="s">
        <v>9</v>
      </c>
      <c r="D857" t="s">
        <v>5</v>
      </c>
      <c r="E857" t="s">
        <v>4</v>
      </c>
    </row>
    <row r="858" spans="3:5" x14ac:dyDescent="0.25">
      <c r="C858" t="s">
        <v>9</v>
      </c>
      <c r="D858" t="s">
        <v>3</v>
      </c>
      <c r="E858" t="s">
        <v>6</v>
      </c>
    </row>
    <row r="859" spans="3:5" x14ac:dyDescent="0.25">
      <c r="C859" t="s">
        <v>10</v>
      </c>
      <c r="D859" t="s">
        <v>7</v>
      </c>
      <c r="E859" t="s">
        <v>8</v>
      </c>
    </row>
    <row r="860" spans="3:5" x14ac:dyDescent="0.25">
      <c r="C860" t="s">
        <v>9</v>
      </c>
      <c r="D860" t="s">
        <v>7</v>
      </c>
      <c r="E860" t="s">
        <v>4</v>
      </c>
    </row>
    <row r="861" spans="3:5" x14ac:dyDescent="0.25">
      <c r="C861" t="s">
        <v>10</v>
      </c>
      <c r="D861" t="s">
        <v>7</v>
      </c>
      <c r="E861" t="s">
        <v>6</v>
      </c>
    </row>
    <row r="862" spans="3:5" x14ac:dyDescent="0.25">
      <c r="C862" t="s">
        <v>9</v>
      </c>
      <c r="D862" t="s">
        <v>3</v>
      </c>
      <c r="E862" t="s">
        <v>6</v>
      </c>
    </row>
    <row r="863" spans="3:5" x14ac:dyDescent="0.25">
      <c r="C863" t="s">
        <v>9</v>
      </c>
      <c r="D863" t="s">
        <v>7</v>
      </c>
      <c r="E863" t="s">
        <v>6</v>
      </c>
    </row>
    <row r="864" spans="3:5" x14ac:dyDescent="0.25">
      <c r="C864" t="s">
        <v>9</v>
      </c>
      <c r="D864" t="s">
        <v>3</v>
      </c>
      <c r="E864" t="s">
        <v>4</v>
      </c>
    </row>
    <row r="865" spans="3:5" x14ac:dyDescent="0.25">
      <c r="C865" t="s">
        <v>9</v>
      </c>
      <c r="D865" t="s">
        <v>3</v>
      </c>
      <c r="E865" t="s">
        <v>4</v>
      </c>
    </row>
    <row r="866" spans="3:5" x14ac:dyDescent="0.25">
      <c r="C866" t="s">
        <v>9</v>
      </c>
      <c r="D866" t="s">
        <v>5</v>
      </c>
      <c r="E866" t="s">
        <v>4</v>
      </c>
    </row>
    <row r="867" spans="3:5" x14ac:dyDescent="0.25">
      <c r="C867" t="s">
        <v>9</v>
      </c>
      <c r="D867" t="s">
        <v>7</v>
      </c>
      <c r="E867" t="s">
        <v>4</v>
      </c>
    </row>
    <row r="868" spans="3:5" x14ac:dyDescent="0.25">
      <c r="C868" t="s">
        <v>9</v>
      </c>
      <c r="D868" t="s">
        <v>5</v>
      </c>
      <c r="E868" t="s">
        <v>6</v>
      </c>
    </row>
    <row r="869" spans="3:5" x14ac:dyDescent="0.25">
      <c r="C869" t="s">
        <v>9</v>
      </c>
      <c r="D869" t="s">
        <v>3</v>
      </c>
      <c r="E869" t="s">
        <v>6</v>
      </c>
    </row>
    <row r="870" spans="3:5" x14ac:dyDescent="0.25">
      <c r="C870" t="s">
        <v>9</v>
      </c>
      <c r="D870" t="s">
        <v>5</v>
      </c>
      <c r="E870" t="s">
        <v>6</v>
      </c>
    </row>
    <row r="871" spans="3:5" x14ac:dyDescent="0.25">
      <c r="C871" t="s">
        <v>10</v>
      </c>
      <c r="D871" t="s">
        <v>7</v>
      </c>
      <c r="E871" t="s">
        <v>6</v>
      </c>
    </row>
    <row r="872" spans="3:5" x14ac:dyDescent="0.25">
      <c r="C872" t="s">
        <v>9</v>
      </c>
      <c r="D872" t="s">
        <v>3</v>
      </c>
      <c r="E872" t="s">
        <v>6</v>
      </c>
    </row>
    <row r="873" spans="3:5" x14ac:dyDescent="0.25">
      <c r="C873" t="s">
        <v>10</v>
      </c>
      <c r="D873" t="s">
        <v>7</v>
      </c>
      <c r="E873" t="s">
        <v>6</v>
      </c>
    </row>
    <row r="874" spans="3:5" x14ac:dyDescent="0.25">
      <c r="C874" t="s">
        <v>10</v>
      </c>
      <c r="D874" t="s">
        <v>7</v>
      </c>
      <c r="E874" t="s">
        <v>8</v>
      </c>
    </row>
    <row r="875" spans="3:5" x14ac:dyDescent="0.25">
      <c r="C875" t="s">
        <v>9</v>
      </c>
      <c r="D875" t="s">
        <v>3</v>
      </c>
      <c r="E875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2"/>
  <sheetViews>
    <sheetView topLeftCell="C1" workbookViewId="0">
      <selection activeCell="K15" sqref="K15"/>
    </sheetView>
  </sheetViews>
  <sheetFormatPr defaultRowHeight="15" x14ac:dyDescent="0.25"/>
  <cols>
    <col min="3" max="3" width="15.7109375" customWidth="1"/>
    <col min="4" max="4" width="15" customWidth="1"/>
    <col min="9" max="9" width="8.85546875" customWidth="1"/>
  </cols>
  <sheetData>
    <row r="2" spans="2:16" x14ac:dyDescent="0.25">
      <c r="C2" t="s">
        <v>204</v>
      </c>
      <c r="D2" t="s">
        <v>218</v>
      </c>
    </row>
    <row r="3" spans="2:16" x14ac:dyDescent="0.25">
      <c r="C3">
        <f>PERCENTILE(C5:C492,0.25)</f>
        <v>47</v>
      </c>
      <c r="D3" s="3">
        <f>PERCENTILE(D5:D492,0.75)</f>
        <v>130.7775</v>
      </c>
      <c r="F3" t="s">
        <v>205</v>
      </c>
    </row>
    <row r="4" spans="2:16" x14ac:dyDescent="0.25">
      <c r="B4" t="s">
        <v>12</v>
      </c>
      <c r="C4" t="s">
        <v>207</v>
      </c>
      <c r="D4" s="3" t="s">
        <v>13</v>
      </c>
      <c r="F4">
        <f>COUNTIF(Parent_Income,"&lt;=47")</f>
        <v>125</v>
      </c>
      <c r="K4" s="5" t="s">
        <v>152</v>
      </c>
      <c r="L4" s="5"/>
      <c r="M4" s="5"/>
      <c r="N4" s="5"/>
      <c r="O4" s="5"/>
      <c r="P4" s="5"/>
    </row>
    <row r="5" spans="2:16" x14ac:dyDescent="0.25">
      <c r="B5">
        <v>1</v>
      </c>
      <c r="C5">
        <v>150</v>
      </c>
      <c r="D5" s="3">
        <v>38.64</v>
      </c>
      <c r="F5" t="s">
        <v>206</v>
      </c>
      <c r="K5" s="5" t="s">
        <v>153</v>
      </c>
      <c r="L5" s="5"/>
      <c r="M5" s="5"/>
      <c r="N5" s="5"/>
      <c r="O5" s="5"/>
      <c r="P5" s="5"/>
    </row>
    <row r="6" spans="2:16" x14ac:dyDescent="0.25">
      <c r="B6">
        <v>2</v>
      </c>
      <c r="C6">
        <v>101</v>
      </c>
      <c r="D6" s="3">
        <v>178.77</v>
      </c>
      <c r="F6">
        <f>COUNTIFS(Parent_Income,"&lt;=47",Income_at_age_40,"&gt;=130.775")</f>
        <v>2</v>
      </c>
      <c r="K6" s="5" t="s">
        <v>158</v>
      </c>
      <c r="L6" s="5"/>
      <c r="M6" s="5"/>
      <c r="N6" s="5"/>
      <c r="O6" s="5"/>
      <c r="P6" s="5"/>
    </row>
    <row r="7" spans="2:16" x14ac:dyDescent="0.25">
      <c r="B7">
        <v>3</v>
      </c>
      <c r="C7">
        <v>112</v>
      </c>
      <c r="D7" s="3">
        <v>213.92</v>
      </c>
      <c r="K7" s="5" t="s">
        <v>154</v>
      </c>
      <c r="L7" s="5"/>
      <c r="M7" s="5"/>
      <c r="N7" s="5"/>
      <c r="O7" s="5"/>
      <c r="P7" s="5"/>
    </row>
    <row r="8" spans="2:16" x14ac:dyDescent="0.25">
      <c r="B8">
        <v>4</v>
      </c>
      <c r="C8">
        <v>57</v>
      </c>
      <c r="D8" s="3">
        <v>83.22</v>
      </c>
      <c r="F8" t="s">
        <v>208</v>
      </c>
      <c r="K8" s="5" t="s">
        <v>193</v>
      </c>
      <c r="L8" s="5"/>
      <c r="M8" s="5"/>
      <c r="N8" s="5"/>
      <c r="O8" s="5"/>
      <c r="P8" s="5"/>
    </row>
    <row r="9" spans="2:16" x14ac:dyDescent="0.25">
      <c r="B9">
        <v>5</v>
      </c>
      <c r="C9">
        <v>36</v>
      </c>
      <c r="D9" s="3">
        <v>24.12</v>
      </c>
      <c r="F9" s="9">
        <f>F6/F4</f>
        <v>1.6E-2</v>
      </c>
      <c r="K9" s="5" t="s">
        <v>155</v>
      </c>
      <c r="L9" s="5"/>
      <c r="M9" s="5"/>
      <c r="N9" s="5"/>
      <c r="O9" s="5"/>
      <c r="P9" s="5"/>
    </row>
    <row r="10" spans="2:16" x14ac:dyDescent="0.25">
      <c r="B10">
        <v>6</v>
      </c>
      <c r="C10">
        <v>32</v>
      </c>
      <c r="D10" s="3">
        <v>141</v>
      </c>
      <c r="K10" s="5" t="s">
        <v>194</v>
      </c>
      <c r="L10" s="5"/>
      <c r="M10" s="5"/>
      <c r="N10" s="5"/>
      <c r="O10" s="5"/>
      <c r="P10" s="5"/>
    </row>
    <row r="11" spans="2:16" x14ac:dyDescent="0.25">
      <c r="B11">
        <v>7</v>
      </c>
      <c r="C11">
        <v>75</v>
      </c>
      <c r="D11" s="3">
        <v>105</v>
      </c>
      <c r="F11" s="1" t="s">
        <v>235</v>
      </c>
      <c r="G11" s="1"/>
      <c r="H11" s="1"/>
      <c r="K11" s="5" t="s">
        <v>156</v>
      </c>
      <c r="L11" s="5"/>
      <c r="M11" s="5"/>
      <c r="N11" s="5"/>
      <c r="O11" s="5"/>
      <c r="P11" s="5"/>
    </row>
    <row r="12" spans="2:16" x14ac:dyDescent="0.25">
      <c r="B12">
        <v>8</v>
      </c>
      <c r="C12">
        <v>119</v>
      </c>
      <c r="D12" s="3">
        <v>147.56</v>
      </c>
      <c r="F12" s="1" t="s">
        <v>236</v>
      </c>
      <c r="G12" s="1"/>
      <c r="H12" s="1"/>
      <c r="K12" s="5" t="s">
        <v>168</v>
      </c>
      <c r="L12" s="5"/>
      <c r="M12" s="5"/>
      <c r="N12" s="5"/>
      <c r="O12" s="5"/>
      <c r="P12" s="5"/>
    </row>
    <row r="13" spans="2:16" x14ac:dyDescent="0.25">
      <c r="B13">
        <v>9</v>
      </c>
      <c r="C13">
        <v>38</v>
      </c>
      <c r="D13" s="3">
        <v>40.659999999999997</v>
      </c>
      <c r="F13" s="1" t="s">
        <v>237</v>
      </c>
      <c r="G13" s="1"/>
      <c r="H13" s="1"/>
      <c r="K13" s="5" t="s">
        <v>157</v>
      </c>
      <c r="L13" s="5"/>
      <c r="M13" s="5"/>
      <c r="N13" s="5"/>
      <c r="O13" s="5"/>
      <c r="P13" s="5"/>
    </row>
    <row r="14" spans="2:16" x14ac:dyDescent="0.25">
      <c r="B14">
        <v>10</v>
      </c>
      <c r="C14">
        <v>51</v>
      </c>
      <c r="D14" s="3">
        <v>73.44</v>
      </c>
      <c r="K14" s="5" t="s">
        <v>239</v>
      </c>
      <c r="L14" s="5"/>
      <c r="M14" s="5"/>
      <c r="N14" s="5"/>
      <c r="O14" s="5"/>
      <c r="P14" s="5"/>
    </row>
    <row r="15" spans="2:16" x14ac:dyDescent="0.25">
      <c r="B15">
        <v>11</v>
      </c>
      <c r="C15">
        <v>130</v>
      </c>
      <c r="D15" s="3">
        <v>89.7</v>
      </c>
    </row>
    <row r="16" spans="2:16" x14ac:dyDescent="0.25">
      <c r="B16">
        <v>12</v>
      </c>
      <c r="C16">
        <v>71</v>
      </c>
      <c r="D16" s="3">
        <v>51.83</v>
      </c>
    </row>
    <row r="17" spans="2:4" x14ac:dyDescent="0.25">
      <c r="B17">
        <v>13</v>
      </c>
      <c r="C17">
        <v>121</v>
      </c>
      <c r="D17" s="3">
        <v>141.57</v>
      </c>
    </row>
    <row r="18" spans="2:4" x14ac:dyDescent="0.25">
      <c r="B18">
        <v>14</v>
      </c>
      <c r="C18">
        <v>39</v>
      </c>
      <c r="D18" s="3">
        <v>141</v>
      </c>
    </row>
    <row r="19" spans="2:4" x14ac:dyDescent="0.25">
      <c r="B19">
        <v>15</v>
      </c>
      <c r="C19">
        <v>94</v>
      </c>
      <c r="D19" s="3">
        <v>110.92</v>
      </c>
    </row>
    <row r="20" spans="2:4" x14ac:dyDescent="0.25">
      <c r="B20">
        <v>16</v>
      </c>
      <c r="C20">
        <v>74</v>
      </c>
      <c r="D20" s="3">
        <v>79.92</v>
      </c>
    </row>
    <row r="21" spans="2:4" x14ac:dyDescent="0.25">
      <c r="B21">
        <v>17</v>
      </c>
      <c r="C21">
        <v>42</v>
      </c>
      <c r="D21" s="3">
        <v>77.7</v>
      </c>
    </row>
    <row r="22" spans="2:4" x14ac:dyDescent="0.25">
      <c r="B22">
        <v>18</v>
      </c>
      <c r="C22">
        <v>82</v>
      </c>
      <c r="D22" s="3">
        <v>137.76</v>
      </c>
    </row>
    <row r="23" spans="2:4" x14ac:dyDescent="0.25">
      <c r="B23">
        <v>19</v>
      </c>
      <c r="C23">
        <v>130</v>
      </c>
      <c r="D23" s="3">
        <v>100.1</v>
      </c>
    </row>
    <row r="24" spans="2:4" x14ac:dyDescent="0.25">
      <c r="B24">
        <v>20</v>
      </c>
      <c r="C24">
        <v>30</v>
      </c>
      <c r="D24" s="3">
        <v>52.5</v>
      </c>
    </row>
    <row r="25" spans="2:4" x14ac:dyDescent="0.25">
      <c r="B25">
        <v>21</v>
      </c>
      <c r="C25">
        <v>81</v>
      </c>
      <c r="D25" s="3">
        <v>71.28</v>
      </c>
    </row>
    <row r="26" spans="2:4" x14ac:dyDescent="0.25">
      <c r="B26">
        <v>22</v>
      </c>
      <c r="C26">
        <v>100</v>
      </c>
      <c r="D26" s="3">
        <v>172</v>
      </c>
    </row>
    <row r="27" spans="2:4" x14ac:dyDescent="0.25">
      <c r="B27">
        <v>23</v>
      </c>
      <c r="C27">
        <v>88</v>
      </c>
      <c r="D27" s="3">
        <v>133.76</v>
      </c>
    </row>
    <row r="28" spans="2:4" x14ac:dyDescent="0.25">
      <c r="B28">
        <v>24</v>
      </c>
      <c r="C28">
        <v>99</v>
      </c>
      <c r="D28" s="3">
        <v>119.79</v>
      </c>
    </row>
    <row r="29" spans="2:4" x14ac:dyDescent="0.25">
      <c r="B29">
        <v>25</v>
      </c>
      <c r="C29">
        <v>103</v>
      </c>
      <c r="D29" s="3">
        <v>200.85</v>
      </c>
    </row>
    <row r="30" spans="2:4" x14ac:dyDescent="0.25">
      <c r="B30">
        <v>26</v>
      </c>
      <c r="C30">
        <v>107</v>
      </c>
      <c r="D30" s="3">
        <v>112.35</v>
      </c>
    </row>
    <row r="31" spans="2:4" x14ac:dyDescent="0.25">
      <c r="B31">
        <v>27</v>
      </c>
      <c r="C31">
        <v>103</v>
      </c>
      <c r="D31" s="3">
        <v>142.13999999999999</v>
      </c>
    </row>
    <row r="32" spans="2:4" x14ac:dyDescent="0.25">
      <c r="B32">
        <v>28</v>
      </c>
      <c r="C32">
        <v>49</v>
      </c>
      <c r="D32" s="3">
        <v>74.48</v>
      </c>
    </row>
    <row r="33" spans="2:4" x14ac:dyDescent="0.25">
      <c r="B33">
        <v>29</v>
      </c>
      <c r="C33">
        <v>119</v>
      </c>
      <c r="D33" s="3">
        <v>197.54</v>
      </c>
    </row>
    <row r="34" spans="2:4" x14ac:dyDescent="0.25">
      <c r="B34">
        <v>30</v>
      </c>
      <c r="C34">
        <v>84</v>
      </c>
      <c r="D34" s="3">
        <v>137.76</v>
      </c>
    </row>
    <row r="35" spans="2:4" x14ac:dyDescent="0.25">
      <c r="B35">
        <v>31</v>
      </c>
      <c r="C35">
        <v>80</v>
      </c>
      <c r="D35" s="3">
        <v>121.6</v>
      </c>
    </row>
    <row r="36" spans="2:4" x14ac:dyDescent="0.25">
      <c r="B36">
        <v>32</v>
      </c>
      <c r="C36">
        <v>105</v>
      </c>
      <c r="D36" s="3">
        <v>100.8</v>
      </c>
    </row>
    <row r="37" spans="2:4" x14ac:dyDescent="0.25">
      <c r="B37">
        <v>33</v>
      </c>
      <c r="C37">
        <v>113</v>
      </c>
      <c r="D37" s="3">
        <v>161.59</v>
      </c>
    </row>
    <row r="38" spans="2:4" x14ac:dyDescent="0.25">
      <c r="B38">
        <v>34</v>
      </c>
      <c r="C38">
        <v>50</v>
      </c>
      <c r="D38" s="3">
        <v>72.5</v>
      </c>
    </row>
    <row r="39" spans="2:4" x14ac:dyDescent="0.25">
      <c r="B39">
        <v>35</v>
      </c>
      <c r="C39">
        <v>112</v>
      </c>
      <c r="D39" s="3">
        <v>206.08</v>
      </c>
    </row>
    <row r="40" spans="2:4" x14ac:dyDescent="0.25">
      <c r="B40">
        <v>36</v>
      </c>
      <c r="C40">
        <v>101</v>
      </c>
      <c r="D40" s="3">
        <v>186.85</v>
      </c>
    </row>
    <row r="41" spans="2:4" x14ac:dyDescent="0.25">
      <c r="B41">
        <v>37</v>
      </c>
      <c r="C41">
        <v>52</v>
      </c>
      <c r="D41" s="3">
        <v>72.8</v>
      </c>
    </row>
    <row r="42" spans="2:4" x14ac:dyDescent="0.25">
      <c r="B42">
        <v>38</v>
      </c>
      <c r="C42">
        <v>220</v>
      </c>
      <c r="D42" s="3">
        <v>40.46</v>
      </c>
    </row>
    <row r="43" spans="2:4" x14ac:dyDescent="0.25">
      <c r="B43">
        <v>39</v>
      </c>
      <c r="C43">
        <v>77</v>
      </c>
      <c r="D43" s="3">
        <v>87.01</v>
      </c>
    </row>
    <row r="44" spans="2:4" x14ac:dyDescent="0.25">
      <c r="B44">
        <v>40</v>
      </c>
      <c r="C44">
        <v>103</v>
      </c>
      <c r="D44" s="3">
        <v>165.83</v>
      </c>
    </row>
    <row r="45" spans="2:4" x14ac:dyDescent="0.25">
      <c r="B45">
        <v>41</v>
      </c>
      <c r="C45">
        <v>61</v>
      </c>
      <c r="D45" s="3">
        <v>56.73</v>
      </c>
    </row>
    <row r="46" spans="2:4" x14ac:dyDescent="0.25">
      <c r="B46">
        <v>42</v>
      </c>
      <c r="C46">
        <v>115</v>
      </c>
      <c r="D46" s="3">
        <v>92</v>
      </c>
    </row>
    <row r="47" spans="2:4" x14ac:dyDescent="0.25">
      <c r="B47">
        <v>43</v>
      </c>
      <c r="C47">
        <v>55</v>
      </c>
      <c r="D47" s="3">
        <v>40.700000000000003</v>
      </c>
    </row>
    <row r="48" spans="2:4" x14ac:dyDescent="0.25">
      <c r="B48">
        <v>44</v>
      </c>
      <c r="C48">
        <v>26</v>
      </c>
      <c r="D48" s="3">
        <v>48.36</v>
      </c>
    </row>
    <row r="49" spans="2:4" x14ac:dyDescent="0.25">
      <c r="B49">
        <v>45</v>
      </c>
      <c r="C49">
        <v>48</v>
      </c>
      <c r="D49" s="3">
        <v>81.12</v>
      </c>
    </row>
    <row r="50" spans="2:4" x14ac:dyDescent="0.25">
      <c r="B50">
        <v>46</v>
      </c>
      <c r="C50">
        <v>23</v>
      </c>
      <c r="D50" s="3">
        <v>36.340000000000003</v>
      </c>
    </row>
    <row r="51" spans="2:4" x14ac:dyDescent="0.25">
      <c r="B51">
        <v>47</v>
      </c>
      <c r="C51">
        <v>98</v>
      </c>
      <c r="D51" s="3">
        <v>128.38</v>
      </c>
    </row>
    <row r="52" spans="2:4" x14ac:dyDescent="0.25">
      <c r="B52">
        <v>48</v>
      </c>
      <c r="C52">
        <v>75</v>
      </c>
      <c r="D52" s="3">
        <v>94.5</v>
      </c>
    </row>
    <row r="53" spans="2:4" x14ac:dyDescent="0.25">
      <c r="B53">
        <v>49</v>
      </c>
      <c r="C53">
        <v>97</v>
      </c>
      <c r="D53" s="3">
        <v>110.58</v>
      </c>
    </row>
    <row r="54" spans="2:4" x14ac:dyDescent="0.25">
      <c r="B54">
        <v>50</v>
      </c>
      <c r="C54">
        <v>124</v>
      </c>
      <c r="D54" s="3">
        <v>202.12</v>
      </c>
    </row>
    <row r="55" spans="2:4" x14ac:dyDescent="0.25">
      <c r="B55">
        <v>51</v>
      </c>
      <c r="C55">
        <v>97</v>
      </c>
      <c r="D55" s="3">
        <v>85.36</v>
      </c>
    </row>
    <row r="56" spans="2:4" x14ac:dyDescent="0.25">
      <c r="B56">
        <v>52</v>
      </c>
      <c r="C56">
        <v>51</v>
      </c>
      <c r="D56" s="3">
        <v>61.71</v>
      </c>
    </row>
    <row r="57" spans="2:4" x14ac:dyDescent="0.25">
      <c r="B57">
        <v>53</v>
      </c>
      <c r="C57">
        <v>31</v>
      </c>
      <c r="D57" s="3">
        <v>61.69</v>
      </c>
    </row>
    <row r="58" spans="2:4" x14ac:dyDescent="0.25">
      <c r="B58">
        <v>54</v>
      </c>
      <c r="C58">
        <v>97</v>
      </c>
      <c r="D58" s="3">
        <v>101.85</v>
      </c>
    </row>
    <row r="59" spans="2:4" x14ac:dyDescent="0.25">
      <c r="B59">
        <v>55</v>
      </c>
      <c r="C59">
        <v>117</v>
      </c>
      <c r="D59" s="3">
        <v>121.68</v>
      </c>
    </row>
    <row r="60" spans="2:4" x14ac:dyDescent="0.25">
      <c r="B60">
        <v>56</v>
      </c>
      <c r="C60">
        <v>121</v>
      </c>
      <c r="D60" s="3">
        <v>135.52000000000001</v>
      </c>
    </row>
    <row r="61" spans="2:4" x14ac:dyDescent="0.25">
      <c r="B61">
        <v>57</v>
      </c>
      <c r="C61">
        <v>23</v>
      </c>
      <c r="D61" s="3">
        <v>43.47</v>
      </c>
    </row>
    <row r="62" spans="2:4" x14ac:dyDescent="0.25">
      <c r="B62">
        <v>58</v>
      </c>
      <c r="C62">
        <v>129</v>
      </c>
      <c r="D62" s="3">
        <v>98.04</v>
      </c>
    </row>
    <row r="63" spans="2:4" x14ac:dyDescent="0.25">
      <c r="B63">
        <v>59</v>
      </c>
      <c r="C63">
        <v>75</v>
      </c>
      <c r="D63" s="3">
        <v>132</v>
      </c>
    </row>
    <row r="64" spans="2:4" x14ac:dyDescent="0.25">
      <c r="B64">
        <v>60</v>
      </c>
      <c r="C64">
        <v>75</v>
      </c>
      <c r="D64" s="3">
        <v>72</v>
      </c>
    </row>
    <row r="65" spans="2:4" x14ac:dyDescent="0.25">
      <c r="B65">
        <v>61</v>
      </c>
      <c r="C65">
        <v>115</v>
      </c>
      <c r="D65" s="3">
        <v>116.15</v>
      </c>
    </row>
    <row r="66" spans="2:4" x14ac:dyDescent="0.25">
      <c r="B66">
        <v>62</v>
      </c>
      <c r="C66">
        <v>85</v>
      </c>
      <c r="D66" s="3">
        <v>96.05</v>
      </c>
    </row>
    <row r="67" spans="2:4" x14ac:dyDescent="0.25">
      <c r="B67">
        <v>63</v>
      </c>
      <c r="C67">
        <v>109</v>
      </c>
      <c r="D67" s="3">
        <v>91.56</v>
      </c>
    </row>
    <row r="68" spans="2:4" x14ac:dyDescent="0.25">
      <c r="B68">
        <v>64</v>
      </c>
      <c r="C68">
        <v>125</v>
      </c>
      <c r="D68" s="3">
        <v>148.75</v>
      </c>
    </row>
    <row r="69" spans="2:4" x14ac:dyDescent="0.25">
      <c r="B69">
        <v>65</v>
      </c>
      <c r="C69">
        <v>118</v>
      </c>
      <c r="D69" s="3">
        <v>134.52000000000001</v>
      </c>
    </row>
    <row r="70" spans="2:4" x14ac:dyDescent="0.25">
      <c r="B70">
        <v>66</v>
      </c>
      <c r="C70">
        <v>119</v>
      </c>
      <c r="D70" s="3">
        <v>154.69999999999999</v>
      </c>
    </row>
    <row r="71" spans="2:4" x14ac:dyDescent="0.25">
      <c r="B71">
        <v>67</v>
      </c>
      <c r="C71">
        <v>87</v>
      </c>
      <c r="D71" s="3">
        <v>144.41999999999999</v>
      </c>
    </row>
    <row r="72" spans="2:4" x14ac:dyDescent="0.25">
      <c r="B72">
        <v>68</v>
      </c>
      <c r="C72">
        <v>75</v>
      </c>
      <c r="D72" s="3">
        <v>125.25</v>
      </c>
    </row>
    <row r="73" spans="2:4" x14ac:dyDescent="0.25">
      <c r="B73">
        <v>69</v>
      </c>
      <c r="C73">
        <v>118</v>
      </c>
      <c r="D73" s="3">
        <v>87.32</v>
      </c>
    </row>
    <row r="74" spans="2:4" x14ac:dyDescent="0.25">
      <c r="B74">
        <v>70</v>
      </c>
      <c r="C74">
        <v>111</v>
      </c>
      <c r="D74" s="3">
        <v>107.67</v>
      </c>
    </row>
    <row r="75" spans="2:4" x14ac:dyDescent="0.25">
      <c r="B75">
        <v>71</v>
      </c>
      <c r="C75">
        <v>130</v>
      </c>
      <c r="D75" s="3">
        <v>158.6</v>
      </c>
    </row>
    <row r="76" spans="2:4" x14ac:dyDescent="0.25">
      <c r="B76">
        <v>72</v>
      </c>
      <c r="C76">
        <v>107</v>
      </c>
      <c r="D76" s="3">
        <v>189.39</v>
      </c>
    </row>
    <row r="77" spans="2:4" x14ac:dyDescent="0.25">
      <c r="B77">
        <v>73</v>
      </c>
      <c r="C77">
        <v>34</v>
      </c>
      <c r="D77" s="3">
        <v>30.94</v>
      </c>
    </row>
    <row r="78" spans="2:4" x14ac:dyDescent="0.25">
      <c r="B78">
        <v>74</v>
      </c>
      <c r="C78">
        <v>36</v>
      </c>
      <c r="D78" s="3">
        <v>66.239999999999995</v>
      </c>
    </row>
    <row r="79" spans="2:4" x14ac:dyDescent="0.25">
      <c r="B79">
        <v>75</v>
      </c>
      <c r="C79">
        <v>48</v>
      </c>
      <c r="D79" s="3">
        <v>72.959999999999994</v>
      </c>
    </row>
    <row r="80" spans="2:4" x14ac:dyDescent="0.25">
      <c r="B80">
        <v>76</v>
      </c>
      <c r="C80">
        <v>76</v>
      </c>
      <c r="D80" s="3">
        <v>116.28</v>
      </c>
    </row>
    <row r="81" spans="2:4" x14ac:dyDescent="0.25">
      <c r="B81">
        <v>77</v>
      </c>
      <c r="C81">
        <v>46</v>
      </c>
      <c r="D81" s="3">
        <v>53.36</v>
      </c>
    </row>
    <row r="82" spans="2:4" x14ac:dyDescent="0.25">
      <c r="B82">
        <v>78</v>
      </c>
      <c r="C82">
        <v>123</v>
      </c>
      <c r="D82" s="3">
        <v>202.95</v>
      </c>
    </row>
    <row r="83" spans="2:4" x14ac:dyDescent="0.25">
      <c r="B83">
        <v>79</v>
      </c>
      <c r="C83">
        <v>74</v>
      </c>
      <c r="D83" s="3">
        <v>51.06</v>
      </c>
    </row>
    <row r="84" spans="2:4" x14ac:dyDescent="0.25">
      <c r="B84">
        <v>80</v>
      </c>
      <c r="C84">
        <v>93</v>
      </c>
      <c r="D84" s="3">
        <v>66.959999999999994</v>
      </c>
    </row>
    <row r="85" spans="2:4" x14ac:dyDescent="0.25">
      <c r="B85">
        <v>81</v>
      </c>
      <c r="C85">
        <v>96</v>
      </c>
      <c r="D85" s="3">
        <v>149.76</v>
      </c>
    </row>
    <row r="86" spans="2:4" x14ac:dyDescent="0.25">
      <c r="B86">
        <v>82</v>
      </c>
      <c r="C86">
        <v>75</v>
      </c>
      <c r="D86" s="3">
        <v>64.5</v>
      </c>
    </row>
    <row r="87" spans="2:4" x14ac:dyDescent="0.25">
      <c r="B87">
        <v>83</v>
      </c>
      <c r="C87">
        <v>116</v>
      </c>
      <c r="D87" s="3">
        <v>111.36</v>
      </c>
    </row>
    <row r="88" spans="2:4" x14ac:dyDescent="0.25">
      <c r="B88">
        <v>84</v>
      </c>
      <c r="C88">
        <v>45</v>
      </c>
      <c r="D88" s="3">
        <v>61.2</v>
      </c>
    </row>
    <row r="89" spans="2:4" x14ac:dyDescent="0.25">
      <c r="B89">
        <v>85</v>
      </c>
      <c r="C89">
        <v>79</v>
      </c>
      <c r="D89" s="3">
        <v>64.78</v>
      </c>
    </row>
    <row r="90" spans="2:4" x14ac:dyDescent="0.25">
      <c r="B90">
        <v>86</v>
      </c>
      <c r="C90">
        <v>111</v>
      </c>
      <c r="D90" s="3">
        <v>189.81</v>
      </c>
    </row>
    <row r="91" spans="2:4" x14ac:dyDescent="0.25">
      <c r="B91">
        <v>87</v>
      </c>
      <c r="C91">
        <v>61</v>
      </c>
      <c r="D91" s="3">
        <v>70.760000000000005</v>
      </c>
    </row>
    <row r="92" spans="2:4" x14ac:dyDescent="0.25">
      <c r="B92">
        <v>88</v>
      </c>
      <c r="C92">
        <v>22</v>
      </c>
      <c r="D92" s="3">
        <v>32.78</v>
      </c>
    </row>
    <row r="93" spans="2:4" x14ac:dyDescent="0.25">
      <c r="B93">
        <v>89</v>
      </c>
      <c r="C93">
        <v>61</v>
      </c>
      <c r="D93" s="3">
        <v>96.99</v>
      </c>
    </row>
    <row r="94" spans="2:4" x14ac:dyDescent="0.25">
      <c r="B94">
        <v>90</v>
      </c>
      <c r="C94">
        <v>47</v>
      </c>
      <c r="D94" s="3">
        <v>77.08</v>
      </c>
    </row>
    <row r="95" spans="2:4" x14ac:dyDescent="0.25">
      <c r="B95">
        <v>91</v>
      </c>
      <c r="C95">
        <v>88</v>
      </c>
      <c r="D95" s="3">
        <v>152.24</v>
      </c>
    </row>
    <row r="96" spans="2:4" x14ac:dyDescent="0.25">
      <c r="B96">
        <v>92</v>
      </c>
      <c r="C96">
        <v>83</v>
      </c>
      <c r="D96" s="3">
        <v>151.06</v>
      </c>
    </row>
    <row r="97" spans="2:4" x14ac:dyDescent="0.25">
      <c r="B97">
        <v>93</v>
      </c>
      <c r="C97">
        <v>72</v>
      </c>
      <c r="D97" s="3">
        <v>131.76</v>
      </c>
    </row>
    <row r="98" spans="2:4" x14ac:dyDescent="0.25">
      <c r="B98">
        <v>94</v>
      </c>
      <c r="C98">
        <v>87</v>
      </c>
      <c r="D98" s="3">
        <v>88.74</v>
      </c>
    </row>
    <row r="99" spans="2:4" x14ac:dyDescent="0.25">
      <c r="B99">
        <v>95</v>
      </c>
      <c r="C99">
        <v>127</v>
      </c>
      <c r="D99" s="3">
        <v>205.74</v>
      </c>
    </row>
    <row r="100" spans="2:4" x14ac:dyDescent="0.25">
      <c r="B100">
        <v>96</v>
      </c>
      <c r="C100">
        <v>26</v>
      </c>
      <c r="D100" s="3">
        <v>16.64</v>
      </c>
    </row>
    <row r="101" spans="2:4" x14ac:dyDescent="0.25">
      <c r="B101">
        <v>97</v>
      </c>
      <c r="C101">
        <v>93</v>
      </c>
      <c r="D101" s="3">
        <v>114.39</v>
      </c>
    </row>
    <row r="102" spans="2:4" x14ac:dyDescent="0.25">
      <c r="B102">
        <v>98</v>
      </c>
      <c r="C102">
        <v>100</v>
      </c>
      <c r="D102" s="3">
        <v>161</v>
      </c>
    </row>
    <row r="103" spans="2:4" x14ac:dyDescent="0.25">
      <c r="B103">
        <v>99</v>
      </c>
      <c r="C103">
        <v>97</v>
      </c>
      <c r="D103" s="3">
        <v>112.52</v>
      </c>
    </row>
    <row r="104" spans="2:4" x14ac:dyDescent="0.25">
      <c r="B104">
        <v>100</v>
      </c>
      <c r="C104">
        <v>34</v>
      </c>
      <c r="D104" s="3">
        <v>47.6</v>
      </c>
    </row>
    <row r="105" spans="2:4" x14ac:dyDescent="0.25">
      <c r="B105">
        <v>101</v>
      </c>
      <c r="C105">
        <v>22</v>
      </c>
      <c r="D105" s="3">
        <v>21.12</v>
      </c>
    </row>
    <row r="106" spans="2:4" x14ac:dyDescent="0.25">
      <c r="B106">
        <v>102</v>
      </c>
      <c r="C106">
        <v>68</v>
      </c>
      <c r="D106" s="3">
        <v>46.24</v>
      </c>
    </row>
    <row r="107" spans="2:4" x14ac:dyDescent="0.25">
      <c r="B107">
        <v>103</v>
      </c>
      <c r="C107">
        <v>174</v>
      </c>
      <c r="D107" s="3">
        <v>70.84</v>
      </c>
    </row>
    <row r="108" spans="2:4" x14ac:dyDescent="0.25">
      <c r="B108">
        <v>104</v>
      </c>
      <c r="C108">
        <v>109</v>
      </c>
      <c r="D108" s="3">
        <v>159.13999999999999</v>
      </c>
    </row>
    <row r="109" spans="2:4" x14ac:dyDescent="0.25">
      <c r="B109">
        <v>105</v>
      </c>
      <c r="C109">
        <v>83</v>
      </c>
      <c r="D109" s="3">
        <v>75.53</v>
      </c>
    </row>
    <row r="110" spans="2:4" x14ac:dyDescent="0.25">
      <c r="B110">
        <v>106</v>
      </c>
      <c r="C110">
        <v>30</v>
      </c>
      <c r="D110" s="3">
        <v>47.4</v>
      </c>
    </row>
    <row r="111" spans="2:4" x14ac:dyDescent="0.25">
      <c r="B111">
        <v>107</v>
      </c>
      <c r="C111">
        <v>117</v>
      </c>
      <c r="D111" s="3">
        <v>231.66</v>
      </c>
    </row>
    <row r="112" spans="2:4" x14ac:dyDescent="0.25">
      <c r="B112">
        <v>108</v>
      </c>
      <c r="C112">
        <v>127</v>
      </c>
      <c r="D112" s="3">
        <v>110.49</v>
      </c>
    </row>
    <row r="113" spans="2:4" x14ac:dyDescent="0.25">
      <c r="B113">
        <v>109</v>
      </c>
      <c r="C113">
        <v>111</v>
      </c>
      <c r="D113" s="3">
        <v>183.15</v>
      </c>
    </row>
    <row r="114" spans="2:4" x14ac:dyDescent="0.25">
      <c r="B114">
        <v>110</v>
      </c>
      <c r="C114">
        <v>61</v>
      </c>
      <c r="D114" s="3">
        <v>61.61</v>
      </c>
    </row>
    <row r="115" spans="2:4" x14ac:dyDescent="0.25">
      <c r="B115">
        <v>111</v>
      </c>
      <c r="C115">
        <v>76</v>
      </c>
      <c r="D115" s="3">
        <v>129.19999999999999</v>
      </c>
    </row>
    <row r="116" spans="2:4" x14ac:dyDescent="0.25">
      <c r="B116">
        <v>112</v>
      </c>
      <c r="C116">
        <v>29</v>
      </c>
      <c r="D116" s="3">
        <v>37.99</v>
      </c>
    </row>
    <row r="117" spans="2:4" x14ac:dyDescent="0.25">
      <c r="B117">
        <v>113</v>
      </c>
      <c r="C117">
        <v>114</v>
      </c>
      <c r="D117" s="3">
        <v>102.6</v>
      </c>
    </row>
    <row r="118" spans="2:4" x14ac:dyDescent="0.25">
      <c r="B118">
        <v>114</v>
      </c>
      <c r="C118">
        <v>73</v>
      </c>
      <c r="D118" s="3">
        <v>132.13</v>
      </c>
    </row>
    <row r="119" spans="2:4" x14ac:dyDescent="0.25">
      <c r="B119">
        <v>115</v>
      </c>
      <c r="C119">
        <v>106</v>
      </c>
      <c r="D119" s="3">
        <v>79.5</v>
      </c>
    </row>
    <row r="120" spans="2:4" x14ac:dyDescent="0.25">
      <c r="B120">
        <v>116</v>
      </c>
      <c r="C120">
        <v>125</v>
      </c>
      <c r="D120" s="3">
        <v>221.25</v>
      </c>
    </row>
    <row r="121" spans="2:4" x14ac:dyDescent="0.25">
      <c r="B121">
        <v>117</v>
      </c>
      <c r="C121">
        <v>126</v>
      </c>
      <c r="D121" s="3">
        <v>128.52000000000001</v>
      </c>
    </row>
    <row r="122" spans="2:4" x14ac:dyDescent="0.25">
      <c r="B122">
        <v>118</v>
      </c>
      <c r="C122">
        <v>117</v>
      </c>
      <c r="D122" s="3">
        <v>167.31</v>
      </c>
    </row>
    <row r="123" spans="2:4" x14ac:dyDescent="0.25">
      <c r="B123">
        <v>119</v>
      </c>
      <c r="C123">
        <v>33</v>
      </c>
      <c r="D123" s="3">
        <v>24.75</v>
      </c>
    </row>
    <row r="124" spans="2:4" x14ac:dyDescent="0.25">
      <c r="B124">
        <v>120</v>
      </c>
      <c r="C124">
        <v>113</v>
      </c>
      <c r="D124" s="3">
        <v>70.06</v>
      </c>
    </row>
    <row r="125" spans="2:4" x14ac:dyDescent="0.25">
      <c r="B125">
        <v>121</v>
      </c>
      <c r="C125">
        <v>68</v>
      </c>
      <c r="D125" s="3">
        <v>123.76</v>
      </c>
    </row>
    <row r="126" spans="2:4" x14ac:dyDescent="0.25">
      <c r="B126">
        <v>122</v>
      </c>
      <c r="C126">
        <v>93</v>
      </c>
      <c r="D126" s="3">
        <v>68.819999999999993</v>
      </c>
    </row>
    <row r="127" spans="2:4" x14ac:dyDescent="0.25">
      <c r="B127">
        <v>123</v>
      </c>
      <c r="C127">
        <v>71</v>
      </c>
      <c r="D127" s="3">
        <v>75.260000000000005</v>
      </c>
    </row>
    <row r="128" spans="2:4" x14ac:dyDescent="0.25">
      <c r="B128">
        <v>124</v>
      </c>
      <c r="C128">
        <v>80</v>
      </c>
      <c r="D128" s="3">
        <v>137.6</v>
      </c>
    </row>
    <row r="129" spans="2:4" x14ac:dyDescent="0.25">
      <c r="B129">
        <v>125</v>
      </c>
      <c r="C129">
        <v>66</v>
      </c>
      <c r="D129" s="3">
        <v>52.14</v>
      </c>
    </row>
    <row r="130" spans="2:4" x14ac:dyDescent="0.25">
      <c r="B130">
        <v>126</v>
      </c>
      <c r="C130">
        <v>115</v>
      </c>
      <c r="D130" s="3">
        <v>159.85</v>
      </c>
    </row>
    <row r="131" spans="2:4" x14ac:dyDescent="0.25">
      <c r="B131">
        <v>127</v>
      </c>
      <c r="C131">
        <v>85</v>
      </c>
      <c r="D131" s="3">
        <v>164.05</v>
      </c>
    </row>
    <row r="132" spans="2:4" x14ac:dyDescent="0.25">
      <c r="B132">
        <v>128</v>
      </c>
      <c r="C132">
        <v>58</v>
      </c>
      <c r="D132" s="3">
        <v>79.459999999999994</v>
      </c>
    </row>
    <row r="133" spans="2:4" x14ac:dyDescent="0.25">
      <c r="B133">
        <v>129</v>
      </c>
      <c r="C133">
        <v>26</v>
      </c>
      <c r="D133" s="3">
        <v>28.08</v>
      </c>
    </row>
    <row r="134" spans="2:4" x14ac:dyDescent="0.25">
      <c r="B134">
        <v>130</v>
      </c>
      <c r="C134">
        <v>99</v>
      </c>
      <c r="D134" s="3">
        <v>177.21</v>
      </c>
    </row>
    <row r="135" spans="2:4" x14ac:dyDescent="0.25">
      <c r="B135">
        <v>131</v>
      </c>
      <c r="C135">
        <v>53</v>
      </c>
      <c r="D135" s="3">
        <v>58.3</v>
      </c>
    </row>
    <row r="136" spans="2:4" x14ac:dyDescent="0.25">
      <c r="B136">
        <v>132</v>
      </c>
      <c r="C136">
        <v>62</v>
      </c>
      <c r="D136" s="3">
        <v>62.62</v>
      </c>
    </row>
    <row r="137" spans="2:4" x14ac:dyDescent="0.25">
      <c r="B137">
        <v>133</v>
      </c>
      <c r="C137">
        <v>91</v>
      </c>
      <c r="D137" s="3">
        <v>163.80000000000001</v>
      </c>
    </row>
    <row r="138" spans="2:4" x14ac:dyDescent="0.25">
      <c r="B138">
        <v>134</v>
      </c>
      <c r="C138">
        <v>95</v>
      </c>
      <c r="D138" s="3">
        <v>145.35</v>
      </c>
    </row>
    <row r="139" spans="2:4" x14ac:dyDescent="0.25">
      <c r="B139">
        <v>135</v>
      </c>
      <c r="C139">
        <v>69</v>
      </c>
      <c r="D139" s="3">
        <v>50.37</v>
      </c>
    </row>
    <row r="140" spans="2:4" x14ac:dyDescent="0.25">
      <c r="B140">
        <v>136</v>
      </c>
      <c r="C140">
        <v>102</v>
      </c>
      <c r="D140" s="3">
        <v>125.46</v>
      </c>
    </row>
    <row r="141" spans="2:4" x14ac:dyDescent="0.25">
      <c r="B141">
        <v>137</v>
      </c>
      <c r="C141">
        <v>50</v>
      </c>
      <c r="D141" s="3">
        <v>49</v>
      </c>
    </row>
    <row r="142" spans="2:4" x14ac:dyDescent="0.25">
      <c r="B142">
        <v>138</v>
      </c>
      <c r="C142">
        <v>26</v>
      </c>
      <c r="D142" s="3">
        <v>32.24</v>
      </c>
    </row>
    <row r="143" spans="2:4" x14ac:dyDescent="0.25">
      <c r="B143">
        <v>139</v>
      </c>
      <c r="C143">
        <v>120</v>
      </c>
      <c r="D143" s="3">
        <v>234</v>
      </c>
    </row>
    <row r="144" spans="2:4" x14ac:dyDescent="0.25">
      <c r="B144">
        <v>140</v>
      </c>
      <c r="C144">
        <v>78</v>
      </c>
      <c r="D144" s="3">
        <v>128.69999999999999</v>
      </c>
    </row>
    <row r="145" spans="2:4" x14ac:dyDescent="0.25">
      <c r="B145">
        <v>141</v>
      </c>
      <c r="C145">
        <v>54</v>
      </c>
      <c r="D145" s="3">
        <v>57.24</v>
      </c>
    </row>
    <row r="146" spans="2:4" x14ac:dyDescent="0.25">
      <c r="B146">
        <v>142</v>
      </c>
      <c r="C146">
        <v>40</v>
      </c>
      <c r="D146" s="3">
        <v>32.799999999999997</v>
      </c>
    </row>
    <row r="147" spans="2:4" x14ac:dyDescent="0.25">
      <c r="B147">
        <v>143</v>
      </c>
      <c r="C147">
        <v>22</v>
      </c>
      <c r="D147" s="3">
        <v>37.4</v>
      </c>
    </row>
    <row r="148" spans="2:4" x14ac:dyDescent="0.25">
      <c r="B148">
        <v>144</v>
      </c>
      <c r="C148">
        <v>52</v>
      </c>
      <c r="D148" s="3">
        <v>43.68</v>
      </c>
    </row>
    <row r="149" spans="2:4" x14ac:dyDescent="0.25">
      <c r="B149">
        <v>145</v>
      </c>
      <c r="C149">
        <v>34</v>
      </c>
      <c r="D149" s="3">
        <v>56.1</v>
      </c>
    </row>
    <row r="150" spans="2:4" x14ac:dyDescent="0.25">
      <c r="B150">
        <v>146</v>
      </c>
      <c r="C150">
        <v>92</v>
      </c>
      <c r="D150" s="3">
        <v>77.28</v>
      </c>
    </row>
    <row r="151" spans="2:4" x14ac:dyDescent="0.25">
      <c r="B151">
        <v>147</v>
      </c>
      <c r="C151">
        <v>20</v>
      </c>
      <c r="D151" s="3">
        <v>33.6</v>
      </c>
    </row>
    <row r="152" spans="2:4" x14ac:dyDescent="0.25">
      <c r="B152">
        <v>148</v>
      </c>
      <c r="C152">
        <v>42</v>
      </c>
      <c r="D152" s="3">
        <v>31.5</v>
      </c>
    </row>
    <row r="153" spans="2:4" x14ac:dyDescent="0.25">
      <c r="B153">
        <v>149</v>
      </c>
      <c r="C153">
        <v>35</v>
      </c>
      <c r="D153" s="3">
        <v>23.8</v>
      </c>
    </row>
    <row r="154" spans="2:4" x14ac:dyDescent="0.25">
      <c r="B154">
        <v>150</v>
      </c>
      <c r="C154">
        <v>54</v>
      </c>
      <c r="D154" s="3">
        <v>79.92</v>
      </c>
    </row>
    <row r="155" spans="2:4" x14ac:dyDescent="0.25">
      <c r="B155">
        <v>151</v>
      </c>
      <c r="C155">
        <v>29</v>
      </c>
      <c r="D155" s="3">
        <v>20.010000000000002</v>
      </c>
    </row>
    <row r="156" spans="2:4" x14ac:dyDescent="0.25">
      <c r="B156">
        <v>152</v>
      </c>
      <c r="C156">
        <v>121</v>
      </c>
      <c r="D156" s="3">
        <v>209.33</v>
      </c>
    </row>
    <row r="157" spans="2:4" x14ac:dyDescent="0.25">
      <c r="B157">
        <v>153</v>
      </c>
      <c r="C157">
        <v>92</v>
      </c>
      <c r="D157" s="3">
        <v>115</v>
      </c>
    </row>
    <row r="158" spans="2:4" x14ac:dyDescent="0.25">
      <c r="B158">
        <v>154</v>
      </c>
      <c r="C158">
        <v>46</v>
      </c>
      <c r="D158" s="3">
        <v>65.78</v>
      </c>
    </row>
    <row r="159" spans="2:4" x14ac:dyDescent="0.25">
      <c r="B159">
        <v>155</v>
      </c>
      <c r="C159">
        <v>122</v>
      </c>
      <c r="D159" s="3">
        <v>241.56</v>
      </c>
    </row>
    <row r="160" spans="2:4" x14ac:dyDescent="0.25">
      <c r="B160">
        <v>156</v>
      </c>
      <c r="C160">
        <v>27</v>
      </c>
      <c r="D160" s="3">
        <v>42.93</v>
      </c>
    </row>
    <row r="161" spans="2:4" x14ac:dyDescent="0.25">
      <c r="B161">
        <v>157</v>
      </c>
      <c r="C161">
        <v>83</v>
      </c>
      <c r="D161" s="3">
        <v>122.84</v>
      </c>
    </row>
    <row r="162" spans="2:4" x14ac:dyDescent="0.25">
      <c r="B162">
        <v>158</v>
      </c>
      <c r="C162">
        <v>73</v>
      </c>
      <c r="D162" s="3">
        <v>138.69999999999999</v>
      </c>
    </row>
    <row r="163" spans="2:4" x14ac:dyDescent="0.25">
      <c r="B163">
        <v>159</v>
      </c>
      <c r="C163">
        <v>125</v>
      </c>
      <c r="D163" s="3">
        <v>177.5</v>
      </c>
    </row>
    <row r="164" spans="2:4" x14ac:dyDescent="0.25">
      <c r="B164">
        <v>160</v>
      </c>
      <c r="C164">
        <v>125</v>
      </c>
      <c r="D164" s="3">
        <v>200</v>
      </c>
    </row>
    <row r="165" spans="2:4" x14ac:dyDescent="0.25">
      <c r="B165">
        <v>161</v>
      </c>
      <c r="C165">
        <v>120</v>
      </c>
      <c r="D165" s="3">
        <v>237.6</v>
      </c>
    </row>
    <row r="166" spans="2:4" x14ac:dyDescent="0.25">
      <c r="B166">
        <v>162</v>
      </c>
      <c r="C166">
        <v>34</v>
      </c>
      <c r="D166" s="3">
        <v>63.92</v>
      </c>
    </row>
    <row r="167" spans="2:4" x14ac:dyDescent="0.25">
      <c r="B167">
        <v>163</v>
      </c>
      <c r="C167">
        <v>65</v>
      </c>
      <c r="D167" s="3">
        <v>74.099999999999994</v>
      </c>
    </row>
    <row r="168" spans="2:4" x14ac:dyDescent="0.25">
      <c r="B168">
        <v>164</v>
      </c>
      <c r="C168">
        <v>104</v>
      </c>
      <c r="D168" s="3">
        <v>106.08</v>
      </c>
    </row>
    <row r="169" spans="2:4" x14ac:dyDescent="0.25">
      <c r="B169">
        <v>165</v>
      </c>
      <c r="C169">
        <v>116</v>
      </c>
      <c r="D169" s="3">
        <v>187.92</v>
      </c>
    </row>
    <row r="170" spans="2:4" x14ac:dyDescent="0.25">
      <c r="B170">
        <v>166</v>
      </c>
      <c r="C170">
        <v>126</v>
      </c>
      <c r="D170" s="3">
        <v>246.96</v>
      </c>
    </row>
    <row r="171" spans="2:4" x14ac:dyDescent="0.25">
      <c r="B171">
        <v>167</v>
      </c>
      <c r="C171">
        <v>42</v>
      </c>
      <c r="D171" s="3">
        <v>56.7</v>
      </c>
    </row>
    <row r="172" spans="2:4" x14ac:dyDescent="0.25">
      <c r="B172">
        <v>168</v>
      </c>
      <c r="C172">
        <v>24</v>
      </c>
      <c r="D172" s="3">
        <v>16.079999999999998</v>
      </c>
    </row>
    <row r="173" spans="2:4" x14ac:dyDescent="0.25">
      <c r="B173">
        <v>169</v>
      </c>
      <c r="C173">
        <v>40</v>
      </c>
      <c r="D173" s="3">
        <v>27.2</v>
      </c>
    </row>
    <row r="174" spans="2:4" x14ac:dyDescent="0.25">
      <c r="B174">
        <v>170</v>
      </c>
      <c r="C174">
        <v>24</v>
      </c>
      <c r="D174" s="3">
        <v>21.6</v>
      </c>
    </row>
    <row r="175" spans="2:4" x14ac:dyDescent="0.25">
      <c r="B175">
        <v>171</v>
      </c>
      <c r="C175">
        <v>102</v>
      </c>
      <c r="D175" s="3">
        <v>116.28</v>
      </c>
    </row>
    <row r="176" spans="2:4" x14ac:dyDescent="0.25">
      <c r="B176">
        <v>172</v>
      </c>
      <c r="C176">
        <v>31</v>
      </c>
      <c r="D176" s="3">
        <v>61.38</v>
      </c>
    </row>
    <row r="177" spans="2:4" x14ac:dyDescent="0.25">
      <c r="B177">
        <v>173</v>
      </c>
      <c r="C177">
        <v>113</v>
      </c>
      <c r="D177" s="3">
        <v>73.45</v>
      </c>
    </row>
    <row r="178" spans="2:4" x14ac:dyDescent="0.25">
      <c r="B178">
        <v>174</v>
      </c>
      <c r="C178">
        <v>117</v>
      </c>
      <c r="D178" s="3">
        <v>149.76</v>
      </c>
    </row>
    <row r="179" spans="2:4" x14ac:dyDescent="0.25">
      <c r="B179">
        <v>175</v>
      </c>
      <c r="C179">
        <v>71</v>
      </c>
      <c r="D179" s="3">
        <v>103.66</v>
      </c>
    </row>
    <row r="180" spans="2:4" x14ac:dyDescent="0.25">
      <c r="B180">
        <v>176</v>
      </c>
      <c r="C180">
        <v>58</v>
      </c>
      <c r="D180" s="3">
        <v>71.92</v>
      </c>
    </row>
    <row r="181" spans="2:4" x14ac:dyDescent="0.25">
      <c r="B181">
        <v>177</v>
      </c>
      <c r="C181">
        <v>93</v>
      </c>
      <c r="D181" s="3">
        <v>97.65</v>
      </c>
    </row>
    <row r="182" spans="2:4" x14ac:dyDescent="0.25">
      <c r="B182">
        <v>178</v>
      </c>
      <c r="C182">
        <v>112</v>
      </c>
      <c r="D182" s="3">
        <v>155.68</v>
      </c>
    </row>
    <row r="183" spans="2:4" x14ac:dyDescent="0.25">
      <c r="B183">
        <v>179</v>
      </c>
      <c r="C183">
        <v>21</v>
      </c>
      <c r="D183" s="3">
        <v>15.12</v>
      </c>
    </row>
    <row r="184" spans="2:4" x14ac:dyDescent="0.25">
      <c r="B184">
        <v>180</v>
      </c>
      <c r="C184">
        <v>78</v>
      </c>
      <c r="D184" s="3">
        <v>92.04</v>
      </c>
    </row>
    <row r="185" spans="2:4" x14ac:dyDescent="0.25">
      <c r="B185">
        <v>181</v>
      </c>
      <c r="C185">
        <v>31</v>
      </c>
      <c r="D185" s="3">
        <v>60.45</v>
      </c>
    </row>
    <row r="186" spans="2:4" x14ac:dyDescent="0.25">
      <c r="B186">
        <v>182</v>
      </c>
      <c r="C186">
        <v>38</v>
      </c>
      <c r="D186" s="3">
        <v>61.56</v>
      </c>
    </row>
    <row r="187" spans="2:4" x14ac:dyDescent="0.25">
      <c r="B187">
        <v>183</v>
      </c>
      <c r="C187">
        <v>108</v>
      </c>
      <c r="D187" s="3">
        <v>72.36</v>
      </c>
    </row>
    <row r="188" spans="2:4" x14ac:dyDescent="0.25">
      <c r="B188">
        <v>184</v>
      </c>
      <c r="C188">
        <v>73</v>
      </c>
      <c r="D188" s="3">
        <v>81.760000000000005</v>
      </c>
    </row>
    <row r="189" spans="2:4" x14ac:dyDescent="0.25">
      <c r="B189">
        <v>185</v>
      </c>
      <c r="C189">
        <v>86</v>
      </c>
      <c r="D189" s="3">
        <v>67.94</v>
      </c>
    </row>
    <row r="190" spans="2:4" x14ac:dyDescent="0.25">
      <c r="B190">
        <v>186</v>
      </c>
      <c r="C190">
        <v>46</v>
      </c>
      <c r="D190" s="3">
        <v>58.88</v>
      </c>
    </row>
    <row r="191" spans="2:4" x14ac:dyDescent="0.25">
      <c r="B191">
        <v>187</v>
      </c>
      <c r="C191">
        <v>34</v>
      </c>
      <c r="D191" s="3">
        <v>45.56</v>
      </c>
    </row>
    <row r="192" spans="2:4" x14ac:dyDescent="0.25">
      <c r="B192">
        <v>188</v>
      </c>
      <c r="C192">
        <v>73</v>
      </c>
      <c r="D192" s="3">
        <v>114.61</v>
      </c>
    </row>
    <row r="193" spans="2:4" x14ac:dyDescent="0.25">
      <c r="B193">
        <v>189</v>
      </c>
      <c r="C193">
        <v>109</v>
      </c>
      <c r="D193" s="3">
        <v>184.21</v>
      </c>
    </row>
    <row r="194" spans="2:4" x14ac:dyDescent="0.25">
      <c r="B194">
        <v>190</v>
      </c>
      <c r="C194">
        <v>97</v>
      </c>
      <c r="D194" s="3">
        <v>189.15</v>
      </c>
    </row>
    <row r="195" spans="2:4" x14ac:dyDescent="0.25">
      <c r="B195">
        <v>191</v>
      </c>
      <c r="C195">
        <v>57</v>
      </c>
      <c r="D195" s="3">
        <v>83.22</v>
      </c>
    </row>
    <row r="196" spans="2:4" x14ac:dyDescent="0.25">
      <c r="B196">
        <v>192</v>
      </c>
      <c r="C196">
        <v>110</v>
      </c>
      <c r="D196" s="3">
        <v>119.9</v>
      </c>
    </row>
    <row r="197" spans="2:4" x14ac:dyDescent="0.25">
      <c r="B197">
        <v>193</v>
      </c>
      <c r="C197">
        <v>66</v>
      </c>
      <c r="D197" s="3">
        <v>107.58</v>
      </c>
    </row>
    <row r="198" spans="2:4" x14ac:dyDescent="0.25">
      <c r="B198">
        <v>194</v>
      </c>
      <c r="C198">
        <v>57</v>
      </c>
      <c r="D198" s="3">
        <v>87.21</v>
      </c>
    </row>
    <row r="199" spans="2:4" x14ac:dyDescent="0.25">
      <c r="B199">
        <v>195</v>
      </c>
      <c r="C199">
        <v>33</v>
      </c>
      <c r="D199" s="3">
        <v>22.44</v>
      </c>
    </row>
    <row r="200" spans="2:4" x14ac:dyDescent="0.25">
      <c r="B200">
        <v>196</v>
      </c>
      <c r="C200">
        <v>98</v>
      </c>
      <c r="D200" s="3">
        <v>171.5</v>
      </c>
    </row>
    <row r="201" spans="2:4" x14ac:dyDescent="0.25">
      <c r="B201">
        <v>197</v>
      </c>
      <c r="C201">
        <v>38</v>
      </c>
      <c r="D201" s="3">
        <v>46.74</v>
      </c>
    </row>
    <row r="202" spans="2:4" x14ac:dyDescent="0.25">
      <c r="B202">
        <v>198</v>
      </c>
      <c r="C202">
        <v>106</v>
      </c>
      <c r="D202" s="3">
        <v>93.28</v>
      </c>
    </row>
    <row r="203" spans="2:4" x14ac:dyDescent="0.25">
      <c r="B203">
        <v>199</v>
      </c>
      <c r="C203">
        <v>51</v>
      </c>
      <c r="D203" s="3">
        <v>41.31</v>
      </c>
    </row>
    <row r="204" spans="2:4" x14ac:dyDescent="0.25">
      <c r="B204">
        <v>200</v>
      </c>
      <c r="C204">
        <v>39</v>
      </c>
      <c r="D204" s="3">
        <v>56.94</v>
      </c>
    </row>
    <row r="205" spans="2:4" x14ac:dyDescent="0.25">
      <c r="B205">
        <v>201</v>
      </c>
      <c r="C205">
        <v>129</v>
      </c>
      <c r="D205" s="3">
        <v>108.36</v>
      </c>
    </row>
    <row r="206" spans="2:4" x14ac:dyDescent="0.25">
      <c r="B206">
        <v>202</v>
      </c>
      <c r="C206">
        <v>64</v>
      </c>
      <c r="D206" s="3">
        <v>128</v>
      </c>
    </row>
    <row r="207" spans="2:4" x14ac:dyDescent="0.25">
      <c r="B207">
        <v>203</v>
      </c>
      <c r="C207">
        <v>53</v>
      </c>
      <c r="D207" s="3">
        <v>71.02</v>
      </c>
    </row>
    <row r="208" spans="2:4" x14ac:dyDescent="0.25">
      <c r="B208">
        <v>204</v>
      </c>
      <c r="C208">
        <v>94</v>
      </c>
      <c r="D208" s="3">
        <v>112.8</v>
      </c>
    </row>
    <row r="209" spans="2:4" x14ac:dyDescent="0.25">
      <c r="B209">
        <v>205</v>
      </c>
      <c r="C209">
        <v>128</v>
      </c>
      <c r="D209" s="3">
        <v>97.28</v>
      </c>
    </row>
    <row r="210" spans="2:4" x14ac:dyDescent="0.25">
      <c r="B210">
        <v>206</v>
      </c>
      <c r="C210">
        <v>87</v>
      </c>
      <c r="D210" s="3">
        <v>142.68</v>
      </c>
    </row>
    <row r="211" spans="2:4" x14ac:dyDescent="0.25">
      <c r="B211">
        <v>207</v>
      </c>
      <c r="C211">
        <v>124</v>
      </c>
      <c r="D211" s="3">
        <v>93</v>
      </c>
    </row>
    <row r="212" spans="2:4" x14ac:dyDescent="0.25">
      <c r="B212">
        <v>208</v>
      </c>
      <c r="C212">
        <v>128</v>
      </c>
      <c r="D212" s="3">
        <v>172.8</v>
      </c>
    </row>
    <row r="213" spans="2:4" x14ac:dyDescent="0.25">
      <c r="B213">
        <v>209</v>
      </c>
      <c r="C213">
        <v>47</v>
      </c>
      <c r="D213" s="3">
        <v>80.37</v>
      </c>
    </row>
    <row r="214" spans="2:4" x14ac:dyDescent="0.25">
      <c r="B214">
        <v>210</v>
      </c>
      <c r="C214">
        <v>29</v>
      </c>
      <c r="D214" s="3">
        <v>38.86</v>
      </c>
    </row>
    <row r="215" spans="2:4" x14ac:dyDescent="0.25">
      <c r="B215">
        <v>211</v>
      </c>
      <c r="C215">
        <v>50</v>
      </c>
      <c r="D215" s="3">
        <v>68</v>
      </c>
    </row>
    <row r="216" spans="2:4" x14ac:dyDescent="0.25">
      <c r="B216">
        <v>212</v>
      </c>
      <c r="C216">
        <v>57</v>
      </c>
      <c r="D216" s="3">
        <v>52.44</v>
      </c>
    </row>
    <row r="217" spans="2:4" x14ac:dyDescent="0.25">
      <c r="B217">
        <v>213</v>
      </c>
      <c r="C217">
        <v>45</v>
      </c>
      <c r="D217" s="3">
        <v>49.95</v>
      </c>
    </row>
    <row r="218" spans="2:4" x14ac:dyDescent="0.25">
      <c r="B218">
        <v>214</v>
      </c>
      <c r="C218">
        <v>108</v>
      </c>
      <c r="D218" s="3">
        <v>100.44</v>
      </c>
    </row>
    <row r="219" spans="2:4" x14ac:dyDescent="0.25">
      <c r="B219">
        <v>215</v>
      </c>
      <c r="C219">
        <v>114</v>
      </c>
      <c r="D219" s="3">
        <v>76.38</v>
      </c>
    </row>
    <row r="220" spans="2:4" x14ac:dyDescent="0.25">
      <c r="B220">
        <v>216</v>
      </c>
      <c r="C220">
        <v>74</v>
      </c>
      <c r="D220" s="3">
        <v>55.5</v>
      </c>
    </row>
    <row r="221" spans="2:4" x14ac:dyDescent="0.25">
      <c r="B221">
        <v>217</v>
      </c>
      <c r="C221">
        <v>26</v>
      </c>
      <c r="D221" s="3">
        <v>32.24</v>
      </c>
    </row>
    <row r="222" spans="2:4" x14ac:dyDescent="0.25">
      <c r="B222">
        <v>218</v>
      </c>
      <c r="C222">
        <v>111</v>
      </c>
      <c r="D222" s="3">
        <v>95.46</v>
      </c>
    </row>
    <row r="223" spans="2:4" x14ac:dyDescent="0.25">
      <c r="B223">
        <v>219</v>
      </c>
      <c r="C223">
        <v>62</v>
      </c>
      <c r="D223" s="3">
        <v>38.44</v>
      </c>
    </row>
    <row r="224" spans="2:4" x14ac:dyDescent="0.25">
      <c r="B224">
        <v>220</v>
      </c>
      <c r="C224">
        <v>119</v>
      </c>
      <c r="D224" s="3">
        <v>232.05</v>
      </c>
    </row>
    <row r="225" spans="2:4" x14ac:dyDescent="0.25">
      <c r="B225">
        <v>221</v>
      </c>
      <c r="C225">
        <v>44</v>
      </c>
      <c r="D225" s="3">
        <v>33.44</v>
      </c>
    </row>
    <row r="226" spans="2:4" x14ac:dyDescent="0.25">
      <c r="B226">
        <v>222</v>
      </c>
      <c r="C226">
        <v>130</v>
      </c>
      <c r="D226" s="3">
        <v>114.4</v>
      </c>
    </row>
    <row r="227" spans="2:4" x14ac:dyDescent="0.25">
      <c r="B227">
        <v>223</v>
      </c>
      <c r="C227">
        <v>82</v>
      </c>
      <c r="D227" s="3">
        <v>95.12</v>
      </c>
    </row>
    <row r="228" spans="2:4" x14ac:dyDescent="0.25">
      <c r="B228">
        <v>224</v>
      </c>
      <c r="C228">
        <v>40</v>
      </c>
      <c r="D228" s="3">
        <v>63.2</v>
      </c>
    </row>
    <row r="229" spans="2:4" x14ac:dyDescent="0.25">
      <c r="B229">
        <v>225</v>
      </c>
      <c r="C229">
        <v>59</v>
      </c>
      <c r="D229" s="3">
        <v>96.76</v>
      </c>
    </row>
    <row r="230" spans="2:4" x14ac:dyDescent="0.25">
      <c r="B230">
        <v>226</v>
      </c>
      <c r="C230">
        <v>48</v>
      </c>
      <c r="D230" s="3">
        <v>29.28</v>
      </c>
    </row>
    <row r="231" spans="2:4" x14ac:dyDescent="0.25">
      <c r="B231">
        <v>227</v>
      </c>
      <c r="C231">
        <v>116</v>
      </c>
      <c r="D231" s="3">
        <v>83.52</v>
      </c>
    </row>
    <row r="232" spans="2:4" x14ac:dyDescent="0.25">
      <c r="B232">
        <v>228</v>
      </c>
      <c r="C232">
        <v>111</v>
      </c>
      <c r="D232" s="3">
        <v>96.57</v>
      </c>
    </row>
    <row r="233" spans="2:4" x14ac:dyDescent="0.25">
      <c r="B233">
        <v>229</v>
      </c>
      <c r="C233">
        <v>64</v>
      </c>
      <c r="D233" s="3">
        <v>89.6</v>
      </c>
    </row>
    <row r="234" spans="2:4" x14ac:dyDescent="0.25">
      <c r="B234">
        <v>230</v>
      </c>
      <c r="C234">
        <v>83</v>
      </c>
      <c r="D234" s="3">
        <v>64.739999999999995</v>
      </c>
    </row>
    <row r="235" spans="2:4" x14ac:dyDescent="0.25">
      <c r="B235">
        <v>231</v>
      </c>
      <c r="C235">
        <v>114</v>
      </c>
      <c r="D235" s="3">
        <v>161.88</v>
      </c>
    </row>
    <row r="236" spans="2:4" x14ac:dyDescent="0.25">
      <c r="B236">
        <v>232</v>
      </c>
      <c r="C236">
        <v>68</v>
      </c>
      <c r="D236" s="3">
        <v>42.16</v>
      </c>
    </row>
    <row r="237" spans="2:4" x14ac:dyDescent="0.25">
      <c r="B237">
        <v>233</v>
      </c>
      <c r="C237">
        <v>23</v>
      </c>
      <c r="D237" s="3">
        <v>42.09</v>
      </c>
    </row>
    <row r="238" spans="2:4" x14ac:dyDescent="0.25">
      <c r="B238">
        <v>234</v>
      </c>
      <c r="C238">
        <v>40</v>
      </c>
      <c r="D238" s="3">
        <v>78</v>
      </c>
    </row>
    <row r="239" spans="2:4" x14ac:dyDescent="0.25">
      <c r="B239">
        <v>235</v>
      </c>
      <c r="C239">
        <v>100</v>
      </c>
      <c r="D239" s="3">
        <v>146</v>
      </c>
    </row>
    <row r="240" spans="2:4" x14ac:dyDescent="0.25">
      <c r="B240">
        <v>236</v>
      </c>
      <c r="C240">
        <v>32</v>
      </c>
      <c r="D240" s="3">
        <v>42.88</v>
      </c>
    </row>
    <row r="241" spans="2:4" x14ac:dyDescent="0.25">
      <c r="B241">
        <v>237</v>
      </c>
      <c r="C241">
        <v>39</v>
      </c>
      <c r="D241" s="3">
        <v>62.4</v>
      </c>
    </row>
    <row r="242" spans="2:4" x14ac:dyDescent="0.25">
      <c r="B242">
        <v>238</v>
      </c>
      <c r="C242">
        <v>30</v>
      </c>
      <c r="D242" s="3">
        <v>52.8</v>
      </c>
    </row>
    <row r="243" spans="2:4" x14ac:dyDescent="0.25">
      <c r="B243">
        <v>239</v>
      </c>
      <c r="C243">
        <v>27</v>
      </c>
      <c r="D243" s="3">
        <v>31.05</v>
      </c>
    </row>
    <row r="244" spans="2:4" x14ac:dyDescent="0.25">
      <c r="B244">
        <v>240</v>
      </c>
      <c r="C244">
        <v>98</v>
      </c>
      <c r="D244" s="3">
        <v>195.02</v>
      </c>
    </row>
    <row r="245" spans="2:4" x14ac:dyDescent="0.25">
      <c r="B245">
        <v>241</v>
      </c>
      <c r="C245">
        <v>103</v>
      </c>
      <c r="D245" s="3">
        <v>69.010000000000005</v>
      </c>
    </row>
    <row r="246" spans="2:4" x14ac:dyDescent="0.25">
      <c r="B246">
        <v>242</v>
      </c>
      <c r="C246">
        <v>53</v>
      </c>
      <c r="D246" s="3">
        <v>92.22</v>
      </c>
    </row>
    <row r="247" spans="2:4" x14ac:dyDescent="0.25">
      <c r="B247">
        <v>243</v>
      </c>
      <c r="C247">
        <v>34</v>
      </c>
      <c r="D247" s="3">
        <v>47.26</v>
      </c>
    </row>
    <row r="248" spans="2:4" x14ac:dyDescent="0.25">
      <c r="B248">
        <v>244</v>
      </c>
      <c r="C248">
        <v>76</v>
      </c>
      <c r="D248" s="3">
        <v>140.6</v>
      </c>
    </row>
    <row r="249" spans="2:4" x14ac:dyDescent="0.25">
      <c r="B249">
        <v>245</v>
      </c>
      <c r="C249">
        <v>101</v>
      </c>
      <c r="D249" s="3">
        <v>195.94</v>
      </c>
    </row>
    <row r="250" spans="2:4" x14ac:dyDescent="0.25">
      <c r="B250">
        <v>246</v>
      </c>
      <c r="C250">
        <v>36</v>
      </c>
      <c r="D250" s="3">
        <v>60.84</v>
      </c>
    </row>
    <row r="251" spans="2:4" x14ac:dyDescent="0.25">
      <c r="B251">
        <v>247</v>
      </c>
      <c r="C251">
        <v>49</v>
      </c>
      <c r="D251" s="3">
        <v>97.02</v>
      </c>
    </row>
    <row r="252" spans="2:4" x14ac:dyDescent="0.25">
      <c r="B252">
        <v>248</v>
      </c>
      <c r="C252">
        <v>56</v>
      </c>
      <c r="D252" s="3">
        <v>48.16</v>
      </c>
    </row>
    <row r="253" spans="2:4" x14ac:dyDescent="0.25">
      <c r="B253">
        <v>249</v>
      </c>
      <c r="C253">
        <v>82</v>
      </c>
      <c r="D253" s="3">
        <v>149.24</v>
      </c>
    </row>
    <row r="254" spans="2:4" x14ac:dyDescent="0.25">
      <c r="B254">
        <v>250</v>
      </c>
      <c r="C254">
        <v>124</v>
      </c>
      <c r="D254" s="3">
        <v>239.32</v>
      </c>
    </row>
    <row r="255" spans="2:4" x14ac:dyDescent="0.25">
      <c r="B255">
        <v>251</v>
      </c>
      <c r="C255">
        <v>82</v>
      </c>
      <c r="D255" s="3">
        <v>159.9</v>
      </c>
    </row>
    <row r="256" spans="2:4" x14ac:dyDescent="0.25">
      <c r="B256">
        <v>252</v>
      </c>
      <c r="C256">
        <v>24</v>
      </c>
      <c r="D256" s="3">
        <v>31.92</v>
      </c>
    </row>
    <row r="257" spans="2:4" x14ac:dyDescent="0.25">
      <c r="B257">
        <v>253</v>
      </c>
      <c r="C257">
        <v>49</v>
      </c>
      <c r="D257" s="3">
        <v>93.59</v>
      </c>
    </row>
    <row r="258" spans="2:4" x14ac:dyDescent="0.25">
      <c r="B258">
        <v>254</v>
      </c>
      <c r="C258">
        <v>34</v>
      </c>
      <c r="D258" s="3">
        <v>36.04</v>
      </c>
    </row>
    <row r="259" spans="2:4" x14ac:dyDescent="0.25">
      <c r="B259">
        <v>255</v>
      </c>
      <c r="C259">
        <v>57</v>
      </c>
      <c r="D259" s="3">
        <v>102.6</v>
      </c>
    </row>
    <row r="260" spans="2:4" x14ac:dyDescent="0.25">
      <c r="B260">
        <v>256</v>
      </c>
      <c r="C260">
        <v>76</v>
      </c>
      <c r="D260" s="3">
        <v>57.76</v>
      </c>
    </row>
    <row r="261" spans="2:4" x14ac:dyDescent="0.25">
      <c r="B261">
        <v>257</v>
      </c>
      <c r="C261">
        <v>76</v>
      </c>
      <c r="D261" s="3">
        <v>97.28</v>
      </c>
    </row>
    <row r="262" spans="2:4" x14ac:dyDescent="0.25">
      <c r="B262">
        <v>258</v>
      </c>
      <c r="C262">
        <v>73</v>
      </c>
      <c r="D262" s="3">
        <v>139.43</v>
      </c>
    </row>
    <row r="263" spans="2:4" x14ac:dyDescent="0.25">
      <c r="B263">
        <v>259</v>
      </c>
      <c r="C263">
        <v>26</v>
      </c>
      <c r="D263" s="3">
        <v>16.64</v>
      </c>
    </row>
    <row r="264" spans="2:4" x14ac:dyDescent="0.25">
      <c r="B264">
        <v>260</v>
      </c>
      <c r="C264">
        <v>43</v>
      </c>
      <c r="D264" s="3">
        <v>41.71</v>
      </c>
    </row>
    <row r="265" spans="2:4" x14ac:dyDescent="0.25">
      <c r="B265">
        <v>261</v>
      </c>
      <c r="C265">
        <v>76</v>
      </c>
      <c r="D265" s="3">
        <v>106.4</v>
      </c>
    </row>
    <row r="266" spans="2:4" x14ac:dyDescent="0.25">
      <c r="B266">
        <v>262</v>
      </c>
      <c r="C266">
        <v>80</v>
      </c>
      <c r="D266" s="3">
        <v>115.2</v>
      </c>
    </row>
    <row r="267" spans="2:4" x14ac:dyDescent="0.25">
      <c r="B267">
        <v>263</v>
      </c>
      <c r="C267">
        <v>24</v>
      </c>
      <c r="D267" s="3">
        <v>17.28</v>
      </c>
    </row>
    <row r="268" spans="2:4" x14ac:dyDescent="0.25">
      <c r="B268">
        <v>264</v>
      </c>
      <c r="C268">
        <v>44</v>
      </c>
      <c r="D268" s="3">
        <v>80.52</v>
      </c>
    </row>
    <row r="269" spans="2:4" x14ac:dyDescent="0.25">
      <c r="B269">
        <v>265</v>
      </c>
      <c r="C269">
        <v>59</v>
      </c>
      <c r="D269" s="3">
        <v>46.61</v>
      </c>
    </row>
    <row r="270" spans="2:4" x14ac:dyDescent="0.25">
      <c r="B270">
        <v>266</v>
      </c>
      <c r="C270">
        <v>69</v>
      </c>
      <c r="D270" s="3">
        <v>126.96</v>
      </c>
    </row>
    <row r="271" spans="2:4" x14ac:dyDescent="0.25">
      <c r="B271">
        <v>267</v>
      </c>
      <c r="C271">
        <v>95</v>
      </c>
      <c r="D271" s="3">
        <v>161.5</v>
      </c>
    </row>
    <row r="272" spans="2:4" x14ac:dyDescent="0.25">
      <c r="B272">
        <v>268</v>
      </c>
      <c r="C272">
        <v>92</v>
      </c>
      <c r="D272" s="3">
        <v>144.44</v>
      </c>
    </row>
    <row r="273" spans="2:4" x14ac:dyDescent="0.25">
      <c r="B273">
        <v>269</v>
      </c>
      <c r="C273">
        <v>37</v>
      </c>
      <c r="D273" s="3">
        <v>50.69</v>
      </c>
    </row>
    <row r="274" spans="2:4" x14ac:dyDescent="0.25">
      <c r="B274">
        <v>270</v>
      </c>
      <c r="C274">
        <v>105</v>
      </c>
      <c r="D274" s="3">
        <v>160.65</v>
      </c>
    </row>
    <row r="275" spans="2:4" x14ac:dyDescent="0.25">
      <c r="B275">
        <v>271</v>
      </c>
      <c r="C275">
        <v>126</v>
      </c>
      <c r="D275" s="3">
        <v>231.84</v>
      </c>
    </row>
    <row r="276" spans="2:4" x14ac:dyDescent="0.25">
      <c r="B276">
        <v>272</v>
      </c>
      <c r="C276">
        <v>37</v>
      </c>
      <c r="D276" s="3">
        <v>50.32</v>
      </c>
    </row>
    <row r="277" spans="2:4" x14ac:dyDescent="0.25">
      <c r="B277">
        <v>273</v>
      </c>
      <c r="C277">
        <v>31</v>
      </c>
      <c r="D277" s="3">
        <v>61.38</v>
      </c>
    </row>
    <row r="278" spans="2:4" x14ac:dyDescent="0.25">
      <c r="B278">
        <v>274</v>
      </c>
      <c r="C278">
        <v>49</v>
      </c>
      <c r="D278" s="3">
        <v>47.04</v>
      </c>
    </row>
    <row r="279" spans="2:4" x14ac:dyDescent="0.25">
      <c r="B279">
        <v>275</v>
      </c>
      <c r="C279">
        <v>37</v>
      </c>
      <c r="D279" s="3">
        <v>67.34</v>
      </c>
    </row>
    <row r="280" spans="2:4" x14ac:dyDescent="0.25">
      <c r="B280">
        <v>276</v>
      </c>
      <c r="C280">
        <v>83</v>
      </c>
      <c r="D280" s="3">
        <v>70.55</v>
      </c>
    </row>
    <row r="281" spans="2:4" x14ac:dyDescent="0.25">
      <c r="B281">
        <v>277</v>
      </c>
      <c r="C281">
        <v>98</v>
      </c>
      <c r="D281" s="3">
        <v>156.80000000000001</v>
      </c>
    </row>
    <row r="282" spans="2:4" x14ac:dyDescent="0.25">
      <c r="B282">
        <v>278</v>
      </c>
      <c r="C282">
        <v>38</v>
      </c>
      <c r="D282" s="3">
        <v>39.14</v>
      </c>
    </row>
    <row r="283" spans="2:4" x14ac:dyDescent="0.25">
      <c r="B283">
        <v>279</v>
      </c>
      <c r="C283">
        <v>101</v>
      </c>
      <c r="D283" s="3">
        <v>165.64</v>
      </c>
    </row>
    <row r="284" spans="2:4" x14ac:dyDescent="0.25">
      <c r="B284">
        <v>280</v>
      </c>
      <c r="C284">
        <v>53</v>
      </c>
      <c r="D284" s="3">
        <v>71.55</v>
      </c>
    </row>
    <row r="285" spans="2:4" x14ac:dyDescent="0.25">
      <c r="B285">
        <v>281</v>
      </c>
      <c r="C285">
        <v>130</v>
      </c>
      <c r="D285" s="3">
        <v>218.4</v>
      </c>
    </row>
    <row r="286" spans="2:4" x14ac:dyDescent="0.25">
      <c r="B286">
        <v>282</v>
      </c>
      <c r="C286">
        <v>84</v>
      </c>
      <c r="D286" s="3">
        <v>89.88</v>
      </c>
    </row>
    <row r="287" spans="2:4" x14ac:dyDescent="0.25">
      <c r="B287">
        <v>283</v>
      </c>
      <c r="C287">
        <v>102</v>
      </c>
      <c r="D287" s="3">
        <v>72.42</v>
      </c>
    </row>
    <row r="288" spans="2:4" x14ac:dyDescent="0.25">
      <c r="B288">
        <v>284</v>
      </c>
      <c r="C288">
        <v>122</v>
      </c>
      <c r="D288" s="3">
        <v>146.4</v>
      </c>
    </row>
    <row r="289" spans="2:4" x14ac:dyDescent="0.25">
      <c r="B289">
        <v>285</v>
      </c>
      <c r="C289">
        <v>27</v>
      </c>
      <c r="D289" s="3">
        <v>49.68</v>
      </c>
    </row>
    <row r="290" spans="2:4" x14ac:dyDescent="0.25">
      <c r="B290">
        <v>286</v>
      </c>
      <c r="C290">
        <v>42</v>
      </c>
      <c r="D290" s="3">
        <v>52.92</v>
      </c>
    </row>
    <row r="291" spans="2:4" x14ac:dyDescent="0.25">
      <c r="B291">
        <v>287</v>
      </c>
      <c r="C291">
        <v>95</v>
      </c>
      <c r="D291" s="3">
        <v>126.35</v>
      </c>
    </row>
    <row r="292" spans="2:4" x14ac:dyDescent="0.25">
      <c r="B292">
        <v>288</v>
      </c>
      <c r="C292">
        <v>100</v>
      </c>
      <c r="D292" s="3">
        <v>112</v>
      </c>
    </row>
    <row r="293" spans="2:4" x14ac:dyDescent="0.25">
      <c r="B293">
        <v>289</v>
      </c>
      <c r="C293">
        <v>96</v>
      </c>
      <c r="D293" s="3">
        <v>120.96</v>
      </c>
    </row>
    <row r="294" spans="2:4" x14ac:dyDescent="0.25">
      <c r="B294">
        <v>290</v>
      </c>
      <c r="C294">
        <v>99</v>
      </c>
      <c r="D294" s="3">
        <v>75.239999999999995</v>
      </c>
    </row>
    <row r="295" spans="2:4" x14ac:dyDescent="0.25">
      <c r="B295">
        <v>291</v>
      </c>
      <c r="C295">
        <v>89</v>
      </c>
      <c r="D295" s="3">
        <v>64.97</v>
      </c>
    </row>
    <row r="296" spans="2:4" x14ac:dyDescent="0.25">
      <c r="B296">
        <v>292</v>
      </c>
      <c r="C296">
        <v>81</v>
      </c>
      <c r="D296" s="3">
        <v>119.07</v>
      </c>
    </row>
    <row r="297" spans="2:4" x14ac:dyDescent="0.25">
      <c r="B297">
        <v>293</v>
      </c>
      <c r="C297">
        <v>128</v>
      </c>
      <c r="D297" s="3">
        <v>96</v>
      </c>
    </row>
    <row r="298" spans="2:4" x14ac:dyDescent="0.25">
      <c r="B298">
        <v>294</v>
      </c>
      <c r="C298">
        <v>33</v>
      </c>
      <c r="D298" s="3">
        <v>25.41</v>
      </c>
    </row>
    <row r="299" spans="2:4" x14ac:dyDescent="0.25">
      <c r="B299">
        <v>295</v>
      </c>
      <c r="C299">
        <v>84</v>
      </c>
      <c r="D299" s="3">
        <v>115.92</v>
      </c>
    </row>
    <row r="300" spans="2:4" x14ac:dyDescent="0.25">
      <c r="B300">
        <v>296</v>
      </c>
      <c r="C300">
        <v>122</v>
      </c>
      <c r="D300" s="3">
        <v>224.48</v>
      </c>
    </row>
    <row r="301" spans="2:4" x14ac:dyDescent="0.25">
      <c r="B301">
        <v>297</v>
      </c>
      <c r="C301">
        <v>73</v>
      </c>
      <c r="D301" s="3">
        <v>122.64</v>
      </c>
    </row>
    <row r="302" spans="2:4" x14ac:dyDescent="0.25">
      <c r="B302">
        <v>298</v>
      </c>
      <c r="C302">
        <v>77</v>
      </c>
      <c r="D302" s="3">
        <v>125.51</v>
      </c>
    </row>
    <row r="303" spans="2:4" x14ac:dyDescent="0.25">
      <c r="B303">
        <v>299</v>
      </c>
      <c r="C303">
        <v>91</v>
      </c>
      <c r="D303" s="3">
        <v>74.62</v>
      </c>
    </row>
    <row r="304" spans="2:4" x14ac:dyDescent="0.25">
      <c r="B304">
        <v>300</v>
      </c>
      <c r="C304">
        <v>47</v>
      </c>
      <c r="D304" s="3">
        <v>65.8</v>
      </c>
    </row>
    <row r="305" spans="2:4" x14ac:dyDescent="0.25">
      <c r="B305">
        <v>301</v>
      </c>
      <c r="C305">
        <v>22</v>
      </c>
      <c r="D305" s="3">
        <v>24.42</v>
      </c>
    </row>
    <row r="306" spans="2:4" x14ac:dyDescent="0.25">
      <c r="B306">
        <v>302</v>
      </c>
      <c r="C306">
        <v>65</v>
      </c>
      <c r="D306" s="3">
        <v>89.7</v>
      </c>
    </row>
    <row r="307" spans="2:4" x14ac:dyDescent="0.25">
      <c r="B307">
        <v>303</v>
      </c>
      <c r="C307">
        <v>107</v>
      </c>
      <c r="D307" s="3">
        <v>167.99</v>
      </c>
    </row>
    <row r="308" spans="2:4" x14ac:dyDescent="0.25">
      <c r="B308">
        <v>304</v>
      </c>
      <c r="C308">
        <v>43</v>
      </c>
      <c r="D308" s="3">
        <v>33.97</v>
      </c>
    </row>
    <row r="309" spans="2:4" x14ac:dyDescent="0.25">
      <c r="B309">
        <v>305</v>
      </c>
      <c r="C309">
        <v>102</v>
      </c>
      <c r="D309" s="3">
        <v>84.66</v>
      </c>
    </row>
    <row r="310" spans="2:4" x14ac:dyDescent="0.25">
      <c r="B310">
        <v>306</v>
      </c>
      <c r="C310">
        <v>81</v>
      </c>
      <c r="D310" s="3">
        <v>127.98</v>
      </c>
    </row>
    <row r="311" spans="2:4" x14ac:dyDescent="0.25">
      <c r="B311">
        <v>307</v>
      </c>
      <c r="C311">
        <v>126</v>
      </c>
      <c r="D311" s="3">
        <v>197.82</v>
      </c>
    </row>
    <row r="312" spans="2:4" x14ac:dyDescent="0.25">
      <c r="B312">
        <v>308</v>
      </c>
      <c r="C312">
        <v>78</v>
      </c>
      <c r="D312" s="3">
        <v>60.84</v>
      </c>
    </row>
    <row r="313" spans="2:4" x14ac:dyDescent="0.25">
      <c r="B313">
        <v>309</v>
      </c>
      <c r="C313">
        <v>85</v>
      </c>
      <c r="D313" s="3">
        <v>51</v>
      </c>
    </row>
    <row r="314" spans="2:4" x14ac:dyDescent="0.25">
      <c r="B314">
        <v>310</v>
      </c>
      <c r="C314">
        <v>52</v>
      </c>
      <c r="D314" s="3">
        <v>101.4</v>
      </c>
    </row>
    <row r="315" spans="2:4" x14ac:dyDescent="0.25">
      <c r="B315">
        <v>311</v>
      </c>
      <c r="C315">
        <v>63</v>
      </c>
      <c r="D315" s="3">
        <v>57.96</v>
      </c>
    </row>
    <row r="316" spans="2:4" x14ac:dyDescent="0.25">
      <c r="B316">
        <v>312</v>
      </c>
      <c r="C316">
        <v>121</v>
      </c>
      <c r="D316" s="3">
        <v>122.21</v>
      </c>
    </row>
    <row r="317" spans="2:4" x14ac:dyDescent="0.25">
      <c r="B317">
        <v>313</v>
      </c>
      <c r="C317">
        <v>29</v>
      </c>
      <c r="D317" s="3">
        <v>34.51</v>
      </c>
    </row>
    <row r="318" spans="2:4" x14ac:dyDescent="0.25">
      <c r="B318">
        <v>314</v>
      </c>
      <c r="C318">
        <v>114</v>
      </c>
      <c r="D318" s="3">
        <v>197.22</v>
      </c>
    </row>
    <row r="319" spans="2:4" x14ac:dyDescent="0.25">
      <c r="B319">
        <v>315</v>
      </c>
      <c r="C319">
        <v>79</v>
      </c>
      <c r="D319" s="3">
        <v>135.09</v>
      </c>
    </row>
    <row r="320" spans="2:4" x14ac:dyDescent="0.25">
      <c r="B320">
        <v>316</v>
      </c>
      <c r="C320">
        <v>121</v>
      </c>
      <c r="D320" s="3">
        <v>101.64</v>
      </c>
    </row>
    <row r="321" spans="2:4" x14ac:dyDescent="0.25">
      <c r="B321">
        <v>317</v>
      </c>
      <c r="C321">
        <v>25</v>
      </c>
      <c r="D321" s="3">
        <v>23.5</v>
      </c>
    </row>
    <row r="322" spans="2:4" x14ac:dyDescent="0.25">
      <c r="B322">
        <v>318</v>
      </c>
      <c r="C322">
        <v>32</v>
      </c>
      <c r="D322" s="3">
        <v>42.24</v>
      </c>
    </row>
    <row r="323" spans="2:4" x14ac:dyDescent="0.25">
      <c r="B323">
        <v>319</v>
      </c>
      <c r="C323">
        <v>27</v>
      </c>
      <c r="D323" s="3">
        <v>48.06</v>
      </c>
    </row>
    <row r="324" spans="2:4" x14ac:dyDescent="0.25">
      <c r="B324">
        <v>320</v>
      </c>
      <c r="C324">
        <v>93</v>
      </c>
      <c r="D324" s="3">
        <v>142.29</v>
      </c>
    </row>
    <row r="325" spans="2:4" x14ac:dyDescent="0.25">
      <c r="B325">
        <v>321</v>
      </c>
      <c r="C325">
        <v>93</v>
      </c>
      <c r="D325" s="3">
        <v>72.540000000000006</v>
      </c>
    </row>
    <row r="326" spans="2:4" x14ac:dyDescent="0.25">
      <c r="B326">
        <v>322</v>
      </c>
      <c r="C326">
        <v>37</v>
      </c>
      <c r="D326" s="3">
        <v>27.01</v>
      </c>
    </row>
    <row r="327" spans="2:4" x14ac:dyDescent="0.25">
      <c r="B327">
        <v>323</v>
      </c>
      <c r="C327">
        <v>49</v>
      </c>
      <c r="D327" s="3">
        <v>45.57</v>
      </c>
    </row>
    <row r="328" spans="2:4" x14ac:dyDescent="0.25">
      <c r="B328">
        <v>324</v>
      </c>
      <c r="C328">
        <v>75</v>
      </c>
      <c r="D328" s="3">
        <v>107.25</v>
      </c>
    </row>
    <row r="329" spans="2:4" x14ac:dyDescent="0.25">
      <c r="B329">
        <v>325</v>
      </c>
      <c r="C329">
        <v>99</v>
      </c>
      <c r="D329" s="3">
        <v>167.31</v>
      </c>
    </row>
    <row r="330" spans="2:4" x14ac:dyDescent="0.25">
      <c r="B330">
        <v>326</v>
      </c>
      <c r="C330">
        <v>40</v>
      </c>
      <c r="D330" s="3">
        <v>74.400000000000006</v>
      </c>
    </row>
    <row r="331" spans="2:4" x14ac:dyDescent="0.25">
      <c r="B331">
        <v>327</v>
      </c>
      <c r="C331">
        <v>119</v>
      </c>
      <c r="D331" s="3">
        <v>73.78</v>
      </c>
    </row>
    <row r="332" spans="2:4" x14ac:dyDescent="0.25">
      <c r="B332">
        <v>328</v>
      </c>
      <c r="C332">
        <v>122</v>
      </c>
      <c r="D332" s="3">
        <v>192.76</v>
      </c>
    </row>
    <row r="333" spans="2:4" x14ac:dyDescent="0.25">
      <c r="B333">
        <v>329</v>
      </c>
      <c r="C333">
        <v>87</v>
      </c>
      <c r="D333" s="3">
        <v>57.42</v>
      </c>
    </row>
    <row r="334" spans="2:4" x14ac:dyDescent="0.25">
      <c r="B334">
        <v>330</v>
      </c>
      <c r="C334">
        <v>106</v>
      </c>
      <c r="D334" s="3">
        <v>167.48</v>
      </c>
    </row>
    <row r="335" spans="2:4" x14ac:dyDescent="0.25">
      <c r="B335">
        <v>331</v>
      </c>
      <c r="C335">
        <v>88</v>
      </c>
      <c r="D335" s="3">
        <v>152.24</v>
      </c>
    </row>
    <row r="336" spans="2:4" x14ac:dyDescent="0.25">
      <c r="B336">
        <v>332</v>
      </c>
      <c r="C336">
        <v>60</v>
      </c>
      <c r="D336" s="3">
        <v>88.2</v>
      </c>
    </row>
    <row r="337" spans="2:4" x14ac:dyDescent="0.25">
      <c r="B337">
        <v>333</v>
      </c>
      <c r="C337">
        <v>51</v>
      </c>
      <c r="D337" s="3">
        <v>52.02</v>
      </c>
    </row>
    <row r="338" spans="2:4" x14ac:dyDescent="0.25">
      <c r="B338">
        <v>334</v>
      </c>
      <c r="C338">
        <v>44</v>
      </c>
      <c r="D338" s="3">
        <v>58.08</v>
      </c>
    </row>
    <row r="339" spans="2:4" x14ac:dyDescent="0.25">
      <c r="B339">
        <v>335</v>
      </c>
      <c r="C339">
        <v>40</v>
      </c>
      <c r="D339" s="3">
        <v>57.2</v>
      </c>
    </row>
    <row r="340" spans="2:4" x14ac:dyDescent="0.25">
      <c r="B340">
        <v>336</v>
      </c>
      <c r="C340">
        <v>30</v>
      </c>
      <c r="D340" s="3">
        <v>42.3</v>
      </c>
    </row>
    <row r="341" spans="2:4" x14ac:dyDescent="0.25">
      <c r="B341">
        <v>337</v>
      </c>
      <c r="C341">
        <v>115</v>
      </c>
      <c r="D341" s="3">
        <v>157.55000000000001</v>
      </c>
    </row>
    <row r="342" spans="2:4" x14ac:dyDescent="0.25">
      <c r="B342">
        <v>338</v>
      </c>
      <c r="C342">
        <v>104</v>
      </c>
      <c r="D342" s="3">
        <v>127.92</v>
      </c>
    </row>
    <row r="343" spans="2:4" x14ac:dyDescent="0.25">
      <c r="B343">
        <v>339</v>
      </c>
      <c r="C343">
        <v>105</v>
      </c>
      <c r="D343" s="3">
        <v>121.8</v>
      </c>
    </row>
    <row r="344" spans="2:4" x14ac:dyDescent="0.25">
      <c r="B344">
        <v>340</v>
      </c>
      <c r="C344">
        <v>105</v>
      </c>
      <c r="D344" s="3">
        <v>96.6</v>
      </c>
    </row>
    <row r="345" spans="2:4" x14ac:dyDescent="0.25">
      <c r="B345">
        <v>341</v>
      </c>
      <c r="C345">
        <v>66</v>
      </c>
      <c r="D345" s="3">
        <v>83.82</v>
      </c>
    </row>
    <row r="346" spans="2:4" x14ac:dyDescent="0.25">
      <c r="B346">
        <v>342</v>
      </c>
      <c r="C346">
        <v>42</v>
      </c>
      <c r="D346" s="3">
        <v>53.34</v>
      </c>
    </row>
    <row r="347" spans="2:4" x14ac:dyDescent="0.25">
      <c r="B347">
        <v>343</v>
      </c>
      <c r="C347">
        <v>39</v>
      </c>
      <c r="D347" s="3">
        <v>39.39</v>
      </c>
    </row>
    <row r="348" spans="2:4" x14ac:dyDescent="0.25">
      <c r="B348">
        <v>344</v>
      </c>
      <c r="C348">
        <v>97</v>
      </c>
      <c r="D348" s="3">
        <v>167.81</v>
      </c>
    </row>
    <row r="349" spans="2:4" x14ac:dyDescent="0.25">
      <c r="B349">
        <v>345</v>
      </c>
      <c r="C349">
        <v>102</v>
      </c>
      <c r="D349" s="3">
        <v>195.84</v>
      </c>
    </row>
    <row r="350" spans="2:4" x14ac:dyDescent="0.25">
      <c r="B350">
        <v>346</v>
      </c>
      <c r="C350">
        <v>112</v>
      </c>
      <c r="D350" s="3">
        <v>80.64</v>
      </c>
    </row>
    <row r="351" spans="2:4" x14ac:dyDescent="0.25">
      <c r="B351">
        <v>347</v>
      </c>
      <c r="C351">
        <v>66</v>
      </c>
      <c r="D351" s="3">
        <v>85.14</v>
      </c>
    </row>
    <row r="352" spans="2:4" x14ac:dyDescent="0.25">
      <c r="B352">
        <v>348</v>
      </c>
      <c r="C352">
        <v>60</v>
      </c>
      <c r="D352" s="3">
        <v>84.6</v>
      </c>
    </row>
    <row r="353" spans="2:4" x14ac:dyDescent="0.25">
      <c r="B353">
        <v>349</v>
      </c>
      <c r="C353">
        <v>27</v>
      </c>
      <c r="D353" s="3">
        <v>39.42</v>
      </c>
    </row>
    <row r="354" spans="2:4" x14ac:dyDescent="0.25">
      <c r="B354">
        <v>350</v>
      </c>
      <c r="C354">
        <v>27</v>
      </c>
      <c r="D354" s="3">
        <v>28.08</v>
      </c>
    </row>
    <row r="355" spans="2:4" x14ac:dyDescent="0.25">
      <c r="B355">
        <v>351</v>
      </c>
      <c r="C355">
        <v>66</v>
      </c>
      <c r="D355" s="3">
        <v>116.16</v>
      </c>
    </row>
    <row r="356" spans="2:4" x14ac:dyDescent="0.25">
      <c r="B356">
        <v>352</v>
      </c>
      <c r="C356">
        <v>20</v>
      </c>
      <c r="D356" s="3">
        <v>16.2</v>
      </c>
    </row>
    <row r="357" spans="2:4" x14ac:dyDescent="0.25">
      <c r="B357">
        <v>353</v>
      </c>
      <c r="C357">
        <v>51</v>
      </c>
      <c r="D357" s="3">
        <v>91.29</v>
      </c>
    </row>
    <row r="358" spans="2:4" x14ac:dyDescent="0.25">
      <c r="B358">
        <v>354</v>
      </c>
      <c r="C358">
        <v>57</v>
      </c>
      <c r="D358" s="3">
        <v>75.81</v>
      </c>
    </row>
    <row r="359" spans="2:4" x14ac:dyDescent="0.25">
      <c r="B359">
        <v>355</v>
      </c>
      <c r="C359">
        <v>26</v>
      </c>
      <c r="D359" s="3">
        <v>34.58</v>
      </c>
    </row>
    <row r="360" spans="2:4" x14ac:dyDescent="0.25">
      <c r="B360">
        <v>356</v>
      </c>
      <c r="C360">
        <v>123</v>
      </c>
      <c r="D360" s="3">
        <v>79.95</v>
      </c>
    </row>
    <row r="361" spans="2:4" x14ac:dyDescent="0.25">
      <c r="B361">
        <v>357</v>
      </c>
      <c r="C361">
        <v>66</v>
      </c>
      <c r="D361" s="3">
        <v>56.1</v>
      </c>
    </row>
    <row r="362" spans="2:4" x14ac:dyDescent="0.25">
      <c r="B362">
        <v>358</v>
      </c>
      <c r="C362">
        <v>26</v>
      </c>
      <c r="D362" s="3">
        <v>34.06</v>
      </c>
    </row>
    <row r="363" spans="2:4" x14ac:dyDescent="0.25">
      <c r="B363">
        <v>359</v>
      </c>
      <c r="C363">
        <v>123</v>
      </c>
      <c r="D363" s="3">
        <v>131.61000000000001</v>
      </c>
    </row>
    <row r="364" spans="2:4" x14ac:dyDescent="0.25">
      <c r="B364">
        <v>360</v>
      </c>
      <c r="C364">
        <v>118</v>
      </c>
      <c r="D364" s="3">
        <v>218.3</v>
      </c>
    </row>
    <row r="365" spans="2:4" x14ac:dyDescent="0.25">
      <c r="B365">
        <v>361</v>
      </c>
      <c r="C365">
        <v>58</v>
      </c>
      <c r="D365" s="3">
        <v>106.72</v>
      </c>
    </row>
    <row r="366" spans="2:4" x14ac:dyDescent="0.25">
      <c r="B366">
        <v>362</v>
      </c>
      <c r="C366">
        <v>77</v>
      </c>
      <c r="D366" s="3">
        <v>100.1</v>
      </c>
    </row>
    <row r="367" spans="2:4" x14ac:dyDescent="0.25">
      <c r="B367">
        <v>363</v>
      </c>
      <c r="C367">
        <v>90</v>
      </c>
      <c r="D367" s="3">
        <v>54</v>
      </c>
    </row>
    <row r="368" spans="2:4" x14ac:dyDescent="0.25">
      <c r="B368">
        <v>364</v>
      </c>
      <c r="C368">
        <v>87</v>
      </c>
      <c r="D368" s="3">
        <v>130.5</v>
      </c>
    </row>
    <row r="369" spans="2:4" x14ac:dyDescent="0.25">
      <c r="B369">
        <v>365</v>
      </c>
      <c r="C369">
        <v>38</v>
      </c>
      <c r="D369" s="3">
        <v>42.56</v>
      </c>
    </row>
    <row r="370" spans="2:4" x14ac:dyDescent="0.25">
      <c r="B370">
        <v>366</v>
      </c>
      <c r="C370">
        <v>124</v>
      </c>
      <c r="D370" s="3">
        <v>157.47999999999999</v>
      </c>
    </row>
    <row r="371" spans="2:4" x14ac:dyDescent="0.25">
      <c r="B371">
        <v>367</v>
      </c>
      <c r="C371">
        <v>87</v>
      </c>
      <c r="D371" s="3">
        <v>60.9</v>
      </c>
    </row>
    <row r="372" spans="2:4" x14ac:dyDescent="0.25">
      <c r="B372">
        <v>368</v>
      </c>
      <c r="C372">
        <v>86</v>
      </c>
      <c r="D372" s="3">
        <v>73.959999999999994</v>
      </c>
    </row>
    <row r="373" spans="2:4" x14ac:dyDescent="0.25">
      <c r="B373">
        <v>369</v>
      </c>
      <c r="C373">
        <v>89</v>
      </c>
      <c r="D373" s="3">
        <v>93.45</v>
      </c>
    </row>
    <row r="374" spans="2:4" x14ac:dyDescent="0.25">
      <c r="B374">
        <v>370</v>
      </c>
      <c r="C374">
        <v>113</v>
      </c>
      <c r="D374" s="3">
        <v>188.71</v>
      </c>
    </row>
    <row r="375" spans="2:4" x14ac:dyDescent="0.25">
      <c r="B375">
        <v>371</v>
      </c>
      <c r="C375">
        <v>51</v>
      </c>
      <c r="D375" s="3">
        <v>89.25</v>
      </c>
    </row>
    <row r="376" spans="2:4" x14ac:dyDescent="0.25">
      <c r="B376">
        <v>372</v>
      </c>
      <c r="C376">
        <v>26</v>
      </c>
      <c r="D376" s="3">
        <v>26</v>
      </c>
    </row>
    <row r="377" spans="2:4" x14ac:dyDescent="0.25">
      <c r="B377">
        <v>373</v>
      </c>
      <c r="C377">
        <v>116</v>
      </c>
      <c r="D377" s="3">
        <v>141.52000000000001</v>
      </c>
    </row>
    <row r="378" spans="2:4" x14ac:dyDescent="0.25">
      <c r="B378">
        <v>374</v>
      </c>
      <c r="C378">
        <v>51</v>
      </c>
      <c r="D378" s="3">
        <v>78.03</v>
      </c>
    </row>
    <row r="379" spans="2:4" x14ac:dyDescent="0.25">
      <c r="B379">
        <v>375</v>
      </c>
      <c r="C379">
        <v>28</v>
      </c>
      <c r="D379" s="3">
        <v>46.2</v>
      </c>
    </row>
    <row r="380" spans="2:4" x14ac:dyDescent="0.25">
      <c r="B380">
        <v>376</v>
      </c>
      <c r="C380">
        <v>92</v>
      </c>
      <c r="D380" s="3">
        <v>151.80000000000001</v>
      </c>
    </row>
    <row r="381" spans="2:4" x14ac:dyDescent="0.25">
      <c r="B381">
        <v>377</v>
      </c>
      <c r="C381">
        <v>68</v>
      </c>
      <c r="D381" s="3">
        <v>45.56</v>
      </c>
    </row>
    <row r="382" spans="2:4" x14ac:dyDescent="0.25">
      <c r="B382">
        <v>378</v>
      </c>
      <c r="C382">
        <v>33</v>
      </c>
      <c r="D382" s="3">
        <v>65.010000000000005</v>
      </c>
    </row>
    <row r="383" spans="2:4" x14ac:dyDescent="0.25">
      <c r="B383">
        <v>379</v>
      </c>
      <c r="C383">
        <v>35</v>
      </c>
      <c r="D383" s="3">
        <v>46.9</v>
      </c>
    </row>
    <row r="384" spans="2:4" x14ac:dyDescent="0.25">
      <c r="B384">
        <v>380</v>
      </c>
      <c r="C384">
        <v>44</v>
      </c>
      <c r="D384" s="3">
        <v>47.96</v>
      </c>
    </row>
    <row r="385" spans="2:4" x14ac:dyDescent="0.25">
      <c r="B385">
        <v>381</v>
      </c>
      <c r="C385">
        <v>24</v>
      </c>
      <c r="D385" s="3">
        <v>21.12</v>
      </c>
    </row>
    <row r="386" spans="2:4" x14ac:dyDescent="0.25">
      <c r="B386">
        <v>382</v>
      </c>
      <c r="C386">
        <v>116</v>
      </c>
      <c r="D386" s="3">
        <v>110.2</v>
      </c>
    </row>
    <row r="387" spans="2:4" x14ac:dyDescent="0.25">
      <c r="B387">
        <v>383</v>
      </c>
      <c r="C387">
        <v>92</v>
      </c>
      <c r="D387" s="3">
        <v>172.96</v>
      </c>
    </row>
    <row r="388" spans="2:4" x14ac:dyDescent="0.25">
      <c r="B388">
        <v>384</v>
      </c>
      <c r="C388">
        <v>34</v>
      </c>
      <c r="D388" s="3">
        <v>36.380000000000003</v>
      </c>
    </row>
    <row r="389" spans="2:4" x14ac:dyDescent="0.25">
      <c r="B389">
        <v>385</v>
      </c>
      <c r="C389">
        <v>63</v>
      </c>
      <c r="D389" s="3">
        <v>100.8</v>
      </c>
    </row>
    <row r="390" spans="2:4" x14ac:dyDescent="0.25">
      <c r="B390">
        <v>386</v>
      </c>
      <c r="C390">
        <v>31</v>
      </c>
      <c r="D390" s="3">
        <v>51.15</v>
      </c>
    </row>
    <row r="391" spans="2:4" x14ac:dyDescent="0.25">
      <c r="B391">
        <v>387</v>
      </c>
      <c r="C391">
        <v>43</v>
      </c>
      <c r="D391" s="3">
        <v>85.57</v>
      </c>
    </row>
    <row r="392" spans="2:4" x14ac:dyDescent="0.25">
      <c r="B392">
        <v>388</v>
      </c>
      <c r="C392">
        <v>32</v>
      </c>
      <c r="D392" s="3">
        <v>40.64</v>
      </c>
    </row>
    <row r="393" spans="2:4" x14ac:dyDescent="0.25">
      <c r="B393">
        <v>389</v>
      </c>
      <c r="C393">
        <v>89</v>
      </c>
      <c r="D393" s="3">
        <v>65.86</v>
      </c>
    </row>
    <row r="394" spans="2:4" x14ac:dyDescent="0.25">
      <c r="B394">
        <v>390</v>
      </c>
      <c r="C394">
        <v>92</v>
      </c>
      <c r="D394" s="3">
        <v>69.92</v>
      </c>
    </row>
    <row r="395" spans="2:4" x14ac:dyDescent="0.25">
      <c r="B395">
        <v>391</v>
      </c>
      <c r="C395">
        <v>104</v>
      </c>
      <c r="D395" s="3">
        <v>113.36</v>
      </c>
    </row>
    <row r="396" spans="2:4" x14ac:dyDescent="0.25">
      <c r="B396">
        <v>392</v>
      </c>
      <c r="C396">
        <v>48</v>
      </c>
      <c r="D396" s="3">
        <v>31.2</v>
      </c>
    </row>
    <row r="397" spans="2:4" x14ac:dyDescent="0.25">
      <c r="B397">
        <v>393</v>
      </c>
      <c r="C397">
        <v>32</v>
      </c>
      <c r="D397" s="3">
        <v>38.08</v>
      </c>
    </row>
    <row r="398" spans="2:4" x14ac:dyDescent="0.25">
      <c r="B398">
        <v>394</v>
      </c>
      <c r="C398">
        <v>118</v>
      </c>
      <c r="D398" s="3">
        <v>83.78</v>
      </c>
    </row>
    <row r="399" spans="2:4" x14ac:dyDescent="0.25">
      <c r="B399">
        <v>395</v>
      </c>
      <c r="C399">
        <v>120</v>
      </c>
      <c r="D399" s="3">
        <v>152.4</v>
      </c>
    </row>
    <row r="400" spans="2:4" x14ac:dyDescent="0.25">
      <c r="B400">
        <v>396</v>
      </c>
      <c r="C400">
        <v>126</v>
      </c>
      <c r="D400" s="3">
        <v>197.82</v>
      </c>
    </row>
    <row r="401" spans="2:4" x14ac:dyDescent="0.25">
      <c r="B401">
        <v>397</v>
      </c>
      <c r="C401">
        <v>95</v>
      </c>
      <c r="D401" s="3">
        <v>124.45</v>
      </c>
    </row>
    <row r="402" spans="2:4" x14ac:dyDescent="0.25">
      <c r="B402">
        <v>398</v>
      </c>
      <c r="C402">
        <v>114</v>
      </c>
      <c r="D402" s="3">
        <v>214.32</v>
      </c>
    </row>
    <row r="403" spans="2:4" x14ac:dyDescent="0.25">
      <c r="B403">
        <v>399</v>
      </c>
      <c r="C403">
        <v>130</v>
      </c>
      <c r="D403" s="3">
        <v>204.1</v>
      </c>
    </row>
    <row r="404" spans="2:4" x14ac:dyDescent="0.25">
      <c r="B404">
        <v>400</v>
      </c>
      <c r="C404">
        <v>62</v>
      </c>
      <c r="D404" s="3">
        <v>75.02</v>
      </c>
    </row>
    <row r="405" spans="2:4" x14ac:dyDescent="0.25">
      <c r="B405">
        <v>401</v>
      </c>
      <c r="C405">
        <v>70</v>
      </c>
      <c r="D405" s="3">
        <v>93.8</v>
      </c>
    </row>
    <row r="406" spans="2:4" x14ac:dyDescent="0.25">
      <c r="B406">
        <v>402</v>
      </c>
      <c r="C406">
        <v>120</v>
      </c>
      <c r="D406" s="3">
        <v>104.4</v>
      </c>
    </row>
    <row r="407" spans="2:4" x14ac:dyDescent="0.25">
      <c r="B407">
        <v>403</v>
      </c>
      <c r="C407">
        <v>74</v>
      </c>
      <c r="D407" s="3">
        <v>82.14</v>
      </c>
    </row>
    <row r="408" spans="2:4" x14ac:dyDescent="0.25">
      <c r="B408">
        <v>404</v>
      </c>
      <c r="C408">
        <v>39</v>
      </c>
      <c r="D408" s="3">
        <v>76.44</v>
      </c>
    </row>
    <row r="409" spans="2:4" x14ac:dyDescent="0.25">
      <c r="B409">
        <v>405</v>
      </c>
      <c r="C409">
        <v>40</v>
      </c>
      <c r="D409" s="3">
        <v>42</v>
      </c>
    </row>
    <row r="410" spans="2:4" x14ac:dyDescent="0.25">
      <c r="B410">
        <v>406</v>
      </c>
      <c r="C410">
        <v>107</v>
      </c>
      <c r="D410" s="3">
        <v>212.93</v>
      </c>
    </row>
    <row r="411" spans="2:4" x14ac:dyDescent="0.25">
      <c r="B411">
        <v>407</v>
      </c>
      <c r="C411">
        <v>104</v>
      </c>
      <c r="D411" s="3">
        <v>182</v>
      </c>
    </row>
    <row r="412" spans="2:4" x14ac:dyDescent="0.25">
      <c r="B412">
        <v>408</v>
      </c>
      <c r="C412">
        <v>26</v>
      </c>
      <c r="D412" s="3">
        <v>24.18</v>
      </c>
    </row>
    <row r="413" spans="2:4" x14ac:dyDescent="0.25">
      <c r="B413">
        <v>409</v>
      </c>
      <c r="C413">
        <v>101</v>
      </c>
      <c r="D413" s="3">
        <v>78.78</v>
      </c>
    </row>
    <row r="414" spans="2:4" x14ac:dyDescent="0.25">
      <c r="B414">
        <v>410</v>
      </c>
      <c r="C414">
        <v>55</v>
      </c>
      <c r="D414" s="3">
        <v>75.900000000000006</v>
      </c>
    </row>
    <row r="415" spans="2:4" x14ac:dyDescent="0.25">
      <c r="B415">
        <v>411</v>
      </c>
      <c r="C415">
        <v>54</v>
      </c>
      <c r="D415" s="3">
        <v>68.58</v>
      </c>
    </row>
    <row r="416" spans="2:4" x14ac:dyDescent="0.25">
      <c r="B416">
        <v>412</v>
      </c>
      <c r="C416">
        <v>120</v>
      </c>
      <c r="D416" s="3">
        <v>111.6</v>
      </c>
    </row>
    <row r="417" spans="2:4" x14ac:dyDescent="0.25">
      <c r="B417">
        <v>413</v>
      </c>
      <c r="C417">
        <v>120</v>
      </c>
      <c r="D417" s="3">
        <v>98.4</v>
      </c>
    </row>
    <row r="418" spans="2:4" x14ac:dyDescent="0.25">
      <c r="B418">
        <v>414</v>
      </c>
      <c r="C418">
        <v>108</v>
      </c>
      <c r="D418" s="3">
        <v>101.52</v>
      </c>
    </row>
    <row r="419" spans="2:4" x14ac:dyDescent="0.25">
      <c r="B419">
        <v>415</v>
      </c>
      <c r="C419">
        <v>90</v>
      </c>
      <c r="D419" s="3">
        <v>156.6</v>
      </c>
    </row>
    <row r="420" spans="2:4" x14ac:dyDescent="0.25">
      <c r="B420">
        <v>416</v>
      </c>
      <c r="C420">
        <v>129</v>
      </c>
      <c r="D420" s="3">
        <v>148.35</v>
      </c>
    </row>
    <row r="421" spans="2:4" x14ac:dyDescent="0.25">
      <c r="B421">
        <v>417</v>
      </c>
      <c r="C421">
        <v>64</v>
      </c>
      <c r="D421" s="3">
        <v>76.8</v>
      </c>
    </row>
    <row r="422" spans="2:4" x14ac:dyDescent="0.25">
      <c r="B422">
        <v>418</v>
      </c>
      <c r="C422">
        <v>85</v>
      </c>
      <c r="D422" s="3">
        <v>65.45</v>
      </c>
    </row>
    <row r="423" spans="2:4" x14ac:dyDescent="0.25">
      <c r="B423">
        <v>419</v>
      </c>
      <c r="C423">
        <v>123</v>
      </c>
      <c r="D423" s="3">
        <v>182.04</v>
      </c>
    </row>
    <row r="424" spans="2:4" x14ac:dyDescent="0.25">
      <c r="B424">
        <v>420</v>
      </c>
      <c r="C424">
        <v>47</v>
      </c>
      <c r="D424" s="3">
        <v>81.78</v>
      </c>
    </row>
    <row r="425" spans="2:4" x14ac:dyDescent="0.25">
      <c r="B425">
        <v>421</v>
      </c>
      <c r="C425">
        <v>37</v>
      </c>
      <c r="D425" s="3">
        <v>64.010000000000005</v>
      </c>
    </row>
    <row r="426" spans="2:4" x14ac:dyDescent="0.25">
      <c r="B426">
        <v>422</v>
      </c>
      <c r="C426">
        <v>92</v>
      </c>
      <c r="D426" s="3">
        <v>79.12</v>
      </c>
    </row>
    <row r="427" spans="2:4" x14ac:dyDescent="0.25">
      <c r="B427">
        <v>423</v>
      </c>
      <c r="C427">
        <v>79</v>
      </c>
      <c r="D427" s="3">
        <v>82.95</v>
      </c>
    </row>
    <row r="428" spans="2:4" x14ac:dyDescent="0.25">
      <c r="B428">
        <v>424</v>
      </c>
      <c r="C428">
        <v>95</v>
      </c>
      <c r="D428" s="3">
        <v>98.8</v>
      </c>
    </row>
    <row r="429" spans="2:4" x14ac:dyDescent="0.25">
      <c r="B429">
        <v>425</v>
      </c>
      <c r="C429">
        <v>107</v>
      </c>
      <c r="D429" s="3">
        <v>157.29</v>
      </c>
    </row>
    <row r="430" spans="2:4" x14ac:dyDescent="0.25">
      <c r="B430">
        <v>426</v>
      </c>
      <c r="C430">
        <v>92</v>
      </c>
      <c r="D430" s="3">
        <v>97.52</v>
      </c>
    </row>
    <row r="431" spans="2:4" x14ac:dyDescent="0.25">
      <c r="B431">
        <v>427</v>
      </c>
      <c r="C431">
        <v>80</v>
      </c>
      <c r="D431" s="3">
        <v>140.80000000000001</v>
      </c>
    </row>
    <row r="432" spans="2:4" x14ac:dyDescent="0.25">
      <c r="B432">
        <v>428</v>
      </c>
      <c r="C432">
        <v>51</v>
      </c>
      <c r="D432" s="3">
        <v>58.65</v>
      </c>
    </row>
    <row r="433" spans="2:4" x14ac:dyDescent="0.25">
      <c r="B433">
        <v>429</v>
      </c>
      <c r="C433">
        <v>76</v>
      </c>
      <c r="D433" s="3">
        <v>56.24</v>
      </c>
    </row>
    <row r="434" spans="2:4" x14ac:dyDescent="0.25">
      <c r="B434">
        <v>430</v>
      </c>
      <c r="C434">
        <v>115</v>
      </c>
      <c r="D434" s="3">
        <v>126.5</v>
      </c>
    </row>
    <row r="435" spans="2:4" x14ac:dyDescent="0.25">
      <c r="B435">
        <v>431</v>
      </c>
      <c r="C435">
        <v>71</v>
      </c>
      <c r="D435" s="3">
        <v>74.55</v>
      </c>
    </row>
    <row r="436" spans="2:4" x14ac:dyDescent="0.25">
      <c r="B436">
        <v>432</v>
      </c>
      <c r="C436">
        <v>74</v>
      </c>
      <c r="D436" s="3">
        <v>102.12</v>
      </c>
    </row>
    <row r="437" spans="2:4" x14ac:dyDescent="0.25">
      <c r="B437">
        <v>433</v>
      </c>
      <c r="C437">
        <v>111</v>
      </c>
      <c r="D437" s="3">
        <v>108.78</v>
      </c>
    </row>
    <row r="438" spans="2:4" x14ac:dyDescent="0.25">
      <c r="B438">
        <v>434</v>
      </c>
      <c r="C438">
        <v>81</v>
      </c>
      <c r="D438" s="3">
        <v>106.11</v>
      </c>
    </row>
    <row r="439" spans="2:4" x14ac:dyDescent="0.25">
      <c r="B439">
        <v>435</v>
      </c>
      <c r="C439">
        <v>92</v>
      </c>
      <c r="D439" s="3">
        <v>77.28</v>
      </c>
    </row>
    <row r="440" spans="2:4" x14ac:dyDescent="0.25">
      <c r="B440">
        <v>436</v>
      </c>
      <c r="C440">
        <v>35</v>
      </c>
      <c r="D440" s="3">
        <v>33.25</v>
      </c>
    </row>
    <row r="441" spans="2:4" x14ac:dyDescent="0.25">
      <c r="B441">
        <v>437</v>
      </c>
      <c r="C441">
        <v>39</v>
      </c>
      <c r="D441" s="3">
        <v>24.96</v>
      </c>
    </row>
    <row r="442" spans="2:4" x14ac:dyDescent="0.25">
      <c r="B442">
        <v>438</v>
      </c>
      <c r="C442">
        <v>107</v>
      </c>
      <c r="D442" s="3">
        <v>175.48</v>
      </c>
    </row>
    <row r="443" spans="2:4" x14ac:dyDescent="0.25">
      <c r="B443">
        <v>439</v>
      </c>
      <c r="C443">
        <v>29</v>
      </c>
      <c r="D443" s="3">
        <v>24.94</v>
      </c>
    </row>
    <row r="444" spans="2:4" x14ac:dyDescent="0.25">
      <c r="B444">
        <v>440</v>
      </c>
      <c r="C444">
        <v>91</v>
      </c>
      <c r="D444" s="3">
        <v>121.94</v>
      </c>
    </row>
    <row r="445" spans="2:4" x14ac:dyDescent="0.25">
      <c r="B445">
        <v>441</v>
      </c>
      <c r="C445">
        <v>113</v>
      </c>
      <c r="D445" s="3">
        <v>80.23</v>
      </c>
    </row>
    <row r="446" spans="2:4" x14ac:dyDescent="0.25">
      <c r="B446">
        <v>442</v>
      </c>
      <c r="C446">
        <v>96</v>
      </c>
      <c r="D446" s="3">
        <v>190.08</v>
      </c>
    </row>
    <row r="447" spans="2:4" x14ac:dyDescent="0.25">
      <c r="B447">
        <v>443</v>
      </c>
      <c r="C447">
        <v>66</v>
      </c>
      <c r="D447" s="3">
        <v>85.14</v>
      </c>
    </row>
    <row r="448" spans="2:4" x14ac:dyDescent="0.25">
      <c r="B448">
        <v>444</v>
      </c>
      <c r="C448">
        <v>114</v>
      </c>
      <c r="D448" s="3">
        <v>206.34</v>
      </c>
    </row>
    <row r="449" spans="2:4" x14ac:dyDescent="0.25">
      <c r="B449">
        <v>445</v>
      </c>
      <c r="C449">
        <v>58</v>
      </c>
      <c r="D449" s="3">
        <v>89.9</v>
      </c>
    </row>
    <row r="450" spans="2:4" x14ac:dyDescent="0.25">
      <c r="B450">
        <v>446</v>
      </c>
      <c r="C450">
        <v>77</v>
      </c>
      <c r="D450" s="3">
        <v>104.72</v>
      </c>
    </row>
    <row r="451" spans="2:4" x14ac:dyDescent="0.25">
      <c r="B451">
        <v>447</v>
      </c>
      <c r="C451">
        <v>31</v>
      </c>
      <c r="D451" s="3">
        <v>28.21</v>
      </c>
    </row>
    <row r="452" spans="2:4" x14ac:dyDescent="0.25">
      <c r="B452">
        <v>448</v>
      </c>
      <c r="C452">
        <v>64</v>
      </c>
      <c r="D452" s="3">
        <v>125.44</v>
      </c>
    </row>
    <row r="453" spans="2:4" x14ac:dyDescent="0.25">
      <c r="B453">
        <v>449</v>
      </c>
      <c r="C453">
        <v>105</v>
      </c>
      <c r="D453" s="3">
        <v>148.05000000000001</v>
      </c>
    </row>
    <row r="454" spans="2:4" x14ac:dyDescent="0.25">
      <c r="B454">
        <v>450</v>
      </c>
      <c r="C454">
        <v>60</v>
      </c>
      <c r="D454" s="3">
        <v>61.8</v>
      </c>
    </row>
    <row r="455" spans="2:4" x14ac:dyDescent="0.25">
      <c r="B455">
        <v>451</v>
      </c>
      <c r="C455">
        <v>99</v>
      </c>
      <c r="D455" s="3">
        <v>170.28</v>
      </c>
    </row>
    <row r="456" spans="2:4" x14ac:dyDescent="0.25">
      <c r="B456">
        <v>452</v>
      </c>
      <c r="C456">
        <v>73</v>
      </c>
      <c r="D456" s="3">
        <v>118.99</v>
      </c>
    </row>
    <row r="457" spans="2:4" x14ac:dyDescent="0.25">
      <c r="B457">
        <v>453</v>
      </c>
      <c r="C457">
        <v>49</v>
      </c>
      <c r="D457" s="3">
        <v>76.44</v>
      </c>
    </row>
    <row r="458" spans="2:4" x14ac:dyDescent="0.25">
      <c r="B458">
        <v>454</v>
      </c>
      <c r="C458">
        <v>45</v>
      </c>
      <c r="D458" s="3">
        <v>39.6</v>
      </c>
    </row>
    <row r="459" spans="2:4" x14ac:dyDescent="0.25">
      <c r="B459">
        <v>455</v>
      </c>
      <c r="C459">
        <v>108</v>
      </c>
      <c r="D459" s="3">
        <v>138.24</v>
      </c>
    </row>
    <row r="460" spans="2:4" x14ac:dyDescent="0.25">
      <c r="B460">
        <v>456</v>
      </c>
      <c r="C460">
        <v>86</v>
      </c>
      <c r="D460" s="3">
        <v>142.76</v>
      </c>
    </row>
    <row r="461" spans="2:4" x14ac:dyDescent="0.25">
      <c r="B461">
        <v>457</v>
      </c>
      <c r="C461">
        <v>39</v>
      </c>
      <c r="D461" s="3">
        <v>43.29</v>
      </c>
    </row>
    <row r="462" spans="2:4" x14ac:dyDescent="0.25">
      <c r="B462">
        <v>458</v>
      </c>
      <c r="C462">
        <v>79</v>
      </c>
      <c r="D462" s="3">
        <v>140.62</v>
      </c>
    </row>
    <row r="463" spans="2:4" x14ac:dyDescent="0.25">
      <c r="B463">
        <v>459</v>
      </c>
      <c r="C463">
        <v>107</v>
      </c>
      <c r="D463" s="3">
        <v>188.32</v>
      </c>
    </row>
    <row r="464" spans="2:4" x14ac:dyDescent="0.25">
      <c r="B464">
        <v>460</v>
      </c>
      <c r="C464">
        <v>129</v>
      </c>
      <c r="D464" s="3">
        <v>190.92</v>
      </c>
    </row>
    <row r="465" spans="2:4" x14ac:dyDescent="0.25">
      <c r="B465">
        <v>461</v>
      </c>
      <c r="C465">
        <v>28</v>
      </c>
      <c r="D465" s="3">
        <v>42.28</v>
      </c>
    </row>
    <row r="466" spans="2:4" x14ac:dyDescent="0.25">
      <c r="B466">
        <v>462</v>
      </c>
      <c r="C466">
        <v>72</v>
      </c>
      <c r="D466" s="3">
        <v>46.08</v>
      </c>
    </row>
    <row r="467" spans="2:4" x14ac:dyDescent="0.25">
      <c r="B467">
        <v>463</v>
      </c>
      <c r="C467">
        <v>70</v>
      </c>
      <c r="D467" s="3">
        <v>46.2</v>
      </c>
    </row>
    <row r="468" spans="2:4" x14ac:dyDescent="0.25">
      <c r="B468">
        <v>464</v>
      </c>
      <c r="C468">
        <v>20</v>
      </c>
      <c r="D468" s="3">
        <v>37.4</v>
      </c>
    </row>
    <row r="469" spans="2:4" x14ac:dyDescent="0.25">
      <c r="B469">
        <v>465</v>
      </c>
      <c r="C469">
        <v>86</v>
      </c>
      <c r="D469" s="3">
        <v>73.959999999999994</v>
      </c>
    </row>
    <row r="470" spans="2:4" x14ac:dyDescent="0.25">
      <c r="B470">
        <v>466</v>
      </c>
      <c r="C470">
        <v>94</v>
      </c>
      <c r="D470" s="3">
        <v>69.56</v>
      </c>
    </row>
    <row r="471" spans="2:4" x14ac:dyDescent="0.25">
      <c r="B471">
        <v>467</v>
      </c>
      <c r="C471">
        <v>56</v>
      </c>
      <c r="D471" s="3">
        <v>53.2</v>
      </c>
    </row>
    <row r="472" spans="2:4" x14ac:dyDescent="0.25">
      <c r="B472">
        <v>468</v>
      </c>
      <c r="C472">
        <v>52</v>
      </c>
      <c r="D472" s="3">
        <v>77.48</v>
      </c>
    </row>
    <row r="473" spans="2:4" x14ac:dyDescent="0.25">
      <c r="B473">
        <v>469</v>
      </c>
      <c r="C473">
        <v>54</v>
      </c>
      <c r="D473" s="3">
        <v>74.52</v>
      </c>
    </row>
    <row r="474" spans="2:4" x14ac:dyDescent="0.25">
      <c r="B474">
        <v>470</v>
      </c>
      <c r="C474">
        <v>43</v>
      </c>
      <c r="D474" s="3">
        <v>46.01</v>
      </c>
    </row>
    <row r="475" spans="2:4" x14ac:dyDescent="0.25">
      <c r="B475">
        <v>471</v>
      </c>
      <c r="C475">
        <v>64</v>
      </c>
      <c r="D475" s="3">
        <v>101.76</v>
      </c>
    </row>
    <row r="476" spans="2:4" x14ac:dyDescent="0.25">
      <c r="B476">
        <v>472</v>
      </c>
      <c r="C476">
        <v>78</v>
      </c>
      <c r="D476" s="3">
        <v>129.47999999999999</v>
      </c>
    </row>
    <row r="477" spans="2:4" x14ac:dyDescent="0.25">
      <c r="B477">
        <v>473</v>
      </c>
      <c r="C477">
        <v>70</v>
      </c>
      <c r="D477" s="3">
        <v>79.099999999999994</v>
      </c>
    </row>
    <row r="478" spans="2:4" x14ac:dyDescent="0.25">
      <c r="B478">
        <v>474</v>
      </c>
      <c r="C478">
        <v>92</v>
      </c>
      <c r="D478" s="3">
        <v>89.24</v>
      </c>
    </row>
    <row r="479" spans="2:4" x14ac:dyDescent="0.25">
      <c r="B479">
        <v>475</v>
      </c>
      <c r="C479">
        <v>126</v>
      </c>
      <c r="D479" s="3">
        <v>165.06</v>
      </c>
    </row>
    <row r="480" spans="2:4" x14ac:dyDescent="0.25">
      <c r="B480">
        <v>476</v>
      </c>
      <c r="C480">
        <v>46</v>
      </c>
      <c r="D480" s="3">
        <v>44.62</v>
      </c>
    </row>
    <row r="481" spans="2:4" x14ac:dyDescent="0.25">
      <c r="B481">
        <v>477</v>
      </c>
      <c r="C481">
        <v>23</v>
      </c>
      <c r="D481" s="3">
        <v>44.16</v>
      </c>
    </row>
    <row r="482" spans="2:4" x14ac:dyDescent="0.25">
      <c r="B482">
        <v>478</v>
      </c>
      <c r="C482">
        <v>64</v>
      </c>
      <c r="D482" s="3">
        <v>98.56</v>
      </c>
    </row>
    <row r="483" spans="2:4" x14ac:dyDescent="0.25">
      <c r="B483">
        <v>479</v>
      </c>
      <c r="C483">
        <v>99</v>
      </c>
      <c r="D483" s="3">
        <v>76.23</v>
      </c>
    </row>
    <row r="484" spans="2:4" x14ac:dyDescent="0.25">
      <c r="B484">
        <v>480</v>
      </c>
      <c r="C484">
        <v>27</v>
      </c>
      <c r="D484" s="3">
        <v>50.22</v>
      </c>
    </row>
    <row r="485" spans="2:4" x14ac:dyDescent="0.25">
      <c r="B485">
        <v>481</v>
      </c>
      <c r="C485">
        <v>86</v>
      </c>
      <c r="D485" s="3">
        <v>70.52</v>
      </c>
    </row>
    <row r="486" spans="2:4" x14ac:dyDescent="0.25">
      <c r="B486">
        <v>482</v>
      </c>
      <c r="C486">
        <v>128</v>
      </c>
      <c r="D486" s="3">
        <v>97.28</v>
      </c>
    </row>
    <row r="487" spans="2:4" x14ac:dyDescent="0.25">
      <c r="B487">
        <v>483</v>
      </c>
      <c r="C487">
        <v>49</v>
      </c>
      <c r="D487" s="3">
        <v>74.97</v>
      </c>
    </row>
    <row r="488" spans="2:4" x14ac:dyDescent="0.25">
      <c r="B488">
        <v>484</v>
      </c>
      <c r="C488">
        <v>41</v>
      </c>
      <c r="D488" s="3">
        <v>59.45</v>
      </c>
    </row>
    <row r="489" spans="2:4" x14ac:dyDescent="0.25">
      <c r="B489">
        <v>485</v>
      </c>
      <c r="C489">
        <v>34</v>
      </c>
      <c r="D489" s="3">
        <v>20.74</v>
      </c>
    </row>
    <row r="490" spans="2:4" x14ac:dyDescent="0.25">
      <c r="B490">
        <v>486</v>
      </c>
      <c r="C490">
        <v>77</v>
      </c>
      <c r="D490" s="3">
        <v>103.18</v>
      </c>
    </row>
    <row r="491" spans="2:4" x14ac:dyDescent="0.25">
      <c r="B491">
        <v>487</v>
      </c>
      <c r="C491">
        <v>72</v>
      </c>
      <c r="D491" s="3">
        <v>84.24</v>
      </c>
    </row>
    <row r="492" spans="2:4" x14ac:dyDescent="0.25">
      <c r="B492">
        <v>488</v>
      </c>
      <c r="C492">
        <v>113</v>
      </c>
      <c r="D492" s="3">
        <v>91.53</v>
      </c>
    </row>
  </sheetData>
  <sortState ref="H6:I493">
    <sortCondition ref="H6:H4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1"/>
  <sheetViews>
    <sheetView topLeftCell="A2" workbookViewId="0">
      <selection activeCell="C21" sqref="C21"/>
    </sheetView>
  </sheetViews>
  <sheetFormatPr defaultRowHeight="15" x14ac:dyDescent="0.25"/>
  <sheetData>
    <row r="3" spans="4:12" x14ac:dyDescent="0.25">
      <c r="D3" t="s">
        <v>14</v>
      </c>
      <c r="E3" t="s">
        <v>15</v>
      </c>
      <c r="G3" s="4"/>
      <c r="H3" s="4"/>
      <c r="I3" s="4"/>
      <c r="J3" s="4"/>
      <c r="K3" s="4"/>
      <c r="L3" s="4"/>
    </row>
    <row r="4" spans="4:12" x14ac:dyDescent="0.25">
      <c r="D4">
        <v>150</v>
      </c>
      <c r="E4">
        <v>104</v>
      </c>
      <c r="G4" s="4"/>
      <c r="H4" s="4" t="s">
        <v>159</v>
      </c>
      <c r="I4" s="4"/>
      <c r="J4" s="4"/>
      <c r="K4" s="4"/>
      <c r="L4" s="4"/>
    </row>
    <row r="5" spans="4:12" x14ac:dyDescent="0.25">
      <c r="D5">
        <v>204</v>
      </c>
      <c r="E5">
        <v>105</v>
      </c>
      <c r="G5" s="4"/>
      <c r="H5" s="4" t="s">
        <v>160</v>
      </c>
      <c r="I5" s="4"/>
      <c r="J5" s="4"/>
      <c r="K5" s="4"/>
      <c r="L5" s="4"/>
    </row>
    <row r="6" spans="4:12" x14ac:dyDescent="0.25">
      <c r="D6">
        <v>208</v>
      </c>
      <c r="E6">
        <v>112</v>
      </c>
      <c r="G6" s="4"/>
      <c r="H6" s="4" t="s">
        <v>161</v>
      </c>
      <c r="I6" s="4"/>
      <c r="J6" s="4"/>
      <c r="K6" s="4"/>
      <c r="L6" s="4"/>
    </row>
    <row r="7" spans="4:12" x14ac:dyDescent="0.25">
      <c r="D7">
        <v>222</v>
      </c>
      <c r="E7">
        <v>116</v>
      </c>
      <c r="G7" s="4"/>
      <c r="H7" s="4" t="s">
        <v>162</v>
      </c>
      <c r="I7" s="4"/>
      <c r="J7" s="4"/>
      <c r="K7" s="4"/>
      <c r="L7" s="4"/>
    </row>
    <row r="8" spans="4:12" x14ac:dyDescent="0.25">
      <c r="D8">
        <v>226</v>
      </c>
      <c r="E8">
        <v>130</v>
      </c>
      <c r="G8" s="4"/>
      <c r="H8" s="4" t="s">
        <v>163</v>
      </c>
      <c r="I8" s="4"/>
      <c r="J8" s="4"/>
      <c r="K8" s="4"/>
      <c r="L8" s="4"/>
    </row>
    <row r="9" spans="4:12" x14ac:dyDescent="0.25">
      <c r="D9">
        <v>245</v>
      </c>
      <c r="E9">
        <v>145</v>
      </c>
      <c r="G9" s="4"/>
      <c r="H9" s="4" t="s">
        <v>164</v>
      </c>
      <c r="I9" s="4"/>
      <c r="J9" s="4"/>
      <c r="K9" s="4"/>
      <c r="L9" s="4"/>
    </row>
    <row r="10" spans="4:12" x14ac:dyDescent="0.25">
      <c r="D10">
        <v>270</v>
      </c>
      <c r="E10">
        <v>154</v>
      </c>
      <c r="G10" s="4"/>
      <c r="H10" s="4" t="s">
        <v>165</v>
      </c>
      <c r="I10" s="4"/>
      <c r="J10" s="4"/>
      <c r="K10" s="4"/>
      <c r="L10" s="4"/>
    </row>
    <row r="11" spans="4:12" x14ac:dyDescent="0.25">
      <c r="D11">
        <v>275</v>
      </c>
      <c r="E11">
        <v>156</v>
      </c>
      <c r="G11" s="4"/>
      <c r="H11" s="4" t="s">
        <v>195</v>
      </c>
      <c r="I11" s="4"/>
      <c r="J11" s="4"/>
      <c r="K11" s="4"/>
      <c r="L11" s="4"/>
    </row>
    <row r="12" spans="4:12" x14ac:dyDescent="0.25">
      <c r="D12">
        <v>306</v>
      </c>
      <c r="E12">
        <v>170</v>
      </c>
      <c r="G12" s="4"/>
      <c r="H12" s="4" t="s">
        <v>166</v>
      </c>
      <c r="I12" s="4"/>
      <c r="J12" s="4"/>
      <c r="K12" s="4"/>
      <c r="L12" s="4"/>
    </row>
    <row r="13" spans="4:12" x14ac:dyDescent="0.25">
      <c r="D13">
        <v>320</v>
      </c>
      <c r="E13">
        <v>180</v>
      </c>
      <c r="G13" s="4"/>
      <c r="H13" s="4" t="s">
        <v>167</v>
      </c>
      <c r="I13" s="4"/>
      <c r="J13" s="4"/>
      <c r="K13" s="4"/>
      <c r="L13" s="4"/>
    </row>
    <row r="14" spans="4:12" x14ac:dyDescent="0.25">
      <c r="E14">
        <v>200</v>
      </c>
      <c r="G14" s="4"/>
      <c r="H14" s="4" t="s">
        <v>169</v>
      </c>
      <c r="I14" s="4"/>
      <c r="J14" s="4"/>
      <c r="K14" s="4"/>
      <c r="L14" s="4"/>
    </row>
    <row r="15" spans="4:12" x14ac:dyDescent="0.25">
      <c r="E15">
        <v>210</v>
      </c>
    </row>
    <row r="16" spans="4:12" x14ac:dyDescent="0.25">
      <c r="E16">
        <v>230</v>
      </c>
      <c r="H16" s="5" t="s">
        <v>212</v>
      </c>
      <c r="I16" s="2"/>
      <c r="J16" s="2"/>
      <c r="K16" s="2"/>
    </row>
    <row r="17" spans="3:11" x14ac:dyDescent="0.25">
      <c r="E17">
        <v>252</v>
      </c>
      <c r="H17" s="5" t="s">
        <v>213</v>
      </c>
      <c r="I17" s="2"/>
      <c r="J17" s="2"/>
      <c r="K17" s="2"/>
    </row>
    <row r="18" spans="3:11" x14ac:dyDescent="0.25">
      <c r="C18" t="s">
        <v>209</v>
      </c>
      <c r="D18">
        <f>AVERAGE(D4:D13)</f>
        <v>242.6</v>
      </c>
      <c r="E18">
        <f>AVERAGE(E4:E17)</f>
        <v>161.71428571428572</v>
      </c>
      <c r="H18" s="5" t="s">
        <v>214</v>
      </c>
      <c r="I18" s="2"/>
      <c r="J18" s="2"/>
      <c r="K18" s="2"/>
    </row>
    <row r="19" spans="3:11" x14ac:dyDescent="0.25">
      <c r="C19" t="s">
        <v>211</v>
      </c>
      <c r="D19">
        <f>STDEV(D4:D13)</f>
        <v>51.400821437448322</v>
      </c>
      <c r="E19">
        <f>STDEV(E4:E17)</f>
        <v>47.637135758740833</v>
      </c>
      <c r="H19" s="5" t="s">
        <v>215</v>
      </c>
      <c r="I19" s="2"/>
      <c r="J19" s="2"/>
      <c r="K19" s="2"/>
    </row>
    <row r="20" spans="3:11" x14ac:dyDescent="0.25">
      <c r="C20" t="s">
        <v>238</v>
      </c>
      <c r="D20">
        <f>MEDIAN(D4:D13)</f>
        <v>235.5</v>
      </c>
      <c r="E20">
        <f>MEDIAN(E4:E17)</f>
        <v>155</v>
      </c>
      <c r="H20" s="2"/>
      <c r="I20" s="2"/>
      <c r="J20" s="2"/>
      <c r="K20" s="2"/>
    </row>
    <row r="21" spans="3:11" x14ac:dyDescent="0.25">
      <c r="C21" t="s">
        <v>210</v>
      </c>
      <c r="D21">
        <f>SKEW(D4:D13)</f>
        <v>-0.13617665770707005</v>
      </c>
      <c r="E21">
        <f>SKEW(E4:E17)</f>
        <v>0.49766703753220437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E20" sqref="E20"/>
    </sheetView>
  </sheetViews>
  <sheetFormatPr defaultRowHeight="15" x14ac:dyDescent="0.25"/>
  <cols>
    <col min="1" max="4" width="8.85546875" style="3"/>
    <col min="5" max="5" width="18" customWidth="1"/>
    <col min="9" max="9" width="20.5703125" customWidth="1"/>
  </cols>
  <sheetData>
    <row r="1" spans="1:16" x14ac:dyDescent="0.25">
      <c r="I1" t="s">
        <v>99</v>
      </c>
      <c r="J1" t="s">
        <v>97</v>
      </c>
      <c r="K1" t="s">
        <v>98</v>
      </c>
    </row>
    <row r="2" spans="1:16" x14ac:dyDescent="0.25">
      <c r="I2" t="s">
        <v>30</v>
      </c>
      <c r="J2" s="2">
        <f>VLOOKUP(I2,$E$5:$P$41,J3,FALSE)</f>
        <v>55</v>
      </c>
      <c r="K2" s="2">
        <f>VLOOKUP(I2,$E$5:$P$41,K3,FALSE)</f>
        <v>10</v>
      </c>
    </row>
    <row r="3" spans="1:16" x14ac:dyDescent="0.25">
      <c r="J3">
        <v>11</v>
      </c>
      <c r="K3">
        <v>12</v>
      </c>
    </row>
    <row r="4" spans="1:16" x14ac:dyDescent="0.25"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 t="s">
        <v>27</v>
      </c>
    </row>
    <row r="5" spans="1:16" x14ac:dyDescent="0.25">
      <c r="E5" s="3" t="s">
        <v>28</v>
      </c>
      <c r="F5" s="3" t="s">
        <v>29</v>
      </c>
      <c r="G5" s="3">
        <v>13</v>
      </c>
      <c r="H5" s="3">
        <v>119.2</v>
      </c>
      <c r="I5" s="3">
        <v>203</v>
      </c>
      <c r="J5" s="3">
        <v>317</v>
      </c>
      <c r="K5" s="3">
        <v>64</v>
      </c>
      <c r="L5" s="3">
        <v>2891</v>
      </c>
      <c r="M5" s="3">
        <v>222.4</v>
      </c>
      <c r="N5" s="3">
        <v>9.1</v>
      </c>
      <c r="O5" s="3">
        <v>27</v>
      </c>
      <c r="P5" s="3">
        <v>2</v>
      </c>
    </row>
    <row r="6" spans="1:16" x14ac:dyDescent="0.25">
      <c r="A6" s="5" t="s">
        <v>170</v>
      </c>
      <c r="B6" s="5"/>
      <c r="C6" s="5"/>
      <c r="E6" s="3" t="s">
        <v>30</v>
      </c>
      <c r="F6" s="3" t="s">
        <v>31</v>
      </c>
      <c r="G6" s="3">
        <v>16</v>
      </c>
      <c r="H6" s="3">
        <v>115.1</v>
      </c>
      <c r="I6" s="3">
        <v>450</v>
      </c>
      <c r="J6" s="3">
        <v>659</v>
      </c>
      <c r="K6" s="3">
        <v>68.3</v>
      </c>
      <c r="L6" s="3">
        <v>5477</v>
      </c>
      <c r="M6" s="3">
        <v>342.3</v>
      </c>
      <c r="N6" s="3">
        <v>8.3000000000000007</v>
      </c>
      <c r="O6" s="3">
        <v>55</v>
      </c>
      <c r="P6" s="3">
        <v>10</v>
      </c>
    </row>
    <row r="7" spans="1:16" x14ac:dyDescent="0.25">
      <c r="A7" s="5" t="s">
        <v>174</v>
      </c>
      <c r="B7" s="5"/>
      <c r="C7" s="5"/>
      <c r="E7" s="3" t="s">
        <v>32</v>
      </c>
      <c r="F7" s="3" t="s">
        <v>33</v>
      </c>
      <c r="G7" s="3">
        <v>8</v>
      </c>
      <c r="H7" s="3">
        <v>109</v>
      </c>
      <c r="I7" s="3">
        <v>149</v>
      </c>
      <c r="J7" s="3">
        <v>224</v>
      </c>
      <c r="K7" s="3">
        <v>66.5</v>
      </c>
      <c r="L7" s="3">
        <v>1829</v>
      </c>
      <c r="M7" s="3">
        <v>228.6</v>
      </c>
      <c r="N7" s="3">
        <v>8.1999999999999993</v>
      </c>
      <c r="O7" s="3">
        <v>13</v>
      </c>
      <c r="P7" s="3">
        <v>1</v>
      </c>
    </row>
    <row r="8" spans="1:16" x14ac:dyDescent="0.25">
      <c r="A8" s="5" t="s">
        <v>171</v>
      </c>
      <c r="B8" s="5"/>
      <c r="C8" s="5"/>
      <c r="E8" s="3" t="s">
        <v>34</v>
      </c>
      <c r="F8" s="3" t="s">
        <v>35</v>
      </c>
      <c r="G8" s="3">
        <v>16</v>
      </c>
      <c r="H8" s="3">
        <v>105.5</v>
      </c>
      <c r="I8" s="3">
        <v>378</v>
      </c>
      <c r="J8" s="3">
        <v>544</v>
      </c>
      <c r="K8" s="3">
        <v>69.5</v>
      </c>
      <c r="L8" s="3">
        <v>4478</v>
      </c>
      <c r="M8" s="3">
        <v>279.89999999999998</v>
      </c>
      <c r="N8" s="3">
        <v>8.1999999999999993</v>
      </c>
      <c r="O8" s="3">
        <v>32</v>
      </c>
      <c r="P8" s="3">
        <v>11</v>
      </c>
    </row>
    <row r="9" spans="1:16" x14ac:dyDescent="0.25">
      <c r="A9" s="5" t="s">
        <v>172</v>
      </c>
      <c r="B9" s="5"/>
      <c r="C9" s="5"/>
      <c r="E9" s="3" t="s">
        <v>36</v>
      </c>
      <c r="F9" s="3" t="s">
        <v>37</v>
      </c>
      <c r="G9" s="3">
        <v>9</v>
      </c>
      <c r="H9" s="3">
        <v>104.9</v>
      </c>
      <c r="I9" s="3">
        <v>193</v>
      </c>
      <c r="J9" s="3">
        <v>290</v>
      </c>
      <c r="K9" s="3">
        <v>66.599999999999994</v>
      </c>
      <c r="L9" s="3">
        <v>2536</v>
      </c>
      <c r="M9" s="3">
        <v>281.8</v>
      </c>
      <c r="N9" s="3">
        <v>8.6999999999999993</v>
      </c>
      <c r="O9" s="3">
        <v>17</v>
      </c>
      <c r="P9" s="3">
        <v>6</v>
      </c>
    </row>
    <row r="10" spans="1:16" x14ac:dyDescent="0.25">
      <c r="A10" s="5" t="s">
        <v>173</v>
      </c>
      <c r="B10" s="5"/>
      <c r="C10" s="5"/>
      <c r="E10" s="3" t="s">
        <v>38</v>
      </c>
      <c r="F10" s="3" t="s">
        <v>39</v>
      </c>
      <c r="G10" s="3">
        <v>16</v>
      </c>
      <c r="H10" s="3">
        <v>104.7</v>
      </c>
      <c r="I10" s="3">
        <v>446</v>
      </c>
      <c r="J10" s="3">
        <v>650</v>
      </c>
      <c r="K10" s="3">
        <v>68.599999999999994</v>
      </c>
      <c r="L10" s="3">
        <v>5162</v>
      </c>
      <c r="M10" s="3">
        <v>322.60000000000002</v>
      </c>
      <c r="N10" s="3">
        <v>7.9</v>
      </c>
      <c r="O10" s="3">
        <v>39</v>
      </c>
      <c r="P10" s="3">
        <v>12</v>
      </c>
    </row>
    <row r="11" spans="1:16" x14ac:dyDescent="0.25">
      <c r="A11" s="5" t="s">
        <v>175</v>
      </c>
      <c r="B11" s="5"/>
      <c r="C11" s="5"/>
      <c r="E11" s="3" t="s">
        <v>40</v>
      </c>
      <c r="F11" s="3" t="s">
        <v>41</v>
      </c>
      <c r="G11" s="3">
        <v>16</v>
      </c>
      <c r="H11" s="3">
        <v>101.2</v>
      </c>
      <c r="I11" s="3">
        <v>257</v>
      </c>
      <c r="J11" s="3">
        <v>407</v>
      </c>
      <c r="K11" s="3">
        <v>63.1</v>
      </c>
      <c r="L11" s="3">
        <v>3357</v>
      </c>
      <c r="M11" s="3">
        <v>209.8</v>
      </c>
      <c r="N11" s="3">
        <v>8.1999999999999993</v>
      </c>
      <c r="O11" s="3">
        <v>26</v>
      </c>
      <c r="P11" s="3">
        <v>9</v>
      </c>
    </row>
    <row r="12" spans="1:16" x14ac:dyDescent="0.25">
      <c r="A12" s="5" t="s">
        <v>176</v>
      </c>
      <c r="B12" s="5"/>
      <c r="C12" s="5"/>
      <c r="E12" s="3" t="s">
        <v>42</v>
      </c>
      <c r="F12" s="3" t="s">
        <v>43</v>
      </c>
      <c r="G12" s="3">
        <v>15</v>
      </c>
      <c r="H12" s="3">
        <v>96.7</v>
      </c>
      <c r="I12" s="3">
        <v>342</v>
      </c>
      <c r="J12" s="3">
        <v>535</v>
      </c>
      <c r="K12" s="3">
        <v>63.9</v>
      </c>
      <c r="L12" s="3">
        <v>3828</v>
      </c>
      <c r="M12" s="3">
        <v>255.2</v>
      </c>
      <c r="N12" s="3">
        <v>7.2</v>
      </c>
      <c r="O12" s="3">
        <v>31</v>
      </c>
      <c r="P12" s="3">
        <v>10</v>
      </c>
    </row>
    <row r="13" spans="1:16" x14ac:dyDescent="0.25">
      <c r="A13" s="5" t="s">
        <v>177</v>
      </c>
      <c r="B13" s="5"/>
      <c r="C13" s="5"/>
      <c r="E13" s="3" t="s">
        <v>44</v>
      </c>
      <c r="F13" s="3" t="s">
        <v>45</v>
      </c>
      <c r="G13" s="3">
        <v>16</v>
      </c>
      <c r="H13" s="3">
        <v>92</v>
      </c>
      <c r="I13" s="3">
        <v>375</v>
      </c>
      <c r="J13" s="3">
        <v>584</v>
      </c>
      <c r="K13" s="3">
        <v>64.2</v>
      </c>
      <c r="L13" s="3">
        <v>4261</v>
      </c>
      <c r="M13" s="3">
        <v>266.3</v>
      </c>
      <c r="N13" s="3">
        <v>7.3</v>
      </c>
      <c r="O13" s="3">
        <v>28</v>
      </c>
      <c r="P13" s="3">
        <v>14</v>
      </c>
    </row>
    <row r="14" spans="1:16" x14ac:dyDescent="0.25">
      <c r="A14" s="5" t="s">
        <v>178</v>
      </c>
      <c r="B14" s="5"/>
      <c r="C14" s="5"/>
      <c r="E14" s="3" t="s">
        <v>46</v>
      </c>
      <c r="F14" s="3" t="s">
        <v>47</v>
      </c>
      <c r="G14" s="3">
        <v>16</v>
      </c>
      <c r="H14" s="3">
        <v>91.6</v>
      </c>
      <c r="I14" s="3">
        <v>243</v>
      </c>
      <c r="J14" s="3">
        <v>416</v>
      </c>
      <c r="K14" s="3">
        <v>58.4</v>
      </c>
      <c r="L14" s="3">
        <v>3197</v>
      </c>
      <c r="M14" s="3">
        <v>199.8</v>
      </c>
      <c r="N14" s="3">
        <v>7.7</v>
      </c>
      <c r="O14" s="3">
        <v>21</v>
      </c>
      <c r="P14" s="3">
        <v>8</v>
      </c>
    </row>
    <row r="15" spans="1:16" x14ac:dyDescent="0.25">
      <c r="A15" s="5" t="s">
        <v>179</v>
      </c>
      <c r="B15" s="5"/>
      <c r="C15" s="5"/>
      <c r="E15" s="3" t="s">
        <v>48</v>
      </c>
      <c r="F15" s="3" t="s">
        <v>49</v>
      </c>
      <c r="G15" s="3">
        <v>7</v>
      </c>
      <c r="H15" s="3">
        <v>90.9</v>
      </c>
      <c r="I15" s="3">
        <v>159</v>
      </c>
      <c r="J15" s="3">
        <v>262</v>
      </c>
      <c r="K15" s="3">
        <v>60.7</v>
      </c>
      <c r="L15" s="3">
        <v>1687</v>
      </c>
      <c r="M15" s="3">
        <v>241</v>
      </c>
      <c r="N15" s="3">
        <v>6.4</v>
      </c>
      <c r="O15" s="3">
        <v>14</v>
      </c>
      <c r="P15" s="3">
        <v>4</v>
      </c>
    </row>
    <row r="16" spans="1:16" x14ac:dyDescent="0.25">
      <c r="A16" s="5"/>
      <c r="B16" s="5"/>
      <c r="C16" s="5"/>
      <c r="E16" s="3" t="s">
        <v>50</v>
      </c>
      <c r="F16" s="3" t="s">
        <v>51</v>
      </c>
      <c r="G16" s="3">
        <v>16</v>
      </c>
      <c r="H16" s="3">
        <v>89.6</v>
      </c>
      <c r="I16" s="3">
        <v>439</v>
      </c>
      <c r="J16" s="3">
        <v>651</v>
      </c>
      <c r="K16" s="3">
        <v>67.400000000000006</v>
      </c>
      <c r="L16" s="3">
        <v>4515</v>
      </c>
      <c r="M16" s="3">
        <v>282.2</v>
      </c>
      <c r="N16" s="3">
        <v>6.9</v>
      </c>
      <c r="O16" s="3">
        <v>26</v>
      </c>
      <c r="P16" s="3">
        <v>17</v>
      </c>
    </row>
    <row r="17" spans="1:16" x14ac:dyDescent="0.25">
      <c r="A17" s="5"/>
      <c r="B17" s="5"/>
      <c r="C17" s="5"/>
      <c r="E17" s="3" t="s">
        <v>52</v>
      </c>
      <c r="F17" s="3" t="s">
        <v>33</v>
      </c>
      <c r="G17" s="3">
        <v>11</v>
      </c>
      <c r="H17" s="3">
        <v>89.2</v>
      </c>
      <c r="I17" s="3">
        <v>224</v>
      </c>
      <c r="J17" s="3">
        <v>355</v>
      </c>
      <c r="K17" s="3">
        <v>63.1</v>
      </c>
      <c r="L17" s="3">
        <v>2621</v>
      </c>
      <c r="M17" s="3">
        <v>238.3</v>
      </c>
      <c r="N17" s="3">
        <v>7.4</v>
      </c>
      <c r="O17" s="3">
        <v>19</v>
      </c>
      <c r="P17" s="3">
        <v>12</v>
      </c>
    </row>
    <row r="18" spans="1:16" x14ac:dyDescent="0.25">
      <c r="E18" s="3" t="s">
        <v>53</v>
      </c>
      <c r="F18" s="3" t="s">
        <v>54</v>
      </c>
      <c r="G18" s="3">
        <v>15</v>
      </c>
      <c r="H18" s="3">
        <v>89.1</v>
      </c>
      <c r="I18" s="3">
        <v>308</v>
      </c>
      <c r="J18" s="3">
        <v>508</v>
      </c>
      <c r="K18" s="3">
        <v>60.6</v>
      </c>
      <c r="L18" s="3">
        <v>3313</v>
      </c>
      <c r="M18" s="3">
        <v>220.9</v>
      </c>
      <c r="N18" s="3">
        <v>6.5</v>
      </c>
      <c r="O18" s="3">
        <v>23</v>
      </c>
      <c r="P18" s="3">
        <v>7</v>
      </c>
    </row>
    <row r="19" spans="1:16" x14ac:dyDescent="0.25">
      <c r="E19" s="3" t="s">
        <v>55</v>
      </c>
      <c r="F19" s="3" t="s">
        <v>56</v>
      </c>
      <c r="G19" s="3">
        <v>16</v>
      </c>
      <c r="H19" s="3">
        <v>88.8</v>
      </c>
      <c r="I19" s="3">
        <v>363</v>
      </c>
      <c r="J19" s="3">
        <v>586</v>
      </c>
      <c r="K19" s="3">
        <v>61.9</v>
      </c>
      <c r="L19" s="3">
        <v>4293</v>
      </c>
      <c r="M19" s="3">
        <v>268.3</v>
      </c>
      <c r="N19" s="3">
        <v>7.3</v>
      </c>
      <c r="O19" s="3">
        <v>33</v>
      </c>
      <c r="P19" s="3">
        <v>20</v>
      </c>
    </row>
    <row r="20" spans="1:16" x14ac:dyDescent="0.25">
      <c r="E20" s="3" t="s">
        <v>57</v>
      </c>
      <c r="F20" s="3" t="s">
        <v>58</v>
      </c>
      <c r="G20" s="3">
        <v>16</v>
      </c>
      <c r="H20" s="3">
        <v>88.8</v>
      </c>
      <c r="I20" s="3">
        <v>292</v>
      </c>
      <c r="J20" s="3">
        <v>473</v>
      </c>
      <c r="K20" s="3">
        <v>61.7</v>
      </c>
      <c r="L20" s="3">
        <v>3379</v>
      </c>
      <c r="M20" s="3">
        <v>211.2</v>
      </c>
      <c r="N20" s="3">
        <v>7.1</v>
      </c>
      <c r="O20" s="3">
        <v>24</v>
      </c>
      <c r="P20" s="3">
        <v>13</v>
      </c>
    </row>
    <row r="21" spans="1:16" x14ac:dyDescent="0.25">
      <c r="E21" s="3" t="s">
        <v>59</v>
      </c>
      <c r="F21" s="3" t="s">
        <v>60</v>
      </c>
      <c r="G21" s="3">
        <v>16</v>
      </c>
      <c r="H21" s="3">
        <v>87.3</v>
      </c>
      <c r="I21" s="3">
        <v>380</v>
      </c>
      <c r="J21" s="3">
        <v>628</v>
      </c>
      <c r="K21" s="3">
        <v>60.5</v>
      </c>
      <c r="L21" s="3">
        <v>4343</v>
      </c>
      <c r="M21" s="3">
        <v>271.39999999999998</v>
      </c>
      <c r="N21" s="3">
        <v>6.9</v>
      </c>
      <c r="O21" s="3">
        <v>25</v>
      </c>
      <c r="P21" s="3">
        <v>11</v>
      </c>
    </row>
    <row r="22" spans="1:16" x14ac:dyDescent="0.25">
      <c r="E22" s="3" t="s">
        <v>61</v>
      </c>
      <c r="F22" s="3" t="s">
        <v>62</v>
      </c>
      <c r="G22" s="3">
        <v>16</v>
      </c>
      <c r="H22" s="3">
        <v>87</v>
      </c>
      <c r="I22" s="3">
        <v>343</v>
      </c>
      <c r="J22" s="3">
        <v>570</v>
      </c>
      <c r="K22" s="3">
        <v>60.2</v>
      </c>
      <c r="L22" s="3">
        <v>3822</v>
      </c>
      <c r="M22" s="3">
        <v>238.9</v>
      </c>
      <c r="N22" s="3">
        <v>6.7</v>
      </c>
      <c r="O22" s="3">
        <v>23</v>
      </c>
      <c r="P22" s="3">
        <v>9</v>
      </c>
    </row>
    <row r="23" spans="1:16" x14ac:dyDescent="0.25">
      <c r="E23" s="3" t="s">
        <v>63</v>
      </c>
      <c r="F23" s="3" t="s">
        <v>64</v>
      </c>
      <c r="G23" s="3">
        <v>16</v>
      </c>
      <c r="H23" s="3">
        <v>84.2</v>
      </c>
      <c r="I23" s="3">
        <v>371</v>
      </c>
      <c r="J23" s="3">
        <v>634</v>
      </c>
      <c r="K23" s="3">
        <v>58.5</v>
      </c>
      <c r="L23" s="3">
        <v>4650</v>
      </c>
      <c r="M23" s="3">
        <v>290.60000000000002</v>
      </c>
      <c r="N23" s="3">
        <v>7.3</v>
      </c>
      <c r="O23" s="3">
        <v>29</v>
      </c>
      <c r="P23" s="3">
        <v>19</v>
      </c>
    </row>
    <row r="24" spans="1:16" x14ac:dyDescent="0.25">
      <c r="E24" s="3" t="s">
        <v>65</v>
      </c>
      <c r="F24" s="3" t="s">
        <v>66</v>
      </c>
      <c r="G24" s="3">
        <v>13</v>
      </c>
      <c r="H24" s="3">
        <v>83.9</v>
      </c>
      <c r="I24" s="3">
        <v>247</v>
      </c>
      <c r="J24" s="3">
        <v>416</v>
      </c>
      <c r="K24" s="3">
        <v>59.4</v>
      </c>
      <c r="L24" s="3">
        <v>2608</v>
      </c>
      <c r="M24" s="3">
        <v>200.6</v>
      </c>
      <c r="N24" s="3">
        <v>6.3</v>
      </c>
      <c r="O24" s="3">
        <v>19</v>
      </c>
      <c r="P24" s="3">
        <v>9</v>
      </c>
    </row>
    <row r="25" spans="1:16" x14ac:dyDescent="0.25">
      <c r="E25" s="3" t="s">
        <v>67</v>
      </c>
      <c r="F25" s="3" t="s">
        <v>68</v>
      </c>
      <c r="G25" s="3">
        <v>16</v>
      </c>
      <c r="H25" s="3">
        <v>83.9</v>
      </c>
      <c r="I25" s="3">
        <v>362</v>
      </c>
      <c r="J25" s="3">
        <v>572</v>
      </c>
      <c r="K25" s="3">
        <v>63.3</v>
      </c>
      <c r="L25" s="3">
        <v>4274</v>
      </c>
      <c r="M25" s="3">
        <v>267.10000000000002</v>
      </c>
      <c r="N25" s="3">
        <v>7.5</v>
      </c>
      <c r="O25" s="3">
        <v>24</v>
      </c>
      <c r="P25" s="3">
        <v>22</v>
      </c>
    </row>
    <row r="26" spans="1:16" x14ac:dyDescent="0.25">
      <c r="E26" s="3" t="s">
        <v>69</v>
      </c>
      <c r="F26" s="3" t="s">
        <v>70</v>
      </c>
      <c r="G26" s="3">
        <v>13</v>
      </c>
      <c r="H26" s="3">
        <v>82.2</v>
      </c>
      <c r="I26" s="3">
        <v>274</v>
      </c>
      <c r="J26" s="3">
        <v>456</v>
      </c>
      <c r="K26" s="3">
        <v>60.1</v>
      </c>
      <c r="L26" s="3">
        <v>3203</v>
      </c>
      <c r="M26" s="3">
        <v>246.4</v>
      </c>
      <c r="N26" s="3">
        <v>7</v>
      </c>
      <c r="O26" s="3">
        <v>16</v>
      </c>
      <c r="P26" s="3">
        <v>12</v>
      </c>
    </row>
    <row r="27" spans="1:16" x14ac:dyDescent="0.25">
      <c r="E27" s="3" t="s">
        <v>71</v>
      </c>
      <c r="F27" s="3" t="s">
        <v>72</v>
      </c>
      <c r="G27" s="3">
        <v>11</v>
      </c>
      <c r="H27" s="3">
        <v>82</v>
      </c>
      <c r="I27" s="3">
        <v>217</v>
      </c>
      <c r="J27" s="3">
        <v>350</v>
      </c>
      <c r="K27" s="3">
        <v>62</v>
      </c>
      <c r="L27" s="3">
        <v>2454</v>
      </c>
      <c r="M27" s="3">
        <v>223.1</v>
      </c>
      <c r="N27" s="3">
        <v>7</v>
      </c>
      <c r="O27" s="3">
        <v>14</v>
      </c>
      <c r="P27" s="3">
        <v>12</v>
      </c>
    </row>
    <row r="28" spans="1:16" x14ac:dyDescent="0.25">
      <c r="E28" s="3" t="s">
        <v>73</v>
      </c>
      <c r="F28" s="3" t="s">
        <v>74</v>
      </c>
      <c r="G28" s="3">
        <v>16</v>
      </c>
      <c r="H28" s="3">
        <v>81.7</v>
      </c>
      <c r="I28" s="3">
        <v>355</v>
      </c>
      <c r="J28" s="3">
        <v>588</v>
      </c>
      <c r="K28" s="3">
        <v>60.4</v>
      </c>
      <c r="L28" s="3">
        <v>3913</v>
      </c>
      <c r="M28" s="3">
        <v>244.6</v>
      </c>
      <c r="N28" s="3">
        <v>6.7</v>
      </c>
      <c r="O28" s="3">
        <v>24</v>
      </c>
      <c r="P28" s="3">
        <v>17</v>
      </c>
    </row>
    <row r="29" spans="1:16" x14ac:dyDescent="0.25">
      <c r="E29" s="3" t="s">
        <v>75</v>
      </c>
      <c r="F29" s="3" t="s">
        <v>76</v>
      </c>
      <c r="G29" s="3">
        <v>9</v>
      </c>
      <c r="H29" s="3">
        <v>81.599999999999994</v>
      </c>
      <c r="I29" s="3">
        <v>153</v>
      </c>
      <c r="J29" s="3">
        <v>254</v>
      </c>
      <c r="K29" s="3">
        <v>60.2</v>
      </c>
      <c r="L29" s="3">
        <v>1807</v>
      </c>
      <c r="M29" s="3">
        <v>200.8</v>
      </c>
      <c r="N29" s="3">
        <v>7.1</v>
      </c>
      <c r="O29" s="3">
        <v>11</v>
      </c>
      <c r="P29" s="3">
        <v>9</v>
      </c>
    </row>
    <row r="30" spans="1:16" x14ac:dyDescent="0.25">
      <c r="E30" s="3" t="s">
        <v>77</v>
      </c>
      <c r="F30" s="3" t="s">
        <v>49</v>
      </c>
      <c r="G30" s="3">
        <v>10</v>
      </c>
      <c r="H30" s="3">
        <v>78.8</v>
      </c>
      <c r="I30" s="3">
        <v>142</v>
      </c>
      <c r="J30" s="3">
        <v>242</v>
      </c>
      <c r="K30" s="3">
        <v>58.7</v>
      </c>
      <c r="L30" s="3">
        <v>1673</v>
      </c>
      <c r="M30" s="3">
        <v>167.3</v>
      </c>
      <c r="N30" s="3">
        <v>6.9</v>
      </c>
      <c r="O30" s="3">
        <v>8</v>
      </c>
      <c r="P30" s="3">
        <v>7</v>
      </c>
    </row>
    <row r="31" spans="1:16" x14ac:dyDescent="0.25">
      <c r="E31" s="3" t="s">
        <v>78</v>
      </c>
      <c r="F31" s="3" t="s">
        <v>79</v>
      </c>
      <c r="G31" s="3">
        <v>8</v>
      </c>
      <c r="H31" s="3">
        <v>78.2</v>
      </c>
      <c r="I31" s="3">
        <v>137</v>
      </c>
      <c r="J31" s="3">
        <v>253</v>
      </c>
      <c r="K31" s="3">
        <v>54.2</v>
      </c>
      <c r="L31" s="3">
        <v>1760</v>
      </c>
      <c r="M31" s="3">
        <v>220</v>
      </c>
      <c r="N31" s="3">
        <v>7</v>
      </c>
      <c r="O31" s="3">
        <v>9</v>
      </c>
      <c r="P31" s="3">
        <v>6</v>
      </c>
    </row>
    <row r="32" spans="1:16" x14ac:dyDescent="0.25">
      <c r="E32" s="3" t="s">
        <v>80</v>
      </c>
      <c r="F32" s="3" t="s">
        <v>76</v>
      </c>
      <c r="G32" s="3">
        <v>9</v>
      </c>
      <c r="H32" s="3">
        <v>77.900000000000006</v>
      </c>
      <c r="I32" s="3">
        <v>152</v>
      </c>
      <c r="J32" s="3">
        <v>239</v>
      </c>
      <c r="K32" s="3">
        <v>63.6</v>
      </c>
      <c r="L32" s="3">
        <v>1648</v>
      </c>
      <c r="M32" s="3">
        <v>183.1</v>
      </c>
      <c r="N32" s="3">
        <v>6.9</v>
      </c>
      <c r="O32" s="3">
        <v>7</v>
      </c>
      <c r="P32" s="3">
        <v>9</v>
      </c>
    </row>
    <row r="33" spans="5:16" x14ac:dyDescent="0.25">
      <c r="E33" s="3" t="s">
        <v>81</v>
      </c>
      <c r="F33" s="3" t="s">
        <v>82</v>
      </c>
      <c r="G33" s="3">
        <v>10</v>
      </c>
      <c r="H33" s="3">
        <v>77.7</v>
      </c>
      <c r="I33" s="3">
        <v>180</v>
      </c>
      <c r="J33" s="3">
        <v>306</v>
      </c>
      <c r="K33" s="3">
        <v>58.8</v>
      </c>
      <c r="L33" s="3">
        <v>1972</v>
      </c>
      <c r="M33" s="3">
        <v>197.2</v>
      </c>
      <c r="N33" s="3">
        <v>6.4</v>
      </c>
      <c r="O33" s="3">
        <v>11</v>
      </c>
      <c r="P33" s="3">
        <v>9</v>
      </c>
    </row>
    <row r="34" spans="5:16" x14ac:dyDescent="0.25">
      <c r="E34" s="3" t="s">
        <v>83</v>
      </c>
      <c r="F34" s="3" t="s">
        <v>84</v>
      </c>
      <c r="G34" s="3">
        <v>9</v>
      </c>
      <c r="H34" s="3">
        <v>76.900000000000006</v>
      </c>
      <c r="I34" s="3">
        <v>180</v>
      </c>
      <c r="J34" s="3">
        <v>317</v>
      </c>
      <c r="K34" s="3">
        <v>56.8</v>
      </c>
      <c r="L34" s="3">
        <v>2015</v>
      </c>
      <c r="M34" s="3">
        <v>223.9</v>
      </c>
      <c r="N34" s="3">
        <v>6.4</v>
      </c>
      <c r="O34" s="3">
        <v>11</v>
      </c>
      <c r="P34" s="3">
        <v>8</v>
      </c>
    </row>
    <row r="35" spans="5:16" x14ac:dyDescent="0.25">
      <c r="E35" s="3" t="s">
        <v>85</v>
      </c>
      <c r="F35" s="3" t="s">
        <v>86</v>
      </c>
      <c r="G35" s="3">
        <v>15</v>
      </c>
      <c r="H35" s="3">
        <v>76.5</v>
      </c>
      <c r="I35" s="3">
        <v>305</v>
      </c>
      <c r="J35" s="3">
        <v>503</v>
      </c>
      <c r="K35" s="3">
        <v>60.6</v>
      </c>
      <c r="L35" s="3">
        <v>3241</v>
      </c>
      <c r="M35" s="3">
        <v>216.1</v>
      </c>
      <c r="N35" s="3">
        <v>6.4</v>
      </c>
      <c r="O35" s="3">
        <v>13</v>
      </c>
      <c r="P35" s="3">
        <v>14</v>
      </c>
    </row>
    <row r="36" spans="5:16" x14ac:dyDescent="0.25">
      <c r="E36" s="3" t="s">
        <v>87</v>
      </c>
      <c r="F36" s="3" t="s">
        <v>88</v>
      </c>
      <c r="G36" s="3">
        <v>16</v>
      </c>
      <c r="H36" s="3">
        <v>73.099999999999994</v>
      </c>
      <c r="I36" s="3">
        <v>362</v>
      </c>
      <c r="J36" s="3">
        <v>614</v>
      </c>
      <c r="K36" s="3">
        <v>59</v>
      </c>
      <c r="L36" s="3">
        <v>3912</v>
      </c>
      <c r="M36" s="3">
        <v>244.5</v>
      </c>
      <c r="N36" s="3">
        <v>6.4</v>
      </c>
      <c r="O36" s="3">
        <v>19</v>
      </c>
      <c r="P36" s="3">
        <v>22</v>
      </c>
    </row>
    <row r="37" spans="5:16" x14ac:dyDescent="0.25">
      <c r="E37" s="3" t="s">
        <v>89</v>
      </c>
      <c r="F37" s="3" t="s">
        <v>79</v>
      </c>
      <c r="G37" s="3">
        <v>10</v>
      </c>
      <c r="H37" s="3">
        <v>73</v>
      </c>
      <c r="I37" s="3">
        <v>219</v>
      </c>
      <c r="J37" s="3">
        <v>358</v>
      </c>
      <c r="K37" s="3">
        <v>61.2</v>
      </c>
      <c r="L37" s="3">
        <v>2310</v>
      </c>
      <c r="M37" s="3">
        <v>231</v>
      </c>
      <c r="N37" s="3">
        <v>6.5</v>
      </c>
      <c r="O37" s="3">
        <v>10</v>
      </c>
      <c r="P37" s="3">
        <v>14</v>
      </c>
    </row>
    <row r="38" spans="5:16" x14ac:dyDescent="0.25">
      <c r="E38" s="3" t="s">
        <v>90</v>
      </c>
      <c r="F38" s="3" t="s">
        <v>84</v>
      </c>
      <c r="G38" s="3">
        <v>8</v>
      </c>
      <c r="H38" s="3">
        <v>70.3</v>
      </c>
      <c r="I38" s="3">
        <v>141</v>
      </c>
      <c r="J38" s="3">
        <v>267</v>
      </c>
      <c r="K38" s="3">
        <v>52.8</v>
      </c>
      <c r="L38" s="3">
        <v>1731</v>
      </c>
      <c r="M38" s="3">
        <v>216.4</v>
      </c>
      <c r="N38" s="3">
        <v>6.5</v>
      </c>
      <c r="O38" s="3">
        <v>9</v>
      </c>
      <c r="P38" s="3">
        <v>9</v>
      </c>
    </row>
    <row r="39" spans="5:16" x14ac:dyDescent="0.25">
      <c r="E39" s="3" t="s">
        <v>91</v>
      </c>
      <c r="F39" s="3" t="s">
        <v>92</v>
      </c>
      <c r="G39" s="3">
        <v>16</v>
      </c>
      <c r="H39" s="3">
        <v>69.400000000000006</v>
      </c>
      <c r="I39" s="3">
        <v>317</v>
      </c>
      <c r="J39" s="3">
        <v>551</v>
      </c>
      <c r="K39" s="3">
        <v>57.5</v>
      </c>
      <c r="L39" s="3">
        <v>3818</v>
      </c>
      <c r="M39" s="3">
        <v>238.6</v>
      </c>
      <c r="N39" s="3">
        <v>6.9</v>
      </c>
      <c r="O39" s="3">
        <v>18</v>
      </c>
      <c r="P39" s="3">
        <v>27</v>
      </c>
    </row>
    <row r="40" spans="5:16" x14ac:dyDescent="0.25">
      <c r="E40" s="3" t="s">
        <v>93</v>
      </c>
      <c r="F40" s="3" t="s">
        <v>94</v>
      </c>
      <c r="G40" s="3">
        <v>11</v>
      </c>
      <c r="H40" s="3">
        <v>69.099999999999994</v>
      </c>
      <c r="I40" s="3">
        <v>156</v>
      </c>
      <c r="J40" s="3">
        <v>272</v>
      </c>
      <c r="K40" s="3">
        <v>57.4</v>
      </c>
      <c r="L40" s="3">
        <v>1798</v>
      </c>
      <c r="M40" s="3">
        <v>163.5</v>
      </c>
      <c r="N40" s="3">
        <v>6.6</v>
      </c>
      <c r="O40" s="3">
        <v>7</v>
      </c>
      <c r="P40" s="3">
        <v>11</v>
      </c>
    </row>
    <row r="41" spans="5:16" x14ac:dyDescent="0.25">
      <c r="E41" s="3" t="s">
        <v>95</v>
      </c>
      <c r="F41" s="3" t="s">
        <v>96</v>
      </c>
      <c r="G41" s="3">
        <v>16</v>
      </c>
      <c r="H41" s="3">
        <v>66.5</v>
      </c>
      <c r="I41" s="3">
        <v>247</v>
      </c>
      <c r="J41" s="3">
        <v>443</v>
      </c>
      <c r="K41" s="3">
        <v>55.8</v>
      </c>
      <c r="L41" s="3">
        <v>3046</v>
      </c>
      <c r="M41" s="3">
        <v>190.4</v>
      </c>
      <c r="N41" s="3">
        <v>6.9</v>
      </c>
      <c r="O41" s="3">
        <v>12</v>
      </c>
      <c r="P41" s="3">
        <v>21</v>
      </c>
    </row>
  </sheetData>
  <dataValidations count="1">
    <dataValidation type="list" allowBlank="1" showInputMessage="1" showErrorMessage="1" sqref="I2">
      <formula1>$E$5:$E$41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8" workbookViewId="0">
      <selection activeCell="I29" sqref="I29"/>
    </sheetView>
  </sheetViews>
  <sheetFormatPr defaultColWidth="8.85546875" defaultRowHeight="15" x14ac:dyDescent="0.25"/>
  <cols>
    <col min="1" max="1" width="15.7109375" style="3" customWidth="1"/>
    <col min="2" max="4" width="8.85546875" style="3"/>
    <col min="5" max="5" width="18" style="3" customWidth="1"/>
    <col min="6" max="7" width="8.85546875" style="3"/>
    <col min="8" max="8" width="9" style="3" customWidth="1"/>
    <col min="9" max="9" width="20.5703125" style="3" customWidth="1"/>
    <col min="10" max="16384" width="8.85546875" style="3"/>
  </cols>
  <sheetData>
    <row r="1" spans="1:16" x14ac:dyDescent="0.25">
      <c r="I1" s="3" t="s">
        <v>99</v>
      </c>
      <c r="J1"/>
      <c r="K1"/>
    </row>
    <row r="2" spans="1:16" x14ac:dyDescent="0.25">
      <c r="I2" s="3" t="s">
        <v>244</v>
      </c>
      <c r="J2"/>
      <c r="K2"/>
    </row>
    <row r="4" spans="1:16" x14ac:dyDescent="0.25"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25</v>
      </c>
      <c r="O4" s="3" t="s">
        <v>26</v>
      </c>
      <c r="P4" s="3" t="s">
        <v>27</v>
      </c>
    </row>
    <row r="5" spans="1:16" x14ac:dyDescent="0.25">
      <c r="E5" s="3" t="s">
        <v>28</v>
      </c>
      <c r="F5" s="3" t="s">
        <v>29</v>
      </c>
      <c r="G5" s="3">
        <v>13</v>
      </c>
      <c r="H5" s="3">
        <v>119.2</v>
      </c>
      <c r="I5" s="3">
        <v>203</v>
      </c>
      <c r="J5" s="3">
        <v>317</v>
      </c>
      <c r="K5" s="3">
        <v>64</v>
      </c>
      <c r="L5" s="3">
        <v>2891</v>
      </c>
      <c r="M5" s="3">
        <v>222.4</v>
      </c>
      <c r="N5" s="3">
        <v>9.1</v>
      </c>
      <c r="O5" s="3">
        <v>27</v>
      </c>
      <c r="P5" s="3">
        <v>2</v>
      </c>
    </row>
    <row r="6" spans="1:16" x14ac:dyDescent="0.25">
      <c r="E6" s="3" t="s">
        <v>30</v>
      </c>
      <c r="F6" s="3" t="s">
        <v>31</v>
      </c>
      <c r="G6" s="3">
        <v>16</v>
      </c>
      <c r="H6" s="3">
        <v>115.1</v>
      </c>
      <c r="I6" s="3">
        <v>450</v>
      </c>
      <c r="J6" s="3">
        <v>659</v>
      </c>
      <c r="K6" s="3">
        <v>68.3</v>
      </c>
      <c r="L6" s="3">
        <v>5477</v>
      </c>
      <c r="M6" s="3">
        <v>342.3</v>
      </c>
      <c r="N6" s="3">
        <v>8.3000000000000007</v>
      </c>
      <c r="O6" s="3">
        <v>55</v>
      </c>
      <c r="P6" s="3">
        <v>10</v>
      </c>
    </row>
    <row r="7" spans="1:16" x14ac:dyDescent="0.25">
      <c r="A7" s="5" t="s">
        <v>180</v>
      </c>
      <c r="B7" s="5"/>
      <c r="C7" s="5"/>
      <c r="D7" s="5"/>
      <c r="E7" s="3" t="s">
        <v>32</v>
      </c>
      <c r="F7" s="3" t="s">
        <v>33</v>
      </c>
      <c r="G7" s="3">
        <v>8</v>
      </c>
      <c r="H7" s="3">
        <v>109</v>
      </c>
      <c r="I7" s="3">
        <v>149</v>
      </c>
      <c r="J7" s="3">
        <v>224</v>
      </c>
      <c r="K7" s="3">
        <v>66.5</v>
      </c>
      <c r="L7" s="3">
        <v>1829</v>
      </c>
      <c r="M7" s="3">
        <v>228.6</v>
      </c>
      <c r="N7" s="3">
        <v>8.1999999999999993</v>
      </c>
      <c r="O7" s="3">
        <v>13</v>
      </c>
      <c r="P7" s="3">
        <v>1</v>
      </c>
    </row>
    <row r="8" spans="1:16" x14ac:dyDescent="0.25">
      <c r="A8" s="5" t="s">
        <v>181</v>
      </c>
      <c r="B8" s="5"/>
      <c r="C8" s="5"/>
      <c r="D8" s="5"/>
      <c r="E8" s="3" t="s">
        <v>34</v>
      </c>
      <c r="F8" s="3" t="s">
        <v>35</v>
      </c>
      <c r="G8" s="3">
        <v>16</v>
      </c>
      <c r="H8" s="3">
        <v>105.5</v>
      </c>
      <c r="I8" s="3">
        <v>378</v>
      </c>
      <c r="J8" s="3">
        <v>544</v>
      </c>
      <c r="K8" s="3">
        <v>69.5</v>
      </c>
      <c r="L8" s="3">
        <v>4478</v>
      </c>
      <c r="M8" s="3">
        <v>279.89999999999998</v>
      </c>
      <c r="N8" s="3">
        <v>8.1999999999999993</v>
      </c>
      <c r="O8" s="3">
        <v>32</v>
      </c>
      <c r="P8" s="3">
        <v>11</v>
      </c>
    </row>
    <row r="9" spans="1:16" x14ac:dyDescent="0.25">
      <c r="A9" s="5" t="s">
        <v>182</v>
      </c>
      <c r="B9" s="5"/>
      <c r="C9" s="5"/>
      <c r="D9" s="5"/>
      <c r="E9" s="3" t="s">
        <v>36</v>
      </c>
      <c r="F9" s="3" t="s">
        <v>37</v>
      </c>
      <c r="G9" s="3">
        <v>9</v>
      </c>
      <c r="H9" s="3">
        <v>104.9</v>
      </c>
      <c r="I9" s="3">
        <v>193</v>
      </c>
      <c r="J9" s="3">
        <v>290</v>
      </c>
      <c r="K9" s="3">
        <v>66.599999999999994</v>
      </c>
      <c r="L9" s="3">
        <v>2536</v>
      </c>
      <c r="M9" s="3">
        <v>281.8</v>
      </c>
      <c r="N9" s="3">
        <v>8.6999999999999993</v>
      </c>
      <c r="O9" s="3">
        <v>17</v>
      </c>
      <c r="P9" s="3">
        <v>6</v>
      </c>
    </row>
    <row r="10" spans="1:16" x14ac:dyDescent="0.25">
      <c r="A10" s="5" t="s">
        <v>183</v>
      </c>
      <c r="B10" s="5"/>
      <c r="C10" s="5"/>
      <c r="D10" s="5"/>
      <c r="E10" s="3" t="s">
        <v>38</v>
      </c>
      <c r="F10" s="3" t="s">
        <v>39</v>
      </c>
      <c r="G10" s="3">
        <v>16</v>
      </c>
      <c r="H10" s="3">
        <v>104.7</v>
      </c>
      <c r="I10" s="3">
        <v>446</v>
      </c>
      <c r="J10" s="3">
        <v>650</v>
      </c>
      <c r="K10" s="3">
        <v>68.599999999999994</v>
      </c>
      <c r="L10" s="3">
        <v>5162</v>
      </c>
      <c r="M10" s="3">
        <v>322.60000000000002</v>
      </c>
      <c r="N10" s="3">
        <v>7.9</v>
      </c>
      <c r="O10" s="3">
        <v>39</v>
      </c>
      <c r="P10" s="3">
        <v>12</v>
      </c>
    </row>
    <row r="11" spans="1:16" x14ac:dyDescent="0.25">
      <c r="A11" s="5" t="s">
        <v>184</v>
      </c>
      <c r="B11" s="5"/>
      <c r="C11" s="5"/>
      <c r="D11" s="5"/>
      <c r="E11" s="3" t="s">
        <v>40</v>
      </c>
      <c r="F11" s="3" t="s">
        <v>41</v>
      </c>
      <c r="G11" s="3">
        <v>16</v>
      </c>
      <c r="H11" s="3">
        <v>101.2</v>
      </c>
      <c r="I11" s="3">
        <v>257</v>
      </c>
      <c r="J11" s="3">
        <v>407</v>
      </c>
      <c r="K11" s="3">
        <v>63.1</v>
      </c>
      <c r="L11" s="3">
        <v>3357</v>
      </c>
      <c r="M11" s="3">
        <v>209.8</v>
      </c>
      <c r="N11" s="3">
        <v>8.1999999999999993</v>
      </c>
      <c r="O11" s="3">
        <v>26</v>
      </c>
      <c r="P11" s="3">
        <v>9</v>
      </c>
    </row>
    <row r="12" spans="1:16" x14ac:dyDescent="0.25">
      <c r="A12" s="5" t="s">
        <v>241</v>
      </c>
      <c r="B12" s="5"/>
      <c r="C12" s="5"/>
      <c r="D12" s="5"/>
      <c r="E12" s="3" t="s">
        <v>42</v>
      </c>
      <c r="F12" s="3" t="s">
        <v>43</v>
      </c>
      <c r="G12" s="3">
        <v>15</v>
      </c>
      <c r="H12" s="3">
        <v>96.7</v>
      </c>
      <c r="I12" s="3">
        <v>342</v>
      </c>
      <c r="J12" s="3">
        <v>535</v>
      </c>
      <c r="K12" s="3">
        <v>63.9</v>
      </c>
      <c r="L12" s="3">
        <v>3828</v>
      </c>
      <c r="M12" s="3">
        <v>255.2</v>
      </c>
      <c r="N12" s="3">
        <v>7.2</v>
      </c>
      <c r="O12" s="3">
        <v>31</v>
      </c>
      <c r="P12" s="3">
        <v>10</v>
      </c>
    </row>
    <row r="13" spans="1:16" x14ac:dyDescent="0.25">
      <c r="A13" s="5" t="s">
        <v>185</v>
      </c>
      <c r="B13" s="5"/>
      <c r="C13" s="5"/>
      <c r="D13" s="5"/>
      <c r="E13" s="3" t="s">
        <v>44</v>
      </c>
      <c r="F13" s="3" t="s">
        <v>45</v>
      </c>
      <c r="G13" s="3">
        <v>16</v>
      </c>
      <c r="H13" s="3">
        <v>92</v>
      </c>
      <c r="I13" s="3">
        <v>375</v>
      </c>
      <c r="J13" s="3">
        <v>584</v>
      </c>
      <c r="K13" s="3">
        <v>64.2</v>
      </c>
      <c r="L13" s="3">
        <v>4261</v>
      </c>
      <c r="M13" s="3">
        <v>266.3</v>
      </c>
      <c r="N13" s="3">
        <v>7.3</v>
      </c>
      <c r="O13" s="3">
        <v>28</v>
      </c>
      <c r="P13" s="3">
        <v>14</v>
      </c>
    </row>
    <row r="14" spans="1:16" x14ac:dyDescent="0.25">
      <c r="A14" s="5" t="s">
        <v>242</v>
      </c>
      <c r="B14" s="5"/>
      <c r="C14" s="5"/>
      <c r="D14" s="5"/>
      <c r="E14" s="3" t="s">
        <v>46</v>
      </c>
      <c r="F14" s="3" t="s">
        <v>47</v>
      </c>
      <c r="G14" s="3">
        <v>16</v>
      </c>
      <c r="H14" s="3">
        <v>91.6</v>
      </c>
      <c r="I14" s="3">
        <v>243</v>
      </c>
      <c r="J14" s="3">
        <v>416</v>
      </c>
      <c r="K14" s="3">
        <v>58.4</v>
      </c>
      <c r="L14" s="3">
        <v>3197</v>
      </c>
      <c r="M14" s="3">
        <v>199.8</v>
      </c>
      <c r="N14" s="3">
        <v>7.7</v>
      </c>
      <c r="O14" s="3">
        <v>21</v>
      </c>
      <c r="P14" s="3">
        <v>8</v>
      </c>
    </row>
    <row r="15" spans="1:16" x14ac:dyDescent="0.25">
      <c r="A15" s="5" t="s">
        <v>243</v>
      </c>
      <c r="B15" s="5"/>
      <c r="C15" s="5"/>
      <c r="D15" s="5"/>
      <c r="E15" s="3" t="s">
        <v>48</v>
      </c>
      <c r="F15" s="3" t="s">
        <v>49</v>
      </c>
      <c r="G15" s="3">
        <v>7</v>
      </c>
      <c r="H15" s="3">
        <v>90.9</v>
      </c>
      <c r="I15" s="3">
        <v>159</v>
      </c>
      <c r="J15" s="3">
        <v>262</v>
      </c>
      <c r="K15" s="3">
        <v>60.7</v>
      </c>
      <c r="L15" s="3">
        <v>1687</v>
      </c>
      <c r="M15" s="3">
        <v>241</v>
      </c>
      <c r="N15" s="3">
        <v>6.4</v>
      </c>
      <c r="O15" s="3">
        <v>14</v>
      </c>
      <c r="P15" s="3">
        <v>4</v>
      </c>
    </row>
    <row r="16" spans="1:16" x14ac:dyDescent="0.25">
      <c r="E16" s="3" t="s">
        <v>50</v>
      </c>
      <c r="F16" s="3" t="s">
        <v>51</v>
      </c>
      <c r="G16" s="3">
        <v>16</v>
      </c>
      <c r="H16" s="3">
        <v>89.6</v>
      </c>
      <c r="I16" s="3">
        <v>439</v>
      </c>
      <c r="J16" s="3">
        <v>651</v>
      </c>
      <c r="K16" s="3">
        <v>67.400000000000006</v>
      </c>
      <c r="L16" s="3">
        <v>4515</v>
      </c>
      <c r="M16" s="3">
        <v>282.2</v>
      </c>
      <c r="N16" s="3">
        <v>6.9</v>
      </c>
      <c r="O16" s="3">
        <v>26</v>
      </c>
      <c r="P16" s="3">
        <v>17</v>
      </c>
    </row>
    <row r="17" spans="5:16" x14ac:dyDescent="0.25">
      <c r="E17" s="3" t="s">
        <v>52</v>
      </c>
      <c r="F17" s="3" t="s">
        <v>33</v>
      </c>
      <c r="G17" s="3">
        <v>11</v>
      </c>
      <c r="H17" s="3">
        <v>89.2</v>
      </c>
      <c r="I17" s="3">
        <v>224</v>
      </c>
      <c r="J17" s="3">
        <v>355</v>
      </c>
      <c r="K17" s="3">
        <v>63.1</v>
      </c>
      <c r="L17" s="3">
        <v>2621</v>
      </c>
      <c r="M17" s="3">
        <v>238.3</v>
      </c>
      <c r="N17" s="3">
        <v>7.4</v>
      </c>
      <c r="O17" s="3">
        <v>19</v>
      </c>
      <c r="P17" s="3">
        <v>12</v>
      </c>
    </row>
    <row r="18" spans="5:16" x14ac:dyDescent="0.25">
      <c r="E18" s="3" t="s">
        <v>53</v>
      </c>
      <c r="F18" s="3" t="s">
        <v>54</v>
      </c>
      <c r="G18" s="3">
        <v>15</v>
      </c>
      <c r="H18" s="3">
        <v>89.1</v>
      </c>
      <c r="I18" s="3">
        <v>308</v>
      </c>
      <c r="J18" s="3">
        <v>508</v>
      </c>
      <c r="K18" s="3">
        <v>60.6</v>
      </c>
      <c r="L18" s="3">
        <v>3313</v>
      </c>
      <c r="M18" s="3">
        <v>220.9</v>
      </c>
      <c r="N18" s="3">
        <v>6.5</v>
      </c>
      <c r="O18" s="3">
        <v>23</v>
      </c>
      <c r="P18" s="3">
        <v>7</v>
      </c>
    </row>
    <row r="19" spans="5:16" x14ac:dyDescent="0.25">
      <c r="E19" s="3" t="s">
        <v>55</v>
      </c>
      <c r="F19" s="3" t="s">
        <v>56</v>
      </c>
      <c r="G19" s="3">
        <v>16</v>
      </c>
      <c r="H19" s="3">
        <v>88.8</v>
      </c>
      <c r="I19" s="3">
        <v>363</v>
      </c>
      <c r="J19" s="3">
        <v>586</v>
      </c>
      <c r="K19" s="3">
        <v>61.9</v>
      </c>
      <c r="L19" s="3">
        <v>4293</v>
      </c>
      <c r="M19" s="3">
        <v>268.3</v>
      </c>
      <c r="N19" s="3">
        <v>7.3</v>
      </c>
      <c r="O19" s="3">
        <v>33</v>
      </c>
      <c r="P19" s="3">
        <v>20</v>
      </c>
    </row>
    <row r="20" spans="5:16" x14ac:dyDescent="0.25">
      <c r="E20" s="3" t="s">
        <v>57</v>
      </c>
      <c r="F20" s="3" t="s">
        <v>58</v>
      </c>
      <c r="G20" s="3">
        <v>16</v>
      </c>
      <c r="H20" s="3">
        <v>88.8</v>
      </c>
      <c r="I20" s="3">
        <v>292</v>
      </c>
      <c r="J20" s="3">
        <v>473</v>
      </c>
      <c r="K20" s="3">
        <v>61.7</v>
      </c>
      <c r="L20" s="3">
        <v>3379</v>
      </c>
      <c r="M20" s="3">
        <v>211.2</v>
      </c>
      <c r="N20" s="3">
        <v>7.1</v>
      </c>
      <c r="O20" s="3">
        <v>24</v>
      </c>
      <c r="P20" s="3">
        <v>13</v>
      </c>
    </row>
    <row r="21" spans="5:16" x14ac:dyDescent="0.25">
      <c r="E21" s="3" t="s">
        <v>59</v>
      </c>
      <c r="F21" s="3" t="s">
        <v>60</v>
      </c>
      <c r="G21" s="3">
        <v>16</v>
      </c>
      <c r="H21" s="3">
        <v>87.3</v>
      </c>
      <c r="I21" s="3">
        <v>380</v>
      </c>
      <c r="J21" s="3">
        <v>628</v>
      </c>
      <c r="K21" s="3">
        <v>60.5</v>
      </c>
      <c r="L21" s="3">
        <v>4343</v>
      </c>
      <c r="M21" s="3">
        <v>271.39999999999998</v>
      </c>
      <c r="N21" s="3">
        <v>6.9</v>
      </c>
      <c r="O21" s="3">
        <v>25</v>
      </c>
      <c r="P21" s="3">
        <v>11</v>
      </c>
    </row>
    <row r="22" spans="5:16" x14ac:dyDescent="0.25">
      <c r="E22" s="3" t="s">
        <v>61</v>
      </c>
      <c r="F22" s="3" t="s">
        <v>62</v>
      </c>
      <c r="G22" s="3">
        <v>16</v>
      </c>
      <c r="H22" s="3">
        <v>87</v>
      </c>
      <c r="I22" s="3">
        <v>343</v>
      </c>
      <c r="J22" s="3">
        <v>570</v>
      </c>
      <c r="K22" s="3">
        <v>60.2</v>
      </c>
      <c r="L22" s="3">
        <v>3822</v>
      </c>
      <c r="M22" s="3">
        <v>238.9</v>
      </c>
      <c r="N22" s="3">
        <v>6.7</v>
      </c>
      <c r="O22" s="3">
        <v>23</v>
      </c>
      <c r="P22" s="3">
        <v>9</v>
      </c>
    </row>
    <row r="23" spans="5:16" x14ac:dyDescent="0.25">
      <c r="E23" s="3" t="s">
        <v>63</v>
      </c>
      <c r="F23" s="3" t="s">
        <v>64</v>
      </c>
      <c r="G23" s="3">
        <v>16</v>
      </c>
      <c r="H23" s="3">
        <v>84.2</v>
      </c>
      <c r="I23" s="3">
        <v>371</v>
      </c>
      <c r="J23" s="3">
        <v>634</v>
      </c>
      <c r="K23" s="3">
        <v>58.5</v>
      </c>
      <c r="L23" s="3">
        <v>4650</v>
      </c>
      <c r="M23" s="3">
        <v>290.60000000000002</v>
      </c>
      <c r="N23" s="3">
        <v>7.3</v>
      </c>
      <c r="O23" s="3">
        <v>29</v>
      </c>
      <c r="P23" s="3">
        <v>19</v>
      </c>
    </row>
    <row r="24" spans="5:16" x14ac:dyDescent="0.25">
      <c r="E24" s="3" t="s">
        <v>65</v>
      </c>
      <c r="F24" s="3" t="s">
        <v>66</v>
      </c>
      <c r="G24" s="3">
        <v>13</v>
      </c>
      <c r="H24" s="3">
        <v>83.9</v>
      </c>
      <c r="I24" s="3">
        <v>247</v>
      </c>
      <c r="J24" s="3">
        <v>416</v>
      </c>
      <c r="K24" s="3">
        <v>59.4</v>
      </c>
      <c r="L24" s="3">
        <v>2608</v>
      </c>
      <c r="M24" s="3">
        <v>200.6</v>
      </c>
      <c r="N24" s="3">
        <v>6.3</v>
      </c>
      <c r="O24" s="3">
        <v>19</v>
      </c>
      <c r="P24" s="3">
        <v>9</v>
      </c>
    </row>
    <row r="25" spans="5:16" x14ac:dyDescent="0.25">
      <c r="E25" s="3" t="s">
        <v>67</v>
      </c>
      <c r="F25" s="3" t="s">
        <v>68</v>
      </c>
      <c r="G25" s="3">
        <v>16</v>
      </c>
      <c r="H25" s="3">
        <v>83.9</v>
      </c>
      <c r="I25" s="3">
        <v>362</v>
      </c>
      <c r="J25" s="3">
        <v>572</v>
      </c>
      <c r="K25" s="3">
        <v>63.3</v>
      </c>
      <c r="L25" s="3">
        <v>4274</v>
      </c>
      <c r="M25" s="3">
        <v>267.10000000000002</v>
      </c>
      <c r="N25" s="3">
        <v>7.5</v>
      </c>
      <c r="O25" s="3">
        <v>24</v>
      </c>
      <c r="P25" s="3">
        <v>22</v>
      </c>
    </row>
    <row r="26" spans="5:16" x14ac:dyDescent="0.25">
      <c r="E26" s="3" t="s">
        <v>69</v>
      </c>
      <c r="F26" s="3" t="s">
        <v>70</v>
      </c>
      <c r="G26" s="3">
        <v>13</v>
      </c>
      <c r="H26" s="3">
        <v>82.2</v>
      </c>
      <c r="I26" s="3">
        <v>274</v>
      </c>
      <c r="J26" s="3">
        <v>456</v>
      </c>
      <c r="K26" s="3">
        <v>60.1</v>
      </c>
      <c r="L26" s="3">
        <v>3203</v>
      </c>
      <c r="M26" s="3">
        <v>246.4</v>
      </c>
      <c r="N26" s="3">
        <v>7</v>
      </c>
      <c r="O26" s="3">
        <v>16</v>
      </c>
      <c r="P26" s="3">
        <v>12</v>
      </c>
    </row>
    <row r="27" spans="5:16" x14ac:dyDescent="0.25">
      <c r="E27" s="3" t="s">
        <v>71</v>
      </c>
      <c r="F27" s="3" t="s">
        <v>72</v>
      </c>
      <c r="G27" s="3">
        <v>11</v>
      </c>
      <c r="H27" s="3">
        <v>82</v>
      </c>
      <c r="I27" s="3">
        <v>217</v>
      </c>
      <c r="J27" s="3">
        <v>350</v>
      </c>
      <c r="K27" s="3">
        <v>62</v>
      </c>
      <c r="L27" s="3">
        <v>2454</v>
      </c>
      <c r="M27" s="3">
        <v>223.1</v>
      </c>
      <c r="N27" s="3">
        <v>7</v>
      </c>
      <c r="O27" s="3">
        <v>14</v>
      </c>
      <c r="P27" s="3">
        <v>12</v>
      </c>
    </row>
    <row r="28" spans="5:16" x14ac:dyDescent="0.25">
      <c r="E28" s="3" t="s">
        <v>73</v>
      </c>
      <c r="F28" s="3" t="s">
        <v>74</v>
      </c>
      <c r="G28" s="3">
        <v>16</v>
      </c>
      <c r="H28" s="3">
        <v>81.7</v>
      </c>
      <c r="I28" s="3">
        <v>355</v>
      </c>
      <c r="J28" s="3">
        <v>588</v>
      </c>
      <c r="K28" s="3">
        <v>60.4</v>
      </c>
      <c r="L28" s="3">
        <v>3913</v>
      </c>
      <c r="M28" s="3">
        <v>244.6</v>
      </c>
      <c r="N28" s="3">
        <v>6.7</v>
      </c>
      <c r="O28" s="3">
        <v>24</v>
      </c>
      <c r="P28" s="3">
        <v>17</v>
      </c>
    </row>
    <row r="29" spans="5:16" x14ac:dyDescent="0.25">
      <c r="E29" s="3" t="s">
        <v>75</v>
      </c>
      <c r="F29" s="3" t="s">
        <v>76</v>
      </c>
      <c r="G29" s="3">
        <v>9</v>
      </c>
      <c r="H29" s="3">
        <v>81.599999999999994</v>
      </c>
      <c r="I29" s="3">
        <v>153</v>
      </c>
      <c r="J29" s="3">
        <v>254</v>
      </c>
      <c r="K29" s="3">
        <v>60.2</v>
      </c>
      <c r="L29" s="3">
        <v>1807</v>
      </c>
      <c r="M29" s="3">
        <v>200.8</v>
      </c>
      <c r="N29" s="3">
        <v>7.1</v>
      </c>
      <c r="O29" s="3">
        <v>11</v>
      </c>
      <c r="P29" s="3">
        <v>9</v>
      </c>
    </row>
    <row r="30" spans="5:16" x14ac:dyDescent="0.25">
      <c r="E30" s="3" t="s">
        <v>77</v>
      </c>
      <c r="F30" s="3" t="s">
        <v>49</v>
      </c>
      <c r="G30" s="3">
        <v>10</v>
      </c>
      <c r="H30" s="3">
        <v>78.8</v>
      </c>
      <c r="I30" s="3">
        <v>142</v>
      </c>
      <c r="J30" s="3">
        <v>242</v>
      </c>
      <c r="K30" s="3">
        <v>58.7</v>
      </c>
      <c r="L30" s="3">
        <v>1673</v>
      </c>
      <c r="M30" s="3">
        <v>167.3</v>
      </c>
      <c r="N30" s="3">
        <v>6.9</v>
      </c>
      <c r="O30" s="3">
        <v>8</v>
      </c>
      <c r="P30" s="3">
        <v>7</v>
      </c>
    </row>
    <row r="31" spans="5:16" x14ac:dyDescent="0.25">
      <c r="E31" s="3" t="s">
        <v>78</v>
      </c>
      <c r="F31" s="3" t="s">
        <v>79</v>
      </c>
      <c r="G31" s="3">
        <v>8</v>
      </c>
      <c r="H31" s="3">
        <v>78.2</v>
      </c>
      <c r="I31" s="3">
        <v>137</v>
      </c>
      <c r="J31" s="3">
        <v>253</v>
      </c>
      <c r="K31" s="3">
        <v>54.2</v>
      </c>
      <c r="L31" s="3">
        <v>1760</v>
      </c>
      <c r="M31" s="3">
        <v>220</v>
      </c>
      <c r="N31" s="3">
        <v>7</v>
      </c>
      <c r="O31" s="3">
        <v>9</v>
      </c>
      <c r="P31" s="3">
        <v>6</v>
      </c>
    </row>
    <row r="32" spans="5:16" x14ac:dyDescent="0.25">
      <c r="E32" s="3" t="s">
        <v>80</v>
      </c>
      <c r="F32" s="3" t="s">
        <v>76</v>
      </c>
      <c r="G32" s="3">
        <v>9</v>
      </c>
      <c r="H32" s="3">
        <v>77.900000000000006</v>
      </c>
      <c r="I32" s="3">
        <v>152</v>
      </c>
      <c r="J32" s="3">
        <v>239</v>
      </c>
      <c r="K32" s="3">
        <v>63.6</v>
      </c>
      <c r="L32" s="3">
        <v>1648</v>
      </c>
      <c r="M32" s="3">
        <v>183.1</v>
      </c>
      <c r="N32" s="3">
        <v>6.9</v>
      </c>
      <c r="O32" s="3">
        <v>7</v>
      </c>
      <c r="P32" s="3">
        <v>9</v>
      </c>
    </row>
    <row r="33" spans="5:16" x14ac:dyDescent="0.25">
      <c r="E33" s="3" t="s">
        <v>81</v>
      </c>
      <c r="F33" s="3" t="s">
        <v>82</v>
      </c>
      <c r="G33" s="3">
        <v>10</v>
      </c>
      <c r="H33" s="3">
        <v>77.7</v>
      </c>
      <c r="I33" s="3">
        <v>180</v>
      </c>
      <c r="J33" s="3">
        <v>306</v>
      </c>
      <c r="K33" s="3">
        <v>58.8</v>
      </c>
      <c r="L33" s="3">
        <v>1972</v>
      </c>
      <c r="M33" s="3">
        <v>197.2</v>
      </c>
      <c r="N33" s="3">
        <v>6.4</v>
      </c>
      <c r="O33" s="3">
        <v>11</v>
      </c>
      <c r="P33" s="3">
        <v>9</v>
      </c>
    </row>
    <row r="34" spans="5:16" x14ac:dyDescent="0.25">
      <c r="E34" s="3" t="s">
        <v>83</v>
      </c>
      <c r="F34" s="3" t="s">
        <v>84</v>
      </c>
      <c r="G34" s="3">
        <v>9</v>
      </c>
      <c r="H34" s="3">
        <v>76.900000000000006</v>
      </c>
      <c r="I34" s="3">
        <v>180</v>
      </c>
      <c r="J34" s="3">
        <v>317</v>
      </c>
      <c r="K34" s="3">
        <v>56.8</v>
      </c>
      <c r="L34" s="3">
        <v>2015</v>
      </c>
      <c r="M34" s="3">
        <v>223.9</v>
      </c>
      <c r="N34" s="3">
        <v>6.4</v>
      </c>
      <c r="O34" s="3">
        <v>11</v>
      </c>
      <c r="P34" s="3">
        <v>8</v>
      </c>
    </row>
    <row r="35" spans="5:16" x14ac:dyDescent="0.25">
      <c r="E35" s="3" t="s">
        <v>85</v>
      </c>
      <c r="F35" s="3" t="s">
        <v>86</v>
      </c>
      <c r="G35" s="3">
        <v>15</v>
      </c>
      <c r="H35" s="3">
        <v>76.5</v>
      </c>
      <c r="I35" s="3">
        <v>305</v>
      </c>
      <c r="J35" s="3">
        <v>503</v>
      </c>
      <c r="K35" s="3">
        <v>60.6</v>
      </c>
      <c r="L35" s="3">
        <v>3241</v>
      </c>
      <c r="M35" s="3">
        <v>216.1</v>
      </c>
      <c r="N35" s="3">
        <v>6.4</v>
      </c>
      <c r="O35" s="3">
        <v>13</v>
      </c>
      <c r="P35" s="3">
        <v>14</v>
      </c>
    </row>
    <row r="36" spans="5:16" x14ac:dyDescent="0.25">
      <c r="E36" s="3" t="s">
        <v>87</v>
      </c>
      <c r="F36" s="3" t="s">
        <v>88</v>
      </c>
      <c r="G36" s="3">
        <v>16</v>
      </c>
      <c r="H36" s="3">
        <v>73.099999999999994</v>
      </c>
      <c r="I36" s="3">
        <v>362</v>
      </c>
      <c r="J36" s="3">
        <v>614</v>
      </c>
      <c r="K36" s="3">
        <v>59</v>
      </c>
      <c r="L36" s="3">
        <v>3912</v>
      </c>
      <c r="M36" s="3">
        <v>244.5</v>
      </c>
      <c r="N36" s="3">
        <v>6.4</v>
      </c>
      <c r="O36" s="3">
        <v>19</v>
      </c>
      <c r="P36" s="3">
        <v>22</v>
      </c>
    </row>
    <row r="37" spans="5:16" x14ac:dyDescent="0.25">
      <c r="E37" s="3" t="s">
        <v>89</v>
      </c>
      <c r="F37" s="3" t="s">
        <v>79</v>
      </c>
      <c r="G37" s="3">
        <v>10</v>
      </c>
      <c r="H37" s="3">
        <v>73</v>
      </c>
      <c r="I37" s="3">
        <v>219</v>
      </c>
      <c r="J37" s="3">
        <v>358</v>
      </c>
      <c r="K37" s="3">
        <v>61.2</v>
      </c>
      <c r="L37" s="3">
        <v>2310</v>
      </c>
      <c r="M37" s="3">
        <v>231</v>
      </c>
      <c r="N37" s="3">
        <v>6.5</v>
      </c>
      <c r="O37" s="3">
        <v>10</v>
      </c>
      <c r="P37" s="3">
        <v>14</v>
      </c>
    </row>
    <row r="38" spans="5:16" x14ac:dyDescent="0.25">
      <c r="E38" s="3" t="s">
        <v>90</v>
      </c>
      <c r="F38" s="3" t="s">
        <v>84</v>
      </c>
      <c r="G38" s="3">
        <v>8</v>
      </c>
      <c r="H38" s="3">
        <v>70.3</v>
      </c>
      <c r="I38" s="3">
        <v>141</v>
      </c>
      <c r="J38" s="3">
        <v>267</v>
      </c>
      <c r="K38" s="3">
        <v>52.8</v>
      </c>
      <c r="L38" s="3">
        <v>1731</v>
      </c>
      <c r="M38" s="3">
        <v>216.4</v>
      </c>
      <c r="N38" s="3">
        <v>6.5</v>
      </c>
      <c r="O38" s="3">
        <v>9</v>
      </c>
      <c r="P38" s="3">
        <v>9</v>
      </c>
    </row>
    <row r="39" spans="5:16" x14ac:dyDescent="0.25">
      <c r="E39" s="3" t="s">
        <v>91</v>
      </c>
      <c r="F39" s="3" t="s">
        <v>92</v>
      </c>
      <c r="G39" s="3">
        <v>16</v>
      </c>
      <c r="H39" s="3">
        <v>69.400000000000006</v>
      </c>
      <c r="I39" s="3">
        <v>317</v>
      </c>
      <c r="J39" s="3">
        <v>551</v>
      </c>
      <c r="K39" s="3">
        <v>57.5</v>
      </c>
      <c r="L39" s="3">
        <v>3818</v>
      </c>
      <c r="M39" s="3">
        <v>238.6</v>
      </c>
      <c r="N39" s="3">
        <v>6.9</v>
      </c>
      <c r="O39" s="3">
        <v>18</v>
      </c>
      <c r="P39" s="3">
        <v>27</v>
      </c>
    </row>
    <row r="40" spans="5:16" x14ac:dyDescent="0.25">
      <c r="E40" s="3" t="s">
        <v>93</v>
      </c>
      <c r="F40" s="3" t="s">
        <v>94</v>
      </c>
      <c r="G40" s="3">
        <v>11</v>
      </c>
      <c r="H40" s="3">
        <v>69.099999999999994</v>
      </c>
      <c r="I40" s="3">
        <v>156</v>
      </c>
      <c r="J40" s="3">
        <v>272</v>
      </c>
      <c r="K40" s="3">
        <v>57.4</v>
      </c>
      <c r="L40" s="3">
        <v>1798</v>
      </c>
      <c r="M40" s="3">
        <v>163.5</v>
      </c>
      <c r="N40" s="3">
        <v>6.6</v>
      </c>
      <c r="O40" s="3">
        <v>7</v>
      </c>
      <c r="P40" s="3">
        <v>11</v>
      </c>
    </row>
    <row r="41" spans="5:16" x14ac:dyDescent="0.25">
      <c r="E41" s="3" t="s">
        <v>95</v>
      </c>
      <c r="F41" s="3" t="s">
        <v>96</v>
      </c>
      <c r="G41" s="3">
        <v>16</v>
      </c>
      <c r="H41" s="3">
        <v>66.5</v>
      </c>
      <c r="I41" s="3">
        <v>247</v>
      </c>
      <c r="J41" s="3">
        <v>443</v>
      </c>
      <c r="K41" s="3">
        <v>55.8</v>
      </c>
      <c r="L41" s="3">
        <v>3046</v>
      </c>
      <c r="M41" s="3">
        <v>190.4</v>
      </c>
      <c r="N41" s="3">
        <v>6.9</v>
      </c>
      <c r="O41" s="3">
        <v>12</v>
      </c>
      <c r="P41" s="3">
        <v>21</v>
      </c>
    </row>
    <row r="42" spans="5:16" x14ac:dyDescent="0.25">
      <c r="E42" s="3" t="s">
        <v>244</v>
      </c>
      <c r="F42" s="3" t="s">
        <v>96</v>
      </c>
      <c r="G42" s="3">
        <v>16</v>
      </c>
      <c r="H42" s="3">
        <v>66.5</v>
      </c>
      <c r="I42" s="3">
        <v>45</v>
      </c>
      <c r="J42" s="3">
        <v>443</v>
      </c>
      <c r="K42" s="3">
        <v>55.8</v>
      </c>
      <c r="L42" s="3">
        <v>3046</v>
      </c>
      <c r="M42" s="3">
        <v>190.4</v>
      </c>
      <c r="N42" s="3">
        <v>6.9</v>
      </c>
      <c r="O42" s="3">
        <v>12</v>
      </c>
      <c r="P42" s="3">
        <v>21</v>
      </c>
    </row>
  </sheetData>
  <conditionalFormatting sqref="E5:P42">
    <cfRule type="expression" dxfId="0" priority="1">
      <formula>$E5=$I$2</formula>
    </cfRule>
  </conditionalFormatting>
  <dataValidations count="1">
    <dataValidation type="list" allowBlank="1" showInputMessage="1" showErrorMessage="1" sqref="I2">
      <formula1>$E$5:$E$42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workbookViewId="0">
      <selection activeCell="E14" sqref="E14"/>
    </sheetView>
  </sheetViews>
  <sheetFormatPr defaultRowHeight="15" x14ac:dyDescent="0.25"/>
  <cols>
    <col min="1" max="1" width="12.28515625" customWidth="1"/>
    <col min="5" max="5" width="22.28515625" customWidth="1"/>
    <col min="6" max="6" width="10.7109375" customWidth="1"/>
    <col min="7" max="7" width="16.85546875" customWidth="1"/>
  </cols>
  <sheetData>
    <row r="3" spans="1:8" x14ac:dyDescent="0.25">
      <c r="A3" s="4"/>
      <c r="B3" s="4"/>
      <c r="C3" s="4"/>
      <c r="D3" s="4"/>
      <c r="E3" t="s">
        <v>100</v>
      </c>
      <c r="F3" t="s">
        <v>101</v>
      </c>
      <c r="G3" t="s">
        <v>216</v>
      </c>
      <c r="H3" t="s">
        <v>217</v>
      </c>
    </row>
    <row r="4" spans="1:8" x14ac:dyDescent="0.25">
      <c r="A4" s="4"/>
      <c r="B4" s="4"/>
      <c r="C4" s="4"/>
      <c r="D4" s="4"/>
      <c r="E4" t="s">
        <v>102</v>
      </c>
      <c r="F4" s="2">
        <f>VALUE(RIGHT(E4,H4-G4))</f>
        <v>203</v>
      </c>
      <c r="G4">
        <f>FIND(",",E4,1)</f>
        <v>18</v>
      </c>
      <c r="H4">
        <f>LEN(E4)</f>
        <v>21</v>
      </c>
    </row>
    <row r="5" spans="1:8" x14ac:dyDescent="0.25">
      <c r="A5" s="4" t="s">
        <v>186</v>
      </c>
      <c r="B5" s="4"/>
      <c r="C5" s="4"/>
      <c r="D5" s="4"/>
      <c r="E5" s="3" t="s">
        <v>103</v>
      </c>
      <c r="F5" s="2">
        <f t="shared" ref="F5:F40" si="0">VALUE(RIGHT(E5,H5-G5))</f>
        <v>450</v>
      </c>
      <c r="G5" s="3">
        <f t="shared" ref="G5:G40" si="1">FIND(",",E5,1)</f>
        <v>22</v>
      </c>
      <c r="H5" s="3">
        <f t="shared" ref="H5:H40" si="2">LEN(E5)</f>
        <v>25</v>
      </c>
    </row>
    <row r="6" spans="1:8" x14ac:dyDescent="0.25">
      <c r="A6" s="4" t="s">
        <v>187</v>
      </c>
      <c r="B6" s="4"/>
      <c r="C6" s="4"/>
      <c r="D6" s="4"/>
      <c r="E6" s="3" t="s">
        <v>104</v>
      </c>
      <c r="F6" s="2">
        <f t="shared" si="0"/>
        <v>149</v>
      </c>
      <c r="G6" s="3">
        <f t="shared" si="1"/>
        <v>17</v>
      </c>
      <c r="H6" s="3">
        <f t="shared" si="2"/>
        <v>20</v>
      </c>
    </row>
    <row r="7" spans="1:8" x14ac:dyDescent="0.25">
      <c r="A7" s="4" t="s">
        <v>188</v>
      </c>
      <c r="B7" s="4"/>
      <c r="C7" s="4"/>
      <c r="D7" s="4"/>
      <c r="E7" s="3" t="s">
        <v>105</v>
      </c>
      <c r="F7" s="2">
        <f t="shared" si="0"/>
        <v>378</v>
      </c>
      <c r="G7" s="3">
        <f t="shared" si="1"/>
        <v>21</v>
      </c>
      <c r="H7" s="3">
        <f t="shared" si="2"/>
        <v>24</v>
      </c>
    </row>
    <row r="8" spans="1:8" x14ac:dyDescent="0.25">
      <c r="A8" s="4" t="s">
        <v>189</v>
      </c>
      <c r="B8" s="4"/>
      <c r="C8" s="4"/>
      <c r="D8" s="4"/>
      <c r="E8" s="3" t="s">
        <v>106</v>
      </c>
      <c r="F8" s="2">
        <f t="shared" si="0"/>
        <v>193</v>
      </c>
      <c r="G8" s="3">
        <f t="shared" si="1"/>
        <v>21</v>
      </c>
      <c r="H8" s="3">
        <f t="shared" si="2"/>
        <v>24</v>
      </c>
    </row>
    <row r="9" spans="1:8" x14ac:dyDescent="0.25">
      <c r="A9" s="4" t="s">
        <v>190</v>
      </c>
      <c r="B9" s="4"/>
      <c r="C9" s="4"/>
      <c r="D9" s="4"/>
      <c r="E9" s="3" t="s">
        <v>107</v>
      </c>
      <c r="F9" s="2">
        <f t="shared" si="0"/>
        <v>446</v>
      </c>
      <c r="G9" s="3">
        <f t="shared" si="1"/>
        <v>18</v>
      </c>
      <c r="H9" s="3">
        <f t="shared" si="2"/>
        <v>21</v>
      </c>
    </row>
    <row r="10" spans="1:8" x14ac:dyDescent="0.25">
      <c r="A10" s="4" t="s">
        <v>191</v>
      </c>
      <c r="B10" s="4"/>
      <c r="C10" s="4"/>
      <c r="D10" s="4"/>
      <c r="E10" s="3" t="s">
        <v>108</v>
      </c>
      <c r="F10" s="2">
        <f t="shared" si="0"/>
        <v>257</v>
      </c>
      <c r="G10" s="3">
        <f t="shared" si="1"/>
        <v>22</v>
      </c>
      <c r="H10" s="3">
        <f t="shared" si="2"/>
        <v>25</v>
      </c>
    </row>
    <row r="11" spans="1:8" x14ac:dyDescent="0.25">
      <c r="A11" s="4" t="s">
        <v>196</v>
      </c>
      <c r="B11" s="4"/>
      <c r="C11" s="4"/>
      <c r="D11" s="4"/>
      <c r="E11" s="3" t="s">
        <v>109</v>
      </c>
      <c r="F11" s="2">
        <f t="shared" si="0"/>
        <v>342</v>
      </c>
      <c r="G11" s="3">
        <f t="shared" si="1"/>
        <v>16</v>
      </c>
      <c r="H11" s="3">
        <f t="shared" si="2"/>
        <v>19</v>
      </c>
    </row>
    <row r="12" spans="1:8" x14ac:dyDescent="0.25">
      <c r="A12" s="4" t="s">
        <v>192</v>
      </c>
      <c r="B12" s="4"/>
      <c r="C12" s="4"/>
      <c r="D12" s="4"/>
      <c r="E12" s="3" t="s">
        <v>110</v>
      </c>
      <c r="F12" s="2">
        <f t="shared" si="0"/>
        <v>375</v>
      </c>
      <c r="G12" s="3">
        <f t="shared" si="1"/>
        <v>23</v>
      </c>
      <c r="H12" s="3">
        <f t="shared" si="2"/>
        <v>26</v>
      </c>
    </row>
    <row r="13" spans="1:8" x14ac:dyDescent="0.25">
      <c r="A13" s="4" t="s">
        <v>142</v>
      </c>
      <c r="B13" s="4"/>
      <c r="C13" s="4"/>
      <c r="D13" s="4"/>
      <c r="E13" s="3" t="s">
        <v>111</v>
      </c>
      <c r="F13" s="2">
        <f t="shared" si="0"/>
        <v>243</v>
      </c>
      <c r="G13" s="3">
        <f t="shared" si="1"/>
        <v>23</v>
      </c>
      <c r="H13" s="3">
        <f t="shared" si="2"/>
        <v>26</v>
      </c>
    </row>
    <row r="14" spans="1:8" x14ac:dyDescent="0.25">
      <c r="A14" s="4"/>
      <c r="B14" s="4"/>
      <c r="C14" s="4"/>
      <c r="D14" s="4"/>
      <c r="E14" s="3" t="s">
        <v>112</v>
      </c>
      <c r="F14" s="2">
        <f t="shared" si="0"/>
        <v>159</v>
      </c>
      <c r="G14" s="3">
        <f t="shared" si="1"/>
        <v>19</v>
      </c>
      <c r="H14" s="3">
        <f t="shared" si="2"/>
        <v>22</v>
      </c>
    </row>
    <row r="15" spans="1:8" x14ac:dyDescent="0.25">
      <c r="E15" s="3" t="s">
        <v>113</v>
      </c>
      <c r="F15" s="2">
        <f t="shared" si="0"/>
        <v>439</v>
      </c>
      <c r="G15" s="3">
        <f t="shared" si="1"/>
        <v>16</v>
      </c>
      <c r="H15" s="3">
        <f t="shared" si="2"/>
        <v>19</v>
      </c>
    </row>
    <row r="16" spans="1:8" x14ac:dyDescent="0.25">
      <c r="E16" s="3" t="s">
        <v>114</v>
      </c>
      <c r="F16" s="2">
        <f t="shared" si="0"/>
        <v>224</v>
      </c>
      <c r="G16" s="3">
        <f t="shared" si="1"/>
        <v>17</v>
      </c>
      <c r="H16" s="3">
        <f t="shared" si="2"/>
        <v>20</v>
      </c>
    </row>
    <row r="17" spans="5:8" x14ac:dyDescent="0.25">
      <c r="E17" s="3" t="s">
        <v>115</v>
      </c>
      <c r="F17" s="2">
        <f t="shared" si="0"/>
        <v>308</v>
      </c>
      <c r="G17" s="3">
        <f t="shared" si="1"/>
        <v>17</v>
      </c>
      <c r="H17" s="3">
        <f t="shared" si="2"/>
        <v>20</v>
      </c>
    </row>
    <row r="18" spans="5:8" x14ac:dyDescent="0.25">
      <c r="E18" s="3" t="s">
        <v>116</v>
      </c>
      <c r="F18" s="2">
        <f t="shared" si="0"/>
        <v>363</v>
      </c>
      <c r="G18" s="3">
        <f t="shared" si="1"/>
        <v>18</v>
      </c>
      <c r="H18" s="3">
        <f t="shared" si="2"/>
        <v>21</v>
      </c>
    </row>
    <row r="19" spans="5:8" x14ac:dyDescent="0.25">
      <c r="E19" s="3" t="s">
        <v>117</v>
      </c>
      <c r="F19" s="2">
        <f t="shared" si="0"/>
        <v>292</v>
      </c>
      <c r="G19" s="3">
        <f t="shared" si="1"/>
        <v>17</v>
      </c>
      <c r="H19" s="3">
        <f t="shared" si="2"/>
        <v>20</v>
      </c>
    </row>
    <row r="20" spans="5:8" x14ac:dyDescent="0.25">
      <c r="E20" s="3" t="s">
        <v>118</v>
      </c>
      <c r="F20" s="2">
        <f t="shared" si="0"/>
        <v>380</v>
      </c>
      <c r="G20" s="3">
        <f t="shared" si="1"/>
        <v>16</v>
      </c>
      <c r="H20" s="3">
        <f t="shared" si="2"/>
        <v>19</v>
      </c>
    </row>
    <row r="21" spans="5:8" x14ac:dyDescent="0.25">
      <c r="E21" s="3" t="s">
        <v>119</v>
      </c>
      <c r="F21" s="2">
        <f t="shared" si="0"/>
        <v>343</v>
      </c>
      <c r="G21" s="3">
        <f t="shared" si="1"/>
        <v>16</v>
      </c>
      <c r="H21" s="3">
        <f t="shared" si="2"/>
        <v>19</v>
      </c>
    </row>
    <row r="22" spans="5:8" x14ac:dyDescent="0.25">
      <c r="E22" s="3" t="s">
        <v>120</v>
      </c>
      <c r="F22" s="2">
        <f t="shared" si="0"/>
        <v>371</v>
      </c>
      <c r="G22" s="3">
        <f t="shared" si="1"/>
        <v>23</v>
      </c>
      <c r="H22" s="3">
        <f t="shared" si="2"/>
        <v>26</v>
      </c>
    </row>
    <row r="23" spans="5:8" x14ac:dyDescent="0.25">
      <c r="E23" s="3" t="s">
        <v>121</v>
      </c>
      <c r="F23" s="2">
        <f t="shared" si="0"/>
        <v>247</v>
      </c>
      <c r="G23" s="3">
        <f t="shared" si="1"/>
        <v>19</v>
      </c>
      <c r="H23" s="3">
        <f t="shared" si="2"/>
        <v>22</v>
      </c>
    </row>
    <row r="24" spans="5:8" x14ac:dyDescent="0.25">
      <c r="E24" s="3" t="s">
        <v>122</v>
      </c>
      <c r="F24" s="2">
        <f t="shared" si="0"/>
        <v>362</v>
      </c>
      <c r="G24" s="3">
        <f t="shared" si="1"/>
        <v>20</v>
      </c>
      <c r="H24" s="3">
        <f t="shared" si="2"/>
        <v>23</v>
      </c>
    </row>
    <row r="25" spans="5:8" x14ac:dyDescent="0.25">
      <c r="E25" s="3" t="s">
        <v>123</v>
      </c>
      <c r="F25" s="2">
        <f t="shared" si="0"/>
        <v>274</v>
      </c>
      <c r="G25" s="3">
        <f t="shared" si="1"/>
        <v>25</v>
      </c>
      <c r="H25" s="3">
        <f t="shared" si="2"/>
        <v>28</v>
      </c>
    </row>
    <row r="26" spans="5:8" x14ac:dyDescent="0.25">
      <c r="E26" s="3" t="s">
        <v>124</v>
      </c>
      <c r="F26" s="2">
        <f t="shared" si="0"/>
        <v>217</v>
      </c>
      <c r="G26" s="3">
        <f t="shared" si="1"/>
        <v>21</v>
      </c>
      <c r="H26" s="3">
        <f t="shared" si="2"/>
        <v>24</v>
      </c>
    </row>
    <row r="27" spans="5:8" x14ac:dyDescent="0.25">
      <c r="E27" s="3" t="s">
        <v>125</v>
      </c>
      <c r="F27" s="2">
        <f t="shared" si="0"/>
        <v>355</v>
      </c>
      <c r="G27" s="3">
        <f t="shared" si="1"/>
        <v>21</v>
      </c>
      <c r="H27" s="3">
        <f t="shared" si="2"/>
        <v>24</v>
      </c>
    </row>
    <row r="28" spans="5:8" x14ac:dyDescent="0.25">
      <c r="E28" s="3" t="s">
        <v>126</v>
      </c>
      <c r="F28" s="2">
        <f t="shared" si="0"/>
        <v>153</v>
      </c>
      <c r="G28" s="3">
        <f t="shared" si="1"/>
        <v>18</v>
      </c>
      <c r="H28" s="3">
        <f t="shared" si="2"/>
        <v>21</v>
      </c>
    </row>
    <row r="29" spans="5:8" x14ac:dyDescent="0.25">
      <c r="E29" s="3" t="s">
        <v>127</v>
      </c>
      <c r="F29" s="2">
        <f t="shared" si="0"/>
        <v>142</v>
      </c>
      <c r="G29" s="3">
        <f t="shared" si="1"/>
        <v>21</v>
      </c>
      <c r="H29" s="3">
        <f t="shared" si="2"/>
        <v>24</v>
      </c>
    </row>
    <row r="30" spans="5:8" x14ac:dyDescent="0.25">
      <c r="E30" s="3" t="s">
        <v>128</v>
      </c>
      <c r="F30" s="2">
        <f t="shared" si="0"/>
        <v>137</v>
      </c>
      <c r="G30" s="3">
        <f t="shared" si="1"/>
        <v>18</v>
      </c>
      <c r="H30" s="3">
        <f t="shared" si="2"/>
        <v>21</v>
      </c>
    </row>
    <row r="31" spans="5:8" x14ac:dyDescent="0.25">
      <c r="E31" s="3" t="s">
        <v>129</v>
      </c>
      <c r="F31" s="2">
        <f t="shared" si="0"/>
        <v>152</v>
      </c>
      <c r="G31" s="3">
        <f t="shared" si="1"/>
        <v>23</v>
      </c>
      <c r="H31" s="3">
        <f t="shared" si="2"/>
        <v>26</v>
      </c>
    </row>
    <row r="32" spans="5:8" x14ac:dyDescent="0.25">
      <c r="E32" s="3" t="s">
        <v>130</v>
      </c>
      <c r="F32" s="2">
        <f t="shared" si="0"/>
        <v>180</v>
      </c>
      <c r="G32" s="3">
        <f t="shared" si="1"/>
        <v>16</v>
      </c>
      <c r="H32" s="3">
        <f t="shared" si="2"/>
        <v>19</v>
      </c>
    </row>
    <row r="33" spans="5:8" x14ac:dyDescent="0.25">
      <c r="E33" s="3" t="s">
        <v>131</v>
      </c>
      <c r="F33" s="2">
        <f t="shared" si="0"/>
        <v>180</v>
      </c>
      <c r="G33" s="3">
        <f t="shared" si="1"/>
        <v>21</v>
      </c>
      <c r="H33" s="3">
        <f t="shared" si="2"/>
        <v>24</v>
      </c>
    </row>
    <row r="34" spans="5:8" x14ac:dyDescent="0.25">
      <c r="E34" s="3" t="s">
        <v>132</v>
      </c>
      <c r="F34" s="2">
        <f t="shared" si="0"/>
        <v>305</v>
      </c>
      <c r="G34" s="3">
        <f t="shared" si="1"/>
        <v>17</v>
      </c>
      <c r="H34" s="3">
        <f t="shared" si="2"/>
        <v>20</v>
      </c>
    </row>
    <row r="35" spans="5:8" x14ac:dyDescent="0.25">
      <c r="E35" s="3" t="s">
        <v>133</v>
      </c>
      <c r="F35" s="2">
        <f t="shared" si="0"/>
        <v>362</v>
      </c>
      <c r="G35" s="3">
        <f t="shared" si="1"/>
        <v>17</v>
      </c>
      <c r="H35" s="3">
        <f t="shared" si="2"/>
        <v>20</v>
      </c>
    </row>
    <row r="36" spans="5:8" x14ac:dyDescent="0.25">
      <c r="E36" s="3" t="s">
        <v>134</v>
      </c>
      <c r="F36" s="2">
        <f t="shared" si="0"/>
        <v>219</v>
      </c>
      <c r="G36" s="3">
        <f t="shared" si="1"/>
        <v>16</v>
      </c>
      <c r="H36" s="3">
        <f t="shared" si="2"/>
        <v>19</v>
      </c>
    </row>
    <row r="37" spans="5:8" x14ac:dyDescent="0.25">
      <c r="E37" s="3" t="s">
        <v>135</v>
      </c>
      <c r="F37" s="2">
        <f t="shared" si="0"/>
        <v>141</v>
      </c>
      <c r="G37" s="3">
        <f t="shared" si="1"/>
        <v>21</v>
      </c>
      <c r="H37" s="3">
        <f t="shared" si="2"/>
        <v>24</v>
      </c>
    </row>
    <row r="38" spans="5:8" x14ac:dyDescent="0.25">
      <c r="E38" s="3" t="s">
        <v>136</v>
      </c>
      <c r="F38" s="2">
        <f t="shared" si="0"/>
        <v>317</v>
      </c>
      <c r="G38" s="3">
        <f t="shared" si="1"/>
        <v>18</v>
      </c>
      <c r="H38" s="3">
        <f t="shared" si="2"/>
        <v>21</v>
      </c>
    </row>
    <row r="39" spans="5:8" x14ac:dyDescent="0.25">
      <c r="E39" s="3" t="s">
        <v>137</v>
      </c>
      <c r="F39" s="2">
        <f t="shared" si="0"/>
        <v>156</v>
      </c>
      <c r="G39" s="3">
        <f t="shared" si="1"/>
        <v>21</v>
      </c>
      <c r="H39" s="3">
        <f t="shared" si="2"/>
        <v>24</v>
      </c>
    </row>
    <row r="40" spans="5:8" x14ac:dyDescent="0.25">
      <c r="E40" s="3" t="s">
        <v>245</v>
      </c>
      <c r="F40" s="2">
        <f t="shared" si="0"/>
        <v>47</v>
      </c>
      <c r="G40" s="3">
        <f t="shared" si="1"/>
        <v>17</v>
      </c>
      <c r="H40" s="3">
        <f t="shared" si="2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Title</vt:lpstr>
      <vt:lpstr>Problem 1 answer</vt:lpstr>
      <vt:lpstr>Problem 2 answer</vt:lpstr>
      <vt:lpstr>Problem 2 data</vt:lpstr>
      <vt:lpstr>Problem 3 data</vt:lpstr>
      <vt:lpstr>Problem 4 data</vt:lpstr>
      <vt:lpstr>Problem 5 data</vt:lpstr>
      <vt:lpstr>Problem 6 data</vt:lpstr>
      <vt:lpstr>Problem 7 data</vt:lpstr>
      <vt:lpstr>Problem 8</vt:lpstr>
      <vt:lpstr>Cost_to_Store</vt:lpstr>
      <vt:lpstr>Demand</vt:lpstr>
      <vt:lpstr>Income_at_age_40</vt:lpstr>
      <vt:lpstr>Magazines_Ordered</vt:lpstr>
      <vt:lpstr>Parent_Income</vt:lpstr>
      <vt:lpstr>Sales_Price</vt:lpstr>
      <vt:lpstr>Salvage_value</vt:lpstr>
      <vt:lpstr>Store_Costs</vt:lpstr>
      <vt:lpstr>Store_Profit</vt:lpstr>
      <vt:lpstr>Store_Revenue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2014-02-11T23:10:57Z</dcterms:created>
  <dcterms:modified xsi:type="dcterms:W3CDTF">2016-06-18T02:06:39Z</dcterms:modified>
</cp:coreProperties>
</file>