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5520"/>
  </bookViews>
  <sheets>
    <sheet name="r=0.2" sheetId="1" r:id="rId1"/>
    <sheet name="r=0.02" sheetId="4" r:id="rId2"/>
    <sheet name="Sheet2" sheetId="2" r:id="rId3"/>
    <sheet name="Sheet3" sheetId="3" r:id="rId4"/>
  </sheets>
  <definedNames>
    <definedName name="r_" localSheetId="1">'r=0.02'!$C$3</definedName>
    <definedName name="r_">'r=0.2'!$C$3</definedName>
  </definedNames>
  <calcPr calcId="144525"/>
</workbook>
</file>

<file path=xl/calcChain.xml><?xml version="1.0" encoding="utf-8"?>
<calcChain xmlns="http://schemas.openxmlformats.org/spreadsheetml/2006/main">
  <c r="C14" i="1" l="1"/>
  <c r="C17" i="1" s="1"/>
  <c r="D7" i="1"/>
  <c r="C15" i="1"/>
  <c r="C18" i="1" s="1"/>
  <c r="D7" i="4"/>
  <c r="E7" i="4"/>
  <c r="F5" i="4"/>
  <c r="D8" i="4"/>
  <c r="A6" i="4" s="1"/>
  <c r="E8" i="4"/>
  <c r="F6" i="4"/>
  <c r="C7" i="4"/>
  <c r="A5" i="4"/>
  <c r="C8" i="4"/>
  <c r="D8" i="1"/>
  <c r="E8" i="1"/>
  <c r="E7" i="1"/>
  <c r="C8" i="1"/>
  <c r="C12" i="1"/>
  <c r="C7" i="1"/>
  <c r="C11" i="1" s="1"/>
  <c r="G12" i="1" s="1"/>
  <c r="F5" i="1"/>
  <c r="F6" i="1"/>
  <c r="A6" i="1" l="1"/>
  <c r="D11" i="1"/>
  <c r="A5" i="1"/>
  <c r="D12" i="1"/>
</calcChain>
</file>

<file path=xl/sharedStrings.xml><?xml version="1.0" encoding="utf-8"?>
<sst xmlns="http://schemas.openxmlformats.org/spreadsheetml/2006/main" count="30" uniqueCount="23">
  <si>
    <t>Time</t>
  </si>
  <si>
    <t>Inv 1 CF</t>
  </si>
  <si>
    <t>Inv 2 CF</t>
  </si>
  <si>
    <t>r</t>
  </si>
  <si>
    <t>Total cf</t>
  </si>
  <si>
    <t>NPV</t>
  </si>
  <si>
    <t>PV Inv 1</t>
  </si>
  <si>
    <t>PV Inv 2</t>
  </si>
  <si>
    <t>Present V alue Inv 1</t>
  </si>
  <si>
    <t>Present Value Inv 2</t>
  </si>
  <si>
    <t>Present Value beginning of Year</t>
  </si>
  <si>
    <t>Present Value End of Year</t>
  </si>
  <si>
    <t>Present Value Middle of year</t>
  </si>
  <si>
    <t>Investment 1 Cash flow</t>
  </si>
  <si>
    <t>Investment 2 Cash Flow</t>
  </si>
  <si>
    <t>Investment 1</t>
  </si>
  <si>
    <t>Investment 2</t>
  </si>
  <si>
    <t>Total cash flow</t>
  </si>
  <si>
    <t>NPV 1 -NPV 2</t>
  </si>
  <si>
    <t>Use goal seek to</t>
  </si>
  <si>
    <t>change c3 so g12=0</t>
  </si>
  <si>
    <t>13.4% gives projects</t>
  </si>
  <si>
    <t>identical NPV's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</si>
</sst>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G8" sqref="G8"/>
    </sheetView>
  </sheetViews>
  <sheetFormatPr defaultRowHeight="12.75" x14ac:dyDescent="0.2"/>
  <cols>
    <col min="1" max="1" width="9.140625" style="1"/>
    <col min="2" max="2" width="30.85546875" style="1" customWidth="1"/>
    <col min="3" max="5" width="9.140625" style="1"/>
    <col min="6" max="6" width="16.5703125" style="1" customWidth="1"/>
    <col min="7" max="16384" width="9.140625" style="1"/>
  </cols>
  <sheetData>
    <row r="3" spans="1:7" x14ac:dyDescent="0.2">
      <c r="B3" s="1" t="s">
        <v>3</v>
      </c>
      <c r="C3" s="1">
        <v>0.13397460037638753</v>
      </c>
    </row>
    <row r="4" spans="1:7" x14ac:dyDescent="0.2">
      <c r="A4" s="1" t="s">
        <v>5</v>
      </c>
      <c r="B4" s="1" t="s">
        <v>0</v>
      </c>
      <c r="C4" s="1">
        <v>0</v>
      </c>
      <c r="D4" s="1">
        <v>1</v>
      </c>
      <c r="E4" s="1">
        <v>2</v>
      </c>
      <c r="F4" s="1" t="s">
        <v>17</v>
      </c>
    </row>
    <row r="5" spans="1:7" x14ac:dyDescent="0.2">
      <c r="A5" s="1">
        <f>SUM(C7:E7)</f>
        <v>277.16534029873583</v>
      </c>
      <c r="B5" s="1" t="s">
        <v>13</v>
      </c>
      <c r="C5" s="1">
        <v>-10000</v>
      </c>
      <c r="D5" s="1">
        <v>24000</v>
      </c>
      <c r="E5" s="1">
        <v>-14000</v>
      </c>
      <c r="F5" s="1">
        <f>SUM(C5:E5)</f>
        <v>0</v>
      </c>
    </row>
    <row r="6" spans="1:7" x14ac:dyDescent="0.2">
      <c r="A6" s="1">
        <f>SUM(C8:E8)</f>
        <v>277.16531788090845</v>
      </c>
      <c r="B6" s="1" t="s">
        <v>14</v>
      </c>
      <c r="C6" s="1">
        <v>-6000</v>
      </c>
      <c r="D6" s="1">
        <v>8000</v>
      </c>
      <c r="E6" s="1">
        <v>-1000</v>
      </c>
      <c r="F6" s="1">
        <f>SUM(C6:E6)</f>
        <v>1000</v>
      </c>
      <c r="G6" s="1" t="s">
        <v>21</v>
      </c>
    </row>
    <row r="7" spans="1:7" x14ac:dyDescent="0.2">
      <c r="B7" s="1" t="s">
        <v>8</v>
      </c>
      <c r="C7" s="1">
        <f>C5</f>
        <v>-10000</v>
      </c>
      <c r="D7" s="1">
        <f>D5/(1+r_)^D$4</f>
        <v>21164.495211827449</v>
      </c>
      <c r="E7" s="1">
        <f>E5/(1+r_)^E$4</f>
        <v>-10887.329871528713</v>
      </c>
      <c r="G7" s="1" t="s">
        <v>22</v>
      </c>
    </row>
    <row r="8" spans="1:7" x14ac:dyDescent="0.2">
      <c r="B8" s="1" t="s">
        <v>9</v>
      </c>
      <c r="C8" s="1">
        <f>C6</f>
        <v>-6000</v>
      </c>
      <c r="D8" s="1">
        <f>D6/(1+r_)^D$4</f>
        <v>7054.8317372758165</v>
      </c>
      <c r="E8" s="1">
        <f>E6/(1+r_)^E$4</f>
        <v>-777.66641939490808</v>
      </c>
      <c r="G8" s="1" t="s">
        <v>19</v>
      </c>
    </row>
    <row r="9" spans="1:7" x14ac:dyDescent="0.2">
      <c r="G9" s="1" t="s">
        <v>20</v>
      </c>
    </row>
    <row r="10" spans="1:7" x14ac:dyDescent="0.2">
      <c r="B10" s="1" t="s">
        <v>10</v>
      </c>
    </row>
    <row r="11" spans="1:7" x14ac:dyDescent="0.2">
      <c r="B11" s="1" t="s">
        <v>15</v>
      </c>
      <c r="C11" s="2">
        <f>C7+NPV(r_,D5:E5)</f>
        <v>277.16534029873765</v>
      </c>
      <c r="D11" s="2">
        <f>(1+r_)*C14</f>
        <v>277.16534029873583</v>
      </c>
      <c r="G11" s="1" t="s">
        <v>18</v>
      </c>
    </row>
    <row r="12" spans="1:7" x14ac:dyDescent="0.2">
      <c r="B12" s="1" t="s">
        <v>16</v>
      </c>
      <c r="C12" s="2">
        <f>C8+NPV(r_,D6:E6)</f>
        <v>277.16531788090833</v>
      </c>
      <c r="D12" s="2">
        <f>(1+r_)*C15</f>
        <v>277.16531788090845</v>
      </c>
      <c r="G12" s="2">
        <f>C11-C12</f>
        <v>2.2417829313781112E-5</v>
      </c>
    </row>
    <row r="13" spans="1:7" x14ac:dyDescent="0.2">
      <c r="B13" s="1" t="s">
        <v>11</v>
      </c>
    </row>
    <row r="14" spans="1:7" x14ac:dyDescent="0.2">
      <c r="B14" s="1" t="s">
        <v>15</v>
      </c>
      <c r="C14" s="2">
        <f>NPV(r_,C5:E5)</f>
        <v>244.41935490154668</v>
      </c>
    </row>
    <row r="15" spans="1:7" x14ac:dyDescent="0.2">
      <c r="B15" s="1" t="s">
        <v>16</v>
      </c>
      <c r="C15" s="2">
        <f>NPV(r_,C6:E6)</f>
        <v>244.41933513229665</v>
      </c>
    </row>
    <row r="16" spans="1:7" x14ac:dyDescent="0.2">
      <c r="B16" s="1" t="s">
        <v>12</v>
      </c>
    </row>
    <row r="17" spans="2:3" x14ac:dyDescent="0.2">
      <c r="B17" s="1" t="s">
        <v>15</v>
      </c>
      <c r="C17" s="2">
        <f>SQRT(1+r_)*C14</f>
        <v>260.27787780924581</v>
      </c>
    </row>
    <row r="18" spans="2:3" x14ac:dyDescent="0.2">
      <c r="B18" s="1" t="s">
        <v>16</v>
      </c>
      <c r="C18" s="2">
        <f>SQRT(1+r_)*C15</f>
        <v>260.27785675731866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B9" sqref="B9"/>
    </sheetView>
  </sheetViews>
  <sheetFormatPr defaultRowHeight="12.75" x14ac:dyDescent="0.2"/>
  <sheetData>
    <row r="3" spans="1:6" x14ac:dyDescent="0.2">
      <c r="B3" t="s">
        <v>3</v>
      </c>
      <c r="C3">
        <v>0.02</v>
      </c>
    </row>
    <row r="4" spans="1:6" x14ac:dyDescent="0.2">
      <c r="A4" t="s">
        <v>5</v>
      </c>
      <c r="B4" t="s">
        <v>0</v>
      </c>
      <c r="C4">
        <v>0</v>
      </c>
      <c r="D4">
        <v>1</v>
      </c>
      <c r="E4">
        <v>2</v>
      </c>
      <c r="F4" t="s">
        <v>4</v>
      </c>
    </row>
    <row r="5" spans="1:6" x14ac:dyDescent="0.2">
      <c r="A5">
        <f>SUM(C7:E7)</f>
        <v>73.048827374084794</v>
      </c>
      <c r="B5" t="s">
        <v>1</v>
      </c>
      <c r="C5">
        <v>-10000</v>
      </c>
      <c r="D5">
        <v>24000</v>
      </c>
      <c r="E5">
        <v>-14000</v>
      </c>
      <c r="F5">
        <f>SUM(C5:E5)</f>
        <v>0</v>
      </c>
    </row>
    <row r="6" spans="1:6" x14ac:dyDescent="0.2">
      <c r="A6">
        <f>SUM(C8:E8)</f>
        <v>881.96847366397526</v>
      </c>
      <c r="B6" t="s">
        <v>2</v>
      </c>
      <c r="C6">
        <v>-6000</v>
      </c>
      <c r="D6">
        <v>8000</v>
      </c>
      <c r="E6">
        <v>-1000</v>
      </c>
      <c r="F6">
        <f>SUM(C6:E6)</f>
        <v>1000</v>
      </c>
    </row>
    <row r="7" spans="1:6" x14ac:dyDescent="0.2">
      <c r="B7" t="s">
        <v>6</v>
      </c>
      <c r="C7">
        <f>C5</f>
        <v>-10000</v>
      </c>
      <c r="D7">
        <f>D5/(1+r_)^D$4</f>
        <v>23529.411764705881</v>
      </c>
      <c r="E7">
        <f>E5/(1+r_)^E$4</f>
        <v>-13456.362937331796</v>
      </c>
    </row>
    <row r="8" spans="1:6" x14ac:dyDescent="0.2">
      <c r="B8" t="s">
        <v>7</v>
      </c>
      <c r="C8">
        <f>C6</f>
        <v>-6000</v>
      </c>
      <c r="D8">
        <f>D6/(1+r_)^D$4</f>
        <v>7843.1372549019607</v>
      </c>
      <c r="E8">
        <f>E6/(1+r_)^E$4</f>
        <v>-961.1687812379854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1D88A01-86EB-4ADF-BDD3-63162B71EA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7BE6A7B-0022-43F5-8301-D1DD0656C3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D36A29-DD17-40FB-952D-C425D1DB3A0D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  <ds:schemaRef ds:uri="d1607db4-bd3f-4f82-a312-bf7e283d0a6b"/>
    <ds:schemaRef ds:uri="http://purl.org/dc/elements/1.1/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r=0.2</vt:lpstr>
      <vt:lpstr>r=0.02</vt:lpstr>
      <vt:lpstr>Sheet2</vt:lpstr>
      <vt:lpstr>Sheet3</vt:lpstr>
      <vt:lpstr>'r=0.02'!r_</vt:lpstr>
      <vt:lpstr>r_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2006-12-22T18:56:17Z</dcterms:created>
  <dcterms:modified xsi:type="dcterms:W3CDTF">2010-07-16T12:14:34Z</dcterms:modified>
</cp:coreProperties>
</file>