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31workforce\Companion Content\Solution Files\"/>
    </mc:Choice>
  </mc:AlternateContent>
  <bookViews>
    <workbookView xWindow="0" yWindow="0" windowWidth="20490" windowHeight="8910" activeTab="1"/>
  </bookViews>
  <sheets>
    <sheet name="Cover sheet" sheetId="1" r:id="rId1"/>
    <sheet name="Solver 1" sheetId="2" r:id="rId2"/>
    <sheet name="Solver 2" sheetId="3" r:id="rId3"/>
    <sheet name="SOlver 3" sheetId="4" r:id="rId4"/>
  </sheets>
  <definedNames>
    <definedName name="solver_adj" localSheetId="1" hidden="1">'Solver 1'!$E$10:$F$10</definedName>
    <definedName name="solver_adj" localSheetId="2" hidden="1">'Solver 2'!$E$10:$J$10</definedName>
    <definedName name="solver_adj" localSheetId="3" hidden="1">'SOlver 3'!$E$18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'Solver 1'!$B$12:$B$19</definedName>
    <definedName name="solver_lhs1" localSheetId="2" hidden="1">'Solver 2'!$A$13:$A$15</definedName>
    <definedName name="solver_lhs1" localSheetId="3" hidden="1">'SOlver 3'!$C$9</definedName>
    <definedName name="solver_lhs2" localSheetId="1" hidden="1">'Solver 1'!$E$10:$F$10</definedName>
    <definedName name="solver_lhs2" localSheetId="2" hidden="1">'Solver 2'!$E$10:$J$10</definedName>
    <definedName name="solver_lhs2" localSheetId="3" hidden="1">'SOlver 3'!$E$18</definedName>
    <definedName name="solver_lhs3" localSheetId="2" hidden="1">'Solver 2'!$K$10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2" hidden="1">3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'Solver 1'!$G$10</definedName>
    <definedName name="solver_opt" localSheetId="2" hidden="1">'Solver 2'!$G$20</definedName>
    <definedName name="solver_opt" localSheetId="3" hidden="1">'SOlver 3'!$E$22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2" localSheetId="1" hidden="1">4</definedName>
    <definedName name="solver_rel2" localSheetId="2" hidden="1">5</definedName>
    <definedName name="solver_rel2" localSheetId="3" hidden="1">1</definedName>
    <definedName name="solver_rel3" localSheetId="2" hidden="1">2</definedName>
    <definedName name="solver_rhs1" localSheetId="1" hidden="1">'Solver 1'!$D$12:$D$19</definedName>
    <definedName name="solver_rhs1" localSheetId="2" hidden="1">'Solver 2'!$C$13:$C$15</definedName>
    <definedName name="solver_rhs1" localSheetId="3" hidden="1">10</definedName>
    <definedName name="solver_rhs2" localSheetId="1" hidden="1">integer</definedName>
    <definedName name="solver_rhs2" localSheetId="2" hidden="1">binary</definedName>
    <definedName name="solver_rhs2" localSheetId="3" hidden="1">30</definedName>
    <definedName name="solver_rhs3" localSheetId="2" hidden="1">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20" i="4" s="1"/>
  <c r="A14" i="3"/>
  <c r="A15" i="3"/>
  <c r="A13" i="3"/>
  <c r="G20" i="3"/>
  <c r="K10" i="3"/>
  <c r="B15" i="2"/>
  <c r="B14" i="2"/>
  <c r="B13" i="2"/>
  <c r="B16" i="2"/>
  <c r="B17" i="2"/>
  <c r="B18" i="2"/>
  <c r="B19" i="2"/>
  <c r="B12" i="2"/>
  <c r="G10" i="2"/>
  <c r="F22" i="4"/>
  <c r="F20" i="4"/>
  <c r="F21" i="4"/>
  <c r="F19" i="4"/>
  <c r="E21" i="4" l="1"/>
  <c r="E22" i="4" s="1"/>
</calcChain>
</file>

<file path=xl/sharedStrings.xml><?xml version="1.0" encoding="utf-8"?>
<sst xmlns="http://schemas.openxmlformats.org/spreadsheetml/2006/main" count="77" uniqueCount="73">
  <si>
    <t>I  ___________________</t>
  </si>
  <si>
    <t>did not cheat on this exam.</t>
  </si>
  <si>
    <t>Email:</t>
  </si>
  <si>
    <t>Email the exam to wlwinsto@bauer.uh.edu</t>
  </si>
  <si>
    <t>The Houston Credit Union is open 9  am to 5 PM Monday thru Friday</t>
  </si>
  <si>
    <t>$200 per day. Part-time people who work 11 am- 1PM may be hired</t>
  </si>
  <si>
    <t>Full time tellers who work the full day (no lunch break) are paid</t>
  </si>
  <si>
    <t>for $80 per day. The number of tellers needed each hour is given below</t>
  </si>
  <si>
    <t>9-10 AM</t>
  </si>
  <si>
    <t>10-11 Am</t>
  </si>
  <si>
    <t>11 AM- Noon</t>
  </si>
  <si>
    <t>Noon-1 PM</t>
  </si>
  <si>
    <t>1 PM-2 PM</t>
  </si>
  <si>
    <t>2 PM- 3 PM</t>
  </si>
  <si>
    <t>3 PM-4 PM</t>
  </si>
  <si>
    <t>4 PM-5PM</t>
  </si>
  <si>
    <t>Needed</t>
  </si>
  <si>
    <t>for the Sheik of Saudi Arabia. He has asked you to</t>
  </si>
  <si>
    <t>make 3 different necklaces and he will buy each of those</t>
  </si>
  <si>
    <t>Which necklaces will maximize your revenue?</t>
  </si>
  <si>
    <t>The number of jewels available and needed for each type of necklace are given below:</t>
  </si>
  <si>
    <t>Necklace</t>
  </si>
  <si>
    <t>Price</t>
  </si>
  <si>
    <t>Sapphires needed</t>
  </si>
  <si>
    <t>Diamonds needed</t>
  </si>
  <si>
    <t>Rubies needed</t>
  </si>
  <si>
    <t>Available</t>
  </si>
  <si>
    <t>three necklaces for the price(in millions of dollars) listed below.</t>
  </si>
  <si>
    <t>such as doctors, plumbers, garden services, etc.</t>
  </si>
  <si>
    <t>Monthly Subscription Fee</t>
  </si>
  <si>
    <t>New subscribers</t>
  </si>
  <si>
    <t>Angie believes the number of new subscribers she will obtain this month</t>
  </si>
  <si>
    <t>Assume each subscriber will remain a subscriber for</t>
  </si>
  <si>
    <t>exactly a year.</t>
  </si>
  <si>
    <t>Angie also makes money from ads when a subscriber clicks on</t>
  </si>
  <si>
    <t>an ad. Assume that Angie makes $0.50 for each click on an ad and the average subscriber clicks</t>
  </si>
  <si>
    <t>on 10 ads per year. Assuming a quadratic demand curve, what subscription price</t>
  </si>
  <si>
    <t>Subscriber's to Angie's list get access to recommendations about local workers</t>
  </si>
  <si>
    <t>will maximize Angie's total revenue.</t>
  </si>
  <si>
    <t>FT</t>
  </si>
  <si>
    <t>PT</t>
  </si>
  <si>
    <t>Cost</t>
  </si>
  <si>
    <t>Total cost</t>
  </si>
  <si>
    <t>makeit</t>
  </si>
  <si>
    <t>total</t>
  </si>
  <si>
    <t>Used</t>
  </si>
  <si>
    <t>&lt;=</t>
  </si>
  <si>
    <t>Make Necklaces 2-4 and earn $20 million</t>
  </si>
  <si>
    <t>price</t>
  </si>
  <si>
    <t>demand</t>
  </si>
  <si>
    <t>subscriberrevennue</t>
  </si>
  <si>
    <t>adrevenue</t>
  </si>
  <si>
    <t>totalrevenue</t>
  </si>
  <si>
    <t>depends on price as follows:</t>
  </si>
  <si>
    <t>Develop a linear Solver model to help the Credit Union minimize their daily labor costs</t>
  </si>
  <si>
    <t>Changing cells are full time and part time people</t>
  </si>
  <si>
    <t>revenue</t>
  </si>
  <si>
    <t>You are in the business of making  necklaces</t>
  </si>
  <si>
    <t xml:space="preserve">changing cell </t>
  </si>
  <si>
    <t>how many FT and PT people</t>
  </si>
  <si>
    <t>Target</t>
  </si>
  <si>
    <t>Min labor cost</t>
  </si>
  <si>
    <t>Constraint</t>
  </si>
  <si>
    <t>people working each hour&gt;=needed for hour</t>
  </si>
  <si>
    <t>Target cell</t>
  </si>
  <si>
    <t>Max revenue</t>
  </si>
  <si>
    <t>Changing cell</t>
  </si>
  <si>
    <t>make necklace or not</t>
  </si>
  <si>
    <t>Constraints</t>
  </si>
  <si>
    <t>make 3 necklaces</t>
  </si>
  <si>
    <t>jewels used&lt;=jewels available</t>
  </si>
  <si>
    <t>demand=-20*price^2+100*price+21000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</si>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</sst>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2" borderId="0" xfId="0" applyNumberFormat="1" applyFont="1" applyFill="1"/>
    <xf numFmtId="164" fontId="3" fillId="0" borderId="0" xfId="0" applyNumberFormat="1" applyFont="1"/>
    <xf numFmtId="164" fontId="2" fillId="0" borderId="0" xfId="0" applyNumberFormat="1" applyFont="1"/>
    <xf numFmtId="0" fontId="2" fillId="3" borderId="0" xfId="0" applyFont="1" applyFill="1"/>
    <xf numFmtId="0" fontId="2" fillId="2" borderId="0" xfId="0" applyFont="1" applyFill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3'!$D$8</c:f>
              <c:strCache>
                <c:ptCount val="1"/>
                <c:pt idx="0">
                  <c:v>New subscribers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-20x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+ 100x + 21000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'SOlver 3'!$C$9:$C$11</c:f>
              <c:numCache>
                <c:formatCode>"$"#,##0.00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'SOlver 3'!$D$9:$D$11</c:f>
              <c:numCache>
                <c:formatCode>General</c:formatCode>
                <c:ptCount val="3"/>
                <c:pt idx="0">
                  <c:v>20000</c:v>
                </c:pt>
                <c:pt idx="1">
                  <c:v>15000</c:v>
                </c:pt>
                <c:pt idx="2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0-4DD0-9522-39816CD8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5896"/>
        <c:axId val="168273152"/>
      </c:scatterChart>
      <c:valAx>
        <c:axId val="1682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3152"/>
        <c:crosses val="autoZero"/>
        <c:crossBetween val="midCat"/>
      </c:valAx>
      <c:valAx>
        <c:axId val="168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71437</xdr:rowOff>
    </xdr:from>
    <xdr:to>
      <xdr:col>14</xdr:col>
      <xdr:colOff>504825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8" sqref="B8"/>
    </sheetView>
  </sheetViews>
  <sheetFormatPr defaultRowHeight="15" x14ac:dyDescent="0.25"/>
  <sheetData>
    <row r="2" spans="2:3" x14ac:dyDescent="0.25">
      <c r="B2" t="s">
        <v>0</v>
      </c>
      <c r="C2" s="1"/>
    </row>
    <row r="3" spans="2:3" x14ac:dyDescent="0.25">
      <c r="B3" t="s">
        <v>1</v>
      </c>
    </row>
    <row r="5" spans="2:3" x14ac:dyDescent="0.25">
      <c r="B5" t="s">
        <v>2</v>
      </c>
    </row>
    <row r="7" spans="2:3" x14ac:dyDescent="0.25">
      <c r="B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tabSelected="1" topLeftCell="C11" workbookViewId="0">
      <selection activeCell="G24" sqref="G24"/>
    </sheetView>
  </sheetViews>
  <sheetFormatPr defaultRowHeight="15" x14ac:dyDescent="0.25"/>
  <cols>
    <col min="1" max="2" width="9.140625" style="3"/>
    <col min="3" max="3" width="10.5703125" style="3" customWidth="1"/>
    <col min="4" max="16384" width="9.140625" style="3"/>
  </cols>
  <sheetData>
    <row r="3" spans="2:14" x14ac:dyDescent="0.25">
      <c r="C3" s="2" t="s">
        <v>4</v>
      </c>
      <c r="D3" s="2"/>
      <c r="E3" s="2"/>
      <c r="F3" s="2"/>
      <c r="G3" s="2"/>
      <c r="H3" s="2"/>
      <c r="I3" s="2"/>
      <c r="N3" s="3" t="s">
        <v>58</v>
      </c>
    </row>
    <row r="4" spans="2:14" x14ac:dyDescent="0.25">
      <c r="C4" s="2" t="s">
        <v>6</v>
      </c>
      <c r="D4" s="2"/>
      <c r="E4" s="2"/>
      <c r="F4" s="2"/>
      <c r="G4" s="2"/>
      <c r="H4" s="2"/>
      <c r="I4" s="2"/>
      <c r="N4" s="3" t="s">
        <v>59</v>
      </c>
    </row>
    <row r="5" spans="2:14" x14ac:dyDescent="0.25">
      <c r="C5" s="2" t="s">
        <v>5</v>
      </c>
      <c r="D5" s="2"/>
      <c r="E5" s="2"/>
      <c r="F5" s="2"/>
      <c r="G5" s="2"/>
      <c r="H5" s="2"/>
      <c r="I5" s="2"/>
      <c r="N5" s="3" t="s">
        <v>60</v>
      </c>
    </row>
    <row r="6" spans="2:14" x14ac:dyDescent="0.25">
      <c r="C6" s="2" t="s">
        <v>7</v>
      </c>
      <c r="D6" s="2"/>
      <c r="E6" s="2"/>
      <c r="F6" s="2"/>
      <c r="G6" s="2"/>
      <c r="H6" s="2"/>
      <c r="I6" s="2"/>
      <c r="N6" s="3" t="s">
        <v>61</v>
      </c>
    </row>
    <row r="7" spans="2:14" x14ac:dyDescent="0.25">
      <c r="C7" s="2" t="s">
        <v>54</v>
      </c>
      <c r="D7" s="2"/>
      <c r="E7" s="2"/>
      <c r="F7" s="2"/>
      <c r="G7" s="2"/>
      <c r="H7" s="2"/>
      <c r="I7" s="2"/>
      <c r="N7" s="3" t="s">
        <v>62</v>
      </c>
    </row>
    <row r="8" spans="2:14" x14ac:dyDescent="0.25">
      <c r="C8" s="2"/>
      <c r="D8" s="2" t="s">
        <v>41</v>
      </c>
      <c r="E8" s="2">
        <v>200</v>
      </c>
      <c r="F8" s="2">
        <v>80</v>
      </c>
      <c r="G8" s="2"/>
      <c r="H8" s="2"/>
      <c r="I8" s="2"/>
      <c r="M8" s="3" t="s">
        <v>63</v>
      </c>
    </row>
    <row r="9" spans="2:14" x14ac:dyDescent="0.25">
      <c r="C9" s="2"/>
      <c r="D9" s="2"/>
      <c r="E9" s="2" t="s">
        <v>39</v>
      </c>
      <c r="F9" s="2" t="s">
        <v>40</v>
      </c>
      <c r="G9" s="2" t="s">
        <v>42</v>
      </c>
      <c r="H9" s="2"/>
      <c r="I9" s="2"/>
    </row>
    <row r="10" spans="2:14" x14ac:dyDescent="0.25">
      <c r="C10" s="2"/>
      <c r="D10" s="2"/>
      <c r="E10" s="7">
        <v>12</v>
      </c>
      <c r="F10" s="7">
        <v>3</v>
      </c>
      <c r="G10" s="2">
        <f>SUMPRODUCT(E8:F8,E10:F10)</f>
        <v>2640</v>
      </c>
      <c r="H10" s="2"/>
      <c r="I10" s="2"/>
    </row>
    <row r="11" spans="2:14" x14ac:dyDescent="0.25">
      <c r="B11" s="3" t="s">
        <v>26</v>
      </c>
      <c r="C11" s="3" t="s">
        <v>72</v>
      </c>
      <c r="D11" s="3" t="s">
        <v>16</v>
      </c>
      <c r="E11" s="2"/>
      <c r="F11" s="2"/>
      <c r="G11" s="2"/>
      <c r="H11" s="2"/>
      <c r="I11" s="2"/>
    </row>
    <row r="12" spans="2:14" x14ac:dyDescent="0.25">
      <c r="B12" s="3">
        <f>$E$10</f>
        <v>12</v>
      </c>
      <c r="C12" s="3" t="s">
        <v>8</v>
      </c>
      <c r="D12" s="3">
        <v>12</v>
      </c>
      <c r="E12" s="2"/>
      <c r="F12" s="2"/>
      <c r="G12" s="2"/>
      <c r="H12" s="2"/>
      <c r="I12" s="2"/>
    </row>
    <row r="13" spans="2:14" x14ac:dyDescent="0.25">
      <c r="B13" s="3">
        <f t="shared" ref="B13:B19" si="0">$E$10</f>
        <v>12</v>
      </c>
      <c r="C13" s="3" t="s">
        <v>9</v>
      </c>
      <c r="D13" s="3">
        <v>7</v>
      </c>
      <c r="E13" s="2"/>
      <c r="F13" s="2"/>
      <c r="G13" s="2"/>
      <c r="H13" s="2"/>
      <c r="I13" s="2" t="s">
        <v>55</v>
      </c>
    </row>
    <row r="14" spans="2:14" x14ac:dyDescent="0.25">
      <c r="B14" s="3">
        <f>$E$10+$F$10</f>
        <v>15</v>
      </c>
      <c r="C14" s="3" t="s">
        <v>10</v>
      </c>
      <c r="D14" s="3">
        <v>13</v>
      </c>
      <c r="E14" s="2"/>
      <c r="F14" s="2"/>
      <c r="G14" s="2"/>
      <c r="H14" s="2"/>
      <c r="I14" s="2"/>
    </row>
    <row r="15" spans="2:14" x14ac:dyDescent="0.25">
      <c r="B15" s="3">
        <f>$E$10+F10</f>
        <v>15</v>
      </c>
      <c r="C15" s="3" t="s">
        <v>11</v>
      </c>
      <c r="D15" s="3">
        <v>15</v>
      </c>
      <c r="E15" s="2"/>
      <c r="F15" s="2"/>
      <c r="G15" s="2"/>
      <c r="H15" s="2"/>
      <c r="I15" s="2"/>
    </row>
    <row r="16" spans="2:14" x14ac:dyDescent="0.25">
      <c r="B16" s="3">
        <f t="shared" si="0"/>
        <v>12</v>
      </c>
      <c r="C16" s="3" t="s">
        <v>12</v>
      </c>
      <c r="D16" s="3">
        <v>11</v>
      </c>
      <c r="E16" s="2"/>
      <c r="F16" s="2"/>
      <c r="G16" s="2"/>
      <c r="H16" s="2"/>
      <c r="I16" s="2"/>
    </row>
    <row r="17" spans="2:9" x14ac:dyDescent="0.25">
      <c r="B17" s="3">
        <f t="shared" si="0"/>
        <v>12</v>
      </c>
      <c r="C17" s="3" t="s">
        <v>13</v>
      </c>
      <c r="D17" s="3">
        <v>10</v>
      </c>
      <c r="E17" s="2"/>
      <c r="F17" s="2"/>
      <c r="G17" s="2"/>
      <c r="H17" s="2"/>
      <c r="I17" s="2"/>
    </row>
    <row r="18" spans="2:9" x14ac:dyDescent="0.25">
      <c r="B18" s="3">
        <f t="shared" si="0"/>
        <v>12</v>
      </c>
      <c r="C18" s="3" t="s">
        <v>14</v>
      </c>
      <c r="D18" s="3">
        <v>6</v>
      </c>
      <c r="E18" s="2"/>
      <c r="F18" s="2"/>
      <c r="G18" s="2"/>
      <c r="H18" s="2"/>
      <c r="I18" s="2"/>
    </row>
    <row r="19" spans="2:9" x14ac:dyDescent="0.25">
      <c r="B19" s="3">
        <f t="shared" si="0"/>
        <v>12</v>
      </c>
      <c r="C19" s="3" t="s">
        <v>15</v>
      </c>
      <c r="D19" s="3">
        <v>7</v>
      </c>
      <c r="E19" s="2"/>
      <c r="F19" s="2"/>
      <c r="G19" s="2"/>
      <c r="H19" s="2"/>
      <c r="I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zoomScale="110" zoomScaleNormal="110" workbookViewId="0">
      <selection activeCell="D15" sqref="D15"/>
    </sheetView>
  </sheetViews>
  <sheetFormatPr defaultRowHeight="15" x14ac:dyDescent="0.25"/>
  <cols>
    <col min="1" max="3" width="9.140625" style="3"/>
    <col min="4" max="4" width="22.7109375" style="3" customWidth="1"/>
    <col min="5" max="16384" width="9.140625" style="3"/>
  </cols>
  <sheetData>
    <row r="2" spans="1:13" x14ac:dyDescent="0.25">
      <c r="C2" s="2"/>
      <c r="D2" s="2" t="s">
        <v>57</v>
      </c>
      <c r="E2" s="2"/>
      <c r="F2" s="2"/>
      <c r="G2" s="2"/>
      <c r="H2" s="2"/>
      <c r="I2" s="2"/>
      <c r="J2" s="2"/>
      <c r="K2" s="2"/>
      <c r="L2" s="2"/>
      <c r="M2" s="3" t="s">
        <v>64</v>
      </c>
    </row>
    <row r="3" spans="1:13" x14ac:dyDescent="0.25">
      <c r="C3" s="2"/>
      <c r="D3" s="2" t="s">
        <v>17</v>
      </c>
      <c r="E3" s="2"/>
      <c r="F3" s="2"/>
      <c r="G3" s="2"/>
      <c r="H3" s="2"/>
      <c r="I3" s="2"/>
      <c r="J3" s="2"/>
      <c r="K3" s="2"/>
      <c r="L3" s="2"/>
      <c r="M3" s="3" t="s">
        <v>65</v>
      </c>
    </row>
    <row r="4" spans="1:13" x14ac:dyDescent="0.25">
      <c r="C4" s="2"/>
      <c r="D4" s="2" t="s">
        <v>18</v>
      </c>
      <c r="E4" s="2"/>
      <c r="F4" s="2"/>
      <c r="G4" s="2"/>
      <c r="H4" s="2"/>
      <c r="I4" s="2"/>
      <c r="J4" s="2"/>
      <c r="K4" s="2"/>
      <c r="L4" s="2" t="s">
        <v>66</v>
      </c>
    </row>
    <row r="5" spans="1:13" x14ac:dyDescent="0.25">
      <c r="C5" s="2"/>
      <c r="D5" s="2" t="s">
        <v>27</v>
      </c>
      <c r="E5" s="2"/>
      <c r="F5" s="2"/>
      <c r="G5" s="2"/>
      <c r="H5" s="2"/>
      <c r="I5" s="2"/>
      <c r="J5" s="2"/>
      <c r="K5" s="2"/>
      <c r="L5" s="2" t="s">
        <v>67</v>
      </c>
    </row>
    <row r="6" spans="1:13" x14ac:dyDescent="0.25">
      <c r="C6" s="2"/>
      <c r="D6" s="2" t="s">
        <v>20</v>
      </c>
      <c r="E6" s="2"/>
      <c r="F6" s="2"/>
      <c r="G6" s="2"/>
      <c r="H6" s="2"/>
      <c r="I6" s="2"/>
      <c r="J6" s="2"/>
      <c r="K6" s="2"/>
      <c r="L6" s="2" t="s">
        <v>68</v>
      </c>
    </row>
    <row r="7" spans="1:13" x14ac:dyDescent="0.25">
      <c r="C7" s="2"/>
      <c r="D7" s="2" t="s">
        <v>19</v>
      </c>
      <c r="E7" s="2"/>
      <c r="F7" s="2"/>
      <c r="G7" s="2"/>
      <c r="H7" s="2"/>
      <c r="I7" s="2"/>
      <c r="J7" s="2"/>
      <c r="K7" s="2"/>
      <c r="L7" s="2" t="s">
        <v>69</v>
      </c>
    </row>
    <row r="8" spans="1:13" x14ac:dyDescent="0.25">
      <c r="C8" s="2"/>
      <c r="D8" s="2"/>
      <c r="E8" s="2"/>
      <c r="F8" s="2"/>
      <c r="G8" s="2"/>
      <c r="H8" s="2"/>
      <c r="I8" s="2"/>
      <c r="J8" s="2"/>
      <c r="K8" s="2"/>
      <c r="L8" s="2" t="s">
        <v>70</v>
      </c>
    </row>
    <row r="9" spans="1:13" x14ac:dyDescent="0.25">
      <c r="C9" s="2"/>
      <c r="D9" s="2"/>
      <c r="E9" s="2"/>
      <c r="F9" s="2"/>
      <c r="G9" s="2"/>
      <c r="H9" s="2"/>
      <c r="I9" s="2"/>
      <c r="J9" s="2"/>
      <c r="K9" s="2" t="s">
        <v>44</v>
      </c>
      <c r="L9" s="2" t="s">
        <v>56</v>
      </c>
    </row>
    <row r="10" spans="1:13" x14ac:dyDescent="0.25">
      <c r="C10" s="2"/>
      <c r="D10" s="2" t="s">
        <v>43</v>
      </c>
      <c r="E10" s="8">
        <v>0</v>
      </c>
      <c r="F10" s="8">
        <v>1</v>
      </c>
      <c r="G10" s="8">
        <v>1</v>
      </c>
      <c r="H10" s="8">
        <v>1</v>
      </c>
      <c r="I10" s="8">
        <v>0</v>
      </c>
      <c r="J10" s="8">
        <v>0</v>
      </c>
      <c r="K10" s="2">
        <f>SUM(E10:J10)</f>
        <v>3</v>
      </c>
      <c r="L10" s="2"/>
    </row>
    <row r="11" spans="1:13" x14ac:dyDescent="0.25">
      <c r="A11" s="3" t="s">
        <v>45</v>
      </c>
      <c r="C11" s="2" t="s">
        <v>26</v>
      </c>
      <c r="D11" s="2" t="s">
        <v>21</v>
      </c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/>
      <c r="L11" s="2"/>
    </row>
    <row r="12" spans="1:13" x14ac:dyDescent="0.25">
      <c r="C12" s="2"/>
      <c r="D12" s="2" t="s">
        <v>22</v>
      </c>
      <c r="E12" s="6">
        <v>6</v>
      </c>
      <c r="F12" s="6">
        <v>8</v>
      </c>
      <c r="G12" s="6">
        <v>7</v>
      </c>
      <c r="H12" s="6">
        <v>5</v>
      </c>
      <c r="I12" s="6">
        <v>2</v>
      </c>
      <c r="J12" s="6">
        <v>4</v>
      </c>
      <c r="K12" s="2"/>
      <c r="L12" s="2"/>
    </row>
    <row r="13" spans="1:13" x14ac:dyDescent="0.25">
      <c r="A13" s="3">
        <f>SUMPRODUCT($E$10:$J$10,E13:J13)</f>
        <v>6</v>
      </c>
      <c r="B13" s="3" t="s">
        <v>46</v>
      </c>
      <c r="C13" s="2">
        <v>6</v>
      </c>
      <c r="D13" s="2" t="s">
        <v>23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1</v>
      </c>
      <c r="K13" s="2"/>
      <c r="L13" s="2"/>
    </row>
    <row r="14" spans="1:13" x14ac:dyDescent="0.25">
      <c r="A14" s="3">
        <f t="shared" ref="A14:A15" si="0">SUMPRODUCT($E$10:$J$10,E14:J14)</f>
        <v>4</v>
      </c>
      <c r="B14" s="3" t="s">
        <v>46</v>
      </c>
      <c r="C14" s="2">
        <v>4</v>
      </c>
      <c r="D14" s="2" t="s">
        <v>24</v>
      </c>
      <c r="E14" s="2">
        <v>1</v>
      </c>
      <c r="F14" s="2">
        <v>2</v>
      </c>
      <c r="G14" s="2">
        <v>2</v>
      </c>
      <c r="H14" s="2">
        <v>0</v>
      </c>
      <c r="I14" s="2">
        <v>0</v>
      </c>
      <c r="J14" s="2">
        <v>1</v>
      </c>
      <c r="K14" s="2"/>
      <c r="L14" s="2"/>
    </row>
    <row r="15" spans="1:13" x14ac:dyDescent="0.25">
      <c r="A15" s="3">
        <f t="shared" si="0"/>
        <v>8</v>
      </c>
      <c r="B15" s="3" t="s">
        <v>46</v>
      </c>
      <c r="C15" s="2">
        <v>8</v>
      </c>
      <c r="D15" s="2" t="s">
        <v>25</v>
      </c>
      <c r="E15" s="2">
        <v>3</v>
      </c>
      <c r="F15" s="2">
        <v>3</v>
      </c>
      <c r="G15" s="2">
        <v>3</v>
      </c>
      <c r="H15" s="2">
        <v>2</v>
      </c>
      <c r="I15" s="2">
        <v>0</v>
      </c>
      <c r="J15" s="2">
        <v>2</v>
      </c>
      <c r="K15" s="2"/>
      <c r="L15" s="2"/>
    </row>
    <row r="16" spans="1:13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6:7" x14ac:dyDescent="0.25">
      <c r="F17" s="3" t="s">
        <v>47</v>
      </c>
    </row>
    <row r="19" spans="6:7" x14ac:dyDescent="0.25">
      <c r="G19" s="3" t="s">
        <v>56</v>
      </c>
    </row>
    <row r="20" spans="6:7" x14ac:dyDescent="0.25">
      <c r="G20" s="5">
        <f>SUMPRODUCT(E12:J12,E10:J10)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zoomScale="120" zoomScaleNormal="120" workbookViewId="0">
      <selection activeCell="F20" sqref="F20"/>
    </sheetView>
  </sheetViews>
  <sheetFormatPr defaultRowHeight="15" x14ac:dyDescent="0.25"/>
  <cols>
    <col min="1" max="2" width="9.140625" style="3"/>
    <col min="3" max="3" width="25.7109375" style="3" customWidth="1"/>
    <col min="4" max="4" width="19.85546875" style="3" customWidth="1"/>
    <col min="5" max="5" width="17.7109375" style="3" customWidth="1"/>
    <col min="6" max="16384" width="9.140625" style="3"/>
  </cols>
  <sheetData>
    <row r="3" spans="3:9" x14ac:dyDescent="0.25">
      <c r="C3" s="2" t="s">
        <v>37</v>
      </c>
      <c r="D3" s="2"/>
      <c r="E3" s="2"/>
      <c r="F3" s="2"/>
      <c r="G3" s="2"/>
      <c r="H3" s="2"/>
      <c r="I3" s="2"/>
    </row>
    <row r="4" spans="3:9" x14ac:dyDescent="0.25">
      <c r="C4" s="2" t="s">
        <v>28</v>
      </c>
      <c r="D4" s="2"/>
      <c r="E4" s="2"/>
      <c r="F4" s="2"/>
      <c r="G4" s="2"/>
      <c r="H4" s="2"/>
      <c r="I4" s="2"/>
    </row>
    <row r="5" spans="3:9" x14ac:dyDescent="0.25">
      <c r="C5" s="2" t="s">
        <v>31</v>
      </c>
      <c r="D5" s="2"/>
      <c r="E5" s="2"/>
      <c r="F5" s="2"/>
      <c r="G5" s="2"/>
      <c r="H5" s="2"/>
      <c r="I5" s="2"/>
    </row>
    <row r="6" spans="3:9" x14ac:dyDescent="0.25">
      <c r="C6" s="2" t="s">
        <v>53</v>
      </c>
      <c r="D6" s="2"/>
      <c r="E6" s="2"/>
      <c r="F6" s="2"/>
      <c r="G6" s="2"/>
      <c r="H6" s="2"/>
      <c r="I6" s="2"/>
    </row>
    <row r="7" spans="3:9" x14ac:dyDescent="0.25">
      <c r="C7" s="2"/>
      <c r="D7" s="2"/>
      <c r="E7" s="2"/>
      <c r="F7" s="2"/>
      <c r="G7" s="2"/>
      <c r="H7" s="2"/>
      <c r="I7" s="2"/>
    </row>
    <row r="8" spans="3:9" x14ac:dyDescent="0.25">
      <c r="C8" s="2" t="s">
        <v>29</v>
      </c>
      <c r="D8" s="2" t="s">
        <v>30</v>
      </c>
      <c r="E8" s="2"/>
      <c r="F8" s="2"/>
      <c r="G8" s="2"/>
      <c r="H8" s="2"/>
      <c r="I8" s="2"/>
    </row>
    <row r="9" spans="3:9" x14ac:dyDescent="0.25">
      <c r="C9" s="6">
        <v>10</v>
      </c>
      <c r="D9" s="2">
        <v>20000</v>
      </c>
      <c r="E9" s="2"/>
      <c r="F9" s="2"/>
      <c r="G9" s="2"/>
      <c r="H9" s="2"/>
      <c r="I9" s="2"/>
    </row>
    <row r="10" spans="3:9" x14ac:dyDescent="0.25">
      <c r="C10" s="6">
        <v>20</v>
      </c>
      <c r="D10" s="2">
        <v>15000</v>
      </c>
      <c r="E10" s="2"/>
      <c r="F10" s="2"/>
      <c r="G10" s="2"/>
      <c r="H10" s="2"/>
      <c r="I10" s="2"/>
    </row>
    <row r="11" spans="3:9" x14ac:dyDescent="0.25">
      <c r="C11" s="6">
        <v>30</v>
      </c>
      <c r="D11" s="2">
        <v>6000</v>
      </c>
      <c r="E11" s="2"/>
      <c r="F11" s="2"/>
      <c r="G11" s="2"/>
      <c r="H11" s="2"/>
      <c r="I11" s="2"/>
    </row>
    <row r="12" spans="3:9" x14ac:dyDescent="0.25">
      <c r="C12" s="2" t="s">
        <v>32</v>
      </c>
      <c r="D12" s="2"/>
      <c r="E12" s="2"/>
      <c r="F12" s="2"/>
      <c r="G12" s="2"/>
      <c r="H12" s="2"/>
      <c r="I12" s="2"/>
    </row>
    <row r="13" spans="3:9" x14ac:dyDescent="0.25">
      <c r="C13" s="2" t="s">
        <v>33</v>
      </c>
      <c r="D13" s="2"/>
      <c r="E13" s="2"/>
      <c r="F13" s="2"/>
      <c r="G13" s="2"/>
      <c r="H13" s="2"/>
      <c r="I13" s="2"/>
    </row>
    <row r="14" spans="3:9" x14ac:dyDescent="0.25">
      <c r="C14" s="2" t="s">
        <v>34</v>
      </c>
      <c r="D14" s="2"/>
      <c r="E14" s="2"/>
      <c r="F14" s="2"/>
      <c r="G14" s="2"/>
      <c r="H14" s="2"/>
      <c r="I14" s="2"/>
    </row>
    <row r="15" spans="3:9" x14ac:dyDescent="0.25">
      <c r="C15" s="2" t="s">
        <v>35</v>
      </c>
      <c r="D15" s="2"/>
      <c r="E15" s="2"/>
      <c r="F15" s="2"/>
      <c r="G15" s="2"/>
      <c r="H15" s="2"/>
      <c r="I15" s="2"/>
    </row>
    <row r="16" spans="3:9" x14ac:dyDescent="0.25">
      <c r="C16" s="2" t="s">
        <v>36</v>
      </c>
      <c r="D16" s="2"/>
      <c r="E16" s="2"/>
      <c r="F16" s="2"/>
      <c r="G16" s="2"/>
      <c r="H16" s="2"/>
      <c r="I16" s="2"/>
    </row>
    <row r="17" spans="3:9" x14ac:dyDescent="0.25">
      <c r="C17" s="2" t="s">
        <v>38</v>
      </c>
      <c r="D17" s="2"/>
      <c r="E17" s="2"/>
      <c r="F17" s="2"/>
      <c r="G17" s="2"/>
      <c r="H17" s="2"/>
      <c r="I17" s="2"/>
    </row>
    <row r="18" spans="3:9" x14ac:dyDescent="0.25">
      <c r="D18" s="3" t="s">
        <v>48</v>
      </c>
      <c r="E18" s="4">
        <v>20.316831755589131</v>
      </c>
    </row>
    <row r="19" spans="3:9" x14ac:dyDescent="0.25">
      <c r="D19" s="3" t="s">
        <v>49</v>
      </c>
      <c r="E19" s="9">
        <f>-20*E18^2+100*E18+21000</f>
        <v>14776.210123860616</v>
      </c>
      <c r="F19" s="3" t="str">
        <f ca="1">_xlfn.FORMULATEXT(E19)</f>
        <v>=-20*E18^2+100*E18+21000</v>
      </c>
    </row>
    <row r="20" spans="3:9" x14ac:dyDescent="0.25">
      <c r="D20" s="3" t="s">
        <v>50</v>
      </c>
      <c r="E20" s="5">
        <f>12*E19*E18</f>
        <v>3602469.3008605079</v>
      </c>
      <c r="F20" s="3" t="str">
        <f t="shared" ref="F20:F22" ca="1" si="0">_xlfn.FORMULATEXT(E20)</f>
        <v>=12*E19*E18</v>
      </c>
      <c r="H20" s="3" t="s">
        <v>71</v>
      </c>
    </row>
    <row r="21" spans="3:9" x14ac:dyDescent="0.25">
      <c r="D21" s="3" t="s">
        <v>51</v>
      </c>
      <c r="E21" s="5">
        <f>5*E19</f>
        <v>73881.050619303074</v>
      </c>
      <c r="F21" s="3" t="str">
        <f t="shared" ca="1" si="0"/>
        <v>=5*E19</v>
      </c>
    </row>
    <row r="22" spans="3:9" x14ac:dyDescent="0.25">
      <c r="D22" s="3" t="s">
        <v>52</v>
      </c>
      <c r="E22" s="6">
        <f>SUM(E20:E21)</f>
        <v>3676350.3514798111</v>
      </c>
      <c r="F22" s="3" t="str">
        <f t="shared" ca="1" si="0"/>
        <v>=SUM(E20:E21)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Solver 1</vt:lpstr>
      <vt:lpstr>Solver 2</vt:lpstr>
      <vt:lpstr>SOlver 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2014-04-24T20:47:08Z</dcterms:created>
  <dcterms:modified xsi:type="dcterms:W3CDTF">2016-06-23T22:33:09Z</dcterms:modified>
</cp:coreProperties>
</file>