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apter37penalties\Companion Content\Solutions\"/>
    </mc:Choice>
  </mc:AlternateContent>
  <bookViews>
    <workbookView xWindow="480" yWindow="30" windowWidth="14355" windowHeight="7485"/>
  </bookViews>
  <sheets>
    <sheet name="evolutionary" sheetId="1" r:id="rId1"/>
  </sheets>
  <externalReferences>
    <externalReference r:id="rId2"/>
  </externalReferences>
  <definedNames>
    <definedName name="binaries">evolutionary!$C$5:$C$28</definedName>
    <definedName name="Course">evolutionary!$D$5:$D$28</definedName>
    <definedName name="lookup">'[1]job shop'!$D$5:$F$10</definedName>
    <definedName name="selection">[1]Linear!$D$4:$D$27</definedName>
    <definedName name="Semester">evolutionary!$F$5:$F$28</definedName>
    <definedName name="solver_adj" localSheetId="0" hidden="1">evolutionary!$C$5:$C$28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vg" localSheetId="0" hidden="1">0.0001</definedName>
    <definedName name="solver_dia" localSheetId="0" hidden="1">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fns" localSheetId="0" hidden="1">0</definedName>
    <definedName name="solver_itr" localSheetId="0" hidden="1">100</definedName>
    <definedName name="solver_lhs1" localSheetId="0" hidden="1">evolutionary!$C$5:$C$28</definedName>
    <definedName name="solver_lhs2" localSheetId="0" hidden="1">evolutionary!$C$5:$C$28</definedName>
    <definedName name="solver_lhs3" localSheetId="0" hidden="1">evolutionary!$C$5:$C$28</definedName>
    <definedName name="solver_lin" localSheetId="0" hidden="1">2</definedName>
    <definedName name="solver_loc" localSheetId="0" hidden="1">4</definedName>
    <definedName name="solver_mip" localSheetId="0" hidden="1">5000</definedName>
    <definedName name="solver_mni" localSheetId="0" hidden="1">30</definedName>
    <definedName name="solver_mrt" localSheetId="0" hidden="1">0.5</definedName>
    <definedName name="solver_neg" localSheetId="0" hidden="1">0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pt" localSheetId="0" hidden="1">evolutionary!$L$2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4</definedName>
    <definedName name="solver_rep" localSheetId="0" hidden="1">0</definedName>
    <definedName name="solver_rhs1" localSheetId="0" hidden="1">1</definedName>
    <definedName name="solver_rhs2" localSheetId="0" hidden="1">0</definedName>
    <definedName name="solver_rhs3" localSheetId="0" hidden="1">"="</definedName>
    <definedName name="solver_rlx" localSheetId="0" hidden="1">0</definedName>
    <definedName name="solver_scl" localSheetId="0" hidden="1">0</definedName>
    <definedName name="solver_sho" localSheetId="0" hidden="1">0</definedName>
    <definedName name="solver_ssz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ar" localSheetId="0" hidden="1">" "</definedName>
    <definedName name="solver_ver" localSheetId="0" hidden="1">7</definedName>
    <definedName name="solver_vir" localSheetId="0" hidden="1">1</definedName>
    <definedName name="solver_vol" localSheetId="0" hidden="1">0</definedName>
    <definedName name="Time">evolutionary!$E$5:$E$28</definedName>
    <definedName name="Value">evolutionary!$G$5:$G$28</definedName>
  </definedNames>
  <calcPr calcId="162913"/>
</workbook>
</file>

<file path=xl/calcChain.xml><?xml version="1.0" encoding="utf-8"?>
<calcChain xmlns="http://schemas.openxmlformats.org/spreadsheetml/2006/main">
  <c r="L24" i="1" l="1"/>
  <c r="M24" i="1" s="1"/>
  <c r="L23" i="1"/>
  <c r="M23" i="1"/>
  <c r="L18" i="1"/>
  <c r="M18" i="1" s="1"/>
  <c r="L17" i="1"/>
  <c r="M17" i="1"/>
  <c r="P16" i="1"/>
  <c r="Q16" i="1" s="1"/>
  <c r="L16" i="1"/>
  <c r="M16" i="1"/>
  <c r="P15" i="1"/>
  <c r="Q15" i="1" s="1"/>
  <c r="L15" i="1"/>
  <c r="M15" i="1"/>
  <c r="P14" i="1"/>
  <c r="Q14" i="1" s="1"/>
  <c r="L14" i="1"/>
  <c r="M14" i="1"/>
  <c r="P13" i="1"/>
  <c r="Q13" i="1" s="1"/>
  <c r="L13" i="1"/>
  <c r="M13" i="1"/>
  <c r="P12" i="1"/>
  <c r="Q12" i="1" s="1"/>
  <c r="L12" i="1"/>
  <c r="M12" i="1"/>
  <c r="P11" i="1"/>
  <c r="Q11" i="1" s="1"/>
  <c r="L11" i="1"/>
  <c r="M11" i="1"/>
  <c r="P10" i="1"/>
  <c r="Q10" i="1" s="1"/>
  <c r="L10" i="1"/>
  <c r="M10" i="1"/>
  <c r="P9" i="1"/>
  <c r="Q9" i="1" s="1"/>
  <c r="L9" i="1"/>
  <c r="M9" i="1"/>
  <c r="P8" i="1"/>
  <c r="Q8" i="1" s="1"/>
  <c r="L8" i="1"/>
  <c r="M8" i="1"/>
  <c r="P7" i="1"/>
  <c r="Q7" i="1" s="1"/>
  <c r="L7" i="1"/>
  <c r="M7" i="1"/>
  <c r="L4" i="1" s="1"/>
  <c r="L3" i="1"/>
  <c r="C3" i="1"/>
  <c r="L2" i="1" l="1"/>
</calcChain>
</file>

<file path=xl/sharedStrings.xml><?xml version="1.0" encoding="utf-8"?>
<sst xmlns="http://schemas.openxmlformats.org/spreadsheetml/2006/main" count="18" uniqueCount="10">
  <si>
    <t>target</t>
  </si>
  <si>
    <t>Value</t>
  </si>
  <si>
    <t>binaries</t>
  </si>
  <si>
    <t>Course</t>
  </si>
  <si>
    <t>Time</t>
  </si>
  <si>
    <t>Semester</t>
  </si>
  <si>
    <t>penalties</t>
  </si>
  <si>
    <t>how many</t>
  </si>
  <si>
    <t>penalty</t>
  </si>
  <si>
    <t>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</si>
</sst>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assscheduletwowa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r"/>
      <sheetName val="evolutionary"/>
      <sheetName val="job shop"/>
    </sheetNames>
    <sheetDataSet>
      <sheetData sheetId="0">
        <row r="4">
          <cell r="D4">
            <v>0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1.2434531182492492E-10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1</v>
          </cell>
        </row>
        <row r="12">
          <cell r="D12">
            <v>1</v>
          </cell>
        </row>
        <row r="13">
          <cell r="D13">
            <v>0</v>
          </cell>
        </row>
        <row r="14">
          <cell r="D14">
            <v>1</v>
          </cell>
        </row>
        <row r="15">
          <cell r="D15">
            <v>0</v>
          </cell>
        </row>
        <row r="16">
          <cell r="D16">
            <v>1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1</v>
          </cell>
        </row>
        <row r="20">
          <cell r="D20">
            <v>0</v>
          </cell>
        </row>
        <row r="21">
          <cell r="D21">
            <v>0.99999999999333866</v>
          </cell>
        </row>
        <row r="22">
          <cell r="D22">
            <v>0</v>
          </cell>
        </row>
        <row r="23">
          <cell r="D23">
            <v>1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0.99999999999355893</v>
          </cell>
        </row>
        <row r="27">
          <cell r="D27">
            <v>0</v>
          </cell>
        </row>
      </sheetData>
      <sheetData sheetId="1"/>
      <sheetData sheetId="2">
        <row r="5">
          <cell r="D5">
            <v>1</v>
          </cell>
          <cell r="E5">
            <v>9</v>
          </cell>
          <cell r="F5">
            <v>32</v>
          </cell>
        </row>
        <row r="6">
          <cell r="D6">
            <v>2</v>
          </cell>
          <cell r="E6">
            <v>7</v>
          </cell>
          <cell r="F6">
            <v>29</v>
          </cell>
        </row>
        <row r="7">
          <cell r="D7">
            <v>3</v>
          </cell>
          <cell r="E7">
            <v>8</v>
          </cell>
          <cell r="F7">
            <v>22</v>
          </cell>
        </row>
        <row r="8">
          <cell r="D8">
            <v>4</v>
          </cell>
          <cell r="E8">
            <v>18</v>
          </cell>
          <cell r="F8">
            <v>21</v>
          </cell>
        </row>
        <row r="9">
          <cell r="D9">
            <v>5</v>
          </cell>
          <cell r="E9">
            <v>9</v>
          </cell>
          <cell r="F9">
            <v>37</v>
          </cell>
        </row>
        <row r="10">
          <cell r="D10">
            <v>6</v>
          </cell>
          <cell r="E10">
            <v>6</v>
          </cell>
          <cell r="F10">
            <v>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8"/>
  <sheetViews>
    <sheetView tabSelected="1" topLeftCell="C2" workbookViewId="0">
      <selection activeCell="H7" sqref="H7"/>
    </sheetView>
  </sheetViews>
  <sheetFormatPr defaultRowHeight="15" x14ac:dyDescent="0.25"/>
  <sheetData>
    <row r="2" spans="3:17" x14ac:dyDescent="0.25">
      <c r="K2" t="s">
        <v>0</v>
      </c>
      <c r="L2">
        <f>L3-L4</f>
        <v>60</v>
      </c>
    </row>
    <row r="3" spans="3:17" x14ac:dyDescent="0.25">
      <c r="C3">
        <f>SUM(binaries)</f>
        <v>8</v>
      </c>
      <c r="K3" t="s">
        <v>1</v>
      </c>
      <c r="L3">
        <f>SUMPRODUCT(binaries,Value)</f>
        <v>60</v>
      </c>
    </row>
    <row r="4" spans="3:17" x14ac:dyDescent="0.25">
      <c r="C4" t="s">
        <v>2</v>
      </c>
      <c r="D4" t="s">
        <v>3</v>
      </c>
      <c r="E4" t="s">
        <v>4</v>
      </c>
      <c r="F4" t="s">
        <v>5</v>
      </c>
      <c r="G4" t="s">
        <v>1</v>
      </c>
      <c r="K4" t="s">
        <v>6</v>
      </c>
      <c r="L4">
        <f>50*SUM(M7:M18,M23:M24,Q7:Q16)</f>
        <v>0</v>
      </c>
    </row>
    <row r="5" spans="3:17" x14ac:dyDescent="0.25">
      <c r="C5" s="1">
        <v>0</v>
      </c>
      <c r="D5">
        <v>1</v>
      </c>
      <c r="E5">
        <v>5</v>
      </c>
      <c r="F5">
        <v>1</v>
      </c>
      <c r="G5">
        <v>5</v>
      </c>
    </row>
    <row r="6" spans="3:17" x14ac:dyDescent="0.25">
      <c r="C6" s="1">
        <v>0</v>
      </c>
      <c r="D6">
        <v>1</v>
      </c>
      <c r="E6">
        <v>5</v>
      </c>
      <c r="F6">
        <v>1</v>
      </c>
      <c r="G6">
        <v>5</v>
      </c>
      <c r="K6" t="s">
        <v>3</v>
      </c>
      <c r="L6" t="s">
        <v>7</v>
      </c>
      <c r="M6" t="s">
        <v>8</v>
      </c>
      <c r="N6" t="s">
        <v>4</v>
      </c>
      <c r="O6" t="s">
        <v>5</v>
      </c>
      <c r="P6" t="s">
        <v>7</v>
      </c>
      <c r="Q6" t="s">
        <v>8</v>
      </c>
    </row>
    <row r="7" spans="3:17" x14ac:dyDescent="0.25">
      <c r="C7" s="1">
        <v>0</v>
      </c>
      <c r="D7">
        <v>2</v>
      </c>
      <c r="E7">
        <v>2</v>
      </c>
      <c r="F7">
        <v>1</v>
      </c>
      <c r="G7">
        <v>5</v>
      </c>
      <c r="K7">
        <v>1</v>
      </c>
      <c r="L7">
        <f t="shared" ref="L7:L18" si="0">SUMIF(Course,K7,binaries)</f>
        <v>0</v>
      </c>
      <c r="M7">
        <f>IF(L7&gt;1.1,1,0)</f>
        <v>0</v>
      </c>
      <c r="N7">
        <v>1</v>
      </c>
      <c r="O7">
        <v>1</v>
      </c>
      <c r="P7">
        <f t="shared" ref="P7:P16" si="1">COUNTIFS(binaries,"&gt;.9",Time,N7,Semester,O7)</f>
        <v>0</v>
      </c>
      <c r="Q7">
        <f>IF(P7&gt;1.1,1,0)</f>
        <v>0</v>
      </c>
    </row>
    <row r="8" spans="3:17" x14ac:dyDescent="0.25">
      <c r="C8" s="1">
        <v>0</v>
      </c>
      <c r="D8">
        <v>2</v>
      </c>
      <c r="E8">
        <v>2</v>
      </c>
      <c r="F8">
        <v>1</v>
      </c>
      <c r="G8">
        <v>5</v>
      </c>
      <c r="K8">
        <v>2</v>
      </c>
      <c r="L8">
        <f t="shared" si="0"/>
        <v>0</v>
      </c>
      <c r="M8">
        <f t="shared" ref="M8:M18" si="2">IF(L8&gt;1.1,1,0)</f>
        <v>0</v>
      </c>
      <c r="N8">
        <v>2</v>
      </c>
      <c r="O8">
        <v>1</v>
      </c>
      <c r="P8">
        <f t="shared" si="1"/>
        <v>1</v>
      </c>
      <c r="Q8">
        <f t="shared" ref="Q8:Q16" si="3">IF(P8&gt;1.1,1,0)</f>
        <v>0</v>
      </c>
    </row>
    <row r="9" spans="3:17" x14ac:dyDescent="0.25">
      <c r="C9" s="1">
        <v>0</v>
      </c>
      <c r="D9">
        <v>3</v>
      </c>
      <c r="E9">
        <v>1</v>
      </c>
      <c r="F9">
        <v>1</v>
      </c>
      <c r="G9">
        <v>3</v>
      </c>
      <c r="K9">
        <v>3</v>
      </c>
      <c r="L9">
        <f t="shared" si="0"/>
        <v>0</v>
      </c>
      <c r="M9">
        <f t="shared" si="2"/>
        <v>0</v>
      </c>
      <c r="N9">
        <v>3</v>
      </c>
      <c r="O9">
        <v>1</v>
      </c>
      <c r="P9">
        <f t="shared" si="1"/>
        <v>1</v>
      </c>
      <c r="Q9">
        <f t="shared" si="3"/>
        <v>0</v>
      </c>
    </row>
    <row r="10" spans="3:17" x14ac:dyDescent="0.25">
      <c r="C10" s="1">
        <v>0</v>
      </c>
      <c r="D10">
        <v>3</v>
      </c>
      <c r="E10">
        <v>5</v>
      </c>
      <c r="F10">
        <v>1</v>
      </c>
      <c r="G10">
        <v>5</v>
      </c>
      <c r="K10">
        <v>4</v>
      </c>
      <c r="L10">
        <f t="shared" si="0"/>
        <v>1</v>
      </c>
      <c r="M10">
        <f t="shared" si="2"/>
        <v>0</v>
      </c>
      <c r="N10">
        <v>4</v>
      </c>
      <c r="O10">
        <v>1</v>
      </c>
      <c r="P10">
        <f t="shared" si="1"/>
        <v>1</v>
      </c>
      <c r="Q10">
        <f t="shared" si="3"/>
        <v>0</v>
      </c>
    </row>
    <row r="11" spans="3:17" x14ac:dyDescent="0.25">
      <c r="C11" s="1">
        <v>0</v>
      </c>
      <c r="D11">
        <v>4</v>
      </c>
      <c r="E11">
        <v>3</v>
      </c>
      <c r="F11">
        <v>2</v>
      </c>
      <c r="G11">
        <v>6</v>
      </c>
      <c r="K11">
        <v>5</v>
      </c>
      <c r="L11">
        <f t="shared" si="0"/>
        <v>0</v>
      </c>
      <c r="M11">
        <f t="shared" si="2"/>
        <v>0</v>
      </c>
      <c r="N11">
        <v>5</v>
      </c>
      <c r="O11">
        <v>1</v>
      </c>
      <c r="P11">
        <f t="shared" si="1"/>
        <v>1</v>
      </c>
      <c r="Q11">
        <f t="shared" si="3"/>
        <v>0</v>
      </c>
    </row>
    <row r="12" spans="3:17" x14ac:dyDescent="0.25">
      <c r="C12" s="1">
        <v>1</v>
      </c>
      <c r="D12">
        <v>4</v>
      </c>
      <c r="E12">
        <v>4</v>
      </c>
      <c r="F12">
        <v>1</v>
      </c>
      <c r="G12">
        <v>5</v>
      </c>
      <c r="K12">
        <v>6</v>
      </c>
      <c r="L12">
        <f t="shared" si="0"/>
        <v>1</v>
      </c>
      <c r="M12">
        <f t="shared" si="2"/>
        <v>0</v>
      </c>
      <c r="N12">
        <v>1</v>
      </c>
      <c r="O12">
        <v>2</v>
      </c>
      <c r="P12">
        <f t="shared" si="1"/>
        <v>1</v>
      </c>
      <c r="Q12">
        <f t="shared" si="3"/>
        <v>0</v>
      </c>
    </row>
    <row r="13" spans="3:17" x14ac:dyDescent="0.25">
      <c r="C13" s="1">
        <v>0</v>
      </c>
      <c r="D13">
        <v>5</v>
      </c>
      <c r="E13">
        <v>5</v>
      </c>
      <c r="F13">
        <v>2</v>
      </c>
      <c r="G13">
        <v>4</v>
      </c>
      <c r="K13">
        <v>7</v>
      </c>
      <c r="L13">
        <f t="shared" si="0"/>
        <v>1</v>
      </c>
      <c r="M13">
        <f t="shared" si="2"/>
        <v>0</v>
      </c>
      <c r="N13">
        <v>2</v>
      </c>
      <c r="O13">
        <v>2</v>
      </c>
      <c r="P13">
        <f t="shared" si="1"/>
        <v>1</v>
      </c>
      <c r="Q13">
        <f t="shared" si="3"/>
        <v>0</v>
      </c>
    </row>
    <row r="14" spans="3:17" x14ac:dyDescent="0.25">
      <c r="C14" s="1">
        <v>0</v>
      </c>
      <c r="D14">
        <v>5</v>
      </c>
      <c r="E14">
        <v>3</v>
      </c>
      <c r="F14">
        <v>2</v>
      </c>
      <c r="G14">
        <v>7</v>
      </c>
      <c r="K14">
        <v>8</v>
      </c>
      <c r="L14">
        <f t="shared" si="0"/>
        <v>1</v>
      </c>
      <c r="M14">
        <f t="shared" si="2"/>
        <v>0</v>
      </c>
      <c r="N14">
        <v>3</v>
      </c>
      <c r="O14">
        <v>2</v>
      </c>
      <c r="P14">
        <f t="shared" si="1"/>
        <v>1</v>
      </c>
      <c r="Q14">
        <f t="shared" si="3"/>
        <v>0</v>
      </c>
    </row>
    <row r="15" spans="3:17" x14ac:dyDescent="0.25">
      <c r="C15" s="1">
        <v>0</v>
      </c>
      <c r="D15">
        <v>6</v>
      </c>
      <c r="E15">
        <v>1</v>
      </c>
      <c r="F15">
        <v>2</v>
      </c>
      <c r="G15">
        <v>7</v>
      </c>
      <c r="K15">
        <v>9</v>
      </c>
      <c r="L15">
        <f t="shared" si="0"/>
        <v>1</v>
      </c>
      <c r="M15">
        <f t="shared" si="2"/>
        <v>0</v>
      </c>
      <c r="N15">
        <v>4</v>
      </c>
      <c r="O15">
        <v>2</v>
      </c>
      <c r="P15">
        <f t="shared" si="1"/>
        <v>1</v>
      </c>
      <c r="Q15">
        <f t="shared" si="3"/>
        <v>0</v>
      </c>
    </row>
    <row r="16" spans="3:17" x14ac:dyDescent="0.25">
      <c r="C16" s="1">
        <v>1</v>
      </c>
      <c r="D16">
        <v>6</v>
      </c>
      <c r="E16">
        <v>2</v>
      </c>
      <c r="F16">
        <v>2</v>
      </c>
      <c r="G16">
        <v>5</v>
      </c>
      <c r="K16">
        <v>10</v>
      </c>
      <c r="L16">
        <f t="shared" si="0"/>
        <v>1</v>
      </c>
      <c r="M16">
        <f t="shared" si="2"/>
        <v>0</v>
      </c>
      <c r="N16">
        <v>5</v>
      </c>
      <c r="O16">
        <v>2</v>
      </c>
      <c r="P16">
        <f t="shared" si="1"/>
        <v>0</v>
      </c>
      <c r="Q16">
        <f t="shared" si="3"/>
        <v>0</v>
      </c>
    </row>
    <row r="17" spans="3:13" x14ac:dyDescent="0.25">
      <c r="C17" s="1">
        <v>1</v>
      </c>
      <c r="D17">
        <v>7</v>
      </c>
      <c r="E17">
        <v>3</v>
      </c>
      <c r="F17">
        <v>2</v>
      </c>
      <c r="G17">
        <v>10</v>
      </c>
      <c r="K17">
        <v>11</v>
      </c>
      <c r="L17">
        <f t="shared" si="0"/>
        <v>1</v>
      </c>
      <c r="M17">
        <f t="shared" si="2"/>
        <v>0</v>
      </c>
    </row>
    <row r="18" spans="3:13" x14ac:dyDescent="0.25">
      <c r="C18" s="1">
        <v>0</v>
      </c>
      <c r="D18">
        <v>7</v>
      </c>
      <c r="E18">
        <v>3</v>
      </c>
      <c r="F18">
        <v>2</v>
      </c>
      <c r="G18">
        <v>7</v>
      </c>
      <c r="K18">
        <v>12</v>
      </c>
      <c r="L18">
        <f t="shared" si="0"/>
        <v>1</v>
      </c>
      <c r="M18">
        <f t="shared" si="2"/>
        <v>0</v>
      </c>
    </row>
    <row r="19" spans="3:13" x14ac:dyDescent="0.25">
      <c r="C19" s="1">
        <v>0</v>
      </c>
      <c r="D19">
        <v>8</v>
      </c>
      <c r="E19">
        <v>2</v>
      </c>
      <c r="F19">
        <v>2</v>
      </c>
      <c r="G19">
        <v>3</v>
      </c>
    </row>
    <row r="20" spans="3:13" x14ac:dyDescent="0.25">
      <c r="C20" s="1">
        <v>1</v>
      </c>
      <c r="D20">
        <v>8</v>
      </c>
      <c r="E20">
        <v>4</v>
      </c>
      <c r="F20">
        <v>2</v>
      </c>
      <c r="G20">
        <v>10</v>
      </c>
    </row>
    <row r="21" spans="3:13" x14ac:dyDescent="0.25">
      <c r="C21" s="1">
        <v>0</v>
      </c>
      <c r="D21">
        <v>9</v>
      </c>
      <c r="E21">
        <v>5</v>
      </c>
      <c r="F21">
        <v>1</v>
      </c>
      <c r="G21">
        <v>5</v>
      </c>
    </row>
    <row r="22" spans="3:13" x14ac:dyDescent="0.25">
      <c r="C22" s="1">
        <v>1</v>
      </c>
      <c r="D22">
        <v>9</v>
      </c>
      <c r="E22">
        <v>5</v>
      </c>
      <c r="F22">
        <v>1</v>
      </c>
      <c r="G22">
        <v>9</v>
      </c>
      <c r="K22" t="s">
        <v>5</v>
      </c>
      <c r="L22" t="s">
        <v>9</v>
      </c>
      <c r="M22" t="s">
        <v>8</v>
      </c>
    </row>
    <row r="23" spans="3:13" x14ac:dyDescent="0.25">
      <c r="C23" s="1">
        <v>0</v>
      </c>
      <c r="D23">
        <v>10</v>
      </c>
      <c r="E23">
        <v>4</v>
      </c>
      <c r="F23">
        <v>2</v>
      </c>
      <c r="G23">
        <v>5</v>
      </c>
      <c r="K23">
        <v>1</v>
      </c>
      <c r="L23">
        <f>SUMIF(Semester,K23,binaries)</f>
        <v>4</v>
      </c>
      <c r="M23">
        <f>IF(L23&gt;4.5,1,0)</f>
        <v>0</v>
      </c>
    </row>
    <row r="24" spans="3:13" x14ac:dyDescent="0.25">
      <c r="C24" s="1">
        <v>1</v>
      </c>
      <c r="D24">
        <v>10</v>
      </c>
      <c r="E24">
        <v>3</v>
      </c>
      <c r="F24">
        <v>1</v>
      </c>
      <c r="G24">
        <v>8</v>
      </c>
      <c r="K24">
        <v>2</v>
      </c>
      <c r="L24">
        <f>SUMIF(Semester,K24,binaries)</f>
        <v>4</v>
      </c>
      <c r="M24">
        <f>IF(L24&gt;4.5,1,0)</f>
        <v>0</v>
      </c>
    </row>
    <row r="25" spans="3:13" x14ac:dyDescent="0.25">
      <c r="C25" s="1">
        <v>1</v>
      </c>
      <c r="D25">
        <v>11</v>
      </c>
      <c r="E25">
        <v>1</v>
      </c>
      <c r="F25">
        <v>2</v>
      </c>
      <c r="G25">
        <v>6</v>
      </c>
    </row>
    <row r="26" spans="3:13" x14ac:dyDescent="0.25">
      <c r="C26" s="1">
        <v>0</v>
      </c>
      <c r="D26">
        <v>11</v>
      </c>
      <c r="E26">
        <v>4</v>
      </c>
      <c r="F26">
        <v>2</v>
      </c>
      <c r="G26">
        <v>6</v>
      </c>
    </row>
    <row r="27" spans="3:13" x14ac:dyDescent="0.25">
      <c r="C27" s="1">
        <v>1</v>
      </c>
      <c r="D27">
        <v>12</v>
      </c>
      <c r="E27">
        <v>2</v>
      </c>
      <c r="F27">
        <v>1</v>
      </c>
      <c r="G27">
        <v>7</v>
      </c>
    </row>
    <row r="28" spans="3:13" x14ac:dyDescent="0.25">
      <c r="C28" s="1">
        <v>0</v>
      </c>
      <c r="D28">
        <v>12</v>
      </c>
      <c r="E28">
        <v>3</v>
      </c>
      <c r="F28">
        <v>2</v>
      </c>
      <c r="G28">
        <v>4</v>
      </c>
    </row>
  </sheetData>
  <conditionalFormatting sqref="C5:G28">
    <cfRule type="expression" dxfId="0" priority="1">
      <formula>$D5&gt;0.9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evolutionary</vt:lpstr>
      <vt:lpstr>binaries</vt:lpstr>
      <vt:lpstr>Course</vt:lpstr>
      <vt:lpstr>Semester</vt:lpstr>
      <vt:lpstr>Time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Winston, Wayne L.</cp:lastModifiedBy>
  <dcterms:created xsi:type="dcterms:W3CDTF">2010-08-01T01:28:19Z</dcterms:created>
  <dcterms:modified xsi:type="dcterms:W3CDTF">2016-08-16T18:16:42Z</dcterms:modified>
</cp:coreProperties>
</file>