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59finalmr\Ch 59 excel files_AR_Sept16\Solution Files\"/>
    </mc:Choice>
  </mc:AlternateContent>
  <bookViews>
    <workbookView xWindow="0" yWindow="0" windowWidth="20490" windowHeight="8910"/>
  </bookViews>
  <sheets>
    <sheet name="problem 10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mean">'[1]problem 5'!$G$11</definedName>
    <definedName name="premium">'[1]problem 6'!$F$15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sigma">'[1]problem 5'!$G$12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G49" i="1" s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G48" i="1" l="1"/>
</calcChain>
</file>

<file path=xl/sharedStrings.xml><?xml version="1.0" encoding="utf-8"?>
<sst xmlns="http://schemas.openxmlformats.org/spreadsheetml/2006/main" count="54" uniqueCount="49">
  <si>
    <t>Q1=January-March</t>
  </si>
  <si>
    <t>Cards Sold</t>
  </si>
  <si>
    <t>Quarter</t>
  </si>
  <si>
    <t>Price</t>
  </si>
  <si>
    <t>Quarter 1</t>
  </si>
  <si>
    <t>Quarter 2</t>
  </si>
  <si>
    <t>Quarter 3</t>
  </si>
  <si>
    <t>Q2=April-June</t>
  </si>
  <si>
    <t>Q3=July-September</t>
  </si>
  <si>
    <t>Q4=October-December</t>
  </si>
  <si>
    <t>You are given the number of cards sold by a Hallmark store during several quarters</t>
  </si>
  <si>
    <t>and the average card price charged during each quarter. Determine how price and seasonality</t>
  </si>
  <si>
    <t>affect card sales.</t>
  </si>
  <si>
    <t>If we charge $4.00 per card in Q4 you are 95% sure between ____  and ___________</t>
  </si>
  <si>
    <t>cards will be  sold.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</si>
  <si>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</si>
  <si>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</si>
  <si>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</si>
  <si>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</si>
  <si>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</si>
  <si>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</si>
  <si>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</si>
  <si>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</si>
  <si>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</si>
  <si>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</si>
  <si>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</si>
  <si>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</si>
  <si>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</si>
  <si>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All independent variables significant</t>
  </si>
  <si>
    <t>Regression</t>
  </si>
  <si>
    <t>Predicted sales = 1942.15083.45-110.91Q1--508.8Q2-537Q3-83.45Price</t>
  </si>
  <si>
    <t>Residual</t>
  </si>
  <si>
    <t>Total</t>
  </si>
  <si>
    <t>After adjusting for seasonality a $1 price increase reduces sales by 83.45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</si>
  <si>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</si>
  <si>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</si>
  <si>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</si>
  <si>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</si>
  <si>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</si>
  <si>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</si>
  <si>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</si>
  <si>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Q4 is best quarter. After adjusting for price</t>
  </si>
  <si>
    <t>Intercept</t>
  </si>
  <si>
    <t>Q1 sells 111 less cards than Q4</t>
  </si>
  <si>
    <t>Q2 sells 509 fewer cards than Q4</t>
  </si>
  <si>
    <t>Q3 sells 537 fewer cards than Q4.</t>
  </si>
  <si>
    <t>$4 price in Q4 predict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</si>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</sst>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3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Statsexam2sampletests.zip/Nov4statsexam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  <sheetName val="problem 9"/>
      <sheetName val="problem 10"/>
    </sheetNames>
    <sheetDataSet>
      <sheetData sheetId="0"/>
      <sheetData sheetId="1"/>
      <sheetData sheetId="2"/>
      <sheetData sheetId="3"/>
      <sheetData sheetId="4"/>
      <sheetData sheetId="5">
        <row r="11">
          <cell r="G11">
            <v>200</v>
          </cell>
        </row>
        <row r="12">
          <cell r="G12">
            <v>5</v>
          </cell>
        </row>
      </sheetData>
      <sheetData sheetId="6">
        <row r="15">
          <cell r="F15">
            <v>135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W49"/>
  <sheetViews>
    <sheetView tabSelected="1" workbookViewId="0">
      <selection activeCell="F5" sqref="F5:H25"/>
    </sheetView>
  </sheetViews>
  <sheetFormatPr defaultRowHeight="15" x14ac:dyDescent="0.25"/>
  <cols>
    <col min="1" max="5" width="9.140625" style="1"/>
    <col min="6" max="6" width="11.5703125" style="1" customWidth="1"/>
    <col min="7" max="14" width="9.140625" style="1"/>
    <col min="15" max="15" width="10.5703125" style="1" customWidth="1"/>
    <col min="16" max="16384" width="9.140625" style="1"/>
  </cols>
  <sheetData>
    <row r="4" spans="6:22" x14ac:dyDescent="0.25">
      <c r="I4" s="1">
        <v>1</v>
      </c>
      <c r="J4" s="1">
        <v>2</v>
      </c>
      <c r="K4" s="1">
        <v>3</v>
      </c>
      <c r="N4" s="2" t="s">
        <v>0</v>
      </c>
      <c r="O4" s="2"/>
      <c r="P4" s="2"/>
      <c r="Q4" s="2"/>
      <c r="R4" s="2"/>
      <c r="S4" s="2"/>
      <c r="T4" s="2"/>
      <c r="U4" s="2"/>
      <c r="V4" s="2"/>
    </row>
    <row r="5" spans="6:22" x14ac:dyDescent="0.25"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 t="s">
        <v>6</v>
      </c>
      <c r="N5" s="2" t="s">
        <v>7</v>
      </c>
      <c r="O5" s="2"/>
      <c r="P5" s="2"/>
      <c r="Q5" s="2"/>
      <c r="R5" s="2"/>
      <c r="S5" s="2"/>
      <c r="T5" s="2"/>
      <c r="U5" s="2"/>
      <c r="V5" s="2"/>
    </row>
    <row r="6" spans="6:22" x14ac:dyDescent="0.25">
      <c r="F6" s="3">
        <v>1493</v>
      </c>
      <c r="G6" s="1">
        <v>1</v>
      </c>
      <c r="H6" s="4">
        <v>4</v>
      </c>
      <c r="I6" s="3">
        <f>IF($G6=I$4,1,0)</f>
        <v>1</v>
      </c>
      <c r="J6" s="3">
        <f t="shared" ref="J6:K21" si="0">IF($G6=J$4,1,0)</f>
        <v>0</v>
      </c>
      <c r="K6" s="3">
        <f t="shared" si="0"/>
        <v>0</v>
      </c>
      <c r="N6" s="2" t="s">
        <v>8</v>
      </c>
      <c r="O6" s="2"/>
      <c r="P6" s="2"/>
      <c r="Q6" s="2"/>
      <c r="R6" s="2"/>
      <c r="S6" s="2"/>
      <c r="T6" s="2"/>
      <c r="U6" s="2"/>
      <c r="V6" s="2"/>
    </row>
    <row r="7" spans="6:22" x14ac:dyDescent="0.25">
      <c r="F7" s="3">
        <v>1156</v>
      </c>
      <c r="G7" s="1">
        <v>2</v>
      </c>
      <c r="H7" s="4">
        <v>4.0999999999999996</v>
      </c>
      <c r="I7" s="3">
        <f t="shared" ref="I7:K25" si="1">IF($G7=I$4,1,0)</f>
        <v>0</v>
      </c>
      <c r="J7" s="3">
        <f t="shared" si="0"/>
        <v>1</v>
      </c>
      <c r="K7" s="3">
        <f t="shared" si="0"/>
        <v>0</v>
      </c>
      <c r="N7" s="2" t="s">
        <v>9</v>
      </c>
      <c r="O7" s="2"/>
      <c r="P7" s="2"/>
      <c r="Q7" s="2"/>
      <c r="R7" s="2"/>
      <c r="S7" s="2"/>
      <c r="T7" s="2"/>
      <c r="U7" s="2"/>
      <c r="V7" s="2"/>
    </row>
    <row r="8" spans="6:22" x14ac:dyDescent="0.25">
      <c r="F8" s="3">
        <v>877</v>
      </c>
      <c r="G8" s="1">
        <v>3</v>
      </c>
      <c r="H8" s="4">
        <v>4.8</v>
      </c>
      <c r="I8" s="3">
        <f t="shared" si="1"/>
        <v>0</v>
      </c>
      <c r="J8" s="3">
        <f t="shared" si="0"/>
        <v>0</v>
      </c>
      <c r="K8" s="3">
        <f t="shared" si="0"/>
        <v>1</v>
      </c>
      <c r="N8" s="2"/>
      <c r="O8" s="2"/>
      <c r="P8" s="2"/>
      <c r="Q8" s="2"/>
      <c r="R8" s="2"/>
      <c r="S8" s="2"/>
      <c r="T8" s="2"/>
      <c r="U8" s="2"/>
      <c r="V8" s="2"/>
    </row>
    <row r="9" spans="6:22" x14ac:dyDescent="0.25">
      <c r="F9" s="3">
        <v>1547</v>
      </c>
      <c r="G9" s="1">
        <v>4</v>
      </c>
      <c r="H9" s="4">
        <v>5</v>
      </c>
      <c r="I9" s="3">
        <f t="shared" si="1"/>
        <v>0</v>
      </c>
      <c r="J9" s="3">
        <f t="shared" si="0"/>
        <v>0</v>
      </c>
      <c r="K9" s="3">
        <f t="shared" si="0"/>
        <v>0</v>
      </c>
      <c r="N9" s="2"/>
      <c r="O9" s="2"/>
      <c r="P9" s="2"/>
      <c r="Q9" s="2"/>
      <c r="R9" s="2"/>
      <c r="S9" s="2"/>
      <c r="T9" s="2"/>
      <c r="U9" s="2"/>
      <c r="V9" s="2"/>
    </row>
    <row r="10" spans="6:22" x14ac:dyDescent="0.25">
      <c r="F10" s="3">
        <v>1388</v>
      </c>
      <c r="G10" s="1">
        <v>1</v>
      </c>
      <c r="H10" s="4">
        <v>4.5999999999999996</v>
      </c>
      <c r="I10" s="3">
        <f t="shared" si="1"/>
        <v>1</v>
      </c>
      <c r="J10" s="3">
        <f t="shared" si="0"/>
        <v>0</v>
      </c>
      <c r="K10" s="3">
        <f t="shared" si="0"/>
        <v>0</v>
      </c>
      <c r="N10" s="2"/>
      <c r="O10" s="2"/>
      <c r="P10" s="2"/>
      <c r="Q10" s="2"/>
      <c r="R10" s="2"/>
      <c r="S10" s="2"/>
      <c r="T10" s="2"/>
      <c r="U10" s="2"/>
      <c r="V10" s="2"/>
    </row>
    <row r="11" spans="6:22" x14ac:dyDescent="0.25">
      <c r="F11" s="3">
        <v>1130</v>
      </c>
      <c r="G11" s="1">
        <v>2</v>
      </c>
      <c r="H11" s="4">
        <v>3.8</v>
      </c>
      <c r="I11" s="3">
        <f t="shared" si="1"/>
        <v>0</v>
      </c>
      <c r="J11" s="3">
        <f t="shared" si="0"/>
        <v>1</v>
      </c>
      <c r="K11" s="3">
        <f t="shared" si="0"/>
        <v>0</v>
      </c>
      <c r="N11" s="2"/>
      <c r="O11" s="2"/>
      <c r="P11" s="2"/>
      <c r="Q11" s="2"/>
      <c r="R11" s="2"/>
      <c r="S11" s="2"/>
      <c r="T11" s="2"/>
      <c r="U11" s="2"/>
      <c r="V11" s="2"/>
    </row>
    <row r="12" spans="6:22" x14ac:dyDescent="0.25">
      <c r="F12" s="3">
        <v>1071</v>
      </c>
      <c r="G12" s="1">
        <v>3</v>
      </c>
      <c r="H12" s="4">
        <v>4.3</v>
      </c>
      <c r="I12" s="3">
        <f t="shared" si="1"/>
        <v>0</v>
      </c>
      <c r="J12" s="3">
        <f t="shared" si="0"/>
        <v>0</v>
      </c>
      <c r="K12" s="3">
        <f t="shared" si="0"/>
        <v>1</v>
      </c>
      <c r="N12" s="2"/>
      <c r="O12" s="2"/>
      <c r="P12" s="2"/>
      <c r="Q12" s="2"/>
      <c r="R12" s="2"/>
      <c r="S12" s="2"/>
      <c r="T12" s="2"/>
      <c r="U12" s="2"/>
      <c r="V12" s="2"/>
    </row>
    <row r="13" spans="6:22" x14ac:dyDescent="0.25">
      <c r="F13" s="3">
        <v>1579</v>
      </c>
      <c r="G13" s="1">
        <v>4</v>
      </c>
      <c r="H13" s="4">
        <v>3.8</v>
      </c>
      <c r="I13" s="3">
        <f t="shared" si="1"/>
        <v>0</v>
      </c>
      <c r="J13" s="3">
        <f t="shared" si="0"/>
        <v>0</v>
      </c>
      <c r="K13" s="3">
        <f t="shared" si="0"/>
        <v>0</v>
      </c>
      <c r="N13" s="2" t="s">
        <v>10</v>
      </c>
      <c r="O13" s="2"/>
      <c r="P13" s="2"/>
      <c r="Q13" s="2"/>
      <c r="R13" s="2"/>
      <c r="S13" s="2"/>
      <c r="T13" s="2"/>
      <c r="U13" s="2"/>
      <c r="V13" s="2"/>
    </row>
    <row r="14" spans="6:22" x14ac:dyDescent="0.25">
      <c r="F14" s="3">
        <v>1526</v>
      </c>
      <c r="G14" s="1">
        <v>1</v>
      </c>
      <c r="H14" s="4">
        <v>3.8</v>
      </c>
      <c r="I14" s="3">
        <f t="shared" si="1"/>
        <v>1</v>
      </c>
      <c r="J14" s="3">
        <f t="shared" si="0"/>
        <v>0</v>
      </c>
      <c r="K14" s="3">
        <f t="shared" si="0"/>
        <v>0</v>
      </c>
      <c r="N14" s="2" t="s">
        <v>11</v>
      </c>
      <c r="O14" s="2"/>
      <c r="P14" s="2"/>
      <c r="Q14" s="2"/>
      <c r="R14" s="2"/>
      <c r="S14" s="2"/>
      <c r="T14" s="2"/>
      <c r="U14" s="2"/>
      <c r="V14" s="2"/>
    </row>
    <row r="15" spans="6:22" x14ac:dyDescent="0.25">
      <c r="F15" s="3">
        <v>962</v>
      </c>
      <c r="G15" s="1">
        <v>2</v>
      </c>
      <c r="H15" s="4">
        <v>5</v>
      </c>
      <c r="I15" s="3">
        <f t="shared" si="1"/>
        <v>0</v>
      </c>
      <c r="J15" s="3">
        <f t="shared" si="0"/>
        <v>1</v>
      </c>
      <c r="K15" s="3">
        <f t="shared" si="0"/>
        <v>0</v>
      </c>
      <c r="N15" s="2" t="s">
        <v>12</v>
      </c>
      <c r="O15" s="2"/>
      <c r="P15" s="2"/>
      <c r="Q15" s="2"/>
      <c r="R15" s="2"/>
      <c r="S15" s="2"/>
      <c r="T15" s="2"/>
      <c r="U15" s="2"/>
      <c r="V15" s="2"/>
    </row>
    <row r="16" spans="6:22" x14ac:dyDescent="0.25">
      <c r="F16" s="3">
        <v>1101</v>
      </c>
      <c r="G16" s="1">
        <v>3</v>
      </c>
      <c r="H16" s="4">
        <v>3.9</v>
      </c>
      <c r="I16" s="3">
        <f t="shared" si="1"/>
        <v>0</v>
      </c>
      <c r="J16" s="3">
        <f t="shared" si="0"/>
        <v>0</v>
      </c>
      <c r="K16" s="3">
        <f t="shared" si="0"/>
        <v>1</v>
      </c>
      <c r="N16" s="2" t="s">
        <v>13</v>
      </c>
      <c r="O16" s="2"/>
      <c r="P16" s="2"/>
      <c r="Q16" s="2"/>
      <c r="R16" s="2"/>
      <c r="S16" s="2"/>
      <c r="T16" s="2"/>
      <c r="U16" s="2"/>
      <c r="V16" s="2"/>
    </row>
    <row r="17" spans="6:23" x14ac:dyDescent="0.25">
      <c r="F17" s="3">
        <v>1548</v>
      </c>
      <c r="G17" s="1">
        <v>4</v>
      </c>
      <c r="H17" s="4">
        <v>4.9000000000000004</v>
      </c>
      <c r="I17" s="3">
        <f t="shared" si="1"/>
        <v>0</v>
      </c>
      <c r="J17" s="3">
        <f t="shared" si="0"/>
        <v>0</v>
      </c>
      <c r="K17" s="3">
        <f t="shared" si="0"/>
        <v>0</v>
      </c>
      <c r="N17" s="2" t="s">
        <v>14</v>
      </c>
      <c r="O17" s="2"/>
      <c r="P17" s="2"/>
      <c r="Q17" s="2"/>
      <c r="R17" s="2"/>
      <c r="S17" s="2"/>
      <c r="T17" s="2"/>
      <c r="U17" s="2"/>
      <c r="V17" s="2"/>
    </row>
    <row r="18" spans="6:23" x14ac:dyDescent="0.25">
      <c r="F18" s="3">
        <v>1527</v>
      </c>
      <c r="G18" s="1">
        <v>1</v>
      </c>
      <c r="H18" s="4">
        <v>5</v>
      </c>
      <c r="I18" s="3">
        <f t="shared" si="1"/>
        <v>1</v>
      </c>
      <c r="J18" s="3">
        <f t="shared" si="0"/>
        <v>0</v>
      </c>
      <c r="K18" s="3">
        <f t="shared" si="0"/>
        <v>0</v>
      </c>
    </row>
    <row r="19" spans="6:23" x14ac:dyDescent="0.25">
      <c r="F19" s="3">
        <v>1132</v>
      </c>
      <c r="G19" s="1">
        <v>2</v>
      </c>
      <c r="H19" s="4">
        <v>3.3</v>
      </c>
      <c r="I19" s="3">
        <f t="shared" si="1"/>
        <v>0</v>
      </c>
      <c r="J19" s="3">
        <f t="shared" si="0"/>
        <v>1</v>
      </c>
      <c r="K19" s="3">
        <f t="shared" si="0"/>
        <v>0</v>
      </c>
    </row>
    <row r="20" spans="6:23" x14ac:dyDescent="0.25">
      <c r="F20" s="3">
        <v>1047</v>
      </c>
      <c r="G20" s="1">
        <v>3</v>
      </c>
      <c r="H20" s="4">
        <v>5</v>
      </c>
      <c r="I20" s="3">
        <f t="shared" si="1"/>
        <v>0</v>
      </c>
      <c r="J20" s="3">
        <f t="shared" si="0"/>
        <v>0</v>
      </c>
      <c r="K20" s="3">
        <f t="shared" si="0"/>
        <v>1</v>
      </c>
    </row>
    <row r="21" spans="6:23" x14ac:dyDescent="0.25">
      <c r="F21" s="3">
        <v>1570</v>
      </c>
      <c r="G21" s="1">
        <v>4</v>
      </c>
      <c r="H21" s="4">
        <v>3.9</v>
      </c>
      <c r="I21" s="3">
        <f t="shared" si="1"/>
        <v>0</v>
      </c>
      <c r="J21" s="3">
        <f t="shared" si="0"/>
        <v>0</v>
      </c>
      <c r="K21" s="3">
        <f t="shared" si="0"/>
        <v>0</v>
      </c>
    </row>
    <row r="22" spans="6:23" x14ac:dyDescent="0.25">
      <c r="F22" s="3">
        <v>1403</v>
      </c>
      <c r="G22" s="1">
        <v>1</v>
      </c>
      <c r="H22" s="4">
        <v>4.4000000000000004</v>
      </c>
      <c r="I22" s="3">
        <f t="shared" si="1"/>
        <v>1</v>
      </c>
      <c r="J22" s="3">
        <f t="shared" si="1"/>
        <v>0</v>
      </c>
      <c r="K22" s="3">
        <f t="shared" si="1"/>
        <v>0</v>
      </c>
      <c r="O22" t="s">
        <v>15</v>
      </c>
      <c r="P22"/>
      <c r="Q22"/>
      <c r="R22"/>
      <c r="S22"/>
      <c r="T22"/>
      <c r="U22"/>
      <c r="V22"/>
      <c r="W22"/>
    </row>
    <row r="23" spans="6:23" ht="15.75" thickBot="1" x14ac:dyDescent="0.3">
      <c r="F23" s="3">
        <v>1176</v>
      </c>
      <c r="G23" s="1">
        <v>2</v>
      </c>
      <c r="H23" s="4">
        <v>3.1</v>
      </c>
      <c r="I23" s="3">
        <f t="shared" si="1"/>
        <v>0</v>
      </c>
      <c r="J23" s="3">
        <f t="shared" si="1"/>
        <v>1</v>
      </c>
      <c r="K23" s="3">
        <f t="shared" si="1"/>
        <v>0</v>
      </c>
      <c r="O23"/>
      <c r="P23"/>
      <c r="Q23"/>
      <c r="R23"/>
      <c r="S23"/>
      <c r="T23"/>
      <c r="U23"/>
      <c r="V23"/>
      <c r="W23"/>
    </row>
    <row r="24" spans="6:23" x14ac:dyDescent="0.25">
      <c r="F24" s="3">
        <v>1037</v>
      </c>
      <c r="G24" s="1">
        <v>3</v>
      </c>
      <c r="H24" s="4">
        <v>4.7</v>
      </c>
      <c r="I24" s="3">
        <f t="shared" si="1"/>
        <v>0</v>
      </c>
      <c r="J24" s="3">
        <f t="shared" si="1"/>
        <v>0</v>
      </c>
      <c r="K24" s="3">
        <f t="shared" si="1"/>
        <v>1</v>
      </c>
      <c r="O24" s="5" t="s">
        <v>16</v>
      </c>
      <c r="P24" s="5"/>
      <c r="Q24"/>
      <c r="R24"/>
      <c r="S24"/>
      <c r="T24"/>
      <c r="U24"/>
      <c r="V24"/>
      <c r="W24"/>
    </row>
    <row r="25" spans="6:23" x14ac:dyDescent="0.25">
      <c r="F25" s="3">
        <v>1731</v>
      </c>
      <c r="G25" s="1">
        <v>4</v>
      </c>
      <c r="H25" s="4">
        <v>3.2</v>
      </c>
      <c r="I25" s="3">
        <f t="shared" si="1"/>
        <v>0</v>
      </c>
      <c r="J25" s="3">
        <f t="shared" si="1"/>
        <v>0</v>
      </c>
      <c r="K25" s="3">
        <f t="shared" si="1"/>
        <v>0</v>
      </c>
      <c r="O25" s="6" t="s">
        <v>17</v>
      </c>
      <c r="P25" s="6">
        <v>0.97623246763275751</v>
      </c>
      <c r="Q25"/>
      <c r="R25"/>
      <c r="S25"/>
      <c r="T25"/>
      <c r="U25"/>
      <c r="V25"/>
      <c r="W25"/>
    </row>
    <row r="26" spans="6:23" x14ac:dyDescent="0.25">
      <c r="O26" s="6" t="s">
        <v>18</v>
      </c>
      <c r="P26" s="6">
        <v>0.95302983086034287</v>
      </c>
      <c r="Q26"/>
      <c r="R26"/>
      <c r="S26"/>
      <c r="T26"/>
      <c r="U26"/>
      <c r="V26"/>
      <c r="W26"/>
    </row>
    <row r="27" spans="6:23" x14ac:dyDescent="0.25">
      <c r="O27" s="6" t="s">
        <v>19</v>
      </c>
      <c r="P27" s="6">
        <v>0.94050445242310088</v>
      </c>
      <c r="Q27"/>
      <c r="R27"/>
      <c r="S27"/>
      <c r="T27"/>
      <c r="U27"/>
      <c r="V27"/>
      <c r="W27"/>
    </row>
    <row r="28" spans="6:23" x14ac:dyDescent="0.25">
      <c r="O28" s="6" t="s">
        <v>20</v>
      </c>
      <c r="P28" s="6">
        <v>62.031893393064742</v>
      </c>
      <c r="Q28"/>
      <c r="R28"/>
      <c r="S28"/>
      <c r="T28"/>
      <c r="U28"/>
      <c r="V28"/>
      <c r="W28"/>
    </row>
    <row r="29" spans="6:23" ht="15.75" thickBot="1" x14ac:dyDescent="0.3">
      <c r="O29" s="7" t="s">
        <v>21</v>
      </c>
      <c r="P29" s="7">
        <v>20</v>
      </c>
      <c r="Q29"/>
      <c r="R29"/>
      <c r="S29"/>
      <c r="T29"/>
      <c r="U29"/>
      <c r="V29"/>
      <c r="W29"/>
    </row>
    <row r="30" spans="6:23" x14ac:dyDescent="0.25">
      <c r="O30"/>
      <c r="P30"/>
      <c r="Q30"/>
      <c r="R30"/>
      <c r="S30"/>
      <c r="T30"/>
      <c r="U30"/>
      <c r="V30"/>
      <c r="W30"/>
    </row>
    <row r="31" spans="6:23" ht="15.75" thickBot="1" x14ac:dyDescent="0.3">
      <c r="O31" t="s">
        <v>22</v>
      </c>
      <c r="P31"/>
      <c r="Q31"/>
      <c r="R31"/>
      <c r="S31"/>
      <c r="T31"/>
      <c r="U31"/>
      <c r="V31"/>
      <c r="W31"/>
    </row>
    <row r="32" spans="6:23" x14ac:dyDescent="0.25">
      <c r="O32" s="8"/>
      <c r="P32" s="8" t="s">
        <v>23</v>
      </c>
      <c r="Q32" s="8" t="s">
        <v>24</v>
      </c>
      <c r="R32" s="8" t="s">
        <v>25</v>
      </c>
      <c r="S32" s="8" t="s">
        <v>26</v>
      </c>
      <c r="T32" s="8" t="s">
        <v>27</v>
      </c>
      <c r="U32"/>
      <c r="V32"/>
      <c r="W32"/>
    </row>
    <row r="33" spans="6:23" x14ac:dyDescent="0.25">
      <c r="F33" s="9" t="s">
        <v>28</v>
      </c>
      <c r="G33" s="9"/>
      <c r="H33" s="9"/>
      <c r="I33" s="9"/>
      <c r="J33" s="9"/>
      <c r="K33" s="9"/>
      <c r="L33" s="9"/>
      <c r="O33" s="6" t="s">
        <v>29</v>
      </c>
      <c r="P33" s="6">
        <v>4</v>
      </c>
      <c r="Q33" s="6">
        <v>1171131.6130310716</v>
      </c>
      <c r="R33" s="6">
        <v>292782.9032577679</v>
      </c>
      <c r="S33" s="6">
        <v>76.087907094821674</v>
      </c>
      <c r="T33" s="6">
        <v>8.9064006010289041E-10</v>
      </c>
      <c r="U33"/>
      <c r="V33"/>
      <c r="W33"/>
    </row>
    <row r="34" spans="6:23" x14ac:dyDescent="0.25">
      <c r="F34" s="9" t="s">
        <v>30</v>
      </c>
      <c r="G34" s="9"/>
      <c r="H34" s="9"/>
      <c r="I34" s="9"/>
      <c r="J34" s="9"/>
      <c r="K34" s="9"/>
      <c r="L34" s="9"/>
      <c r="O34" s="6" t="s">
        <v>31</v>
      </c>
      <c r="P34" s="6">
        <v>15</v>
      </c>
      <c r="Q34" s="6">
        <v>57719.336968928241</v>
      </c>
      <c r="R34" s="6">
        <v>3847.9557979285496</v>
      </c>
      <c r="S34" s="6"/>
      <c r="T34" s="6"/>
      <c r="U34"/>
      <c r="V34"/>
      <c r="W34"/>
    </row>
    <row r="35" spans="6:23" ht="15.75" thickBot="1" x14ac:dyDescent="0.3">
      <c r="F35" s="9"/>
      <c r="G35" s="9"/>
      <c r="H35" s="9"/>
      <c r="I35" s="9"/>
      <c r="J35" s="9"/>
      <c r="K35" s="9"/>
      <c r="L35" s="9"/>
      <c r="O35" s="7" t="s">
        <v>32</v>
      </c>
      <c r="P35" s="7">
        <v>19</v>
      </c>
      <c r="Q35" s="7">
        <v>1228850.95</v>
      </c>
      <c r="R35" s="7"/>
      <c r="S35" s="7"/>
      <c r="T35" s="7"/>
      <c r="U35"/>
      <c r="V35"/>
      <c r="W35"/>
    </row>
    <row r="36" spans="6:23" ht="15.75" thickBot="1" x14ac:dyDescent="0.3">
      <c r="F36" s="9"/>
      <c r="G36" s="9"/>
      <c r="H36" s="9"/>
      <c r="I36" s="9"/>
      <c r="J36" s="9"/>
      <c r="K36" s="9"/>
      <c r="L36" s="9"/>
      <c r="O36"/>
      <c r="P36"/>
      <c r="Q36"/>
      <c r="R36"/>
      <c r="S36"/>
      <c r="T36"/>
      <c r="U36"/>
      <c r="V36"/>
      <c r="W36"/>
    </row>
    <row r="37" spans="6:23" x14ac:dyDescent="0.25">
      <c r="F37" s="9" t="s">
        <v>33</v>
      </c>
      <c r="G37" s="9"/>
      <c r="H37" s="9"/>
      <c r="I37" s="9"/>
      <c r="J37" s="9"/>
      <c r="K37" s="9"/>
      <c r="L37" s="9"/>
      <c r="O37" s="8"/>
      <c r="P37" s="8" t="s">
        <v>34</v>
      </c>
      <c r="Q37" s="8" t="s">
        <v>20</v>
      </c>
      <c r="R37" s="8" t="s">
        <v>35</v>
      </c>
      <c r="S37" s="8" t="s">
        <v>36</v>
      </c>
      <c r="T37" s="8" t="s">
        <v>37</v>
      </c>
      <c r="U37" s="8" t="s">
        <v>38</v>
      </c>
      <c r="V37" s="8" t="s">
        <v>39</v>
      </c>
      <c r="W37" s="8" t="s">
        <v>40</v>
      </c>
    </row>
    <row r="38" spans="6:23" x14ac:dyDescent="0.25">
      <c r="F38" s="9" t="s">
        <v>41</v>
      </c>
      <c r="G38" s="9"/>
      <c r="H38" s="9"/>
      <c r="I38" s="9"/>
      <c r="J38" s="9"/>
      <c r="K38" s="9"/>
      <c r="L38" s="9"/>
      <c r="O38" s="6" t="s">
        <v>42</v>
      </c>
      <c r="P38" s="6">
        <v>1942.1502853519337</v>
      </c>
      <c r="Q38" s="6">
        <v>106.42469218381726</v>
      </c>
      <c r="R38" s="6">
        <v>18.249057107888479</v>
      </c>
      <c r="S38" s="6">
        <v>1.1848446864194615E-11</v>
      </c>
      <c r="T38" s="6">
        <v>1715.3114235603975</v>
      </c>
      <c r="U38" s="6">
        <v>2168.9891471434698</v>
      </c>
      <c r="V38" s="6">
        <v>1715.3114235603975</v>
      </c>
      <c r="W38" s="6">
        <v>2168.9891471434698</v>
      </c>
    </row>
    <row r="39" spans="6:23" x14ac:dyDescent="0.25">
      <c r="F39" s="9" t="s">
        <v>43</v>
      </c>
      <c r="G39" s="9"/>
      <c r="H39" s="9"/>
      <c r="I39" s="9"/>
      <c r="J39" s="9"/>
      <c r="K39" s="9"/>
      <c r="L39" s="9"/>
      <c r="O39" s="6" t="s">
        <v>3</v>
      </c>
      <c r="P39" s="6">
        <v>-83.449587824984093</v>
      </c>
      <c r="Q39" s="6">
        <v>24.69842132927965</v>
      </c>
      <c r="R39" s="6">
        <v>-3.3787417710805556</v>
      </c>
      <c r="S39" s="6">
        <v>4.1342349639041957E-3</v>
      </c>
      <c r="T39" s="6">
        <v>-136.09302674332105</v>
      </c>
      <c r="U39" s="6">
        <v>-30.806148906647145</v>
      </c>
      <c r="V39" s="6">
        <v>-136.09302674332105</v>
      </c>
      <c r="W39" s="6">
        <v>-30.806148906647145</v>
      </c>
    </row>
    <row r="40" spans="6:23" x14ac:dyDescent="0.25">
      <c r="F40" s="9" t="s">
        <v>44</v>
      </c>
      <c r="G40" s="9"/>
      <c r="H40" s="9"/>
      <c r="I40" s="9"/>
      <c r="J40" s="9"/>
      <c r="K40" s="9"/>
      <c r="L40" s="9"/>
      <c r="O40" s="6" t="s">
        <v>4</v>
      </c>
      <c r="P40" s="6">
        <v>-110.9100824350033</v>
      </c>
      <c r="Q40" s="6">
        <v>39.542164834740198</v>
      </c>
      <c r="R40" s="6">
        <v>-2.8048561048322282</v>
      </c>
      <c r="S40" s="6">
        <v>1.332847941548226E-2</v>
      </c>
      <c r="T40" s="6">
        <v>-195.19221170245999</v>
      </c>
      <c r="U40" s="6">
        <v>-26.627953167546622</v>
      </c>
      <c r="V40" s="6">
        <v>-195.19221170245999</v>
      </c>
      <c r="W40" s="6">
        <v>-26.627953167546622</v>
      </c>
    </row>
    <row r="41" spans="6:23" x14ac:dyDescent="0.25">
      <c r="F41" s="9" t="s">
        <v>45</v>
      </c>
      <c r="G41" s="9"/>
      <c r="H41" s="9"/>
      <c r="I41" s="9"/>
      <c r="J41" s="9"/>
      <c r="K41" s="9"/>
      <c r="L41" s="9"/>
      <c r="O41" s="6" t="s">
        <v>5</v>
      </c>
      <c r="P41" s="6">
        <v>-508.83487634749531</v>
      </c>
      <c r="Q41" s="6">
        <v>39.925974009730744</v>
      </c>
      <c r="R41" s="6">
        <v>-12.744457435740509</v>
      </c>
      <c r="S41" s="6">
        <v>1.8908375732140386E-9</v>
      </c>
      <c r="T41" s="6">
        <v>-593.93507550656727</v>
      </c>
      <c r="U41" s="6">
        <v>-423.73467718842335</v>
      </c>
      <c r="V41" s="6">
        <v>-593.93507550656727</v>
      </c>
      <c r="W41" s="6">
        <v>-423.73467718842335</v>
      </c>
    </row>
    <row r="42" spans="6:23" ht="15.75" thickBot="1" x14ac:dyDescent="0.3">
      <c r="F42" s="9"/>
      <c r="G42" s="9"/>
      <c r="H42" s="9"/>
      <c r="I42" s="9"/>
      <c r="J42" s="9"/>
      <c r="K42" s="9"/>
      <c r="L42" s="9"/>
      <c r="O42" s="7" t="s">
        <v>6</v>
      </c>
      <c r="P42" s="7">
        <v>-536.68915662650591</v>
      </c>
      <c r="Q42" s="7">
        <v>40.339410683656794</v>
      </c>
      <c r="R42" s="7">
        <v>-13.304338053801599</v>
      </c>
      <c r="S42" s="7">
        <v>1.0423573496319351E-9</v>
      </c>
      <c r="T42" s="7">
        <v>-622.67057519633522</v>
      </c>
      <c r="U42" s="7">
        <v>-450.70773805667653</v>
      </c>
      <c r="V42" s="7">
        <v>-622.67057519633522</v>
      </c>
      <c r="W42" s="7">
        <v>-450.70773805667653</v>
      </c>
    </row>
    <row r="43" spans="6:23" x14ac:dyDescent="0.25">
      <c r="F43" s="9"/>
      <c r="G43" s="9"/>
      <c r="H43" s="9"/>
      <c r="I43" s="9"/>
      <c r="J43" s="9"/>
      <c r="K43" s="9"/>
      <c r="L43" s="9"/>
      <c r="O43"/>
      <c r="P43"/>
      <c r="Q43"/>
      <c r="R43"/>
      <c r="S43"/>
      <c r="T43"/>
      <c r="U43"/>
      <c r="V43"/>
      <c r="W43"/>
    </row>
    <row r="44" spans="6:23" x14ac:dyDescent="0.25">
      <c r="F44" s="9"/>
      <c r="G44" s="9"/>
      <c r="H44" s="9"/>
      <c r="I44" s="9"/>
      <c r="J44" s="9"/>
      <c r="K44" s="9"/>
      <c r="L44" s="9"/>
      <c r="O44"/>
      <c r="P44"/>
      <c r="Q44"/>
      <c r="R44"/>
      <c r="S44"/>
      <c r="T44"/>
      <c r="U44"/>
      <c r="V44"/>
      <c r="W44"/>
    </row>
    <row r="45" spans="6:23" x14ac:dyDescent="0.25">
      <c r="F45" s="9" t="s">
        <v>46</v>
      </c>
      <c r="G45" s="9"/>
      <c r="H45" s="9"/>
      <c r="I45" s="9"/>
      <c r="J45" s="9"/>
      <c r="K45" s="9"/>
      <c r="L45" s="9"/>
      <c r="O45"/>
      <c r="P45"/>
      <c r="Q45"/>
      <c r="R45"/>
      <c r="S45"/>
      <c r="T45"/>
      <c r="U45"/>
      <c r="V45"/>
      <c r="W45"/>
    </row>
    <row r="46" spans="6:23" x14ac:dyDescent="0.25">
      <c r="F46" s="9">
        <f>P38+P39*4</f>
        <v>1608.3519340519974</v>
      </c>
      <c r="G46" s="9"/>
      <c r="H46" s="9"/>
      <c r="I46" s="9"/>
      <c r="J46" s="9"/>
      <c r="K46" s="9"/>
      <c r="L46" s="9"/>
    </row>
    <row r="47" spans="6:23" x14ac:dyDescent="0.25">
      <c r="F47" s="9"/>
      <c r="G47" s="9"/>
      <c r="H47" s="9"/>
      <c r="I47" s="9"/>
      <c r="J47" s="9"/>
      <c r="K47" s="9"/>
      <c r="L47" s="9"/>
    </row>
    <row r="48" spans="6:23" x14ac:dyDescent="0.25">
      <c r="F48" s="9" t="s">
        <v>47</v>
      </c>
      <c r="G48" s="9">
        <f>F46-2*P28</f>
        <v>1484.288147265868</v>
      </c>
      <c r="H48" s="9"/>
      <c r="I48" s="9"/>
      <c r="J48" s="9"/>
      <c r="K48" s="9"/>
      <c r="L48" s="9"/>
    </row>
    <row r="49" spans="6:12" x14ac:dyDescent="0.25">
      <c r="F49" s="9" t="s">
        <v>48</v>
      </c>
      <c r="G49" s="9">
        <f>F46+2*P28</f>
        <v>1732.4157208381268</v>
      </c>
      <c r="H49" s="9"/>
      <c r="I49" s="9"/>
      <c r="J49" s="9"/>
      <c r="K49" s="9"/>
      <c r="L4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10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2016-07-04T15:58:32Z</dcterms:created>
  <dcterms:modified xsi:type="dcterms:W3CDTF">2016-07-04T15:58:45Z</dcterms:modified>
</cp:coreProperties>
</file>