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22" i="1"/>
  <c r="E17" i="1"/>
  <c r="E8" i="1"/>
  <c r="E16" i="1"/>
  <c r="E15" i="1"/>
  <c r="E14" i="1"/>
  <c r="E13" i="1"/>
  <c r="E12" i="1"/>
  <c r="E11" i="1"/>
  <c r="E10" i="1"/>
  <c r="E9" i="1"/>
  <c r="E21" i="1"/>
  <c r="E20" i="1"/>
  <c r="E19" i="1"/>
  <c r="E18" i="1"/>
  <c r="D4" i="1"/>
  <c r="A22" i="1"/>
  <c r="A21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7" i="1"/>
  <c r="D3" i="1"/>
  <c r="C7" i="1"/>
  <c r="J11" i="1"/>
  <c r="D2" i="1"/>
  <c r="D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C22" i="1"/>
  <c r="B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<sst xmlns="http://schemas.openxmlformats.org/spreadsheetml/2006/main" count="20" uniqueCount="19">
  <si>
    <t># of procs</t>
  </si>
  <si>
    <t># of rows</t>
  </si>
  <si>
    <t>rows / proc</t>
  </si>
  <si>
    <t>time for 1k rows</t>
  </si>
  <si>
    <t>hours</t>
  </si>
  <si>
    <t>Max Row</t>
  </si>
  <si>
    <t>Time (in hours)</t>
  </si>
  <si>
    <t>First Index</t>
  </si>
  <si>
    <t>Scaled First Index</t>
  </si>
  <si>
    <t>Cum. Time</t>
  </si>
  <si>
    <t>Cumulative Time</t>
  </si>
  <si>
    <t>Time Range</t>
  </si>
  <si>
    <t>&lt;---- change me</t>
  </si>
  <si>
    <t>Cum Days</t>
  </si>
  <si>
    <t>Cum Hours Per 1k rows</t>
  </si>
  <si>
    <t>or</t>
  </si>
  <si>
    <t>days</t>
  </si>
  <si>
    <t>Running Time Calculator</t>
  </si>
  <si>
    <t>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</si>
</sst>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8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FF"/>
      <name val="Calibri"/>
      <scheme val="minor"/>
    </font>
    <font>
      <i/>
      <sz val="12"/>
      <color theme="1"/>
      <name val="Calibri"/>
      <scheme val="minor"/>
    </font>
    <font>
      <b/>
      <sz val="14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009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0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165" fontId="0" fillId="0" borderId="0" xfId="0" applyNumberFormat="1"/>
    <xf numFmtId="0" fontId="2" fillId="0" borderId="0" xfId="0" applyFont="1"/>
    <xf numFmtId="0" fontId="6" fillId="0" borderId="0" xfId="0" applyFont="1" applyBorder="1"/>
    <xf numFmtId="0" fontId="0" fillId="0" borderId="0" xfId="0" applyBorder="1"/>
    <xf numFmtId="0" fontId="2" fillId="4" borderId="0" xfId="0" applyFont="1" applyFill="1" applyBorder="1"/>
    <xf numFmtId="0" fontId="2" fillId="0" borderId="6" xfId="0" applyFont="1" applyBorder="1"/>
    <xf numFmtId="0" fontId="0" fillId="0" borderId="7" xfId="0" applyBorder="1"/>
    <xf numFmtId="0" fontId="6" fillId="0" borderId="8" xfId="0" applyFont="1" applyBorder="1" applyAlignment="1">
      <alignment horizontal="right"/>
    </xf>
    <xf numFmtId="0" fontId="6" fillId="0" borderId="2" xfId="0" applyFont="1" applyBorder="1"/>
    <xf numFmtId="0" fontId="0" fillId="0" borderId="9" xfId="0" applyBorder="1"/>
    <xf numFmtId="0" fontId="5" fillId="3" borderId="0" xfId="1" applyFont="1" applyFill="1" applyBorder="1"/>
    <xf numFmtId="0" fontId="0" fillId="0" borderId="6" xfId="0" applyBorder="1"/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7" fillId="5" borderId="5" xfId="0" applyFont="1" applyFill="1" applyBorder="1" applyAlignment="1">
      <alignment horizontal="left"/>
    </xf>
  </cellXfs>
  <cellStyles count="6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Input" xfId="1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showRuler="0" topLeftCell="F1" zoomScale="200" zoomScaleNormal="200" zoomScalePageLayoutView="200" workbookViewId="0">
      <selection activeCell="J6" sqref="J6"/>
    </sheetView>
  </sheetViews>
  <sheetFormatPr baseColWidth="10" defaultRowHeight="15" x14ac:dyDescent="0"/>
  <cols>
    <col min="1" max="1" width="0" hidden="1" customWidth="1"/>
    <col min="2" max="2" width="10.83203125" hidden="1" customWidth="1"/>
    <col min="3" max="3" width="14.6640625" bestFit="1" customWidth="1"/>
    <col min="4" max="4" width="8.1640625" bestFit="1" customWidth="1"/>
    <col min="9" max="9" width="15.33203125" bestFit="1" customWidth="1"/>
    <col min="10" max="10" width="12.5" bestFit="1" customWidth="1"/>
  </cols>
  <sheetData>
    <row r="1" spans="1:12">
      <c r="C1" t="s">
        <v>0</v>
      </c>
      <c r="D1">
        <v>64</v>
      </c>
    </row>
    <row r="2" spans="1:12">
      <c r="C2" t="s">
        <v>1</v>
      </c>
      <c r="D2">
        <f>1000000</f>
        <v>1000000</v>
      </c>
    </row>
    <row r="3" spans="1:12" ht="16" thickBot="1">
      <c r="C3" t="s">
        <v>2</v>
      </c>
      <c r="D3">
        <f>D2/D1</f>
        <v>15625</v>
      </c>
    </row>
    <row r="4" spans="1:12" ht="18">
      <c r="C4" s="2" t="s">
        <v>3</v>
      </c>
      <c r="D4">
        <f>6.25*24/D3*1000</f>
        <v>9.6</v>
      </c>
      <c r="E4" t="s">
        <v>4</v>
      </c>
      <c r="I4" s="15" t="s">
        <v>17</v>
      </c>
      <c r="J4" s="16"/>
      <c r="K4" s="16"/>
      <c r="L4" s="17"/>
    </row>
    <row r="5" spans="1:12">
      <c r="I5" s="14"/>
      <c r="J5" s="6"/>
      <c r="K5" s="6"/>
      <c r="L5" s="9"/>
    </row>
    <row r="6" spans="1:12">
      <c r="A6" t="s">
        <v>13</v>
      </c>
      <c r="B6" t="s">
        <v>14</v>
      </c>
      <c r="C6" s="4" t="s">
        <v>6</v>
      </c>
      <c r="D6" s="4" t="s">
        <v>5</v>
      </c>
      <c r="E6" s="4" t="s">
        <v>9</v>
      </c>
      <c r="I6" s="8" t="s">
        <v>7</v>
      </c>
      <c r="J6" s="13">
        <v>15625</v>
      </c>
      <c r="K6" s="5" t="s">
        <v>12</v>
      </c>
      <c r="L6" s="9"/>
    </row>
    <row r="7" spans="1:12">
      <c r="A7">
        <f>B7/24</f>
        <v>0.39999999999999997</v>
      </c>
      <c r="B7">
        <v>9.6</v>
      </c>
      <c r="C7" s="1" t="str">
        <f>CONCATENATE("&lt; ", D4, " hours")</f>
        <v>&lt; 9.6 hours</v>
      </c>
      <c r="D7">
        <f>1000</f>
        <v>1000</v>
      </c>
      <c r="E7" s="3">
        <v>0</v>
      </c>
      <c r="I7" s="4" t="s">
        <v>18</v>
      </c>
      <c r="J7">
        <f>IF(J6&lt;=D3,0, FLOOR(J6/D3, 1))</f>
        <v>0</v>
      </c>
    </row>
    <row r="8" spans="1:12">
      <c r="A8">
        <f t="shared" ref="A8:A22" si="0">B8/24</f>
        <v>0.79999999999999993</v>
      </c>
      <c r="B8">
        <f>$B$7+B7</f>
        <v>19.2</v>
      </c>
      <c r="C8" s="1" t="str">
        <f>CONCATENATE("[", B7, ", ", B8,"]")</f>
        <v>[9.6, 19.2]</v>
      </c>
      <c r="D8">
        <f>MIN(D7+1000, $D$3)</f>
        <v>2000</v>
      </c>
      <c r="E8" s="3">
        <f>D8/$D$3</f>
        <v>0.128</v>
      </c>
      <c r="I8" s="8" t="s">
        <v>8</v>
      </c>
      <c r="J8" s="6">
        <f>J6-D3*J7</f>
        <v>15625</v>
      </c>
      <c r="K8" s="6"/>
      <c r="L8" s="9"/>
    </row>
    <row r="9" spans="1:12">
      <c r="A9">
        <f t="shared" si="0"/>
        <v>1.2</v>
      </c>
      <c r="B9">
        <f>$B$7+B8</f>
        <v>28.799999999999997</v>
      </c>
      <c r="C9" s="1" t="str">
        <f>CONCATENATE("[", B8+0.1, ", ", B9,"]")</f>
        <v>[19.3, 28.8]</v>
      </c>
      <c r="D9">
        <f>MIN(D8+1000, $D$3)</f>
        <v>3000</v>
      </c>
      <c r="E9" s="3">
        <f>D9/$D$3</f>
        <v>0.192</v>
      </c>
      <c r="I9" s="8" t="s">
        <v>10</v>
      </c>
      <c r="J9" s="6">
        <f>J8/D3</f>
        <v>1</v>
      </c>
      <c r="K9" s="6"/>
      <c r="L9" s="9"/>
    </row>
    <row r="10" spans="1:12">
      <c r="A10">
        <f t="shared" si="0"/>
        <v>1.5999999999999999</v>
      </c>
      <c r="B10">
        <f>$B$7+B9</f>
        <v>38.4</v>
      </c>
      <c r="C10" s="1" t="str">
        <f>CONCATENATE("[", B9+0.1, ", ", B10,"]")</f>
        <v>[28.9, 38.4]</v>
      </c>
      <c r="D10">
        <f>MIN(D9+1000, $D$3)</f>
        <v>4000</v>
      </c>
      <c r="E10" s="3">
        <f>D10/$D$3</f>
        <v>0.25600000000000001</v>
      </c>
      <c r="I10" s="8" t="s">
        <v>11</v>
      </c>
      <c r="J10" s="7" t="str">
        <f>INDEX(C6:C22,MATCH(J9,E6:E22, 1))</f>
        <v>&gt; 144 hours</v>
      </c>
      <c r="K10" s="6" t="s">
        <v>4</v>
      </c>
      <c r="L10" s="9"/>
    </row>
    <row r="11" spans="1:12" ht="16" thickBot="1">
      <c r="A11">
        <f t="shared" si="0"/>
        <v>2</v>
      </c>
      <c r="B11">
        <f>$B$7+B10</f>
        <v>48</v>
      </c>
      <c r="C11" s="1" t="str">
        <f>CONCATENATE("[", B10+0.1, ", ", B11,"]")</f>
        <v>[38.5, 48]</v>
      </c>
      <c r="D11">
        <f>MIN(D10+1000, $D$3)</f>
        <v>5000</v>
      </c>
      <c r="E11" s="3">
        <f>D11/$D$3</f>
        <v>0.32</v>
      </c>
      <c r="I11" s="10" t="s">
        <v>15</v>
      </c>
      <c r="J11" s="11">
        <f>INDEX(A7:A22,MATCH(J10,C7:C22,0))</f>
        <v>6.3999999999999986</v>
      </c>
      <c r="K11" s="11" t="s">
        <v>16</v>
      </c>
      <c r="L11" s="12"/>
    </row>
    <row r="12" spans="1:12">
      <c r="A12">
        <f t="shared" si="0"/>
        <v>2.4</v>
      </c>
      <c r="B12">
        <f>$B$7+B11</f>
        <v>57.6</v>
      </c>
      <c r="C12" s="1" t="str">
        <f>CONCATENATE("[", B11+0.1, ", ", B12,"]")</f>
        <v>[48.1, 57.6]</v>
      </c>
      <c r="D12">
        <f>MIN(D11+1000, $D$3)</f>
        <v>6000</v>
      </c>
      <c r="E12" s="3">
        <f>D12/$D$3</f>
        <v>0.38400000000000001</v>
      </c>
    </row>
    <row r="13" spans="1:12">
      <c r="A13">
        <f t="shared" si="0"/>
        <v>2.8000000000000003</v>
      </c>
      <c r="B13">
        <f>$B$7+B12</f>
        <v>67.2</v>
      </c>
      <c r="C13" s="1" t="str">
        <f>CONCATENATE("[", B12+0.1, ", ", B13,"]")</f>
        <v>[57.7, 67.2]</v>
      </c>
      <c r="D13">
        <f>MIN(D12+1000, $D$3)</f>
        <v>7000</v>
      </c>
      <c r="E13" s="3">
        <f>D13/$D$3</f>
        <v>0.44800000000000001</v>
      </c>
    </row>
    <row r="14" spans="1:12">
      <c r="A14">
        <f t="shared" si="0"/>
        <v>3.1999999999999997</v>
      </c>
      <c r="B14">
        <f>$B$7+B13</f>
        <v>76.8</v>
      </c>
      <c r="C14" s="1" t="str">
        <f>CONCATENATE("[", B13+0.1, ", ", B14,"]")</f>
        <v>[67.3, 76.8]</v>
      </c>
      <c r="D14">
        <f>MIN(D13+1000, $D$3)</f>
        <v>8000</v>
      </c>
      <c r="E14" s="3">
        <f>D14/$D$3</f>
        <v>0.51200000000000001</v>
      </c>
    </row>
    <row r="15" spans="1:12">
      <c r="A15">
        <f t="shared" si="0"/>
        <v>3.5999999999999996</v>
      </c>
      <c r="B15">
        <f>$B$7+B14</f>
        <v>86.399999999999991</v>
      </c>
      <c r="C15" s="1" t="str">
        <f>CONCATENATE("[", B14+0.1, ", ", B15,"]")</f>
        <v>[76.9, 86.4]</v>
      </c>
      <c r="D15">
        <f>MIN(D14+1000, $D$3)</f>
        <v>9000</v>
      </c>
      <c r="E15" s="3">
        <f>D15/$D$3</f>
        <v>0.57599999999999996</v>
      </c>
    </row>
    <row r="16" spans="1:12">
      <c r="A16">
        <f t="shared" si="0"/>
        <v>3.9999999999999996</v>
      </c>
      <c r="B16">
        <f>$B$7+B15</f>
        <v>95.999999999999986</v>
      </c>
      <c r="C16" s="1" t="str">
        <f>CONCATENATE("[", B15+0.1, ", ", B16,"]")</f>
        <v>[86.5, 96]</v>
      </c>
      <c r="D16">
        <f>MIN(D15+1000, $D$3)</f>
        <v>10000</v>
      </c>
      <c r="E16" s="3">
        <f>D16/$D$3</f>
        <v>0.64</v>
      </c>
    </row>
    <row r="17" spans="1:5">
      <c r="A17">
        <f t="shared" si="0"/>
        <v>4.3999999999999995</v>
      </c>
      <c r="B17">
        <f>$B$7+B16</f>
        <v>105.59999999999998</v>
      </c>
      <c r="C17" s="1" t="str">
        <f>CONCATENATE("[", B16+0.1, ", ", B17,"]")</f>
        <v>[96.1, 105.6]</v>
      </c>
      <c r="D17">
        <f>MIN(D16+1000, $D$3)</f>
        <v>11000</v>
      </c>
      <c r="E17" s="3">
        <f>D17/$D$3</f>
        <v>0.70399999999999996</v>
      </c>
    </row>
    <row r="18" spans="1:5">
      <c r="A18">
        <f t="shared" si="0"/>
        <v>4.7999999999999989</v>
      </c>
      <c r="B18">
        <f>$B$7+B17</f>
        <v>115.19999999999997</v>
      </c>
      <c r="C18" s="1" t="str">
        <f>CONCATENATE("[", B17+0.1, ", ", B18,"]")</f>
        <v>[105.7, 115.2]</v>
      </c>
      <c r="D18">
        <f>MIN(D17+1000, $D$3)</f>
        <v>12000</v>
      </c>
      <c r="E18" s="3">
        <f>D18/$D$3</f>
        <v>0.76800000000000002</v>
      </c>
    </row>
    <row r="19" spans="1:5">
      <c r="A19">
        <f t="shared" si="0"/>
        <v>5.1999999999999984</v>
      </c>
      <c r="B19">
        <f>$B$7+B18</f>
        <v>124.79999999999997</v>
      </c>
      <c r="C19" s="1" t="str">
        <f>CONCATENATE("[", B18+0.1, ", ", B19,"]")</f>
        <v>[115.3, 124.8]</v>
      </c>
      <c r="D19">
        <f>MIN(D18+1000, $D$3)</f>
        <v>13000</v>
      </c>
      <c r="E19" s="3">
        <f>D19/$D$3</f>
        <v>0.83199999999999996</v>
      </c>
    </row>
    <row r="20" spans="1:5">
      <c r="A20">
        <f t="shared" si="0"/>
        <v>5.5999999999999988</v>
      </c>
      <c r="B20">
        <f>$B$7+B19</f>
        <v>134.39999999999998</v>
      </c>
      <c r="C20" s="1" t="str">
        <f>CONCATENATE("[", B19+0.1, ", ", B20,"]")</f>
        <v>[124.9, 134.4]</v>
      </c>
      <c r="D20">
        <f>MIN(D19+1000, $D$3)</f>
        <v>14000</v>
      </c>
      <c r="E20" s="3">
        <f>D20/$D$3</f>
        <v>0.89600000000000002</v>
      </c>
    </row>
    <row r="21" spans="1:5">
      <c r="A21">
        <f t="shared" si="0"/>
        <v>5.9999999999999991</v>
      </c>
      <c r="B21">
        <f>$B$7+B20</f>
        <v>143.99999999999997</v>
      </c>
      <c r="C21" s="1" t="str">
        <f>CONCATENATE("[", B20+0.1, ", ", B21,"]")</f>
        <v>[134.5, 144]</v>
      </c>
      <c r="D21">
        <f>MIN(D20+1000, $D$3)</f>
        <v>15000</v>
      </c>
      <c r="E21" s="3">
        <f>D21/$D$3</f>
        <v>0.96</v>
      </c>
    </row>
    <row r="22" spans="1:5">
      <c r="A22">
        <f t="shared" si="0"/>
        <v>6.3999999999999986</v>
      </c>
      <c r="B22">
        <f>$B$7+B21</f>
        <v>153.59999999999997</v>
      </c>
      <c r="C22" s="1" t="str">
        <f>"&gt; "&amp;B21&amp;" hours"</f>
        <v>&gt; 144 hours</v>
      </c>
      <c r="D22">
        <f>MIN(D21+1000, $D$3)</f>
        <v>15625</v>
      </c>
      <c r="E22" s="3">
        <f>D22/$D$3</f>
        <v>1</v>
      </c>
    </row>
  </sheetData>
  <mergeCells count="1">
    <mergeCell ref="I4:L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Roher</dc:creator>
  <cp:lastModifiedBy>Michael Roher</cp:lastModifiedBy>
  <dcterms:created xsi:type="dcterms:W3CDTF">2018-08-22T22:35:03Z</dcterms:created>
  <dcterms:modified xsi:type="dcterms:W3CDTF">2018-08-23T01:53:04Z</dcterms:modified>
</cp:coreProperties>
</file>