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1751157\Documents\PhD\moths\"/>
    </mc:Choice>
  </mc:AlternateContent>
  <bookViews>
    <workbookView xWindow="0" yWindow="0" windowWidth="9660" windowHeight="5535" activeTab="2"/>
  </bookViews>
  <sheets>
    <sheet name="Weights" sheetId="2" r:id="rId1"/>
    <sheet name="Summary weights" sheetId="3" r:id="rId2"/>
    <sheet name="Moth data 2017 all sp." sheetId="1" r:id="rId3"/>
    <sheet name="Biomass by trap" sheetId="4" r:id="rId4"/>
    <sheet name="Pivot table biomass" sheetId="5" r:id="rId5"/>
  </sheets>
  <definedNames>
    <definedName name="_xlnm._FilterDatabase" localSheetId="2" hidden="1">'Moth data 2017 all sp.'!$A$1:$S$1299</definedName>
    <definedName name="_xlnm._FilterDatabase" localSheetId="1" hidden="1">'Summary weights'!$A$1:$L$119</definedName>
    <definedName name="_xlnm._FilterDatabase" localSheetId="0" hidden="1">Weights!$A$1:$P$119</definedName>
    <definedName name="_xlnm.Extract" localSheetId="0">Weights!$A:$A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H34" i="4" s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4" i="1"/>
  <c r="J455" i="1"/>
  <c r="J456" i="1"/>
  <c r="J457" i="1"/>
  <c r="J458" i="1"/>
  <c r="J459" i="1"/>
  <c r="J460" i="1"/>
  <c r="J461" i="1"/>
  <c r="J462" i="1"/>
  <c r="J463" i="1"/>
  <c r="J464" i="1"/>
  <c r="L86" i="3"/>
  <c r="L93" i="3"/>
  <c r="L88" i="3"/>
  <c r="L83" i="3"/>
  <c r="L83" i="2"/>
  <c r="Q83" i="2"/>
  <c r="H33" i="4" l="1"/>
  <c r="H6" i="4"/>
  <c r="H39" i="4"/>
  <c r="H37" i="4"/>
  <c r="H36" i="4"/>
  <c r="H32" i="4"/>
  <c r="H24" i="4"/>
  <c r="H13" i="4"/>
  <c r="H21" i="4"/>
  <c r="H42" i="4"/>
  <c r="H40" i="4"/>
  <c r="H27" i="4"/>
  <c r="H19" i="4"/>
  <c r="H25" i="4"/>
  <c r="H9" i="4"/>
  <c r="H35" i="4"/>
  <c r="H30" i="4"/>
  <c r="H29" i="4"/>
  <c r="H28" i="4"/>
  <c r="H26" i="4"/>
  <c r="H23" i="4"/>
  <c r="H20" i="4"/>
  <c r="H12" i="4"/>
  <c r="H4" i="4"/>
  <c r="H38" i="4"/>
  <c r="H31" i="4"/>
  <c r="H22" i="4"/>
  <c r="H18" i="4"/>
  <c r="H16" i="4"/>
  <c r="H11" i="4"/>
  <c r="H8" i="4"/>
  <c r="I453" i="1"/>
  <c r="J453" i="1" s="1"/>
  <c r="H44" i="4" s="1"/>
  <c r="I443" i="1"/>
  <c r="J443" i="1" s="1"/>
  <c r="H43" i="4" s="1"/>
  <c r="I421" i="1"/>
  <c r="J421" i="1" s="1"/>
  <c r="H41" i="4" s="1"/>
  <c r="I190" i="1"/>
  <c r="J190" i="1" s="1"/>
  <c r="H17" i="4" s="1"/>
  <c r="I150" i="1"/>
  <c r="J150" i="1" s="1"/>
  <c r="H15" i="4" s="1"/>
  <c r="I135" i="1"/>
  <c r="J135" i="1" s="1"/>
  <c r="H14" i="4" s="1"/>
  <c r="I90" i="1"/>
  <c r="J90" i="1" s="1"/>
  <c r="H10" i="4" s="1"/>
  <c r="I55" i="1"/>
  <c r="J55" i="1" s="1"/>
  <c r="H7" i="4" s="1"/>
  <c r="I36" i="1"/>
  <c r="J36" i="1" s="1"/>
  <c r="H5" i="4" s="1"/>
  <c r="I9" i="1"/>
  <c r="J9" i="1" s="1"/>
  <c r="H3" i="4" s="1"/>
  <c r="I2" i="1" l="1"/>
  <c r="J2" i="1" s="1"/>
  <c r="H2" i="4" s="1"/>
  <c r="L123" i="2"/>
  <c r="P119" i="2"/>
  <c r="L119" i="2"/>
  <c r="P118" i="2"/>
  <c r="L118" i="2"/>
  <c r="P117" i="2"/>
  <c r="L117" i="2"/>
  <c r="P116" i="2"/>
  <c r="L116" i="2"/>
  <c r="P115" i="2"/>
  <c r="L115" i="2"/>
  <c r="P113" i="2"/>
  <c r="P114" i="2"/>
  <c r="L114" i="2"/>
  <c r="P111" i="2"/>
  <c r="L111" i="2"/>
  <c r="P110" i="2"/>
  <c r="L110" i="2"/>
  <c r="P109" i="2"/>
  <c r="L109" i="2"/>
  <c r="P108" i="2"/>
  <c r="L108" i="2"/>
  <c r="P107" i="2"/>
  <c r="L107" i="2"/>
  <c r="P106" i="2"/>
  <c r="L106" i="2"/>
  <c r="P105" i="2"/>
  <c r="L105" i="2"/>
  <c r="P104" i="2"/>
  <c r="L104" i="2"/>
  <c r="P103" i="2"/>
  <c r="L103" i="2"/>
  <c r="P102" i="2"/>
  <c r="L102" i="2"/>
  <c r="P101" i="2"/>
  <c r="L101" i="2"/>
  <c r="P100" i="2"/>
  <c r="L100" i="2"/>
  <c r="P99" i="2"/>
  <c r="L99" i="2"/>
  <c r="P98" i="2"/>
  <c r="L98" i="2"/>
  <c r="P97" i="2"/>
  <c r="L97" i="2"/>
  <c r="P95" i="2"/>
  <c r="L95" i="2"/>
  <c r="P94" i="2"/>
  <c r="L94" i="2"/>
  <c r="P93" i="2"/>
  <c r="L93" i="2"/>
  <c r="P92" i="2"/>
  <c r="L92" i="2"/>
  <c r="P91" i="2"/>
  <c r="L91" i="2"/>
  <c r="P90" i="2"/>
  <c r="L90" i="2"/>
  <c r="L88" i="2"/>
  <c r="P88" i="2"/>
  <c r="P86" i="2"/>
  <c r="L86" i="2"/>
  <c r="P85" i="2"/>
  <c r="L85" i="2"/>
  <c r="P84" i="2"/>
  <c r="L84" i="2"/>
  <c r="P83" i="2"/>
  <c r="P82" i="2"/>
  <c r="L82" i="2"/>
  <c r="P81" i="2"/>
  <c r="L81" i="2"/>
  <c r="P80" i="2"/>
  <c r="L80" i="2"/>
  <c r="P79" i="2"/>
  <c r="L79" i="2"/>
  <c r="P78" i="2"/>
  <c r="L78" i="2"/>
  <c r="L77" i="2"/>
  <c r="P77" i="2"/>
  <c r="P76" i="2"/>
  <c r="L76" i="2"/>
  <c r="L192" i="2" l="1"/>
  <c r="L186" i="2"/>
  <c r="L181" i="2"/>
  <c r="L163" i="2"/>
  <c r="K240" i="2"/>
  <c r="J240" i="2"/>
  <c r="I240" i="2"/>
  <c r="H240" i="2"/>
  <c r="G240" i="2"/>
  <c r="F240" i="2"/>
  <c r="E240" i="2"/>
  <c r="D240" i="2"/>
  <c r="C240" i="2"/>
  <c r="B240" i="2"/>
  <c r="K239" i="2"/>
  <c r="J239" i="2"/>
  <c r="I239" i="2"/>
  <c r="H239" i="2"/>
  <c r="G239" i="2"/>
  <c r="F239" i="2"/>
  <c r="E239" i="2"/>
  <c r="D239" i="2"/>
  <c r="C239" i="2"/>
  <c r="B239" i="2"/>
  <c r="K238" i="2"/>
  <c r="J238" i="2"/>
  <c r="I238" i="2"/>
  <c r="H238" i="2"/>
  <c r="G238" i="2"/>
  <c r="F238" i="2"/>
  <c r="E238" i="2"/>
  <c r="D238" i="2"/>
  <c r="C238" i="2"/>
  <c r="B238" i="2"/>
  <c r="K237" i="2"/>
  <c r="J237" i="2"/>
  <c r="I237" i="2"/>
  <c r="H237" i="2"/>
  <c r="G237" i="2"/>
  <c r="F237" i="2"/>
  <c r="E237" i="2"/>
  <c r="L237" i="2" s="1"/>
  <c r="D237" i="2"/>
  <c r="C237" i="2"/>
  <c r="B237" i="2"/>
  <c r="K236" i="2"/>
  <c r="J236" i="2"/>
  <c r="I236" i="2"/>
  <c r="H236" i="2"/>
  <c r="G236" i="2"/>
  <c r="F236" i="2"/>
  <c r="E236" i="2"/>
  <c r="D236" i="2"/>
  <c r="C236" i="2"/>
  <c r="B236" i="2"/>
  <c r="K235" i="2"/>
  <c r="J235" i="2"/>
  <c r="I235" i="2"/>
  <c r="H235" i="2"/>
  <c r="G235" i="2"/>
  <c r="F235" i="2"/>
  <c r="E235" i="2"/>
  <c r="D235" i="2"/>
  <c r="C235" i="2"/>
  <c r="B235" i="2"/>
  <c r="K234" i="2"/>
  <c r="J234" i="2"/>
  <c r="I234" i="2"/>
  <c r="H234" i="2"/>
  <c r="G234" i="2"/>
  <c r="F234" i="2"/>
  <c r="E234" i="2"/>
  <c r="D234" i="2"/>
  <c r="C234" i="2"/>
  <c r="B234" i="2"/>
  <c r="K233" i="2"/>
  <c r="J233" i="2"/>
  <c r="I233" i="2"/>
  <c r="H233" i="2"/>
  <c r="G233" i="2"/>
  <c r="F233" i="2"/>
  <c r="E233" i="2"/>
  <c r="D233" i="2"/>
  <c r="C233" i="2"/>
  <c r="B233" i="2"/>
  <c r="L233" i="2" s="1"/>
  <c r="K232" i="2"/>
  <c r="J232" i="2"/>
  <c r="I232" i="2"/>
  <c r="H232" i="2"/>
  <c r="G232" i="2"/>
  <c r="F232" i="2"/>
  <c r="E232" i="2"/>
  <c r="D232" i="2"/>
  <c r="C232" i="2"/>
  <c r="B232" i="2"/>
  <c r="K231" i="2"/>
  <c r="J231" i="2"/>
  <c r="I231" i="2"/>
  <c r="H231" i="2"/>
  <c r="G231" i="2"/>
  <c r="F231" i="2"/>
  <c r="E231" i="2"/>
  <c r="D231" i="2"/>
  <c r="C231" i="2"/>
  <c r="B231" i="2"/>
  <c r="K230" i="2"/>
  <c r="J230" i="2"/>
  <c r="I230" i="2"/>
  <c r="H230" i="2"/>
  <c r="G230" i="2"/>
  <c r="F230" i="2"/>
  <c r="E230" i="2"/>
  <c r="D230" i="2"/>
  <c r="C230" i="2"/>
  <c r="B230" i="2"/>
  <c r="K229" i="2"/>
  <c r="J229" i="2"/>
  <c r="I229" i="2"/>
  <c r="H229" i="2"/>
  <c r="G229" i="2"/>
  <c r="F229" i="2"/>
  <c r="E229" i="2"/>
  <c r="D229" i="2"/>
  <c r="C229" i="2"/>
  <c r="B229" i="2"/>
  <c r="K228" i="2"/>
  <c r="J228" i="2"/>
  <c r="I228" i="2"/>
  <c r="H228" i="2"/>
  <c r="G228" i="2"/>
  <c r="F228" i="2"/>
  <c r="E228" i="2"/>
  <c r="D228" i="2"/>
  <c r="C228" i="2"/>
  <c r="B228" i="2"/>
  <c r="K227" i="2"/>
  <c r="J227" i="2"/>
  <c r="I227" i="2"/>
  <c r="H227" i="2"/>
  <c r="G227" i="2"/>
  <c r="F227" i="2"/>
  <c r="E227" i="2"/>
  <c r="D227" i="2"/>
  <c r="C227" i="2"/>
  <c r="B227" i="2"/>
  <c r="K226" i="2"/>
  <c r="J226" i="2"/>
  <c r="I226" i="2"/>
  <c r="H226" i="2"/>
  <c r="G226" i="2"/>
  <c r="F226" i="2"/>
  <c r="E226" i="2"/>
  <c r="D226" i="2"/>
  <c r="C226" i="2"/>
  <c r="B226" i="2"/>
  <c r="K225" i="2"/>
  <c r="J225" i="2"/>
  <c r="I225" i="2"/>
  <c r="H225" i="2"/>
  <c r="G225" i="2"/>
  <c r="F225" i="2"/>
  <c r="E225" i="2"/>
  <c r="L225" i="2" s="1"/>
  <c r="D225" i="2"/>
  <c r="C225" i="2"/>
  <c r="B225" i="2"/>
  <c r="K224" i="2"/>
  <c r="J224" i="2"/>
  <c r="I224" i="2"/>
  <c r="H224" i="2"/>
  <c r="G224" i="2"/>
  <c r="F224" i="2"/>
  <c r="E224" i="2"/>
  <c r="D224" i="2"/>
  <c r="C224" i="2"/>
  <c r="B224" i="2"/>
  <c r="K223" i="2"/>
  <c r="J223" i="2"/>
  <c r="I223" i="2"/>
  <c r="H223" i="2"/>
  <c r="G223" i="2"/>
  <c r="F223" i="2"/>
  <c r="E223" i="2"/>
  <c r="D223" i="2"/>
  <c r="C223" i="2"/>
  <c r="B223" i="2"/>
  <c r="K222" i="2"/>
  <c r="J222" i="2"/>
  <c r="I222" i="2"/>
  <c r="H222" i="2"/>
  <c r="G222" i="2"/>
  <c r="F222" i="2"/>
  <c r="E222" i="2"/>
  <c r="D222" i="2"/>
  <c r="C222" i="2"/>
  <c r="B222" i="2"/>
  <c r="K221" i="2"/>
  <c r="J221" i="2"/>
  <c r="I221" i="2"/>
  <c r="H221" i="2"/>
  <c r="G221" i="2"/>
  <c r="F221" i="2"/>
  <c r="E221" i="2"/>
  <c r="L221" i="2" s="1"/>
  <c r="D221" i="2"/>
  <c r="C221" i="2"/>
  <c r="B221" i="2"/>
  <c r="K220" i="2"/>
  <c r="J220" i="2"/>
  <c r="I220" i="2"/>
  <c r="H220" i="2"/>
  <c r="G220" i="2"/>
  <c r="F220" i="2"/>
  <c r="E220" i="2"/>
  <c r="D220" i="2"/>
  <c r="C220" i="2"/>
  <c r="B220" i="2"/>
  <c r="K219" i="2"/>
  <c r="J219" i="2"/>
  <c r="I219" i="2"/>
  <c r="H219" i="2"/>
  <c r="G219" i="2"/>
  <c r="F219" i="2"/>
  <c r="E219" i="2"/>
  <c r="D219" i="2"/>
  <c r="C219" i="2"/>
  <c r="B219" i="2"/>
  <c r="K218" i="2"/>
  <c r="J218" i="2"/>
  <c r="I218" i="2"/>
  <c r="H218" i="2"/>
  <c r="G218" i="2"/>
  <c r="F218" i="2"/>
  <c r="E218" i="2"/>
  <c r="D218" i="2"/>
  <c r="C218" i="2"/>
  <c r="B218" i="2"/>
  <c r="K217" i="2"/>
  <c r="J217" i="2"/>
  <c r="I217" i="2"/>
  <c r="H217" i="2"/>
  <c r="G217" i="2"/>
  <c r="F217" i="2"/>
  <c r="E217" i="2"/>
  <c r="D217" i="2"/>
  <c r="C217" i="2"/>
  <c r="B217" i="2"/>
  <c r="L217" i="2" s="1"/>
  <c r="K216" i="2"/>
  <c r="J216" i="2"/>
  <c r="I216" i="2"/>
  <c r="H216" i="2"/>
  <c r="G216" i="2"/>
  <c r="F216" i="2"/>
  <c r="E216" i="2"/>
  <c r="D216" i="2"/>
  <c r="C216" i="2"/>
  <c r="B216" i="2"/>
  <c r="K215" i="2"/>
  <c r="J215" i="2"/>
  <c r="I215" i="2"/>
  <c r="H215" i="2"/>
  <c r="G215" i="2"/>
  <c r="F215" i="2"/>
  <c r="E215" i="2"/>
  <c r="D215" i="2"/>
  <c r="C215" i="2"/>
  <c r="B215" i="2"/>
  <c r="K214" i="2"/>
  <c r="J214" i="2"/>
  <c r="I214" i="2"/>
  <c r="H214" i="2"/>
  <c r="G214" i="2"/>
  <c r="F214" i="2"/>
  <c r="E214" i="2"/>
  <c r="D214" i="2"/>
  <c r="C214" i="2"/>
  <c r="B214" i="2"/>
  <c r="K213" i="2"/>
  <c r="J213" i="2"/>
  <c r="I213" i="2"/>
  <c r="H213" i="2"/>
  <c r="G213" i="2"/>
  <c r="F213" i="2"/>
  <c r="E213" i="2"/>
  <c r="L213" i="2" s="1"/>
  <c r="D213" i="2"/>
  <c r="C213" i="2"/>
  <c r="B213" i="2"/>
  <c r="K212" i="2"/>
  <c r="J212" i="2"/>
  <c r="I212" i="2"/>
  <c r="H212" i="2"/>
  <c r="G212" i="2"/>
  <c r="F212" i="2"/>
  <c r="E212" i="2"/>
  <c r="D212" i="2"/>
  <c r="C212" i="2"/>
  <c r="B212" i="2"/>
  <c r="K211" i="2"/>
  <c r="J211" i="2"/>
  <c r="I211" i="2"/>
  <c r="H211" i="2"/>
  <c r="G211" i="2"/>
  <c r="F211" i="2"/>
  <c r="E211" i="2"/>
  <c r="D211" i="2"/>
  <c r="C211" i="2"/>
  <c r="B211" i="2"/>
  <c r="K210" i="2"/>
  <c r="J210" i="2"/>
  <c r="I210" i="2"/>
  <c r="H210" i="2"/>
  <c r="G210" i="2"/>
  <c r="F210" i="2"/>
  <c r="E210" i="2"/>
  <c r="D210" i="2"/>
  <c r="C210" i="2"/>
  <c r="B210" i="2"/>
  <c r="K209" i="2"/>
  <c r="J209" i="2"/>
  <c r="I209" i="2"/>
  <c r="H209" i="2"/>
  <c r="G209" i="2"/>
  <c r="F209" i="2"/>
  <c r="E209" i="2"/>
  <c r="D209" i="2"/>
  <c r="C209" i="2"/>
  <c r="B209" i="2"/>
  <c r="K208" i="2"/>
  <c r="J208" i="2"/>
  <c r="I208" i="2"/>
  <c r="H208" i="2"/>
  <c r="G208" i="2"/>
  <c r="F208" i="2"/>
  <c r="E208" i="2"/>
  <c r="D208" i="2"/>
  <c r="C208" i="2"/>
  <c r="B208" i="2"/>
  <c r="K207" i="2"/>
  <c r="J207" i="2"/>
  <c r="I207" i="2"/>
  <c r="H207" i="2"/>
  <c r="G207" i="2"/>
  <c r="F207" i="2"/>
  <c r="E207" i="2"/>
  <c r="D207" i="2"/>
  <c r="C207" i="2"/>
  <c r="B207" i="2"/>
  <c r="K206" i="2"/>
  <c r="J206" i="2"/>
  <c r="I206" i="2"/>
  <c r="H206" i="2"/>
  <c r="G206" i="2"/>
  <c r="F206" i="2"/>
  <c r="E206" i="2"/>
  <c r="D206" i="2"/>
  <c r="C206" i="2"/>
  <c r="B206" i="2"/>
  <c r="K205" i="2"/>
  <c r="J205" i="2"/>
  <c r="I205" i="2"/>
  <c r="H205" i="2"/>
  <c r="G205" i="2"/>
  <c r="F205" i="2"/>
  <c r="E205" i="2"/>
  <c r="L205" i="2" s="1"/>
  <c r="D205" i="2"/>
  <c r="C205" i="2"/>
  <c r="B205" i="2"/>
  <c r="K204" i="2"/>
  <c r="J204" i="2"/>
  <c r="I204" i="2"/>
  <c r="H204" i="2"/>
  <c r="G204" i="2"/>
  <c r="F204" i="2"/>
  <c r="E204" i="2"/>
  <c r="D204" i="2"/>
  <c r="C204" i="2"/>
  <c r="B204" i="2"/>
  <c r="K203" i="2"/>
  <c r="J203" i="2"/>
  <c r="I203" i="2"/>
  <c r="H203" i="2"/>
  <c r="G203" i="2"/>
  <c r="F203" i="2"/>
  <c r="E203" i="2"/>
  <c r="D203" i="2"/>
  <c r="C203" i="2"/>
  <c r="B203" i="2"/>
  <c r="K202" i="2"/>
  <c r="J202" i="2"/>
  <c r="I202" i="2"/>
  <c r="H202" i="2"/>
  <c r="G202" i="2"/>
  <c r="F202" i="2"/>
  <c r="E202" i="2"/>
  <c r="D202" i="2"/>
  <c r="C202" i="2"/>
  <c r="B202" i="2"/>
  <c r="K201" i="2"/>
  <c r="J201" i="2"/>
  <c r="I201" i="2"/>
  <c r="H201" i="2"/>
  <c r="G201" i="2"/>
  <c r="F201" i="2"/>
  <c r="E201" i="2"/>
  <c r="D201" i="2"/>
  <c r="C201" i="2"/>
  <c r="B201" i="2"/>
  <c r="K200" i="2"/>
  <c r="J200" i="2"/>
  <c r="I200" i="2"/>
  <c r="H200" i="2"/>
  <c r="G200" i="2"/>
  <c r="F200" i="2"/>
  <c r="E200" i="2"/>
  <c r="D200" i="2"/>
  <c r="C200" i="2"/>
  <c r="B200" i="2"/>
  <c r="K199" i="2"/>
  <c r="J199" i="2"/>
  <c r="I199" i="2"/>
  <c r="H199" i="2"/>
  <c r="G199" i="2"/>
  <c r="F199" i="2"/>
  <c r="E199" i="2"/>
  <c r="D199" i="2"/>
  <c r="C199" i="2"/>
  <c r="B199" i="2"/>
  <c r="K198" i="2"/>
  <c r="J198" i="2"/>
  <c r="I198" i="2"/>
  <c r="H198" i="2"/>
  <c r="G198" i="2"/>
  <c r="F198" i="2"/>
  <c r="E198" i="2"/>
  <c r="D198" i="2"/>
  <c r="C198" i="2"/>
  <c r="B198" i="2"/>
  <c r="K197" i="2"/>
  <c r="J197" i="2"/>
  <c r="I197" i="2"/>
  <c r="H197" i="2"/>
  <c r="G197" i="2"/>
  <c r="F197" i="2"/>
  <c r="E197" i="2"/>
  <c r="L197" i="2" s="1"/>
  <c r="D197" i="2"/>
  <c r="C197" i="2"/>
  <c r="B197" i="2"/>
  <c r="K196" i="2"/>
  <c r="J196" i="2"/>
  <c r="I196" i="2"/>
  <c r="H196" i="2"/>
  <c r="G196" i="2"/>
  <c r="F196" i="2"/>
  <c r="E196" i="2"/>
  <c r="D196" i="2"/>
  <c r="L196" i="2" s="1"/>
  <c r="C196" i="2"/>
  <c r="B196" i="2"/>
  <c r="K195" i="2"/>
  <c r="J195" i="2"/>
  <c r="I195" i="2"/>
  <c r="H195" i="2"/>
  <c r="G195" i="2"/>
  <c r="F195" i="2"/>
  <c r="E195" i="2"/>
  <c r="D195" i="2"/>
  <c r="C195" i="2"/>
  <c r="B195" i="2"/>
  <c r="L195" i="2" s="1"/>
  <c r="K194" i="2"/>
  <c r="J194" i="2"/>
  <c r="I194" i="2"/>
  <c r="H194" i="2"/>
  <c r="G194" i="2"/>
  <c r="F194" i="2"/>
  <c r="E194" i="2"/>
  <c r="D194" i="2"/>
  <c r="L194" i="2" s="1"/>
  <c r="C194" i="2"/>
  <c r="B194" i="2"/>
  <c r="K193" i="2"/>
  <c r="J193" i="2"/>
  <c r="I193" i="2"/>
  <c r="H193" i="2"/>
  <c r="G193" i="2"/>
  <c r="F193" i="2"/>
  <c r="E193" i="2"/>
  <c r="D193" i="2"/>
  <c r="C193" i="2"/>
  <c r="B193" i="2"/>
  <c r="J192" i="2"/>
  <c r="I192" i="2"/>
  <c r="H192" i="2"/>
  <c r="G192" i="2"/>
  <c r="F192" i="2"/>
  <c r="E192" i="2"/>
  <c r="D192" i="2"/>
  <c r="C192" i="2"/>
  <c r="B192" i="2"/>
  <c r="K191" i="2"/>
  <c r="J191" i="2"/>
  <c r="I191" i="2"/>
  <c r="H191" i="2"/>
  <c r="G191" i="2"/>
  <c r="F191" i="2"/>
  <c r="E191" i="2"/>
  <c r="D191" i="2"/>
  <c r="C191" i="2"/>
  <c r="B191" i="2"/>
  <c r="L191" i="2" s="1"/>
  <c r="K190" i="2"/>
  <c r="J190" i="2"/>
  <c r="I190" i="2"/>
  <c r="H190" i="2"/>
  <c r="G190" i="2"/>
  <c r="F190" i="2"/>
  <c r="E190" i="2"/>
  <c r="D190" i="2"/>
  <c r="L190" i="2" s="1"/>
  <c r="C190" i="2"/>
  <c r="B190" i="2"/>
  <c r="K189" i="2"/>
  <c r="J189" i="2"/>
  <c r="I189" i="2"/>
  <c r="H189" i="2"/>
  <c r="G189" i="2"/>
  <c r="F189" i="2"/>
  <c r="E189" i="2"/>
  <c r="D189" i="2"/>
  <c r="C189" i="2"/>
  <c r="B189" i="2"/>
  <c r="K188" i="2"/>
  <c r="J188" i="2"/>
  <c r="I188" i="2"/>
  <c r="H188" i="2"/>
  <c r="G188" i="2"/>
  <c r="F188" i="2"/>
  <c r="E188" i="2"/>
  <c r="D188" i="2"/>
  <c r="L188" i="2" s="1"/>
  <c r="C188" i="2"/>
  <c r="B188" i="2"/>
  <c r="K187" i="2"/>
  <c r="J187" i="2"/>
  <c r="I187" i="2"/>
  <c r="H187" i="2"/>
  <c r="G187" i="2"/>
  <c r="F187" i="2"/>
  <c r="E187" i="2"/>
  <c r="D187" i="2"/>
  <c r="C187" i="2"/>
  <c r="B187" i="2"/>
  <c r="L187" i="2" s="1"/>
  <c r="J186" i="2"/>
  <c r="I186" i="2"/>
  <c r="H186" i="2"/>
  <c r="G186" i="2"/>
  <c r="F186" i="2"/>
  <c r="E186" i="2"/>
  <c r="D186" i="2"/>
  <c r="C186" i="2"/>
  <c r="B186" i="2"/>
  <c r="K185" i="2"/>
  <c r="J185" i="2"/>
  <c r="I185" i="2"/>
  <c r="H185" i="2"/>
  <c r="G185" i="2"/>
  <c r="F185" i="2"/>
  <c r="E185" i="2"/>
  <c r="D185" i="2"/>
  <c r="C185" i="2"/>
  <c r="B185" i="2"/>
  <c r="K184" i="2"/>
  <c r="J184" i="2"/>
  <c r="I184" i="2"/>
  <c r="H184" i="2"/>
  <c r="G184" i="2"/>
  <c r="F184" i="2"/>
  <c r="E184" i="2"/>
  <c r="D184" i="2"/>
  <c r="L184" i="2" s="1"/>
  <c r="C184" i="2"/>
  <c r="B184" i="2"/>
  <c r="K183" i="2"/>
  <c r="J183" i="2"/>
  <c r="I183" i="2"/>
  <c r="H183" i="2"/>
  <c r="G183" i="2"/>
  <c r="F183" i="2"/>
  <c r="E183" i="2"/>
  <c r="D183" i="2"/>
  <c r="C183" i="2"/>
  <c r="B183" i="2"/>
  <c r="L183" i="2" s="1"/>
  <c r="K182" i="2"/>
  <c r="J182" i="2"/>
  <c r="I182" i="2"/>
  <c r="H182" i="2"/>
  <c r="G182" i="2"/>
  <c r="F182" i="2"/>
  <c r="E182" i="2"/>
  <c r="D182" i="2"/>
  <c r="L182" i="2" s="1"/>
  <c r="C182" i="2"/>
  <c r="B182" i="2"/>
  <c r="H181" i="2"/>
  <c r="G181" i="2"/>
  <c r="F181" i="2"/>
  <c r="E181" i="2"/>
  <c r="D181" i="2"/>
  <c r="C181" i="2"/>
  <c r="B181" i="2"/>
  <c r="K180" i="2"/>
  <c r="J180" i="2"/>
  <c r="I180" i="2"/>
  <c r="H180" i="2"/>
  <c r="G180" i="2"/>
  <c r="F180" i="2"/>
  <c r="E180" i="2"/>
  <c r="D180" i="2"/>
  <c r="L180" i="2" s="1"/>
  <c r="C180" i="2"/>
  <c r="B180" i="2"/>
  <c r="K179" i="2"/>
  <c r="J179" i="2"/>
  <c r="I179" i="2"/>
  <c r="H179" i="2"/>
  <c r="G179" i="2"/>
  <c r="F179" i="2"/>
  <c r="E179" i="2"/>
  <c r="D179" i="2"/>
  <c r="C179" i="2"/>
  <c r="B179" i="2"/>
  <c r="L179" i="2" s="1"/>
  <c r="K178" i="2"/>
  <c r="J178" i="2"/>
  <c r="I178" i="2"/>
  <c r="H178" i="2"/>
  <c r="G178" i="2"/>
  <c r="F178" i="2"/>
  <c r="E178" i="2"/>
  <c r="D178" i="2"/>
  <c r="L178" i="2" s="1"/>
  <c r="C178" i="2"/>
  <c r="B178" i="2"/>
  <c r="K177" i="2"/>
  <c r="J177" i="2"/>
  <c r="I177" i="2"/>
  <c r="H177" i="2"/>
  <c r="G177" i="2"/>
  <c r="F177" i="2"/>
  <c r="E177" i="2"/>
  <c r="D177" i="2"/>
  <c r="C177" i="2"/>
  <c r="B177" i="2"/>
  <c r="K176" i="2"/>
  <c r="J176" i="2"/>
  <c r="I176" i="2"/>
  <c r="H176" i="2"/>
  <c r="G176" i="2"/>
  <c r="F176" i="2"/>
  <c r="E176" i="2"/>
  <c r="D176" i="2"/>
  <c r="L176" i="2" s="1"/>
  <c r="C176" i="2"/>
  <c r="B176" i="2"/>
  <c r="K175" i="2"/>
  <c r="J175" i="2"/>
  <c r="I175" i="2"/>
  <c r="H175" i="2"/>
  <c r="G175" i="2"/>
  <c r="F175" i="2"/>
  <c r="E175" i="2"/>
  <c r="D175" i="2"/>
  <c r="C175" i="2"/>
  <c r="B175" i="2"/>
  <c r="L175" i="2" s="1"/>
  <c r="K174" i="2"/>
  <c r="J174" i="2"/>
  <c r="I174" i="2"/>
  <c r="H174" i="2"/>
  <c r="G174" i="2"/>
  <c r="F174" i="2"/>
  <c r="E174" i="2"/>
  <c r="D174" i="2"/>
  <c r="L174" i="2" s="1"/>
  <c r="C174" i="2"/>
  <c r="B174" i="2"/>
  <c r="K173" i="2"/>
  <c r="J173" i="2"/>
  <c r="I173" i="2"/>
  <c r="H173" i="2"/>
  <c r="G173" i="2"/>
  <c r="F173" i="2"/>
  <c r="E173" i="2"/>
  <c r="D173" i="2"/>
  <c r="C173" i="2"/>
  <c r="B173" i="2"/>
  <c r="K172" i="2"/>
  <c r="J172" i="2"/>
  <c r="I172" i="2"/>
  <c r="H172" i="2"/>
  <c r="G172" i="2"/>
  <c r="F172" i="2"/>
  <c r="E172" i="2"/>
  <c r="D172" i="2"/>
  <c r="L172" i="2" s="1"/>
  <c r="C172" i="2"/>
  <c r="B172" i="2"/>
  <c r="K171" i="2"/>
  <c r="J171" i="2"/>
  <c r="I171" i="2"/>
  <c r="H171" i="2"/>
  <c r="G171" i="2"/>
  <c r="F171" i="2"/>
  <c r="E171" i="2"/>
  <c r="D171" i="2"/>
  <c r="C171" i="2"/>
  <c r="B171" i="2"/>
  <c r="L171" i="2" s="1"/>
  <c r="K170" i="2"/>
  <c r="J170" i="2"/>
  <c r="I170" i="2"/>
  <c r="H170" i="2"/>
  <c r="G170" i="2"/>
  <c r="F170" i="2"/>
  <c r="E170" i="2"/>
  <c r="D170" i="2"/>
  <c r="L170" i="2" s="1"/>
  <c r="C170" i="2"/>
  <c r="B170" i="2"/>
  <c r="K169" i="2"/>
  <c r="J169" i="2"/>
  <c r="I169" i="2"/>
  <c r="H169" i="2"/>
  <c r="G169" i="2"/>
  <c r="F169" i="2"/>
  <c r="E169" i="2"/>
  <c r="D169" i="2"/>
  <c r="C169" i="2"/>
  <c r="B169" i="2"/>
  <c r="K168" i="2"/>
  <c r="J168" i="2"/>
  <c r="I168" i="2"/>
  <c r="H168" i="2"/>
  <c r="G168" i="2"/>
  <c r="F168" i="2"/>
  <c r="E168" i="2"/>
  <c r="D168" i="2"/>
  <c r="L168" i="2" s="1"/>
  <c r="C168" i="2"/>
  <c r="B168" i="2"/>
  <c r="K167" i="2"/>
  <c r="J167" i="2"/>
  <c r="I167" i="2"/>
  <c r="H167" i="2"/>
  <c r="G167" i="2"/>
  <c r="F167" i="2"/>
  <c r="E167" i="2"/>
  <c r="D167" i="2"/>
  <c r="C167" i="2"/>
  <c r="B167" i="2"/>
  <c r="L167" i="2" s="1"/>
  <c r="K166" i="2"/>
  <c r="J166" i="2"/>
  <c r="I166" i="2"/>
  <c r="H166" i="2"/>
  <c r="G166" i="2"/>
  <c r="E166" i="2"/>
  <c r="D166" i="2"/>
  <c r="L166" i="2" s="1"/>
  <c r="C166" i="2"/>
  <c r="B166" i="2"/>
  <c r="K165" i="2"/>
  <c r="J165" i="2"/>
  <c r="I165" i="2"/>
  <c r="H165" i="2"/>
  <c r="G165" i="2"/>
  <c r="F165" i="2"/>
  <c r="E165" i="2"/>
  <c r="D165" i="2"/>
  <c r="C165" i="2"/>
  <c r="B165" i="2"/>
  <c r="K164" i="2"/>
  <c r="J164" i="2"/>
  <c r="I164" i="2"/>
  <c r="H164" i="2"/>
  <c r="G164" i="2"/>
  <c r="F164" i="2"/>
  <c r="E164" i="2"/>
  <c r="D164" i="2"/>
  <c r="L164" i="2" s="1"/>
  <c r="C164" i="2"/>
  <c r="B164" i="2"/>
  <c r="D163" i="2"/>
  <c r="C163" i="2"/>
  <c r="B163" i="2"/>
  <c r="K162" i="2"/>
  <c r="J162" i="2"/>
  <c r="I162" i="2"/>
  <c r="H162" i="2"/>
  <c r="G162" i="2"/>
  <c r="F162" i="2"/>
  <c r="E162" i="2"/>
  <c r="D162" i="2"/>
  <c r="C162" i="2"/>
  <c r="B162" i="2"/>
  <c r="K161" i="2"/>
  <c r="J161" i="2"/>
  <c r="I161" i="2"/>
  <c r="H161" i="2"/>
  <c r="G161" i="2"/>
  <c r="F161" i="2"/>
  <c r="E161" i="2"/>
  <c r="D161" i="2"/>
  <c r="C161" i="2"/>
  <c r="B161" i="2"/>
  <c r="K160" i="2"/>
  <c r="J160" i="2"/>
  <c r="I160" i="2"/>
  <c r="H160" i="2"/>
  <c r="G160" i="2"/>
  <c r="F160" i="2"/>
  <c r="E160" i="2"/>
  <c r="D160" i="2"/>
  <c r="C160" i="2"/>
  <c r="B160" i="2"/>
  <c r="K159" i="2"/>
  <c r="J159" i="2"/>
  <c r="I159" i="2"/>
  <c r="H159" i="2"/>
  <c r="G159" i="2"/>
  <c r="F159" i="2"/>
  <c r="E159" i="2"/>
  <c r="D159" i="2"/>
  <c r="C159" i="2"/>
  <c r="B159" i="2"/>
  <c r="L159" i="2" s="1"/>
  <c r="K158" i="2"/>
  <c r="J158" i="2"/>
  <c r="I158" i="2"/>
  <c r="H158" i="2"/>
  <c r="G158" i="2"/>
  <c r="F158" i="2"/>
  <c r="E158" i="2"/>
  <c r="D158" i="2"/>
  <c r="L158" i="2" s="1"/>
  <c r="C158" i="2"/>
  <c r="B158" i="2"/>
  <c r="K157" i="2"/>
  <c r="J157" i="2"/>
  <c r="I157" i="2"/>
  <c r="H157" i="2"/>
  <c r="G157" i="2"/>
  <c r="F157" i="2"/>
  <c r="E157" i="2"/>
  <c r="D157" i="2"/>
  <c r="C157" i="2"/>
  <c r="B157" i="2"/>
  <c r="K156" i="2"/>
  <c r="J156" i="2"/>
  <c r="I156" i="2"/>
  <c r="H156" i="2"/>
  <c r="G156" i="2"/>
  <c r="F156" i="2"/>
  <c r="E156" i="2"/>
  <c r="D156" i="2"/>
  <c r="L156" i="2" s="1"/>
  <c r="C156" i="2"/>
  <c r="B156" i="2"/>
  <c r="K155" i="2"/>
  <c r="J155" i="2"/>
  <c r="I155" i="2"/>
  <c r="H155" i="2"/>
  <c r="G155" i="2"/>
  <c r="F155" i="2"/>
  <c r="E155" i="2"/>
  <c r="D155" i="2"/>
  <c r="C155" i="2"/>
  <c r="B155" i="2"/>
  <c r="L155" i="2" s="1"/>
  <c r="K154" i="2"/>
  <c r="J154" i="2"/>
  <c r="I154" i="2"/>
  <c r="H154" i="2"/>
  <c r="G154" i="2"/>
  <c r="F154" i="2"/>
  <c r="E154" i="2"/>
  <c r="D154" i="2"/>
  <c r="L154" i="2" s="1"/>
  <c r="C154" i="2"/>
  <c r="B154" i="2"/>
  <c r="K153" i="2"/>
  <c r="J153" i="2"/>
  <c r="I153" i="2"/>
  <c r="H153" i="2"/>
  <c r="G153" i="2"/>
  <c r="F153" i="2"/>
  <c r="E153" i="2"/>
  <c r="D153" i="2"/>
  <c r="C153" i="2"/>
  <c r="B153" i="2"/>
  <c r="K152" i="2"/>
  <c r="J152" i="2"/>
  <c r="I152" i="2"/>
  <c r="H152" i="2"/>
  <c r="G152" i="2"/>
  <c r="F152" i="2"/>
  <c r="E152" i="2"/>
  <c r="D152" i="2"/>
  <c r="L152" i="2" s="1"/>
  <c r="C152" i="2"/>
  <c r="B152" i="2"/>
  <c r="K151" i="2"/>
  <c r="J151" i="2"/>
  <c r="I151" i="2"/>
  <c r="H151" i="2"/>
  <c r="G151" i="2"/>
  <c r="F151" i="2"/>
  <c r="E151" i="2"/>
  <c r="D151" i="2"/>
  <c r="C151" i="2"/>
  <c r="B151" i="2"/>
  <c r="L151" i="2" s="1"/>
  <c r="D150" i="2"/>
  <c r="L150" i="2" s="1"/>
  <c r="C150" i="2"/>
  <c r="B150" i="2"/>
  <c r="K149" i="2"/>
  <c r="J149" i="2"/>
  <c r="I149" i="2"/>
  <c r="H149" i="2"/>
  <c r="G149" i="2"/>
  <c r="F149" i="2"/>
  <c r="E149" i="2"/>
  <c r="D149" i="2"/>
  <c r="C149" i="2"/>
  <c r="B149" i="2"/>
  <c r="K148" i="2"/>
  <c r="J148" i="2"/>
  <c r="I148" i="2"/>
  <c r="H148" i="2"/>
  <c r="G148" i="2"/>
  <c r="F148" i="2"/>
  <c r="E148" i="2"/>
  <c r="D148" i="2"/>
  <c r="L148" i="2" s="1"/>
  <c r="C148" i="2"/>
  <c r="B148" i="2"/>
  <c r="K147" i="2"/>
  <c r="J147" i="2"/>
  <c r="I147" i="2"/>
  <c r="H147" i="2"/>
  <c r="G147" i="2"/>
  <c r="F147" i="2"/>
  <c r="E147" i="2"/>
  <c r="D147" i="2"/>
  <c r="C147" i="2"/>
  <c r="B147" i="2"/>
  <c r="L147" i="2" s="1"/>
  <c r="K146" i="2"/>
  <c r="J146" i="2"/>
  <c r="I146" i="2"/>
  <c r="H146" i="2"/>
  <c r="G146" i="2"/>
  <c r="F146" i="2"/>
  <c r="E146" i="2"/>
  <c r="D146" i="2"/>
  <c r="L146" i="2" s="1"/>
  <c r="C146" i="2"/>
  <c r="B146" i="2"/>
  <c r="K145" i="2"/>
  <c r="J145" i="2"/>
  <c r="I145" i="2"/>
  <c r="H145" i="2"/>
  <c r="G145" i="2"/>
  <c r="F145" i="2"/>
  <c r="E145" i="2"/>
  <c r="D145" i="2"/>
  <c r="C145" i="2"/>
  <c r="B145" i="2"/>
  <c r="K144" i="2"/>
  <c r="J144" i="2"/>
  <c r="I144" i="2"/>
  <c r="H144" i="2"/>
  <c r="G144" i="2"/>
  <c r="F144" i="2"/>
  <c r="E144" i="2"/>
  <c r="D144" i="2"/>
  <c r="L144" i="2" s="1"/>
  <c r="C144" i="2"/>
  <c r="B144" i="2"/>
  <c r="K143" i="2"/>
  <c r="J143" i="2"/>
  <c r="I143" i="2"/>
  <c r="H143" i="2"/>
  <c r="G143" i="2"/>
  <c r="F143" i="2"/>
  <c r="E143" i="2"/>
  <c r="D143" i="2"/>
  <c r="C143" i="2"/>
  <c r="B143" i="2"/>
  <c r="L143" i="2" s="1"/>
  <c r="K142" i="2"/>
  <c r="J142" i="2"/>
  <c r="I142" i="2"/>
  <c r="H142" i="2"/>
  <c r="G142" i="2"/>
  <c r="F142" i="2"/>
  <c r="E142" i="2"/>
  <c r="D142" i="2"/>
  <c r="L142" i="2" s="1"/>
  <c r="C142" i="2"/>
  <c r="B142" i="2"/>
  <c r="K141" i="2"/>
  <c r="J141" i="2"/>
  <c r="I141" i="2"/>
  <c r="H141" i="2"/>
  <c r="G141" i="2"/>
  <c r="F141" i="2"/>
  <c r="E141" i="2"/>
  <c r="D141" i="2"/>
  <c r="C141" i="2"/>
  <c r="B141" i="2"/>
  <c r="K140" i="2"/>
  <c r="J140" i="2"/>
  <c r="I140" i="2"/>
  <c r="H140" i="2"/>
  <c r="G140" i="2"/>
  <c r="F140" i="2"/>
  <c r="E140" i="2"/>
  <c r="D140" i="2"/>
  <c r="L140" i="2" s="1"/>
  <c r="C140" i="2"/>
  <c r="B140" i="2"/>
  <c r="K139" i="2"/>
  <c r="J139" i="2"/>
  <c r="I139" i="2"/>
  <c r="H139" i="2"/>
  <c r="G139" i="2"/>
  <c r="F139" i="2"/>
  <c r="E139" i="2"/>
  <c r="D139" i="2"/>
  <c r="C139" i="2"/>
  <c r="B139" i="2"/>
  <c r="L139" i="2" s="1"/>
  <c r="K138" i="2"/>
  <c r="J138" i="2"/>
  <c r="I138" i="2"/>
  <c r="H138" i="2"/>
  <c r="G138" i="2"/>
  <c r="F138" i="2"/>
  <c r="E138" i="2"/>
  <c r="D138" i="2"/>
  <c r="L138" i="2" s="1"/>
  <c r="C138" i="2"/>
  <c r="B138" i="2"/>
  <c r="K137" i="2"/>
  <c r="J137" i="2"/>
  <c r="I137" i="2"/>
  <c r="H137" i="2"/>
  <c r="G137" i="2"/>
  <c r="F137" i="2"/>
  <c r="E137" i="2"/>
  <c r="D137" i="2"/>
  <c r="C137" i="2"/>
  <c r="B137" i="2"/>
  <c r="K136" i="2"/>
  <c r="J136" i="2"/>
  <c r="I136" i="2"/>
  <c r="H136" i="2"/>
  <c r="G136" i="2"/>
  <c r="F136" i="2"/>
  <c r="E136" i="2"/>
  <c r="D136" i="2"/>
  <c r="L136" i="2" s="1"/>
  <c r="C136" i="2"/>
  <c r="B136" i="2"/>
  <c r="K135" i="2"/>
  <c r="J135" i="2"/>
  <c r="I135" i="2"/>
  <c r="H135" i="2"/>
  <c r="G135" i="2"/>
  <c r="F135" i="2"/>
  <c r="E135" i="2"/>
  <c r="D135" i="2"/>
  <c r="C135" i="2"/>
  <c r="B135" i="2"/>
  <c r="L135" i="2" s="1"/>
  <c r="K134" i="2"/>
  <c r="J134" i="2"/>
  <c r="I134" i="2"/>
  <c r="H134" i="2"/>
  <c r="G134" i="2"/>
  <c r="F134" i="2"/>
  <c r="E134" i="2"/>
  <c r="D134" i="2"/>
  <c r="L134" i="2" s="1"/>
  <c r="C134" i="2"/>
  <c r="B134" i="2"/>
  <c r="K133" i="2"/>
  <c r="J133" i="2"/>
  <c r="I133" i="2"/>
  <c r="H133" i="2"/>
  <c r="G133" i="2"/>
  <c r="F133" i="2"/>
  <c r="E133" i="2"/>
  <c r="D133" i="2"/>
  <c r="C133" i="2"/>
  <c r="B133" i="2"/>
  <c r="J132" i="2"/>
  <c r="I132" i="2"/>
  <c r="H132" i="2"/>
  <c r="G132" i="2"/>
  <c r="F132" i="2"/>
  <c r="E132" i="2"/>
  <c r="L132" i="2"/>
  <c r="C132" i="2"/>
  <c r="B132" i="2"/>
  <c r="C131" i="2"/>
  <c r="K131" i="2"/>
  <c r="J131" i="2"/>
  <c r="I131" i="2"/>
  <c r="H131" i="2"/>
  <c r="G131" i="2"/>
  <c r="F131" i="2"/>
  <c r="E131" i="2"/>
  <c r="D131" i="2"/>
  <c r="B131" i="2"/>
  <c r="K130" i="2"/>
  <c r="J130" i="2"/>
  <c r="I130" i="2"/>
  <c r="H130" i="2"/>
  <c r="G130" i="2"/>
  <c r="F130" i="2"/>
  <c r="E130" i="2"/>
  <c r="D130" i="2"/>
  <c r="C130" i="2"/>
  <c r="B130" i="2"/>
  <c r="K129" i="2"/>
  <c r="J129" i="2"/>
  <c r="I129" i="2"/>
  <c r="H129" i="2"/>
  <c r="G129" i="2"/>
  <c r="F129" i="2"/>
  <c r="E129" i="2"/>
  <c r="D129" i="2"/>
  <c r="L129" i="2" s="1"/>
  <c r="C129" i="2"/>
  <c r="B129" i="2"/>
  <c r="K128" i="2"/>
  <c r="J128" i="2"/>
  <c r="I128" i="2"/>
  <c r="H128" i="2"/>
  <c r="G128" i="2"/>
  <c r="F128" i="2"/>
  <c r="E128" i="2"/>
  <c r="D128" i="2"/>
  <c r="L128" i="2" s="1"/>
  <c r="C128" i="2"/>
  <c r="B128" i="2"/>
  <c r="K127" i="2"/>
  <c r="J127" i="2"/>
  <c r="I127" i="2"/>
  <c r="H127" i="2"/>
  <c r="G127" i="2"/>
  <c r="F127" i="2"/>
  <c r="E127" i="2"/>
  <c r="D127" i="2"/>
  <c r="C127" i="2"/>
  <c r="B127" i="2"/>
  <c r="L201" i="2"/>
  <c r="L193" i="2"/>
  <c r="L189" i="2"/>
  <c r="L185" i="2"/>
  <c r="L177" i="2"/>
  <c r="L173" i="2"/>
  <c r="L169" i="2"/>
  <c r="L165" i="2"/>
  <c r="L162" i="2"/>
  <c r="L161" i="2"/>
  <c r="L160" i="2"/>
  <c r="L157" i="2"/>
  <c r="L153" i="2"/>
  <c r="L149" i="2"/>
  <c r="L145" i="2"/>
  <c r="L141" i="2"/>
  <c r="L137" i="2"/>
  <c r="L133" i="2"/>
  <c r="L131" i="2"/>
  <c r="L130" i="2"/>
  <c r="L127" i="2"/>
  <c r="L126" i="2"/>
  <c r="L125" i="2"/>
  <c r="L124" i="2"/>
  <c r="C126" i="2"/>
  <c r="K125" i="2"/>
  <c r="J125" i="2"/>
  <c r="I125" i="2"/>
  <c r="H125" i="2"/>
  <c r="G125" i="2"/>
  <c r="F125" i="2"/>
  <c r="E125" i="2"/>
  <c r="D125" i="2"/>
  <c r="C125" i="2"/>
  <c r="B125" i="2"/>
  <c r="K124" i="2"/>
  <c r="J124" i="2"/>
  <c r="I124" i="2"/>
  <c r="H124" i="2"/>
  <c r="G124" i="2"/>
  <c r="F124" i="2"/>
  <c r="E124" i="2"/>
  <c r="D124" i="2"/>
  <c r="C124" i="2"/>
  <c r="B124" i="2"/>
  <c r="K123" i="2"/>
  <c r="J123" i="2"/>
  <c r="I123" i="2"/>
  <c r="H123" i="2"/>
  <c r="G123" i="2"/>
  <c r="F123" i="2"/>
  <c r="E123" i="2"/>
  <c r="D123" i="2"/>
  <c r="C123" i="2"/>
  <c r="P48" i="2"/>
  <c r="K126" i="2"/>
  <c r="J126" i="2"/>
  <c r="I126" i="2"/>
  <c r="H126" i="2"/>
  <c r="G126" i="2"/>
  <c r="F126" i="2"/>
  <c r="E126" i="2"/>
  <c r="D126" i="2"/>
  <c r="B126" i="2"/>
  <c r="B123" i="2"/>
  <c r="P75" i="2"/>
  <c r="L75" i="2"/>
  <c r="P74" i="2"/>
  <c r="L74" i="2"/>
  <c r="P73" i="2"/>
  <c r="L73" i="2"/>
  <c r="P72" i="2"/>
  <c r="L72" i="2"/>
  <c r="P71" i="2"/>
  <c r="L71" i="2"/>
  <c r="P70" i="2"/>
  <c r="L70" i="2"/>
  <c r="P69" i="2"/>
  <c r="L69" i="2"/>
  <c r="P68" i="2"/>
  <c r="L68" i="2"/>
  <c r="P67" i="2"/>
  <c r="L67" i="2"/>
  <c r="P65" i="2"/>
  <c r="L65" i="2"/>
  <c r="P63" i="2"/>
  <c r="L63" i="2"/>
  <c r="P61" i="2"/>
  <c r="L61" i="2"/>
  <c r="P60" i="2"/>
  <c r="L60" i="2"/>
  <c r="P59" i="2"/>
  <c r="L59" i="2"/>
  <c r="P58" i="2"/>
  <c r="L58" i="2"/>
  <c r="P57" i="2"/>
  <c r="L57" i="2"/>
  <c r="P56" i="2"/>
  <c r="L56" i="2"/>
  <c r="P55" i="2"/>
  <c r="L55" i="2"/>
  <c r="P54" i="2"/>
  <c r="L54" i="2"/>
  <c r="P53" i="2"/>
  <c r="L53" i="2"/>
  <c r="P52" i="2"/>
  <c r="L52" i="2"/>
  <c r="P51" i="2"/>
  <c r="L51" i="2"/>
  <c r="P50" i="2"/>
  <c r="L50" i="2"/>
  <c r="P49" i="2"/>
  <c r="L49" i="2"/>
  <c r="L48" i="2"/>
  <c r="R48" i="2"/>
  <c r="P47" i="2"/>
  <c r="L47" i="2"/>
  <c r="P46" i="2"/>
  <c r="L46" i="2"/>
  <c r="P45" i="2"/>
  <c r="P43" i="2"/>
  <c r="L45" i="2"/>
  <c r="L43" i="2"/>
  <c r="P42" i="2"/>
  <c r="L42" i="2"/>
  <c r="L40" i="2"/>
  <c r="P38" i="2"/>
  <c r="L38" i="2"/>
  <c r="P37" i="2"/>
  <c r="L37" i="2"/>
  <c r="P36" i="2"/>
  <c r="L36" i="2"/>
  <c r="P35" i="2"/>
  <c r="L35" i="2"/>
  <c r="P34" i="2"/>
  <c r="L34" i="2"/>
  <c r="P33" i="2"/>
  <c r="L33" i="2"/>
  <c r="P32" i="2"/>
  <c r="L32" i="2"/>
  <c r="L240" i="2" l="1"/>
  <c r="L239" i="2"/>
  <c r="L238" i="2"/>
  <c r="L236" i="2"/>
  <c r="L235" i="2"/>
  <c r="L234" i="2"/>
  <c r="L232" i="2"/>
  <c r="L231" i="2"/>
  <c r="L230" i="2"/>
  <c r="L229" i="2"/>
  <c r="L228" i="2"/>
  <c r="L227" i="2"/>
  <c r="L226" i="2"/>
  <c r="L224" i="2"/>
  <c r="L223" i="2"/>
  <c r="L222" i="2"/>
  <c r="L220" i="2"/>
  <c r="L219" i="2"/>
  <c r="L218" i="2"/>
  <c r="L216" i="2"/>
  <c r="L215" i="2"/>
  <c r="L214" i="2"/>
  <c r="L212" i="2"/>
  <c r="L211" i="2"/>
  <c r="L210" i="2"/>
  <c r="L209" i="2"/>
  <c r="L208" i="2"/>
  <c r="L207" i="2"/>
  <c r="L206" i="2"/>
  <c r="L204" i="2"/>
  <c r="L203" i="2"/>
  <c r="L202" i="2"/>
  <c r="L200" i="2"/>
  <c r="L199" i="2"/>
  <c r="L198" i="2"/>
  <c r="P31" i="2" l="1"/>
  <c r="L31" i="2"/>
  <c r="P30" i="2"/>
  <c r="L30" i="2"/>
  <c r="P29" i="2"/>
  <c r="L29" i="2"/>
  <c r="P28" i="2"/>
  <c r="L28" i="2"/>
  <c r="P27" i="2"/>
  <c r="L27" i="2"/>
  <c r="P26" i="2"/>
  <c r="L26" i="2"/>
  <c r="P25" i="2"/>
  <c r="L25" i="2"/>
  <c r="P23" i="2"/>
  <c r="L23" i="2"/>
  <c r="P22" i="2"/>
  <c r="L22" i="2"/>
  <c r="P21" i="2"/>
  <c r="L21" i="2"/>
  <c r="P20" i="2"/>
  <c r="L20" i="2"/>
  <c r="P19" i="2"/>
  <c r="L19" i="2"/>
  <c r="P18" i="2"/>
  <c r="L18" i="2"/>
  <c r="P17" i="2"/>
  <c r="L17" i="2"/>
  <c r="P16" i="2"/>
  <c r="L16" i="2"/>
  <c r="P14" i="2"/>
  <c r="L14" i="2"/>
  <c r="P13" i="2"/>
  <c r="L13" i="2"/>
  <c r="P12" i="2"/>
  <c r="L12" i="2"/>
  <c r="P11" i="2"/>
  <c r="L11" i="2"/>
  <c r="P15" i="2"/>
  <c r="L15" i="2"/>
  <c r="P24" i="2"/>
  <c r="L24" i="2"/>
  <c r="P10" i="2"/>
  <c r="L10" i="2"/>
  <c r="P9" i="2"/>
  <c r="L9" i="2"/>
  <c r="P8" i="2"/>
  <c r="L8" i="2"/>
  <c r="P7" i="2"/>
  <c r="L7" i="2"/>
  <c r="P6" i="2"/>
  <c r="P5" i="2"/>
  <c r="P4" i="2"/>
  <c r="P3" i="2"/>
  <c r="P2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<sst xmlns="http://schemas.openxmlformats.org/spreadsheetml/2006/main" count="6302" uniqueCount="630">
  <si>
    <t>Trap no</t>
  </si>
  <si>
    <t>Date</t>
  </si>
  <si>
    <t>Grid ref</t>
  </si>
  <si>
    <t>Site</t>
  </si>
  <si>
    <t>Habitat</t>
  </si>
  <si>
    <t>Species</t>
  </si>
  <si>
    <t>Binomial Sp.</t>
  </si>
  <si>
    <t>Abundance</t>
  </si>
  <si>
    <t>Elevation</t>
  </si>
  <si>
    <t>min temp met officer MIDAS</t>
  </si>
  <si>
    <t>pyc</t>
  </si>
  <si>
    <t>x</t>
  </si>
  <si>
    <t>y</t>
  </si>
  <si>
    <t>lat</t>
  </si>
  <si>
    <t>long</t>
  </si>
  <si>
    <t>SS85739552</t>
  </si>
  <si>
    <t>Afan</t>
  </si>
  <si>
    <t>Edge</t>
  </si>
  <si>
    <t>True lover's knot</t>
  </si>
  <si>
    <t>Lycophotia porphyrea</t>
  </si>
  <si>
    <t>Tawney barred angle</t>
  </si>
  <si>
    <t>Macaria liturata</t>
  </si>
  <si>
    <t>Northern Spinach</t>
  </si>
  <si>
    <t>Eulithis populata</t>
  </si>
  <si>
    <t>Marbled white spot</t>
  </si>
  <si>
    <t>Deltote pygarga</t>
  </si>
  <si>
    <t>Drinker</t>
  </si>
  <si>
    <t>Euthrix potatoria</t>
  </si>
  <si>
    <t>Common Wainscot</t>
  </si>
  <si>
    <t>Mythimna pallens</t>
  </si>
  <si>
    <t>SS81709401</t>
  </si>
  <si>
    <t>Open</t>
  </si>
  <si>
    <t>Flame Shoulder</t>
  </si>
  <si>
    <t>Ochropleura plecta</t>
  </si>
  <si>
    <t>Early thorn</t>
  </si>
  <si>
    <t>Selenia dentaria</t>
  </si>
  <si>
    <t>Red necked footman</t>
  </si>
  <si>
    <t>Atolmis rubricollis</t>
  </si>
  <si>
    <t>Pinion streaked snout</t>
  </si>
  <si>
    <t>Schrankia costaestrigalis</t>
  </si>
  <si>
    <t>SS82389046</t>
  </si>
  <si>
    <t>Bryn</t>
  </si>
  <si>
    <t>Large Yellow Underwing</t>
  </si>
  <si>
    <t>Noctua pronuba</t>
  </si>
  <si>
    <t>July high flyer</t>
  </si>
  <si>
    <t>Hydriomena furcata</t>
  </si>
  <si>
    <t>Green carpet</t>
  </si>
  <si>
    <t>Colostygia pectinataria</t>
  </si>
  <si>
    <t>Garden Tiger</t>
  </si>
  <si>
    <t>Arctia caja</t>
  </si>
  <si>
    <t>Common Wave</t>
  </si>
  <si>
    <t>Cabera exanthemata</t>
  </si>
  <si>
    <t>Common Rustic</t>
  </si>
  <si>
    <t>Mesapamea sp.</t>
  </si>
  <si>
    <t>SS8238190425</t>
  </si>
  <si>
    <t>Square spot rustic</t>
  </si>
  <si>
    <t>Xestia xanthographa</t>
  </si>
  <si>
    <t>Small Angle Shades</t>
  </si>
  <si>
    <t>Euplexia lucipara</t>
  </si>
  <si>
    <t>Lesser Yellow Underwing</t>
  </si>
  <si>
    <t>Noctua comes</t>
  </si>
  <si>
    <t>Green pug</t>
  </si>
  <si>
    <t>Pasiphila rectangulata</t>
  </si>
  <si>
    <t>Fan foot</t>
  </si>
  <si>
    <t>Herminia tarsipennalis</t>
  </si>
  <si>
    <t>Common pug</t>
  </si>
  <si>
    <t>Eupithecia vulgata</t>
  </si>
  <si>
    <t>Common footman</t>
  </si>
  <si>
    <t>Eilema lurideola</t>
  </si>
  <si>
    <t>Clay</t>
  </si>
  <si>
    <t>Mythimna ferrago</t>
  </si>
  <si>
    <t>Broken Bar Carpet</t>
  </si>
  <si>
    <t>Electrophaes corylata</t>
  </si>
  <si>
    <t>Bright line brown eye</t>
  </si>
  <si>
    <t>Lacanobia oleracea</t>
  </si>
  <si>
    <t>SN4847532633</t>
  </si>
  <si>
    <t>Brechfa</t>
  </si>
  <si>
    <t>Purple clay</t>
  </si>
  <si>
    <t>Diarsia brunnea</t>
  </si>
  <si>
    <t>N/A</t>
  </si>
  <si>
    <t>Agriphila geniculea</t>
  </si>
  <si>
    <t>Common White Wave</t>
  </si>
  <si>
    <t>Cabera pusaria</t>
  </si>
  <si>
    <t>SN4836632678</t>
  </si>
  <si>
    <t>Rustic</t>
  </si>
  <si>
    <t>Hoplodrina blanda</t>
  </si>
  <si>
    <t>Minor Shoulder knot</t>
  </si>
  <si>
    <t>Brachylomia viminalis</t>
  </si>
  <si>
    <t>Beautiful Golden Y</t>
  </si>
  <si>
    <t>Autographa pulchrina</t>
  </si>
  <si>
    <t>SN94210191</t>
  </si>
  <si>
    <t>PyC</t>
  </si>
  <si>
    <t>The Annulet</t>
  </si>
  <si>
    <t>Charissa obscurata</t>
  </si>
  <si>
    <t>Spruce carpet</t>
  </si>
  <si>
    <t>Thera britannica</t>
  </si>
  <si>
    <t>Narrow winged pug</t>
  </si>
  <si>
    <t>Eupithecia nanata</t>
  </si>
  <si>
    <t>Ingrailed clay</t>
  </si>
  <si>
    <t>Diarsia mendica</t>
  </si>
  <si>
    <t>Gold spot</t>
  </si>
  <si>
    <t>Plusia festucae</t>
  </si>
  <si>
    <t>Coxcomb prominent</t>
  </si>
  <si>
    <t>Ptilodon capucina</t>
  </si>
  <si>
    <t>Common swift</t>
  </si>
  <si>
    <t>Korscheltellus lupulina</t>
  </si>
  <si>
    <t>Broom moth</t>
  </si>
  <si>
    <t>Ceramica pisi</t>
  </si>
  <si>
    <t>SN94260190</t>
  </si>
  <si>
    <t>Pyrausta purpuralis</t>
  </si>
  <si>
    <t>Double Line</t>
  </si>
  <si>
    <t>Mythimna turca</t>
  </si>
  <si>
    <t>SS82969059</t>
  </si>
  <si>
    <t>Coleophora sp.</t>
  </si>
  <si>
    <t>Buff footman</t>
  </si>
  <si>
    <t>Eilema depressa</t>
  </si>
  <si>
    <t>Antler moth</t>
  </si>
  <si>
    <t>Cerapteryx graminis</t>
  </si>
  <si>
    <t>SS82949060</t>
  </si>
  <si>
    <t>Grass rivulet</t>
  </si>
  <si>
    <t>Perizoma albulata</t>
  </si>
  <si>
    <t>Eudonia pallida</t>
  </si>
  <si>
    <t>SS8177194081</t>
  </si>
  <si>
    <t>Dotted clay</t>
  </si>
  <si>
    <t>Xestia baja</t>
  </si>
  <si>
    <t>SS81739400</t>
  </si>
  <si>
    <t>Poplar Hawkmoth</t>
  </si>
  <si>
    <t>Laothoe populi</t>
  </si>
  <si>
    <t>Buff Arches</t>
  </si>
  <si>
    <t>Habrosyne pyritoides</t>
  </si>
  <si>
    <t>Barred carpet</t>
  </si>
  <si>
    <t>Martania taeniata</t>
  </si>
  <si>
    <t>SN91430232</t>
  </si>
  <si>
    <t>Barred Straw</t>
  </si>
  <si>
    <t>Gandaritis pyraliata</t>
  </si>
  <si>
    <t>SN91400228</t>
  </si>
  <si>
    <t>Straw dot</t>
  </si>
  <si>
    <t>Rivula sericealis</t>
  </si>
  <si>
    <t>Small Phoenix</t>
  </si>
  <si>
    <t>Ecliptopera silaceata</t>
  </si>
  <si>
    <t xml:space="preserve">Plain golden y </t>
  </si>
  <si>
    <t>Autographa jota</t>
  </si>
  <si>
    <t>Map winged swift</t>
  </si>
  <si>
    <t>Korscheltellus fusconebulosa</t>
  </si>
  <si>
    <t>Common carpet</t>
  </si>
  <si>
    <t>Epirrhoe alternata</t>
  </si>
  <si>
    <t>Burnished brass</t>
  </si>
  <si>
    <t>Diachrysia chrysitis</t>
  </si>
  <si>
    <t>Agriphila Straminella</t>
  </si>
  <si>
    <t>SN48393106</t>
  </si>
  <si>
    <t>Willow beauty</t>
  </si>
  <si>
    <t>Peribatodes rhomboidaria</t>
  </si>
  <si>
    <t>Scoparia ambigualis</t>
  </si>
  <si>
    <t>Purple bar</t>
  </si>
  <si>
    <t>Cosmorhoe ocellata</t>
  </si>
  <si>
    <t>Pebble prominent</t>
  </si>
  <si>
    <t>Notodonta ziczac</t>
  </si>
  <si>
    <t>Buff arches</t>
  </si>
  <si>
    <t>Slender brindle</t>
  </si>
  <si>
    <t>Apamea scolopacina</t>
  </si>
  <si>
    <t>SN4843531076</t>
  </si>
  <si>
    <t>Scoparia sp.</t>
  </si>
  <si>
    <t>Treble lines</t>
  </si>
  <si>
    <t>Charanyca trigrammica</t>
  </si>
  <si>
    <t>Dark Arches</t>
  </si>
  <si>
    <t>Apamea monoglypha</t>
  </si>
  <si>
    <t>SS81979036</t>
  </si>
  <si>
    <t>Welsh wave</t>
  </si>
  <si>
    <t>Venusia cambrica</t>
  </si>
  <si>
    <t>Beautiful carpet</t>
  </si>
  <si>
    <t>Mesoleuca albicillata</t>
  </si>
  <si>
    <t>Common wave</t>
  </si>
  <si>
    <t>SS81729485</t>
  </si>
  <si>
    <t>Round-winged muslin</t>
  </si>
  <si>
    <t>Thumatha senex</t>
  </si>
  <si>
    <t>Grey arches</t>
  </si>
  <si>
    <t>Polia nebulosa</t>
  </si>
  <si>
    <t>SS81799471</t>
  </si>
  <si>
    <t>Large emerald</t>
  </si>
  <si>
    <t>Geometra papilionaria</t>
  </si>
  <si>
    <t>White spotted pug</t>
  </si>
  <si>
    <t>Eupithecia tripunctaria</t>
  </si>
  <si>
    <t>Black arches</t>
  </si>
  <si>
    <t>Lymantria monacha</t>
  </si>
  <si>
    <t>Snout</t>
  </si>
  <si>
    <t>Hypena proboscidalis</t>
  </si>
  <si>
    <t>Mother of Pearl</t>
  </si>
  <si>
    <t>Pleuroptya ruralis</t>
  </si>
  <si>
    <t>SN92370273</t>
  </si>
  <si>
    <t>Bordered straw</t>
  </si>
  <si>
    <t>Heliothis peltigera</t>
  </si>
  <si>
    <t>Brown rustic</t>
  </si>
  <si>
    <t>Rusina ferruginea</t>
  </si>
  <si>
    <t>Dark sword grass</t>
  </si>
  <si>
    <t>Agrotis ipsilon</t>
  </si>
  <si>
    <t>Least yellow underwing</t>
  </si>
  <si>
    <t>Noctua interjecta</t>
  </si>
  <si>
    <t>SN4749933690</t>
  </si>
  <si>
    <t>Yellow Belle</t>
  </si>
  <si>
    <t>Aspitates ochrearia</t>
  </si>
  <si>
    <t>SN48273305</t>
  </si>
  <si>
    <t>Crambus pascuella</t>
  </si>
  <si>
    <t>SJ00815303</t>
  </si>
  <si>
    <t>Cloc</t>
  </si>
  <si>
    <t>Barred straw</t>
  </si>
  <si>
    <t>SJ01305226</t>
  </si>
  <si>
    <t>Oak eggar</t>
  </si>
  <si>
    <t>Lasiocampa quercus</t>
  </si>
  <si>
    <t>SS82599379</t>
  </si>
  <si>
    <t>The fanfoot</t>
  </si>
  <si>
    <t>SS82119431</t>
  </si>
  <si>
    <t>Satin wave</t>
  </si>
  <si>
    <t>Idaea subsericeata</t>
  </si>
  <si>
    <t>Eudonia trunconola</t>
  </si>
  <si>
    <t>Eudonia sp.</t>
  </si>
  <si>
    <t>Epinotia ramella</t>
  </si>
  <si>
    <t>SS8196890320</t>
  </si>
  <si>
    <t>Agriphila straminella</t>
  </si>
  <si>
    <t>Grey Chi</t>
  </si>
  <si>
    <t>Antitype chi</t>
  </si>
  <si>
    <t>SN92860426</t>
  </si>
  <si>
    <t>Striped wainscot</t>
  </si>
  <si>
    <t>Mythimna pudorina</t>
  </si>
  <si>
    <t>SN48253418</t>
  </si>
  <si>
    <t>Scalloped oak</t>
  </si>
  <si>
    <t>Crocallis elinguaria</t>
  </si>
  <si>
    <t>SJ05015197</t>
  </si>
  <si>
    <t>Shaded broad bar</t>
  </si>
  <si>
    <t>Scotopteryx chenopodiata</t>
  </si>
  <si>
    <t>Silver ground carpet</t>
  </si>
  <si>
    <t>Xanthorhoe montanata</t>
  </si>
  <si>
    <t>Northern rustic</t>
  </si>
  <si>
    <t>Standfussiana lucernea</t>
  </si>
  <si>
    <t>SJ04955264</t>
  </si>
  <si>
    <t>Uncertain moth</t>
  </si>
  <si>
    <t>Hoplodrina sp.</t>
  </si>
  <si>
    <t>Agriphila tristella</t>
  </si>
  <si>
    <t>SS82908826</t>
  </si>
  <si>
    <t>Small Wainscot</t>
  </si>
  <si>
    <t>Denticucullus pygmina</t>
  </si>
  <si>
    <t>SS82868820</t>
  </si>
  <si>
    <t>Small dotted buff</t>
  </si>
  <si>
    <t>Photedes minima</t>
  </si>
  <si>
    <t>SS83829296</t>
  </si>
  <si>
    <t>Common wainscot</t>
  </si>
  <si>
    <t>Grey pine carpet</t>
  </si>
  <si>
    <t>Thera obeliscata</t>
  </si>
  <si>
    <t>Tawney pug</t>
  </si>
  <si>
    <t>Eupithecia icterata</t>
  </si>
  <si>
    <t>SS8377393004</t>
  </si>
  <si>
    <t>SS9174896467</t>
  </si>
  <si>
    <t>Striped twin spot carpet</t>
  </si>
  <si>
    <t>Coenotephria salicata</t>
  </si>
  <si>
    <t>SS9178096188</t>
  </si>
  <si>
    <t>Twin-spot carpet</t>
  </si>
  <si>
    <t>Mesotype didymata</t>
  </si>
  <si>
    <t>Northern spinach</t>
  </si>
  <si>
    <t>Mesapamea sp,</t>
  </si>
  <si>
    <t>SJ00855444</t>
  </si>
  <si>
    <t>Heath Rustic</t>
  </si>
  <si>
    <t>Xestia agathina</t>
  </si>
  <si>
    <t>Neglected Rustic</t>
  </si>
  <si>
    <t>Xestia castanea</t>
  </si>
  <si>
    <t>Haworth minor</t>
  </si>
  <si>
    <t>Celaena haworthii</t>
  </si>
  <si>
    <t>SJ00985444</t>
  </si>
  <si>
    <t>Chevron</t>
  </si>
  <si>
    <t>Eulithis testata</t>
  </si>
  <si>
    <t>SN47783339</t>
  </si>
  <si>
    <t>Grey mountain carpet</t>
  </si>
  <si>
    <t>Entephria caesiata</t>
  </si>
  <si>
    <t>The Confused</t>
  </si>
  <si>
    <t>Apamea furva</t>
  </si>
  <si>
    <t>Ear moth</t>
  </si>
  <si>
    <t>Amphipoea oculea</t>
  </si>
  <si>
    <t>Sharp angled carpet</t>
  </si>
  <si>
    <t>Euphyia unangulata</t>
  </si>
  <si>
    <t>SN47983395</t>
  </si>
  <si>
    <t>Dark tussock</t>
  </si>
  <si>
    <t>Dicallomera fascelina</t>
  </si>
  <si>
    <t>Iron prominent</t>
  </si>
  <si>
    <t>Notodonta dromedarius</t>
  </si>
  <si>
    <t>SS81729174</t>
  </si>
  <si>
    <t>Bordered beauty</t>
  </si>
  <si>
    <t>Epione repandaria</t>
  </si>
  <si>
    <t>Orange swift</t>
  </si>
  <si>
    <t>Triodia sylvina</t>
  </si>
  <si>
    <t>SS8178691752</t>
  </si>
  <si>
    <t>Scalloped hook tip</t>
  </si>
  <si>
    <t>Falcaria lacertinaria</t>
  </si>
  <si>
    <t>Lesser swallow prominent</t>
  </si>
  <si>
    <t>Pheosia gnoma</t>
  </si>
  <si>
    <t>Grey chi</t>
  </si>
  <si>
    <t>Sallow kitten</t>
  </si>
  <si>
    <t>Furcula furcula</t>
  </si>
  <si>
    <t>Flounced rustic</t>
  </si>
  <si>
    <t>Luperina testacea</t>
  </si>
  <si>
    <t>Mean</t>
  </si>
  <si>
    <t>pin</t>
  </si>
  <si>
    <t>label</t>
  </si>
  <si>
    <t>foam</t>
  </si>
  <si>
    <t>SUM</t>
  </si>
  <si>
    <t>no samples</t>
  </si>
  <si>
    <t>n/a</t>
  </si>
  <si>
    <t>extra foam</t>
  </si>
  <si>
    <t>I think treat this with caution</t>
  </si>
  <si>
    <t>Small phoenix</t>
  </si>
  <si>
    <t>double pinned and foamed - to inaccurate with my scales</t>
  </si>
  <si>
    <t>No specimens</t>
  </si>
  <si>
    <t>Eudonia trunconola?</t>
  </si>
  <si>
    <t>no such species listed…</t>
  </si>
  <si>
    <t>no specimens</t>
  </si>
  <si>
    <t>dry mass</t>
  </si>
  <si>
    <t>biomass</t>
  </si>
  <si>
    <t>Sum of biomass</t>
  </si>
  <si>
    <t>Months</t>
  </si>
  <si>
    <t>Jul</t>
  </si>
  <si>
    <t>Aug</t>
  </si>
  <si>
    <t>Clouded drab</t>
  </si>
  <si>
    <t>Phoenix</t>
  </si>
  <si>
    <t>Hebrew character</t>
  </si>
  <si>
    <t>Common white wave</t>
  </si>
  <si>
    <t>Straw belle</t>
  </si>
  <si>
    <t>Powdered quaker</t>
  </si>
  <si>
    <t>RFW</t>
  </si>
  <si>
    <t>DH/AG</t>
  </si>
  <si>
    <t>SS8126594807</t>
  </si>
  <si>
    <t>SS8116794882</t>
  </si>
  <si>
    <t>cloc</t>
  </si>
  <si>
    <t>bryn</t>
  </si>
  <si>
    <t>afan</t>
  </si>
  <si>
    <t>Mottled gray</t>
  </si>
  <si>
    <t>Brindled beauty</t>
  </si>
  <si>
    <t>Puss moth</t>
  </si>
  <si>
    <t>SN4818954127</t>
  </si>
  <si>
    <t>SN4827533726</t>
  </si>
  <si>
    <t>SN9430702662</t>
  </si>
  <si>
    <t>SN9385902823</t>
  </si>
  <si>
    <t>Red chestnut</t>
  </si>
  <si>
    <t>Pale shouldered brocade</t>
  </si>
  <si>
    <t>SN9451700448</t>
  </si>
  <si>
    <t>Brown silver line</t>
  </si>
  <si>
    <t>Glaucous shears</t>
  </si>
  <si>
    <t>SH9864655575</t>
  </si>
  <si>
    <t>Light knot grass</t>
  </si>
  <si>
    <t>SH9861655636</t>
  </si>
  <si>
    <t>May high flyer</t>
  </si>
  <si>
    <t>SS8281589820</t>
  </si>
  <si>
    <t>RFW/SING/DS</t>
  </si>
  <si>
    <t>SS8303288507</t>
  </si>
  <si>
    <t>PCW/AG/DH</t>
  </si>
  <si>
    <t>White ermine</t>
  </si>
  <si>
    <t>Common brown pug</t>
  </si>
  <si>
    <t>Marbled minor</t>
  </si>
  <si>
    <t>Scalloped hazel</t>
  </si>
  <si>
    <t>SS8336097487</t>
  </si>
  <si>
    <t>Silver carpet</t>
  </si>
  <si>
    <t>Popular hawkmoth</t>
  </si>
  <si>
    <t>Flame carpet</t>
  </si>
  <si>
    <t>SS8355297986</t>
  </si>
  <si>
    <t>Dogs tooth</t>
  </si>
  <si>
    <t>Angle shades</t>
  </si>
  <si>
    <t>Peppered moth</t>
  </si>
  <si>
    <t>Silver y</t>
  </si>
  <si>
    <t>Ermine</t>
  </si>
  <si>
    <t>Fox moth</t>
  </si>
  <si>
    <t>SS8340599072</t>
  </si>
  <si>
    <t>Pale tussock</t>
  </si>
  <si>
    <t>Cloud bordered brindle</t>
  </si>
  <si>
    <t>SS8382199728</t>
  </si>
  <si>
    <t>Clouded brindle</t>
  </si>
  <si>
    <t>Peach blossom</t>
  </si>
  <si>
    <t>Buff ermine</t>
  </si>
  <si>
    <t>SS8199993696</t>
  </si>
  <si>
    <t>SS8263693789</t>
  </si>
  <si>
    <t>Elephant hawkmoth</t>
  </si>
  <si>
    <t>SJ0083352943</t>
  </si>
  <si>
    <t>Black rustic</t>
  </si>
  <si>
    <t>SN4793732386</t>
  </si>
  <si>
    <t>Foxglove pug</t>
  </si>
  <si>
    <t>Cream wave</t>
  </si>
  <si>
    <t>Coronet</t>
  </si>
  <si>
    <t>Red green carpet</t>
  </si>
  <si>
    <t>lobster moth</t>
  </si>
  <si>
    <t>SN4823933154</t>
  </si>
  <si>
    <t>Grey pug</t>
  </si>
  <si>
    <t>Knot grass</t>
  </si>
  <si>
    <t>Coleophoera sp.</t>
  </si>
  <si>
    <t>SS8297498647</t>
  </si>
  <si>
    <t>SS8356398183</t>
  </si>
  <si>
    <t>Dusky brocade</t>
  </si>
  <si>
    <t>SN4783632452</t>
  </si>
  <si>
    <t>common wave</t>
  </si>
  <si>
    <t>SN4945033593</t>
  </si>
  <si>
    <t>SJ0060854775</t>
  </si>
  <si>
    <t>SJ0041254934</t>
  </si>
  <si>
    <t>Light emerald</t>
  </si>
  <si>
    <t>Clouded border</t>
  </si>
  <si>
    <t>SJ0093057628</t>
  </si>
  <si>
    <t>SJ0153958346</t>
  </si>
  <si>
    <t>SN9306202823</t>
  </si>
  <si>
    <t>min temp field</t>
  </si>
  <si>
    <t>SN9271902709</t>
  </si>
  <si>
    <t>SS8159784272</t>
  </si>
  <si>
    <t>SS8092993858</t>
  </si>
  <si>
    <t>Buff tip</t>
  </si>
  <si>
    <t>Garden tiger</t>
  </si>
  <si>
    <t>SN4866333424</t>
  </si>
  <si>
    <t>Dusky Brocade</t>
  </si>
  <si>
    <t>SN4896133823</t>
  </si>
  <si>
    <t>Brownline silver eye</t>
  </si>
  <si>
    <t>SN4850632821</t>
  </si>
  <si>
    <t>Fern</t>
  </si>
  <si>
    <t>Popular Hawkmoth</t>
  </si>
  <si>
    <t>SN4916432784</t>
  </si>
  <si>
    <t>SS8058389903</t>
  </si>
  <si>
    <t>peach blossom</t>
  </si>
  <si>
    <t>SS8140789251</t>
  </si>
  <si>
    <t>Double square spot</t>
  </si>
  <si>
    <t>SS282488188580</t>
  </si>
  <si>
    <t>White spot pug</t>
  </si>
  <si>
    <t>True lovers knot</t>
  </si>
  <si>
    <t>Large yellow underwing</t>
  </si>
  <si>
    <t>Heart and Dart</t>
  </si>
  <si>
    <t>SS8256698587</t>
  </si>
  <si>
    <t>SS8379398262</t>
  </si>
  <si>
    <t>Uncertain</t>
  </si>
  <si>
    <t>Lesser yellow underwing</t>
  </si>
  <si>
    <t>Middle barred minor</t>
  </si>
  <si>
    <t>Cloaked minor</t>
  </si>
  <si>
    <t>Yellow belle</t>
  </si>
  <si>
    <t>SJ0103854894</t>
  </si>
  <si>
    <t>Barred umber</t>
  </si>
  <si>
    <t>Blood vein</t>
  </si>
  <si>
    <t xml:space="preserve">Golden y </t>
  </si>
  <si>
    <t>Flame shoulder</t>
  </si>
  <si>
    <t>SJ0051557410</t>
  </si>
  <si>
    <t>SJ0113457326</t>
  </si>
  <si>
    <t>White wave</t>
  </si>
  <si>
    <t>SJ0071057499</t>
  </si>
  <si>
    <t>Dark arches</t>
  </si>
  <si>
    <t>SS8300590769</t>
  </si>
  <si>
    <t>straw dot</t>
  </si>
  <si>
    <t>Double line</t>
  </si>
  <si>
    <t>Small angle shades</t>
  </si>
  <si>
    <t>smoky wainscot</t>
  </si>
  <si>
    <t>SS8303190397</t>
  </si>
  <si>
    <t>strawdot</t>
  </si>
  <si>
    <t>Crambus sp.</t>
  </si>
  <si>
    <t>Pug</t>
  </si>
  <si>
    <t>SN4784531379</t>
  </si>
  <si>
    <t>willow beauty</t>
  </si>
  <si>
    <t>SN4778131922</t>
  </si>
  <si>
    <t>SN9309201964</t>
  </si>
  <si>
    <t>dotted clay</t>
  </si>
  <si>
    <t>SS9440499921</t>
  </si>
  <si>
    <t>SH9810955532</t>
  </si>
  <si>
    <t>SH9824655081</t>
  </si>
  <si>
    <t>vestal</t>
  </si>
  <si>
    <t>Emerald</t>
  </si>
  <si>
    <t>SS8263893598</t>
  </si>
  <si>
    <t>Pepper moth</t>
  </si>
  <si>
    <t>Pug sp.</t>
  </si>
  <si>
    <t>early thorn</t>
  </si>
  <si>
    <t>knotgrass</t>
  </si>
  <si>
    <t>purple clay</t>
  </si>
  <si>
    <t>pebble prominent</t>
  </si>
  <si>
    <t>SS8281193300</t>
  </si>
  <si>
    <t>Chocolate tip</t>
  </si>
  <si>
    <t>August thorn</t>
  </si>
  <si>
    <t>SS8375792169</t>
  </si>
  <si>
    <t>Hoary footman</t>
  </si>
  <si>
    <t>SJ01256539176</t>
  </si>
  <si>
    <t>SJ0100953637</t>
  </si>
  <si>
    <t>Chestnut</t>
  </si>
  <si>
    <t>Small rufous</t>
  </si>
  <si>
    <t>SJ01305022</t>
  </si>
  <si>
    <t>antler moth</t>
  </si>
  <si>
    <t>trebble square spot</t>
  </si>
  <si>
    <t>scalloped hazel</t>
  </si>
  <si>
    <t xml:space="preserve">SS 8013 8938 </t>
  </si>
  <si>
    <t>Ruby tiger</t>
  </si>
  <si>
    <t>Tawny marbled minor</t>
  </si>
  <si>
    <t xml:space="preserve">Dotted clay </t>
  </si>
  <si>
    <t>Smoky wainscot</t>
  </si>
  <si>
    <t xml:space="preserve">Common wave </t>
  </si>
  <si>
    <t>Eudonia</t>
  </si>
  <si>
    <t xml:space="preserve">SS 8014 8877 </t>
  </si>
  <si>
    <t>Common rustic</t>
  </si>
  <si>
    <t xml:space="preserve">Calamtropha </t>
  </si>
  <si>
    <t xml:space="preserve">SS 8460 9281 </t>
  </si>
  <si>
    <t>Gallium carpet</t>
  </si>
  <si>
    <t>Hoary doorman</t>
  </si>
  <si>
    <t xml:space="preserve">Drinker </t>
  </si>
  <si>
    <t>SS 8329 9281</t>
  </si>
  <si>
    <t>Red twin spot carpet</t>
  </si>
  <si>
    <t>Strawdot</t>
  </si>
  <si>
    <t xml:space="preserve">SN 4933 3238 </t>
  </si>
  <si>
    <t>Six stripped rustic</t>
  </si>
  <si>
    <t xml:space="preserve">SN 4739 3180 </t>
  </si>
  <si>
    <t>Doted clay </t>
  </si>
  <si>
    <t>SJ 00920 54390</t>
  </si>
  <si>
    <t xml:space="preserve">Northern spinach </t>
  </si>
  <si>
    <t xml:space="preserve">July high flyer </t>
  </si>
  <si>
    <t xml:space="preserve">SJ 0114 5844 </t>
  </si>
  <si>
    <t xml:space="preserve">SS 8054 9005 </t>
  </si>
  <si>
    <t>Blood vine</t>
  </si>
  <si>
    <t>Rufous minor</t>
  </si>
  <si>
    <t xml:space="preserve">SS 8151 9153 </t>
  </si>
  <si>
    <t>Crabus</t>
  </si>
  <si>
    <t>Triple square spot</t>
  </si>
  <si>
    <t>Dotted clayx2</t>
  </si>
  <si>
    <t>Dig tooth</t>
  </si>
  <si>
    <t>Marbled carpet</t>
  </si>
  <si>
    <t>Shuttle shaped dart</t>
  </si>
  <si>
    <t>Clay </t>
  </si>
  <si>
    <t xml:space="preserve">SS 8169 9460 </t>
  </si>
  <si>
    <t>Pale prominent</t>
  </si>
  <si>
    <t>knot grass</t>
  </si>
  <si>
    <t>Red underwing</t>
  </si>
  <si>
    <t>Small scallop</t>
  </si>
  <si>
    <t>Sharp angled peacock</t>
  </si>
  <si>
    <t>Peach blossoms</t>
  </si>
  <si>
    <t xml:space="preserve">SS 8294 9388 </t>
  </si>
  <si>
    <t>Knot gras</t>
  </si>
  <si>
    <t>Blood line</t>
  </si>
  <si>
    <t>Buff Footman</t>
  </si>
  <si>
    <t>Speckled beauty</t>
  </si>
  <si>
    <t xml:space="preserve">SN 4927 3406 </t>
  </si>
  <si>
    <t>Antler</t>
  </si>
  <si>
    <t xml:space="preserve">SN 4900 3405 </t>
  </si>
  <si>
    <t>Scalloped hooktip</t>
  </si>
  <si>
    <t>Haworth Minor</t>
  </si>
  <si>
    <t xml:space="preserve">SN 9348 0316 </t>
  </si>
  <si>
    <t xml:space="preserve"> Drinker</t>
  </si>
  <si>
    <t>White Wave</t>
  </si>
  <si>
    <t xml:space="preserve">SN 9353 0300 </t>
  </si>
  <si>
    <t>Phoenix x2</t>
  </si>
  <si>
    <t>Antler moth x2</t>
  </si>
  <si>
    <t xml:space="preserve">SS 8081 8969 </t>
  </si>
  <si>
    <t xml:space="preserve">SS 8017 8953 </t>
  </si>
  <si>
    <t>Small wainscot</t>
  </si>
  <si>
    <t xml:space="preserve">SS 8266 8857 </t>
  </si>
  <si>
    <t xml:space="preserve">SN 9456 0117 </t>
  </si>
  <si>
    <t>Uncertain/ rusticx4</t>
  </si>
  <si>
    <t xml:space="preserve">SJ 0116 5704 </t>
  </si>
  <si>
    <t>ear moth</t>
  </si>
  <si>
    <t>silver y</t>
  </si>
  <si>
    <t>flame shoulder</t>
  </si>
  <si>
    <t>common rustic</t>
  </si>
  <si>
    <t>rustic</t>
  </si>
  <si>
    <t>true lovers knot</t>
  </si>
  <si>
    <t xml:space="preserve">SJ 0088 5564 </t>
  </si>
  <si>
    <t>scalloped oak</t>
  </si>
  <si>
    <t>orange underwing</t>
  </si>
  <si>
    <t>Anomalous</t>
  </si>
  <si>
    <t>SH 9828 5519</t>
  </si>
  <si>
    <t>Autumnal rustic</t>
  </si>
  <si>
    <t xml:space="preserve">SH 9824 5566 </t>
  </si>
  <si>
    <t>Dark marbled carpet</t>
  </si>
  <si>
    <t>Herald moth</t>
  </si>
  <si>
    <t>phoenix</t>
  </si>
  <si>
    <t xml:space="preserve">SN 4902 3434 </t>
  </si>
  <si>
    <t xml:space="preserve">SN 4888 3435 </t>
  </si>
  <si>
    <t xml:space="preserve">SS 8238 8861 </t>
  </si>
  <si>
    <t>flounced rustic</t>
  </si>
  <si>
    <t>Hedge rustic</t>
  </si>
  <si>
    <t>Flame shoulder </t>
  </si>
  <si>
    <t>SS8215089063</t>
  </si>
  <si>
    <t>chestnut</t>
  </si>
  <si>
    <t>red carpet</t>
  </si>
  <si>
    <t>July Highflyer</t>
  </si>
  <si>
    <t>Large ear</t>
  </si>
  <si>
    <t>Rustic/ Uncertain</t>
  </si>
  <si>
    <t>Autumnal Rustic</t>
  </si>
  <si>
    <t>treble bar</t>
  </si>
  <si>
    <t>spinach</t>
  </si>
  <si>
    <t>Anther</t>
  </si>
  <si>
    <t>Lesser broad-borded underwing</t>
  </si>
  <si>
    <t>Heather rustic</t>
  </si>
  <si>
    <t>Golden rode brindle</t>
  </si>
  <si>
    <t>Pink-barred sallow</t>
  </si>
  <si>
    <t>Pyla fusca</t>
  </si>
  <si>
    <t>udea prunalis</t>
  </si>
  <si>
    <t>July High flyer</t>
  </si>
  <si>
    <t>neglected rustic</t>
  </si>
  <si>
    <t>common marbled carpet</t>
  </si>
  <si>
    <t>White Ermine</t>
  </si>
  <si>
    <t>Hebrew Character</t>
  </si>
  <si>
    <t>Peach Blossom</t>
  </si>
  <si>
    <t>Pebble Prominent</t>
  </si>
  <si>
    <t>Knot Grass</t>
  </si>
  <si>
    <t>pale Tussock</t>
  </si>
  <si>
    <t>Nut tree tussock</t>
  </si>
  <si>
    <t>Buff Ermine</t>
  </si>
  <si>
    <t>poplar grey</t>
  </si>
  <si>
    <t>bright eye brown line</t>
  </si>
  <si>
    <t>fox moth</t>
  </si>
  <si>
    <t>aethes cnicana</t>
  </si>
  <si>
    <t>heart and dart</t>
  </si>
  <si>
    <t>light emerald</t>
  </si>
  <si>
    <t>grey pug</t>
  </si>
  <si>
    <t>small fan footman</t>
  </si>
  <si>
    <t>mottled beauty</t>
  </si>
  <si>
    <t>silver ground carpet</t>
  </si>
  <si>
    <t>common swift</t>
  </si>
  <si>
    <t>green arches</t>
  </si>
  <si>
    <t>green silverlines</t>
  </si>
  <si>
    <t>small yellow wave</t>
  </si>
  <si>
    <t>spruce carpet</t>
  </si>
  <si>
    <t>grey arches</t>
  </si>
  <si>
    <t>Magpie Moth</t>
  </si>
  <si>
    <t>Pale shouldered brocade </t>
  </si>
  <si>
    <t>pale prominent</t>
  </si>
  <si>
    <t>Setacious hebrew character</t>
  </si>
  <si>
    <t>foxglove pug</t>
  </si>
  <si>
    <t>peppered moth</t>
  </si>
  <si>
    <t>Elephant Hawk Moth</t>
  </si>
  <si>
    <t>orthotaenia undulana</t>
  </si>
  <si>
    <t>bramble shoot moth</t>
  </si>
  <si>
    <t>SS 80489 89953</t>
  </si>
  <si>
    <t>SS 83356 92611</t>
  </si>
  <si>
    <t>SS 83763 92158</t>
  </si>
  <si>
    <t>SS 81120 89299</t>
  </si>
  <si>
    <t>SS 82023 94316</t>
  </si>
  <si>
    <t>SS 81518 93340</t>
  </si>
  <si>
    <t>SS 82393 92281</t>
  </si>
  <si>
    <t>SS 83221 92186</t>
  </si>
  <si>
    <t>SS 81473 90057</t>
  </si>
  <si>
    <t>SS 81207 89977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</si>
</sst>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454545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vertical="center"/>
    </xf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[Moth data 2017 and 18.xlsx]Pivot table biomass!PivotTable5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biomass by Site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biomass'!$D$3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biomass'!$A$4:$C$13</c:f>
              <c:multiLvlStrCache>
                <c:ptCount val="10"/>
                <c:lvl>
                  <c:pt idx="0">
                    <c:v>Jul</c:v>
                  </c:pt>
                  <c:pt idx="1">
                    <c:v>Aug</c:v>
                  </c:pt>
                  <c:pt idx="2">
                    <c:v>Jul</c:v>
                  </c:pt>
                  <c:pt idx="3">
                    <c:v>Aug</c:v>
                  </c:pt>
                  <c:pt idx="4">
                    <c:v>Jul</c:v>
                  </c:pt>
                  <c:pt idx="5">
                    <c:v>Aug</c:v>
                  </c:pt>
                  <c:pt idx="6">
                    <c:v>Jul</c:v>
                  </c:pt>
                  <c:pt idx="7">
                    <c:v>Aug</c:v>
                  </c:pt>
                  <c:pt idx="8">
                    <c:v>Jul</c:v>
                  </c:pt>
                  <c:pt idx="9">
                    <c:v>Aug</c:v>
                  </c:pt>
                </c:lvl>
                <c:lvl>
                  <c:pt idx="0">
                    <c:v>Afan</c:v>
                  </c:pt>
                  <c:pt idx="2">
                    <c:v>Brechfa</c:v>
                  </c:pt>
                  <c:pt idx="4">
                    <c:v>Bryn</c:v>
                  </c:pt>
                  <c:pt idx="6">
                    <c:v>Cloc</c:v>
                  </c:pt>
                  <c:pt idx="8">
                    <c:v>PyC</c:v>
                  </c:pt>
                </c:lvl>
              </c:multiLvlStrCache>
            </c:multiLvlStrRef>
          </c:cat>
          <c:val>
            <c:numRef>
              <c:f>'Pivot table biomass'!$D$4:$D$13</c:f>
              <c:numCache>
                <c:formatCode>General</c:formatCode>
                <c:ptCount val="10"/>
                <c:pt idx="0">
                  <c:v>14.335800000000003</c:v>
                </c:pt>
                <c:pt idx="1">
                  <c:v>4.5043666666666677</c:v>
                </c:pt>
                <c:pt idx="2">
                  <c:v>8.4757666666666669</c:v>
                </c:pt>
                <c:pt idx="3">
                  <c:v>3.6195333333333335</c:v>
                </c:pt>
                <c:pt idx="4">
                  <c:v>4.4533000000000005</c:v>
                </c:pt>
                <c:pt idx="5">
                  <c:v>3.7425333333333337</c:v>
                </c:pt>
                <c:pt idx="6">
                  <c:v>2.2148000000000003</c:v>
                </c:pt>
                <c:pt idx="7">
                  <c:v>3.3751083333333343</c:v>
                </c:pt>
                <c:pt idx="8">
                  <c:v>16.327109523809526</c:v>
                </c:pt>
                <c:pt idx="9">
                  <c:v>3.8019000000000003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2-4B2F-9165-E8DD86CE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468656"/>
        <c:axId val="453468984"/>
      </c:barChart>
      <c:catAx>
        <c:axId val="4534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8984"/>
        <c:crosses val="autoZero"/>
        <c:auto val="1"/>
        <c:lblAlgn val="ctr"/>
        <c:lblOffset val="100"/>
        <c:noMultiLvlLbl val="0"/>
      </c:catAx>
      <c:valAx>
        <c:axId val="4534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176212</xdr:rowOff>
    </xdr:from>
    <xdr:to>
      <xdr:col>13</xdr:col>
      <xdr:colOff>466725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Shewring" refreshedDate="43265.458261805557" createdVersion="6" refreshedVersion="6" minRefreshableVersion="3" recordCount="43">
  <cacheSource type="worksheet">
    <worksheetSource ref="A1:H44" sheet="Biomass by trap"/>
  </cacheSource>
  <cacheFields count="9">
    <cacheField name="Trap no" numFmtId="0">
      <sharedItems containsSemiMixedTypes="0" containsString="0" containsNumber="1" containsInteger="1" minValue="1" maxValue="43"/>
    </cacheField>
    <cacheField name="Date" numFmtId="14">
      <sharedItems containsSemiMixedTypes="0" containsNonDate="0" containsDate="1" containsString="0" minDate="2017-07-04T00:00:00" maxDate="2017-08-24T00:00:00" count="25">
        <d v="2017-07-04T00:00:00"/>
        <d v="2017-07-07T00:00:00"/>
        <d v="2017-07-08T00:00:00"/>
        <d v="2017-07-12T00:00:00"/>
        <d v="2017-07-13T00:00:00"/>
        <d v="2017-07-16T00:00:00"/>
        <d v="2017-07-17T00:00:00"/>
        <d v="2017-07-18T00:00:00"/>
        <d v="2017-07-20T00:00:00"/>
        <d v="2017-07-22T00:00:00"/>
        <d v="2017-07-24T00:00:00"/>
        <d v="2017-07-25T00:00:00"/>
        <d v="2017-07-26T00:00:00"/>
        <d v="2017-07-30T00:00:00"/>
        <d v="2017-08-01T00:00:00"/>
        <d v="2017-08-02T00:00:00"/>
        <d v="2017-08-03T00:00:00"/>
        <d v="2017-08-04T00:00:00"/>
        <d v="2017-08-09T00:00:00"/>
        <d v="2017-08-10T00:00:00"/>
        <d v="2017-08-12T00:00:00"/>
        <d v="2017-08-13T00:00:00"/>
        <d v="2017-08-17T00:00:00"/>
        <d v="2017-08-19T00:00:00"/>
        <d v="2017-08-23T00:00:00"/>
      </sharedItems>
      <fieldGroup par="8" base="1">
        <rangePr groupBy="days" startDate="2017-07-04T00:00:00" endDate="2017-08-24T00:00:00"/>
        <groupItems count="368">
          <s v="&lt;04/07/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4/08/2017"/>
        </groupItems>
      </fieldGroup>
    </cacheField>
    <cacheField name="Grid ref" numFmtId="0">
      <sharedItems/>
    </cacheField>
    <cacheField name="Site" numFmtId="0">
      <sharedItems count="5">
        <s v="Afan"/>
        <s v="Bryn"/>
        <s v="Brechfa"/>
        <s v="PyC"/>
        <s v="Cloc"/>
      </sharedItems>
    </cacheField>
    <cacheField name="Habitat" numFmtId="0">
      <sharedItems count="2">
        <s v="Edge"/>
        <s v="Open"/>
      </sharedItems>
    </cacheField>
    <cacheField name="Elevation" numFmtId="0">
      <sharedItems containsSemiMixedTypes="0" containsString="0" containsNumber="1" minValue="139.19999999999999" maxValue="535"/>
    </cacheField>
    <cacheField name="min temp met officer MIDAS" numFmtId="0">
      <sharedItems containsSemiMixedTypes="0" containsString="0" containsNumber="1" minValue="2.8" maxValue="17.100000000000001"/>
    </cacheField>
    <cacheField name="biomass" numFmtId="0">
      <sharedItems containsSemiMixedTypes="0" containsString="0" containsNumber="1" minValue="1.3000000000000006E-2" maxValue="7.0940000000000012"/>
    </cacheField>
    <cacheField name="Months" numFmtId="0" databaseField="0">
      <fieldGroup base="1">
        <rangePr groupBy="months" startDate="2017-07-04T00:00:00" endDate="2017-08-24T00:00:00"/>
        <groupItems count="14">
          <s v="&lt;04/07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0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1"/>
    <x v="0"/>
    <s v="SS85739552"/>
    <x v="0"/>
    <x v="0"/>
    <n v="301"/>
    <n v="5.7"/>
    <n v="0.4149000000000001"/>
  </r>
  <r>
    <n v="2"/>
    <x v="1"/>
    <s v="SS81709401"/>
    <x v="0"/>
    <x v="1"/>
    <n v="308"/>
    <n v="10.1"/>
    <n v="0.6110000000000001"/>
  </r>
  <r>
    <n v="3"/>
    <x v="1"/>
    <s v="SS81709401"/>
    <x v="0"/>
    <x v="0"/>
    <n v="256"/>
    <n v="10.9"/>
    <n v="1.4893000000000003"/>
  </r>
  <r>
    <n v="4"/>
    <x v="2"/>
    <s v="SS8238190425"/>
    <x v="1"/>
    <x v="1"/>
    <n v="256"/>
    <n v="10.9"/>
    <n v="2.0211000000000001"/>
  </r>
  <r>
    <n v="5"/>
    <x v="3"/>
    <s v="SN4847532633"/>
    <x v="2"/>
    <x v="1"/>
    <n v="316"/>
    <n v="2.8"/>
    <n v="0.12280000000000002"/>
  </r>
  <r>
    <n v="6"/>
    <x v="3"/>
    <s v="SN4836632678"/>
    <x v="2"/>
    <x v="0"/>
    <n v="313"/>
    <n v="2.8"/>
    <n v="1.1841000000000002"/>
  </r>
  <r>
    <n v="7"/>
    <x v="4"/>
    <s v="SN94210191"/>
    <x v="3"/>
    <x v="0"/>
    <n v="432"/>
    <n v="9.9"/>
    <n v="2.1565000000000003"/>
  </r>
  <r>
    <n v="8"/>
    <x v="4"/>
    <s v="SN94260190"/>
    <x v="3"/>
    <x v="1"/>
    <n v="432"/>
    <n v="9.9"/>
    <n v="1.9238666666666671"/>
  </r>
  <r>
    <n v="9"/>
    <x v="5"/>
    <s v="SS82969059"/>
    <x v="1"/>
    <x v="1"/>
    <n v="302"/>
    <n v="12.4"/>
    <n v="0.61550000000000016"/>
  </r>
  <r>
    <n v="10"/>
    <x v="5"/>
    <s v="SS82949060"/>
    <x v="1"/>
    <x v="0"/>
    <n v="302"/>
    <n v="12.4"/>
    <n v="0.53609999999999991"/>
  </r>
  <r>
    <n v="11"/>
    <x v="6"/>
    <s v="SS8177194081"/>
    <x v="0"/>
    <x v="1"/>
    <n v="294"/>
    <n v="9.8000000000000007"/>
    <n v="2.5055999999999998"/>
  </r>
  <r>
    <n v="12"/>
    <x v="6"/>
    <s v="SS81739400"/>
    <x v="0"/>
    <x v="0"/>
    <n v="308"/>
    <n v="9.8000000000000007"/>
    <n v="3.9621999999999993"/>
  </r>
  <r>
    <n v="13"/>
    <x v="7"/>
    <s v="SN91430232"/>
    <x v="3"/>
    <x v="0"/>
    <n v="504.2"/>
    <n v="12.7"/>
    <n v="1.4545000000000003"/>
  </r>
  <r>
    <n v="14"/>
    <x v="7"/>
    <s v="SN91400228"/>
    <x v="3"/>
    <x v="1"/>
    <n v="497.1"/>
    <n v="12.7"/>
    <n v="3.6982428571428572"/>
  </r>
  <r>
    <n v="15"/>
    <x v="8"/>
    <s v="SN48393106"/>
    <x v="2"/>
    <x v="0"/>
    <n v="307.7"/>
    <n v="7.7"/>
    <n v="2.6206666666666667"/>
  </r>
  <r>
    <n v="16"/>
    <x v="8"/>
    <s v="SN4843531076"/>
    <x v="2"/>
    <x v="1"/>
    <n v="309.10000000000002"/>
    <n v="7.7"/>
    <n v="2.9205000000000001"/>
  </r>
  <r>
    <n v="17"/>
    <x v="9"/>
    <s v="SS81979036"/>
    <x v="1"/>
    <x v="0"/>
    <n v="252"/>
    <n v="13.6"/>
    <n v="1.2806000000000004"/>
  </r>
  <r>
    <n v="18"/>
    <x v="10"/>
    <s v="SS81729485"/>
    <x v="0"/>
    <x v="1"/>
    <n v="144"/>
    <n v="11"/>
    <n v="2.1189333333333336"/>
  </r>
  <r>
    <n v="19"/>
    <x v="10"/>
    <s v="SS81799471"/>
    <x v="0"/>
    <x v="0"/>
    <n v="139.19999999999999"/>
    <n v="11"/>
    <n v="3.2338666666666667"/>
  </r>
  <r>
    <n v="20"/>
    <x v="11"/>
    <s v="SN92370273"/>
    <x v="3"/>
    <x v="1"/>
    <n v="495.6"/>
    <n v="11.2"/>
    <n v="7.0940000000000012"/>
  </r>
  <r>
    <n v="21"/>
    <x v="12"/>
    <s v="SN4749933690"/>
    <x v="2"/>
    <x v="0"/>
    <n v="333"/>
    <n v="4.7"/>
    <n v="0.83530000000000004"/>
  </r>
  <r>
    <n v="22"/>
    <x v="12"/>
    <s v="SN48273305"/>
    <x v="2"/>
    <x v="1"/>
    <n v="344.6"/>
    <n v="4.7"/>
    <n v="0.79240000000000022"/>
  </r>
  <r>
    <n v="23"/>
    <x v="13"/>
    <s v="SJ00815303"/>
    <x v="4"/>
    <x v="0"/>
    <n v="405"/>
    <n v="16.8"/>
    <n v="1.0790999999999999"/>
  </r>
  <r>
    <n v="24"/>
    <x v="13"/>
    <s v="SJ01305226"/>
    <x v="4"/>
    <x v="1"/>
    <n v="447.7"/>
    <n v="16.8"/>
    <n v="1.1357000000000002"/>
  </r>
  <r>
    <n v="25"/>
    <x v="14"/>
    <s v="SS82599379"/>
    <x v="0"/>
    <x v="1"/>
    <n v="266.3"/>
    <n v="10.4"/>
    <n v="1.2535000000000003"/>
  </r>
  <r>
    <n v="26"/>
    <x v="14"/>
    <s v="SS82119431"/>
    <x v="0"/>
    <x v="0"/>
    <n v="217.2"/>
    <n v="10.4"/>
    <n v="1.5577333333333334"/>
  </r>
  <r>
    <n v="27"/>
    <x v="15"/>
    <s v="SS8196890320"/>
    <x v="1"/>
    <x v="1"/>
    <n v="243.9"/>
    <n v="12.3"/>
    <n v="0.85270000000000001"/>
  </r>
  <r>
    <n v="28"/>
    <x v="16"/>
    <s v="SN92860426"/>
    <x v="3"/>
    <x v="1"/>
    <n v="324.2"/>
    <n v="13.4"/>
    <n v="0.30300000000000005"/>
  </r>
  <r>
    <n v="29"/>
    <x v="17"/>
    <s v="SN48253418"/>
    <x v="2"/>
    <x v="1"/>
    <n v="334.9"/>
    <n v="8"/>
    <n v="0.36070000000000002"/>
  </r>
  <r>
    <n v="30"/>
    <x v="18"/>
    <s v="SJ05015197"/>
    <x v="4"/>
    <x v="0"/>
    <n v="359.8"/>
    <n v="17.100000000000001"/>
    <n v="1.008375"/>
  </r>
  <r>
    <n v="31"/>
    <x v="18"/>
    <s v="SJ04955264"/>
    <x v="4"/>
    <x v="1"/>
    <n v="356.3"/>
    <n v="17.100000000000001"/>
    <n v="0.42770000000000008"/>
  </r>
  <r>
    <n v="32"/>
    <x v="19"/>
    <s v="SS82908826"/>
    <x v="1"/>
    <x v="1"/>
    <n v="318.8"/>
    <n v="11.5"/>
    <n v="3.1800000000000009E-2"/>
  </r>
  <r>
    <n v="33"/>
    <x v="19"/>
    <s v="SS82868820"/>
    <x v="1"/>
    <x v="0"/>
    <n v="308.5"/>
    <n v="11.5"/>
    <n v="1.3000000000000006E-2"/>
  </r>
  <r>
    <n v="34"/>
    <x v="20"/>
    <s v="SS83829296"/>
    <x v="0"/>
    <x v="0"/>
    <n v="344.9"/>
    <n v="9.5"/>
    <n v="0.8039333333333335"/>
  </r>
  <r>
    <n v="35"/>
    <x v="20"/>
    <s v="SS8377393004"/>
    <x v="0"/>
    <x v="1"/>
    <n v="336.8"/>
    <n v="9.5"/>
    <n v="0.88920000000000021"/>
  </r>
  <r>
    <n v="36"/>
    <x v="21"/>
    <s v="SS9174896467"/>
    <x v="3"/>
    <x v="0"/>
    <n v="535"/>
    <n v="9.5"/>
    <n v="1.6171000000000002"/>
  </r>
  <r>
    <n v="37"/>
    <x v="21"/>
    <s v="SS9178096188"/>
    <x v="3"/>
    <x v="1"/>
    <n v="513.79999999999995"/>
    <n v="9.5"/>
    <n v="1.8818000000000001"/>
  </r>
  <r>
    <n v="38"/>
    <x v="22"/>
    <s v="SJ00855444"/>
    <x v="4"/>
    <x v="1"/>
    <n v="432.9"/>
    <n v="14.5"/>
    <n v="0.85410000000000008"/>
  </r>
  <r>
    <n v="39"/>
    <x v="22"/>
    <s v="SJ00985444"/>
    <x v="4"/>
    <x v="0"/>
    <n v="427.8"/>
    <n v="14.5"/>
    <n v="1.0849333333333337"/>
  </r>
  <r>
    <n v="40"/>
    <x v="23"/>
    <s v="SN47783339"/>
    <x v="2"/>
    <x v="0"/>
    <n v="351.1"/>
    <n v="11.4"/>
    <n v="1.3953333333333335"/>
  </r>
  <r>
    <n v="41"/>
    <x v="23"/>
    <s v="SN47983395"/>
    <x v="2"/>
    <x v="1"/>
    <n v="325.8"/>
    <n v="11.4"/>
    <n v="1.8634999999999999"/>
  </r>
  <r>
    <n v="42"/>
    <x v="24"/>
    <s v="SS81729174"/>
    <x v="1"/>
    <x v="0"/>
    <n v="177.3"/>
    <n v="10.3"/>
    <n v="0.90010000000000023"/>
  </r>
  <r>
    <n v="43"/>
    <x v="24"/>
    <s v="SS8178691752"/>
    <x v="1"/>
    <x v="1"/>
    <n v="177.8"/>
    <n v="10.3"/>
    <n v="1.94493333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D13" firstHeaderRow="1" firstDataRow="1" firstDataCol="3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8"/>
    <field x="1"/>
  </rowFields>
  <rowItems count="10">
    <i>
      <x/>
      <x v="7"/>
    </i>
    <i r="1">
      <x v="8"/>
    </i>
    <i>
      <x v="1"/>
      <x v="7"/>
    </i>
    <i r="1">
      <x v="8"/>
    </i>
    <i>
      <x v="2"/>
      <x v="7"/>
    </i>
    <i r="1">
      <x v="8"/>
    </i>
    <i>
      <x v="3"/>
      <x v="7"/>
    </i>
    <i r="1">
      <x v="8"/>
    </i>
    <i>
      <x v="4"/>
      <x v="7"/>
    </i>
    <i r="1">
      <x v="8"/>
    </i>
  </rowItems>
  <colItems count="1">
    <i/>
  </colItems>
  <dataFields count="1">
    <dataField name="Sum of biomas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0"/>
  <sheetViews>
    <sheetView topLeftCell="A74" workbookViewId="0">
      <selection activeCell="Q83" sqref="Q83"/>
    </sheetView>
  </sheetViews>
  <sheetFormatPr defaultRowHeight="15" x14ac:dyDescent="0.25"/>
  <cols>
    <col min="1" max="1" width="22.5703125" customWidth="1"/>
  </cols>
  <sheetData>
    <row r="1" spans="1:17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304</v>
      </c>
    </row>
    <row r="2" spans="1:17" x14ac:dyDescent="0.25">
      <c r="A2" t="s">
        <v>18</v>
      </c>
      <c r="B2">
        <v>0.23300000000000001</v>
      </c>
      <c r="C2">
        <v>0.22900000000000001</v>
      </c>
      <c r="D2">
        <v>0.246</v>
      </c>
      <c r="E2">
        <v>0.23</v>
      </c>
      <c r="F2">
        <v>0.22900000000000001</v>
      </c>
      <c r="G2">
        <v>0.22700000000000001</v>
      </c>
      <c r="H2">
        <v>0.23300000000000001</v>
      </c>
      <c r="I2">
        <v>0.23200000000000001</v>
      </c>
      <c r="J2">
        <v>0.247</v>
      </c>
      <c r="K2">
        <v>0.22900000000000001</v>
      </c>
      <c r="L2">
        <f t="shared" ref="L2:L82" si="0">AVERAGE(B2:K2)</f>
        <v>0.23350000000000004</v>
      </c>
      <c r="M2">
        <v>1.4999999999999999E-2</v>
      </c>
      <c r="N2">
        <v>0.01</v>
      </c>
      <c r="O2">
        <v>0.185</v>
      </c>
      <c r="P2">
        <f>SUM(M2:O2)</f>
        <v>0.21</v>
      </c>
    </row>
    <row r="3" spans="1:17" x14ac:dyDescent="0.25">
      <c r="A3" t="s">
        <v>20</v>
      </c>
      <c r="B3">
        <v>0.221</v>
      </c>
      <c r="C3">
        <v>0.216</v>
      </c>
      <c r="D3">
        <v>0.221</v>
      </c>
      <c r="E3">
        <v>0.222</v>
      </c>
      <c r="F3">
        <v>0.21299999999999999</v>
      </c>
      <c r="G3">
        <v>0.223</v>
      </c>
      <c r="H3">
        <v>0.216</v>
      </c>
      <c r="I3">
        <v>0.223</v>
      </c>
      <c r="J3">
        <v>0.22600000000000001</v>
      </c>
      <c r="K3">
        <v>0.218</v>
      </c>
      <c r="L3">
        <f t="shared" si="0"/>
        <v>0.21990000000000004</v>
      </c>
      <c r="M3">
        <v>1.4999999999999999E-2</v>
      </c>
      <c r="N3">
        <v>0.01</v>
      </c>
      <c r="O3">
        <v>0.185</v>
      </c>
      <c r="P3">
        <f t="shared" ref="P3:P12" si="1">SUM(M3:O3)</f>
        <v>0.21</v>
      </c>
    </row>
    <row r="4" spans="1:17" x14ac:dyDescent="0.25">
      <c r="A4" t="s">
        <v>22</v>
      </c>
      <c r="B4">
        <v>0.26900000000000002</v>
      </c>
      <c r="C4">
        <v>0.26900000000000002</v>
      </c>
      <c r="D4">
        <v>0.25600000000000001</v>
      </c>
      <c r="E4">
        <v>0.253</v>
      </c>
      <c r="F4">
        <v>0.24299999999999999</v>
      </c>
      <c r="G4">
        <v>0.247</v>
      </c>
      <c r="H4">
        <v>0.23300000000000001</v>
      </c>
      <c r="I4">
        <v>0.24399999999999999</v>
      </c>
      <c r="J4">
        <v>0.23699999999999999</v>
      </c>
      <c r="K4">
        <v>0.24</v>
      </c>
      <c r="L4">
        <f t="shared" si="0"/>
        <v>0.24910000000000004</v>
      </c>
      <c r="M4">
        <v>1.4999999999999999E-2</v>
      </c>
      <c r="N4">
        <v>0.01</v>
      </c>
      <c r="O4">
        <v>0.185</v>
      </c>
      <c r="P4">
        <f t="shared" si="1"/>
        <v>0.21</v>
      </c>
    </row>
    <row r="5" spans="1:17" x14ac:dyDescent="0.25">
      <c r="A5" t="s">
        <v>24</v>
      </c>
      <c r="B5">
        <v>0.26600000000000001</v>
      </c>
      <c r="C5">
        <v>0.25</v>
      </c>
      <c r="L5">
        <f t="shared" si="0"/>
        <v>0.25800000000000001</v>
      </c>
      <c r="M5">
        <v>1.4999999999999999E-2</v>
      </c>
      <c r="N5">
        <v>0.01</v>
      </c>
      <c r="O5">
        <v>0.185</v>
      </c>
      <c r="P5">
        <f t="shared" si="1"/>
        <v>0.21</v>
      </c>
    </row>
    <row r="6" spans="1:17" x14ac:dyDescent="0.25">
      <c r="A6" t="s">
        <v>26</v>
      </c>
      <c r="B6">
        <v>0.44800000000000001</v>
      </c>
      <c r="C6">
        <v>0.45500000000000002</v>
      </c>
      <c r="D6">
        <v>0.32100000000000001</v>
      </c>
      <c r="E6">
        <v>0.40600000000000003</v>
      </c>
      <c r="F6">
        <v>0.40600000000000003</v>
      </c>
      <c r="G6">
        <v>0.41599999999999998</v>
      </c>
      <c r="H6">
        <v>0.36899999999999999</v>
      </c>
      <c r="I6">
        <v>0.38600000000000001</v>
      </c>
      <c r="J6">
        <v>0.43099999999999999</v>
      </c>
      <c r="K6">
        <v>0.441</v>
      </c>
      <c r="L6">
        <f t="shared" si="0"/>
        <v>0.40789999999999998</v>
      </c>
      <c r="M6">
        <v>0.03</v>
      </c>
      <c r="N6">
        <v>0.01</v>
      </c>
      <c r="O6">
        <v>0.185</v>
      </c>
      <c r="P6">
        <f t="shared" si="1"/>
        <v>0.22500000000000001</v>
      </c>
    </row>
    <row r="7" spans="1:17" x14ac:dyDescent="0.25">
      <c r="A7" t="s">
        <v>28</v>
      </c>
      <c r="B7">
        <v>0.28899999999999998</v>
      </c>
      <c r="C7">
        <v>0.22900000000000001</v>
      </c>
      <c r="D7">
        <v>0.27600000000000002</v>
      </c>
      <c r="E7">
        <v>0.22500000000000001</v>
      </c>
      <c r="F7">
        <v>0.251</v>
      </c>
      <c r="G7">
        <v>0.27600000000000002</v>
      </c>
      <c r="H7">
        <v>0.26200000000000001</v>
      </c>
      <c r="I7">
        <v>0.26400000000000001</v>
      </c>
      <c r="J7">
        <v>0.26700000000000002</v>
      </c>
      <c r="K7">
        <v>0.254</v>
      </c>
      <c r="L7">
        <f t="shared" si="0"/>
        <v>0.25929999999999997</v>
      </c>
      <c r="M7">
        <v>0.03</v>
      </c>
      <c r="N7">
        <v>0.01</v>
      </c>
      <c r="O7">
        <v>0.185</v>
      </c>
      <c r="P7">
        <f t="shared" si="1"/>
        <v>0.22500000000000001</v>
      </c>
    </row>
    <row r="8" spans="1:17" x14ac:dyDescent="0.25">
      <c r="A8" t="s">
        <v>32</v>
      </c>
      <c r="B8">
        <v>0.22</v>
      </c>
      <c r="C8">
        <v>0.23400000000000001</v>
      </c>
      <c r="D8">
        <v>0.222</v>
      </c>
      <c r="E8">
        <v>0.23400000000000001</v>
      </c>
      <c r="F8">
        <v>0.23200000000000001</v>
      </c>
      <c r="G8">
        <v>0.251</v>
      </c>
      <c r="H8">
        <v>0.23</v>
      </c>
      <c r="I8">
        <v>0.23200000000000001</v>
      </c>
      <c r="J8">
        <v>0.22500000000000001</v>
      </c>
      <c r="K8">
        <v>0.24399999999999999</v>
      </c>
      <c r="L8">
        <f t="shared" si="0"/>
        <v>0.2324</v>
      </c>
      <c r="M8">
        <v>1.7999999999999999E-2</v>
      </c>
      <c r="N8">
        <v>0.01</v>
      </c>
      <c r="O8">
        <v>0.185</v>
      </c>
      <c r="P8">
        <f t="shared" si="1"/>
        <v>0.21299999999999999</v>
      </c>
    </row>
    <row r="9" spans="1:17" x14ac:dyDescent="0.25">
      <c r="A9" t="s">
        <v>34</v>
      </c>
      <c r="B9">
        <v>0.24</v>
      </c>
      <c r="C9">
        <v>0.26100000000000001</v>
      </c>
      <c r="D9">
        <v>0.254</v>
      </c>
      <c r="E9">
        <v>0.25800000000000001</v>
      </c>
      <c r="F9">
        <v>0.22900000000000001</v>
      </c>
      <c r="G9">
        <v>0.23100000000000001</v>
      </c>
      <c r="H9">
        <v>0.25600000000000001</v>
      </c>
      <c r="I9">
        <v>0.27600000000000002</v>
      </c>
      <c r="J9">
        <v>0.26700000000000002</v>
      </c>
      <c r="K9">
        <v>0.27400000000000002</v>
      </c>
      <c r="L9">
        <f t="shared" si="0"/>
        <v>0.25459999999999999</v>
      </c>
      <c r="M9">
        <v>1.7999999999999999E-2</v>
      </c>
      <c r="N9">
        <v>0.01</v>
      </c>
      <c r="O9">
        <v>0.185</v>
      </c>
      <c r="P9">
        <f t="shared" si="1"/>
        <v>0.21299999999999999</v>
      </c>
    </row>
    <row r="10" spans="1:17" x14ac:dyDescent="0.25">
      <c r="A10" t="s">
        <v>36</v>
      </c>
      <c r="B10">
        <v>0.25</v>
      </c>
      <c r="C10">
        <v>0.222</v>
      </c>
      <c r="D10">
        <v>0.22700000000000001</v>
      </c>
      <c r="E10">
        <v>0.23899999999999999</v>
      </c>
      <c r="F10">
        <v>0.24</v>
      </c>
      <c r="G10">
        <v>0.27600000000000002</v>
      </c>
      <c r="H10">
        <v>0.25600000000000001</v>
      </c>
      <c r="I10">
        <v>0.26400000000000001</v>
      </c>
      <c r="J10">
        <v>0.27800000000000002</v>
      </c>
      <c r="K10">
        <v>0.24199999999999999</v>
      </c>
      <c r="L10">
        <f t="shared" si="0"/>
        <v>0.24939999999999998</v>
      </c>
      <c r="M10">
        <v>2.3E-2</v>
      </c>
      <c r="N10">
        <v>0.01</v>
      </c>
      <c r="O10">
        <v>0.185</v>
      </c>
      <c r="P10">
        <f t="shared" si="1"/>
        <v>0.218</v>
      </c>
    </row>
    <row r="11" spans="1:17" x14ac:dyDescent="0.25">
      <c r="A11" t="s">
        <v>38</v>
      </c>
      <c r="B11">
        <v>0.217</v>
      </c>
      <c r="C11">
        <v>0.219</v>
      </c>
      <c r="D11">
        <v>0.20699999999999999</v>
      </c>
      <c r="E11">
        <v>0.24399999999999999</v>
      </c>
      <c r="F11">
        <v>0.21</v>
      </c>
      <c r="G11">
        <v>0.22</v>
      </c>
      <c r="H11">
        <v>0.22</v>
      </c>
      <c r="I11">
        <v>0.21299999999999999</v>
      </c>
      <c r="J11">
        <v>0.217</v>
      </c>
      <c r="K11">
        <v>0.20799999999999999</v>
      </c>
      <c r="L11">
        <f t="shared" si="0"/>
        <v>0.21750000000000003</v>
      </c>
      <c r="M11">
        <v>1.4999999999999999E-2</v>
      </c>
      <c r="N11">
        <v>0.01</v>
      </c>
      <c r="O11">
        <v>0.185</v>
      </c>
      <c r="P11">
        <f t="shared" si="1"/>
        <v>0.21</v>
      </c>
    </row>
    <row r="12" spans="1:17" x14ac:dyDescent="0.25">
      <c r="A12" t="s">
        <v>42</v>
      </c>
      <c r="B12">
        <v>0.39900000000000002</v>
      </c>
      <c r="C12">
        <v>0.38</v>
      </c>
      <c r="D12">
        <v>0.38700000000000001</v>
      </c>
      <c r="E12">
        <v>0.42599999999999999</v>
      </c>
      <c r="F12">
        <v>0.39500000000000002</v>
      </c>
      <c r="G12">
        <v>0.36499999999999999</v>
      </c>
      <c r="H12">
        <v>0.33700000000000002</v>
      </c>
      <c r="I12">
        <v>0.36599999999999999</v>
      </c>
      <c r="J12">
        <v>0.37</v>
      </c>
      <c r="K12">
        <v>0.47799999999999998</v>
      </c>
      <c r="L12">
        <f t="shared" si="0"/>
        <v>0.39030000000000004</v>
      </c>
      <c r="M12">
        <v>1.7999999999999999E-2</v>
      </c>
      <c r="N12">
        <v>0.01</v>
      </c>
      <c r="O12">
        <v>0.185</v>
      </c>
      <c r="P12">
        <f t="shared" si="1"/>
        <v>0.21299999999999999</v>
      </c>
    </row>
    <row r="13" spans="1:17" x14ac:dyDescent="0.25">
      <c r="A13" t="s">
        <v>44</v>
      </c>
      <c r="B13">
        <v>0.24299999999999999</v>
      </c>
      <c r="C13">
        <v>0.24199999999999999</v>
      </c>
      <c r="D13">
        <v>0.24199999999999999</v>
      </c>
      <c r="E13">
        <v>0.245</v>
      </c>
      <c r="F13">
        <v>0.252</v>
      </c>
      <c r="G13">
        <v>0.24299999999999999</v>
      </c>
      <c r="H13">
        <v>0.24399999999999999</v>
      </c>
      <c r="I13">
        <v>0.247</v>
      </c>
      <c r="J13">
        <v>0.24299999999999999</v>
      </c>
      <c r="K13">
        <v>0.253</v>
      </c>
      <c r="L13">
        <f t="shared" si="0"/>
        <v>0.24540000000000001</v>
      </c>
      <c r="M13">
        <v>1.4999999999999999E-2</v>
      </c>
      <c r="N13">
        <v>0.01</v>
      </c>
      <c r="O13">
        <v>0.185</v>
      </c>
      <c r="P13">
        <f>SUM(M13:O13)</f>
        <v>0.21</v>
      </c>
    </row>
    <row r="14" spans="1:17" x14ac:dyDescent="0.25">
      <c r="A14" t="s">
        <v>46</v>
      </c>
      <c r="B14">
        <v>0.222</v>
      </c>
      <c r="C14">
        <v>0.224</v>
      </c>
      <c r="D14">
        <v>0.223</v>
      </c>
      <c r="E14">
        <v>0.218</v>
      </c>
      <c r="F14">
        <v>0.222</v>
      </c>
      <c r="G14">
        <v>0.219</v>
      </c>
      <c r="H14">
        <v>0.23300000000000001</v>
      </c>
      <c r="I14">
        <v>0.23599999999999999</v>
      </c>
      <c r="J14">
        <v>0.24299999999999999</v>
      </c>
      <c r="K14">
        <v>0.24199999999999999</v>
      </c>
      <c r="L14">
        <f t="shared" si="0"/>
        <v>0.22820000000000001</v>
      </c>
      <c r="M14">
        <v>1.4999999999999999E-2</v>
      </c>
      <c r="N14">
        <v>0.01</v>
      </c>
      <c r="O14">
        <v>0.185</v>
      </c>
      <c r="P14">
        <f>SUM(M14:O14)</f>
        <v>0.21</v>
      </c>
    </row>
    <row r="15" spans="1:17" x14ac:dyDescent="0.25">
      <c r="A15" t="s">
        <v>48</v>
      </c>
      <c r="B15">
        <v>0.65</v>
      </c>
      <c r="C15">
        <v>0.59</v>
      </c>
      <c r="D15">
        <v>0.55500000000000005</v>
      </c>
      <c r="E15">
        <v>0.45700000000000002</v>
      </c>
      <c r="F15">
        <v>0.36499999999999999</v>
      </c>
      <c r="G15">
        <v>0.53700000000000003</v>
      </c>
      <c r="H15">
        <v>0.54400000000000004</v>
      </c>
      <c r="I15">
        <v>0.442</v>
      </c>
      <c r="J15">
        <v>0.498</v>
      </c>
      <c r="K15">
        <v>0.375</v>
      </c>
      <c r="L15">
        <f t="shared" si="0"/>
        <v>0.50129999999999997</v>
      </c>
      <c r="M15">
        <v>1.7999999999999999E-2</v>
      </c>
      <c r="N15">
        <v>0.01</v>
      </c>
      <c r="O15">
        <v>0.185</v>
      </c>
      <c r="P15">
        <f t="shared" ref="P15:P23" si="2">SUBTOTAL(9,M15:O15)</f>
        <v>0.21299999999999999</v>
      </c>
    </row>
    <row r="16" spans="1:17" x14ac:dyDescent="0.25">
      <c r="A16" t="s">
        <v>50</v>
      </c>
      <c r="B16">
        <v>0.23699999999999999</v>
      </c>
      <c r="C16">
        <v>0.223</v>
      </c>
      <c r="D16">
        <v>0.24</v>
      </c>
      <c r="E16">
        <v>0.218</v>
      </c>
      <c r="F16">
        <v>0.218</v>
      </c>
      <c r="G16">
        <v>0.216</v>
      </c>
      <c r="H16">
        <v>0.217</v>
      </c>
      <c r="I16">
        <v>0.25600000000000001</v>
      </c>
      <c r="J16">
        <v>0.214</v>
      </c>
      <c r="K16">
        <v>0.214</v>
      </c>
      <c r="L16">
        <f t="shared" si="0"/>
        <v>0.2253</v>
      </c>
      <c r="M16">
        <v>1.4999999999999999E-2</v>
      </c>
      <c r="N16">
        <v>0.01</v>
      </c>
      <c r="O16">
        <v>0.185</v>
      </c>
      <c r="P16">
        <f t="shared" si="2"/>
        <v>0.21</v>
      </c>
    </row>
    <row r="17" spans="1:16" x14ac:dyDescent="0.25">
      <c r="A17" t="s">
        <v>52</v>
      </c>
      <c r="B17">
        <v>0.26900000000000002</v>
      </c>
      <c r="C17">
        <v>0.26500000000000001</v>
      </c>
      <c r="D17">
        <v>0.255</v>
      </c>
      <c r="E17">
        <v>0.252</v>
      </c>
      <c r="F17">
        <v>0.23</v>
      </c>
      <c r="G17">
        <v>0.23499999999999999</v>
      </c>
      <c r="H17">
        <v>0.23300000000000001</v>
      </c>
      <c r="I17">
        <v>0.23499999999999999</v>
      </c>
      <c r="J17">
        <v>0.248</v>
      </c>
      <c r="K17">
        <v>0.23400000000000001</v>
      </c>
      <c r="L17">
        <f t="shared" si="0"/>
        <v>0.24559999999999996</v>
      </c>
      <c r="M17">
        <v>1.4999999999999999E-2</v>
      </c>
      <c r="N17">
        <v>0.01</v>
      </c>
      <c r="O17">
        <v>0.185</v>
      </c>
      <c r="P17">
        <f t="shared" si="2"/>
        <v>0.21</v>
      </c>
    </row>
    <row r="18" spans="1:16" x14ac:dyDescent="0.25">
      <c r="A18" t="s">
        <v>55</v>
      </c>
      <c r="B18">
        <v>0.29599999999999999</v>
      </c>
      <c r="C18">
        <v>0.307</v>
      </c>
      <c r="D18">
        <v>0.255</v>
      </c>
      <c r="E18">
        <v>0.26</v>
      </c>
      <c r="F18">
        <v>0.25600000000000001</v>
      </c>
      <c r="G18">
        <v>0.26900000000000002</v>
      </c>
      <c r="H18">
        <v>0.26700000000000002</v>
      </c>
      <c r="I18">
        <v>0.26700000000000002</v>
      </c>
      <c r="J18">
        <v>0.26600000000000001</v>
      </c>
      <c r="K18">
        <v>0.25800000000000001</v>
      </c>
      <c r="L18">
        <f t="shared" si="0"/>
        <v>0.27009999999999995</v>
      </c>
      <c r="M18">
        <v>1.4999999999999999E-2</v>
      </c>
      <c r="N18">
        <v>0.01</v>
      </c>
      <c r="O18">
        <v>0.185</v>
      </c>
      <c r="P18">
        <f t="shared" si="2"/>
        <v>0.21</v>
      </c>
    </row>
    <row r="19" spans="1:16" x14ac:dyDescent="0.25">
      <c r="A19" t="s">
        <v>57</v>
      </c>
      <c r="B19">
        <v>0.25900000000000001</v>
      </c>
      <c r="C19">
        <v>0.251</v>
      </c>
      <c r="D19">
        <v>0.26300000000000001</v>
      </c>
      <c r="E19">
        <v>0.252</v>
      </c>
      <c r="F19">
        <v>0.245</v>
      </c>
      <c r="G19">
        <v>0.26700000000000002</v>
      </c>
      <c r="H19">
        <v>0.28399999999999997</v>
      </c>
      <c r="I19">
        <v>0.27</v>
      </c>
      <c r="J19">
        <v>0.26300000000000001</v>
      </c>
      <c r="K19">
        <v>0.25700000000000001</v>
      </c>
      <c r="L19">
        <f t="shared" si="0"/>
        <v>0.2611</v>
      </c>
      <c r="M19">
        <v>1.4999999999999999E-2</v>
      </c>
      <c r="N19">
        <v>0.01</v>
      </c>
      <c r="O19">
        <v>0.185</v>
      </c>
      <c r="P19">
        <f t="shared" si="2"/>
        <v>0.21</v>
      </c>
    </row>
    <row r="20" spans="1:16" x14ac:dyDescent="0.25">
      <c r="A20" t="s">
        <v>59</v>
      </c>
      <c r="B20">
        <v>0.313</v>
      </c>
      <c r="C20">
        <v>0.253</v>
      </c>
      <c r="D20">
        <v>0.30599999999999999</v>
      </c>
      <c r="E20">
        <v>0.27100000000000002</v>
      </c>
      <c r="F20">
        <v>0.33900000000000002</v>
      </c>
      <c r="G20">
        <v>0.32800000000000001</v>
      </c>
      <c r="H20">
        <v>0.33300000000000002</v>
      </c>
      <c r="I20">
        <v>0.308</v>
      </c>
      <c r="J20">
        <v>0.30399999999999999</v>
      </c>
      <c r="K20">
        <v>0.29799999999999999</v>
      </c>
      <c r="L20">
        <f t="shared" si="0"/>
        <v>0.30530000000000002</v>
      </c>
      <c r="M20">
        <v>1.4999999999999999E-2</v>
      </c>
      <c r="N20">
        <v>0.01</v>
      </c>
      <c r="O20">
        <v>0.185</v>
      </c>
      <c r="P20">
        <f t="shared" si="2"/>
        <v>0.21</v>
      </c>
    </row>
    <row r="21" spans="1:16" x14ac:dyDescent="0.25">
      <c r="A21" t="s">
        <v>61</v>
      </c>
      <c r="B21">
        <v>0.21099999999999999</v>
      </c>
      <c r="C21">
        <v>0.214</v>
      </c>
      <c r="D21">
        <v>0.21</v>
      </c>
      <c r="E21">
        <v>0.222</v>
      </c>
      <c r="F21">
        <v>0.216</v>
      </c>
      <c r="G21">
        <v>0.21299999999999999</v>
      </c>
      <c r="H21">
        <v>0.21099999999999999</v>
      </c>
      <c r="I21">
        <v>0.217</v>
      </c>
      <c r="J21">
        <v>0.217</v>
      </c>
      <c r="K21">
        <v>0.214</v>
      </c>
      <c r="L21">
        <f t="shared" si="0"/>
        <v>0.21450000000000005</v>
      </c>
      <c r="M21">
        <v>1.4999999999999999E-2</v>
      </c>
      <c r="N21">
        <v>0.01</v>
      </c>
      <c r="O21">
        <v>0.185</v>
      </c>
      <c r="P21">
        <f t="shared" si="2"/>
        <v>0.21</v>
      </c>
    </row>
    <row r="22" spans="1:16" x14ac:dyDescent="0.25">
      <c r="A22" t="s">
        <v>63</v>
      </c>
      <c r="B22">
        <v>0.252</v>
      </c>
      <c r="C22">
        <v>0.24299999999999999</v>
      </c>
      <c r="D22">
        <v>0.24099999999999999</v>
      </c>
      <c r="E22">
        <v>0.25</v>
      </c>
      <c r="F22">
        <v>0.22700000000000001</v>
      </c>
      <c r="G22">
        <v>0.216</v>
      </c>
      <c r="H22">
        <v>0.222</v>
      </c>
      <c r="I22">
        <v>0.26100000000000001</v>
      </c>
      <c r="J22">
        <v>0.24299999999999999</v>
      </c>
      <c r="K22">
        <v>0.26200000000000001</v>
      </c>
      <c r="L22">
        <f t="shared" si="0"/>
        <v>0.24169999999999997</v>
      </c>
      <c r="M22">
        <v>1.4999999999999999E-2</v>
      </c>
      <c r="N22">
        <v>0.01</v>
      </c>
      <c r="O22">
        <v>0.185</v>
      </c>
      <c r="P22">
        <f t="shared" si="2"/>
        <v>0.21</v>
      </c>
    </row>
    <row r="23" spans="1:16" x14ac:dyDescent="0.25">
      <c r="A23" t="s">
        <v>65</v>
      </c>
      <c r="B23">
        <v>0.20899999999999999</v>
      </c>
      <c r="C23">
        <v>0.21099999999999999</v>
      </c>
      <c r="D23">
        <v>0.20699999999999999</v>
      </c>
      <c r="E23">
        <v>0.21</v>
      </c>
      <c r="F23">
        <v>0.20599999999999999</v>
      </c>
      <c r="G23">
        <v>0.20399999999999999</v>
      </c>
      <c r="H23">
        <v>0.216</v>
      </c>
      <c r="I23">
        <v>0.214</v>
      </c>
      <c r="J23">
        <v>0.20899999999999999</v>
      </c>
      <c r="K23">
        <v>0.22</v>
      </c>
      <c r="L23">
        <f t="shared" si="0"/>
        <v>0.21059999999999998</v>
      </c>
      <c r="M23">
        <v>0.01</v>
      </c>
      <c r="N23">
        <v>0.01</v>
      </c>
      <c r="O23">
        <v>0.185</v>
      </c>
      <c r="P23">
        <f t="shared" si="2"/>
        <v>0.20499999999999999</v>
      </c>
    </row>
    <row r="24" spans="1:16" x14ac:dyDescent="0.25">
      <c r="A24" t="s">
        <v>67</v>
      </c>
      <c r="B24">
        <v>0.22</v>
      </c>
      <c r="C24">
        <v>0.21099999999999999</v>
      </c>
      <c r="D24">
        <v>0.21099999999999999</v>
      </c>
      <c r="E24">
        <v>0.214</v>
      </c>
      <c r="F24">
        <v>0.23100000000000001</v>
      </c>
      <c r="G24">
        <v>0.23</v>
      </c>
      <c r="H24">
        <v>0.224</v>
      </c>
      <c r="I24">
        <v>0.22</v>
      </c>
      <c r="J24">
        <v>0.223</v>
      </c>
      <c r="K24">
        <v>0.223</v>
      </c>
      <c r="L24">
        <f t="shared" si="0"/>
        <v>0.22069999999999998</v>
      </c>
      <c r="M24">
        <v>1.4999999999999999E-2</v>
      </c>
      <c r="N24">
        <v>0.01</v>
      </c>
      <c r="O24">
        <v>0.185</v>
      </c>
      <c r="P24">
        <f t="shared" ref="P24:P38" si="3">SUM(M24:O24)</f>
        <v>0.21</v>
      </c>
    </row>
    <row r="25" spans="1:16" x14ac:dyDescent="0.25">
      <c r="A25" t="s">
        <v>69</v>
      </c>
      <c r="B25">
        <v>0.30599999999999999</v>
      </c>
      <c r="C25">
        <v>0.30599999999999999</v>
      </c>
      <c r="D25">
        <v>0.316</v>
      </c>
      <c r="E25">
        <v>0.317</v>
      </c>
      <c r="F25">
        <v>0.28100000000000003</v>
      </c>
      <c r="G25">
        <v>0.29299999999999998</v>
      </c>
      <c r="H25">
        <v>0.309</v>
      </c>
      <c r="I25">
        <v>0.28899999999999998</v>
      </c>
      <c r="J25">
        <v>0.28299999999999997</v>
      </c>
      <c r="K25">
        <v>0.28000000000000003</v>
      </c>
      <c r="L25">
        <f t="shared" si="0"/>
        <v>0.29799999999999993</v>
      </c>
      <c r="M25">
        <v>1.4999999999999999E-2</v>
      </c>
      <c r="N25">
        <v>0.01</v>
      </c>
      <c r="O25">
        <v>0.185</v>
      </c>
      <c r="P25">
        <f t="shared" si="3"/>
        <v>0.21</v>
      </c>
    </row>
    <row r="26" spans="1:16" x14ac:dyDescent="0.25">
      <c r="A26" t="s">
        <v>71</v>
      </c>
      <c r="B26">
        <v>0.22800000000000001</v>
      </c>
      <c r="C26">
        <v>0.249</v>
      </c>
      <c r="D26">
        <v>0.25600000000000001</v>
      </c>
      <c r="E26">
        <v>0.221</v>
      </c>
      <c r="F26">
        <v>0.22</v>
      </c>
      <c r="G26">
        <v>0.217</v>
      </c>
      <c r="H26">
        <v>0.219</v>
      </c>
      <c r="I26">
        <v>0.22</v>
      </c>
      <c r="J26">
        <v>0.219</v>
      </c>
      <c r="K26">
        <v>0.22</v>
      </c>
      <c r="L26">
        <f t="shared" si="0"/>
        <v>0.22690000000000002</v>
      </c>
      <c r="M26">
        <v>1.4999999999999999E-2</v>
      </c>
      <c r="N26">
        <v>0.01</v>
      </c>
      <c r="O26">
        <v>0.185</v>
      </c>
      <c r="P26">
        <f t="shared" si="3"/>
        <v>0.21</v>
      </c>
    </row>
    <row r="27" spans="1:16" x14ac:dyDescent="0.25">
      <c r="A27" t="s">
        <v>73</v>
      </c>
      <c r="B27">
        <v>0.29399999999999998</v>
      </c>
      <c r="C27">
        <v>0.249</v>
      </c>
      <c r="D27">
        <v>0.30199999999999999</v>
      </c>
      <c r="E27">
        <v>0.32500000000000001</v>
      </c>
      <c r="F27">
        <v>0.28199999999999997</v>
      </c>
      <c r="G27">
        <v>0.30499999999999999</v>
      </c>
      <c r="H27">
        <v>0.26100000000000001</v>
      </c>
      <c r="I27">
        <v>0.28199999999999997</v>
      </c>
      <c r="J27">
        <v>0.26</v>
      </c>
      <c r="K27">
        <v>0.27</v>
      </c>
      <c r="L27">
        <f t="shared" si="0"/>
        <v>0.28299999999999997</v>
      </c>
      <c r="M27">
        <v>1.4999999999999999E-2</v>
      </c>
      <c r="N27">
        <v>0.01</v>
      </c>
      <c r="O27">
        <v>0.185</v>
      </c>
      <c r="P27">
        <f t="shared" si="3"/>
        <v>0.21</v>
      </c>
    </row>
    <row r="28" spans="1:16" x14ac:dyDescent="0.25">
      <c r="A28" t="s">
        <v>77</v>
      </c>
      <c r="B28">
        <v>0.28000000000000003</v>
      </c>
      <c r="C28">
        <v>0.29699999999999999</v>
      </c>
      <c r="D28">
        <v>0.30099999999999999</v>
      </c>
      <c r="E28">
        <v>0.29099999999999998</v>
      </c>
      <c r="F28">
        <v>0.28899999999999998</v>
      </c>
      <c r="G28">
        <v>0.29299999999999998</v>
      </c>
      <c r="H28">
        <v>0.32100000000000001</v>
      </c>
      <c r="I28">
        <v>0.30599999999999999</v>
      </c>
      <c r="J28">
        <v>0.25700000000000001</v>
      </c>
      <c r="K28">
        <v>0.26</v>
      </c>
      <c r="L28">
        <f t="shared" si="0"/>
        <v>0.28949999999999998</v>
      </c>
      <c r="M28">
        <v>1.4999999999999999E-2</v>
      </c>
      <c r="N28">
        <v>0.01</v>
      </c>
      <c r="O28">
        <v>0.185</v>
      </c>
      <c r="P28">
        <f t="shared" si="3"/>
        <v>0.21</v>
      </c>
    </row>
    <row r="29" spans="1:16" x14ac:dyDescent="0.25">
      <c r="A29" t="s">
        <v>80</v>
      </c>
      <c r="B29">
        <v>0.25600000000000001</v>
      </c>
      <c r="C29">
        <v>0.27800000000000002</v>
      </c>
      <c r="D29">
        <v>0.255</v>
      </c>
      <c r="L29">
        <f t="shared" si="0"/>
        <v>0.26300000000000001</v>
      </c>
      <c r="M29">
        <v>1.4999999999999999E-2</v>
      </c>
      <c r="N29">
        <v>0.01</v>
      </c>
      <c r="O29">
        <v>0.185</v>
      </c>
      <c r="P29">
        <f t="shared" si="3"/>
        <v>0.21</v>
      </c>
    </row>
    <row r="30" spans="1:16" x14ac:dyDescent="0.25">
      <c r="A30" t="s">
        <v>81</v>
      </c>
      <c r="B30">
        <v>0.22600000000000001</v>
      </c>
      <c r="C30">
        <v>0.23400000000000001</v>
      </c>
      <c r="D30">
        <v>0.22800000000000001</v>
      </c>
      <c r="E30">
        <v>0.22600000000000001</v>
      </c>
      <c r="F30">
        <v>0.22900000000000001</v>
      </c>
      <c r="G30">
        <v>0.223</v>
      </c>
      <c r="H30">
        <v>0.23599999999999999</v>
      </c>
      <c r="I30">
        <v>0.22600000000000001</v>
      </c>
      <c r="J30">
        <v>0.246</v>
      </c>
      <c r="K30">
        <v>0.25</v>
      </c>
      <c r="L30">
        <f t="shared" si="0"/>
        <v>0.2324</v>
      </c>
      <c r="M30">
        <v>0.01</v>
      </c>
      <c r="N30">
        <v>0.01</v>
      </c>
      <c r="O30">
        <v>0.185</v>
      </c>
      <c r="P30">
        <f t="shared" si="3"/>
        <v>0.20499999999999999</v>
      </c>
    </row>
    <row r="31" spans="1:16" x14ac:dyDescent="0.25">
      <c r="A31" t="s">
        <v>84</v>
      </c>
      <c r="B31">
        <v>0.253</v>
      </c>
      <c r="C31">
        <v>0.28199999999999997</v>
      </c>
      <c r="D31">
        <v>0.27400000000000002</v>
      </c>
      <c r="E31">
        <v>0.29499999999999998</v>
      </c>
      <c r="F31">
        <v>0.29499999999999998</v>
      </c>
      <c r="G31">
        <v>0.28000000000000003</v>
      </c>
      <c r="H31">
        <v>0.27300000000000002</v>
      </c>
      <c r="I31">
        <v>0.29299999999999998</v>
      </c>
      <c r="J31">
        <v>0.26100000000000001</v>
      </c>
      <c r="K31">
        <v>0.26</v>
      </c>
      <c r="L31">
        <f t="shared" si="0"/>
        <v>0.27660000000000001</v>
      </c>
      <c r="M31">
        <v>1.4999999999999999E-2</v>
      </c>
      <c r="N31">
        <v>0.01</v>
      </c>
      <c r="O31">
        <v>0.185</v>
      </c>
      <c r="P31">
        <f t="shared" si="3"/>
        <v>0.21</v>
      </c>
    </row>
    <row r="32" spans="1:16" x14ac:dyDescent="0.25">
      <c r="A32" t="s">
        <v>86</v>
      </c>
      <c r="B32">
        <v>0.22600000000000001</v>
      </c>
      <c r="C32">
        <v>0.22800000000000001</v>
      </c>
      <c r="D32">
        <v>0.254</v>
      </c>
      <c r="E32">
        <v>0.224</v>
      </c>
      <c r="F32">
        <v>0.22600000000000001</v>
      </c>
      <c r="G32">
        <v>0.26100000000000001</v>
      </c>
      <c r="H32">
        <v>0.22700000000000001</v>
      </c>
      <c r="I32">
        <v>0.247</v>
      </c>
      <c r="J32">
        <v>0.22800000000000001</v>
      </c>
      <c r="K32">
        <v>0.26</v>
      </c>
      <c r="L32">
        <f t="shared" si="0"/>
        <v>0.23810000000000003</v>
      </c>
      <c r="M32">
        <v>1.4999999999999999E-2</v>
      </c>
      <c r="N32">
        <v>0.01</v>
      </c>
      <c r="O32">
        <v>0.185</v>
      </c>
      <c r="P32">
        <f t="shared" si="3"/>
        <v>0.21</v>
      </c>
    </row>
    <row r="33" spans="1:19" x14ac:dyDescent="0.25">
      <c r="A33" t="s">
        <v>88</v>
      </c>
      <c r="B33">
        <v>0.253</v>
      </c>
      <c r="C33">
        <v>0.27300000000000002</v>
      </c>
      <c r="D33">
        <v>0.254</v>
      </c>
      <c r="E33">
        <v>0.30199999999999999</v>
      </c>
      <c r="F33">
        <v>0.28199999999999997</v>
      </c>
      <c r="G33">
        <v>0.29899999999999999</v>
      </c>
      <c r="H33">
        <v>0.29699999999999999</v>
      </c>
      <c r="I33">
        <v>0.311</v>
      </c>
      <c r="J33">
        <v>0.28499999999999998</v>
      </c>
      <c r="K33">
        <v>0.30499999999999999</v>
      </c>
      <c r="L33">
        <f t="shared" si="0"/>
        <v>0.28610000000000002</v>
      </c>
      <c r="M33">
        <v>1.4999999999999999E-2</v>
      </c>
      <c r="N33">
        <v>0.01</v>
      </c>
      <c r="O33">
        <v>0.185</v>
      </c>
      <c r="P33">
        <f t="shared" si="3"/>
        <v>0.21</v>
      </c>
    </row>
    <row r="34" spans="1:19" x14ac:dyDescent="0.25">
      <c r="A34" t="s">
        <v>92</v>
      </c>
      <c r="B34">
        <v>0.24199999999999999</v>
      </c>
      <c r="C34">
        <v>0.224</v>
      </c>
      <c r="D34">
        <v>0.26900000000000002</v>
      </c>
      <c r="E34">
        <v>0.23899999999999999</v>
      </c>
      <c r="F34">
        <v>0.253</v>
      </c>
      <c r="G34">
        <v>0.24399999999999999</v>
      </c>
      <c r="H34">
        <v>0.245</v>
      </c>
      <c r="I34">
        <v>0.23400000000000001</v>
      </c>
      <c r="J34">
        <v>0.24099999999999999</v>
      </c>
      <c r="K34">
        <v>0.24</v>
      </c>
      <c r="L34">
        <f t="shared" si="0"/>
        <v>0.24310000000000001</v>
      </c>
      <c r="M34">
        <v>1.4999999999999999E-2</v>
      </c>
      <c r="N34">
        <v>0.01</v>
      </c>
      <c r="O34">
        <v>0.185</v>
      </c>
      <c r="P34">
        <f t="shared" si="3"/>
        <v>0.21</v>
      </c>
    </row>
    <row r="35" spans="1:19" x14ac:dyDescent="0.25">
      <c r="A35" t="s">
        <v>94</v>
      </c>
      <c r="B35">
        <v>0.27300000000000002</v>
      </c>
      <c r="C35">
        <v>0.251</v>
      </c>
      <c r="D35">
        <v>0.249</v>
      </c>
      <c r="E35">
        <v>0.254</v>
      </c>
      <c r="F35">
        <v>0.23499999999999999</v>
      </c>
      <c r="G35">
        <v>0.24299999999999999</v>
      </c>
      <c r="H35">
        <v>0.23400000000000001</v>
      </c>
      <c r="I35">
        <v>0.216</v>
      </c>
      <c r="J35">
        <v>0.22800000000000001</v>
      </c>
      <c r="K35">
        <v>0.248</v>
      </c>
      <c r="L35">
        <f t="shared" si="0"/>
        <v>0.24310000000000001</v>
      </c>
      <c r="M35">
        <v>1.4999999999999999E-2</v>
      </c>
      <c r="N35">
        <v>0.01</v>
      </c>
      <c r="O35">
        <v>0.185</v>
      </c>
      <c r="P35">
        <f t="shared" si="3"/>
        <v>0.21</v>
      </c>
    </row>
    <row r="36" spans="1:19" x14ac:dyDescent="0.25">
      <c r="A36" t="s">
        <v>96</v>
      </c>
      <c r="B36">
        <v>0.216</v>
      </c>
      <c r="C36">
        <v>0.216</v>
      </c>
      <c r="D36">
        <v>0.20899999999999999</v>
      </c>
      <c r="E36">
        <v>0.216</v>
      </c>
      <c r="F36">
        <v>0.21299999999999999</v>
      </c>
      <c r="G36">
        <v>0.214</v>
      </c>
      <c r="H36">
        <v>0.21099999999999999</v>
      </c>
      <c r="I36">
        <v>0.21199999999999999</v>
      </c>
      <c r="J36">
        <v>0.21099999999999999</v>
      </c>
      <c r="K36">
        <v>0.21099999999999999</v>
      </c>
      <c r="L36">
        <f t="shared" si="0"/>
        <v>0.21290000000000001</v>
      </c>
      <c r="M36">
        <v>0.01</v>
      </c>
      <c r="N36">
        <v>0.01</v>
      </c>
      <c r="O36">
        <v>0.185</v>
      </c>
      <c r="P36">
        <f t="shared" si="3"/>
        <v>0.20499999999999999</v>
      </c>
    </row>
    <row r="37" spans="1:19" x14ac:dyDescent="0.25">
      <c r="A37" t="s">
        <v>98</v>
      </c>
      <c r="B37">
        <v>0.307</v>
      </c>
      <c r="C37">
        <v>0.32</v>
      </c>
      <c r="D37">
        <v>0.29699999999999999</v>
      </c>
      <c r="E37">
        <v>0.27200000000000002</v>
      </c>
      <c r="F37">
        <v>0.307</v>
      </c>
      <c r="G37">
        <v>0.27500000000000002</v>
      </c>
      <c r="H37">
        <v>0.26500000000000001</v>
      </c>
      <c r="I37">
        <v>0.26</v>
      </c>
      <c r="J37">
        <v>0.26200000000000001</v>
      </c>
      <c r="K37">
        <v>0.245</v>
      </c>
      <c r="L37">
        <f t="shared" si="0"/>
        <v>0.28100000000000003</v>
      </c>
      <c r="M37">
        <v>1.4999999999999999E-2</v>
      </c>
      <c r="N37">
        <v>0.01</v>
      </c>
      <c r="O37">
        <v>0.185</v>
      </c>
      <c r="P37">
        <f t="shared" si="3"/>
        <v>0.21</v>
      </c>
    </row>
    <row r="38" spans="1:19" x14ac:dyDescent="0.25">
      <c r="A38" t="s">
        <v>100</v>
      </c>
      <c r="B38">
        <v>0.26700000000000002</v>
      </c>
      <c r="C38">
        <v>0.27800000000000002</v>
      </c>
      <c r="D38">
        <v>0.26100000000000001</v>
      </c>
      <c r="E38">
        <v>0.26500000000000001</v>
      </c>
      <c r="F38">
        <v>0.26300000000000001</v>
      </c>
      <c r="G38">
        <v>0.26200000000000001</v>
      </c>
      <c r="H38">
        <v>0.26700000000000002</v>
      </c>
      <c r="I38">
        <v>0.27300000000000002</v>
      </c>
      <c r="J38">
        <v>0.3</v>
      </c>
      <c r="K38">
        <v>0.27200000000000002</v>
      </c>
      <c r="L38">
        <f t="shared" si="0"/>
        <v>0.27080000000000004</v>
      </c>
      <c r="M38">
        <v>1.4999999999999999E-2</v>
      </c>
      <c r="N38">
        <v>0.01</v>
      </c>
      <c r="O38">
        <v>0.185</v>
      </c>
      <c r="P38">
        <f t="shared" si="3"/>
        <v>0.21</v>
      </c>
    </row>
    <row r="39" spans="1:19" x14ac:dyDescent="0.25">
      <c r="A39" t="s">
        <v>102</v>
      </c>
      <c r="B39" t="s">
        <v>302</v>
      </c>
    </row>
    <row r="40" spans="1:19" x14ac:dyDescent="0.25">
      <c r="A40" t="s">
        <v>104</v>
      </c>
      <c r="B40">
        <v>0.27500000000000002</v>
      </c>
      <c r="C40">
        <v>0.26700000000000002</v>
      </c>
      <c r="D40">
        <v>0.26700000000000002</v>
      </c>
      <c r="E40">
        <v>0.26400000000000001</v>
      </c>
      <c r="F40">
        <v>0.27100000000000002</v>
      </c>
      <c r="G40">
        <v>0.24</v>
      </c>
      <c r="H40">
        <v>0.27700000000000002</v>
      </c>
      <c r="I40">
        <v>0.30099999999999999</v>
      </c>
      <c r="J40">
        <v>0.26300000000000001</v>
      </c>
      <c r="K40">
        <v>0.27500000000000002</v>
      </c>
      <c r="L40">
        <f t="shared" si="0"/>
        <v>0.26999999999999996</v>
      </c>
    </row>
    <row r="41" spans="1:19" x14ac:dyDescent="0.25">
      <c r="A41" t="s">
        <v>106</v>
      </c>
      <c r="B41" t="s">
        <v>302</v>
      </c>
    </row>
    <row r="42" spans="1:19" x14ac:dyDescent="0.25">
      <c r="A42" t="s">
        <v>109</v>
      </c>
      <c r="B42">
        <v>0.28499999999999998</v>
      </c>
      <c r="C42">
        <v>0.29899999999999999</v>
      </c>
      <c r="D42">
        <v>0.29399999999999998</v>
      </c>
      <c r="L42">
        <f t="shared" si="0"/>
        <v>0.29266666666666663</v>
      </c>
      <c r="M42">
        <v>0.02</v>
      </c>
      <c r="N42">
        <v>0.01</v>
      </c>
      <c r="O42">
        <v>0.185</v>
      </c>
      <c r="P42">
        <f t="shared" ref="P42:P113" si="4">SUM(M42:O42)</f>
        <v>0.215</v>
      </c>
    </row>
    <row r="43" spans="1:19" x14ac:dyDescent="0.25">
      <c r="A43" t="s">
        <v>110</v>
      </c>
      <c r="B43">
        <v>0.28799999999999998</v>
      </c>
      <c r="C43">
        <v>0.29599999999999999</v>
      </c>
      <c r="D43">
        <v>0.29699999999999999</v>
      </c>
      <c r="E43">
        <v>0.29299999999999998</v>
      </c>
      <c r="F43">
        <v>0.32600000000000001</v>
      </c>
      <c r="G43">
        <v>0.376</v>
      </c>
      <c r="H43">
        <v>0.33400000000000002</v>
      </c>
      <c r="I43">
        <v>0.29399999999999998</v>
      </c>
      <c r="J43">
        <v>0.34899999999999998</v>
      </c>
      <c r="K43">
        <v>0.33500000000000002</v>
      </c>
      <c r="L43">
        <f t="shared" si="0"/>
        <v>0.31879999999999997</v>
      </c>
      <c r="M43">
        <v>1.4999999999999999E-2</v>
      </c>
      <c r="N43">
        <v>0.01</v>
      </c>
      <c r="O43">
        <v>0.185</v>
      </c>
      <c r="P43">
        <f t="shared" si="4"/>
        <v>0.21</v>
      </c>
    </row>
    <row r="44" spans="1:19" x14ac:dyDescent="0.25">
      <c r="A44" t="s">
        <v>113</v>
      </c>
      <c r="B44" t="s">
        <v>303</v>
      </c>
    </row>
    <row r="45" spans="1:19" x14ac:dyDescent="0.25">
      <c r="A45" t="s">
        <v>114</v>
      </c>
      <c r="B45">
        <v>0.22</v>
      </c>
      <c r="C45">
        <v>0.218</v>
      </c>
      <c r="D45">
        <v>0.214</v>
      </c>
      <c r="E45">
        <v>0.21299999999999999</v>
      </c>
      <c r="F45">
        <v>0.20799999999999999</v>
      </c>
      <c r="G45">
        <v>0.214</v>
      </c>
      <c r="H45">
        <v>0.217</v>
      </c>
      <c r="I45">
        <v>0.218</v>
      </c>
      <c r="J45">
        <v>0.221</v>
      </c>
      <c r="K45">
        <v>0.215</v>
      </c>
      <c r="L45">
        <f t="shared" si="0"/>
        <v>0.21579999999999999</v>
      </c>
      <c r="M45">
        <v>1.4999999999999999E-2</v>
      </c>
      <c r="N45">
        <v>0.01</v>
      </c>
      <c r="O45">
        <v>0.185</v>
      </c>
      <c r="P45">
        <f t="shared" si="4"/>
        <v>0.21</v>
      </c>
    </row>
    <row r="46" spans="1:19" x14ac:dyDescent="0.25">
      <c r="A46" t="s">
        <v>116</v>
      </c>
      <c r="B46">
        <v>0.28000000000000003</v>
      </c>
      <c r="C46">
        <v>0.27100000000000002</v>
      </c>
      <c r="D46">
        <v>0.30099999999999999</v>
      </c>
      <c r="E46">
        <v>0.248</v>
      </c>
      <c r="F46">
        <v>0.30499999999999999</v>
      </c>
      <c r="G46">
        <v>0.251</v>
      </c>
      <c r="H46">
        <v>0.253</v>
      </c>
      <c r="I46">
        <v>0.30099999999999999</v>
      </c>
      <c r="J46">
        <v>0.33100000000000002</v>
      </c>
      <c r="K46">
        <v>0.32200000000000001</v>
      </c>
      <c r="L46">
        <f t="shared" si="0"/>
        <v>0.28630000000000005</v>
      </c>
      <c r="M46">
        <v>1.4999999999999999E-2</v>
      </c>
      <c r="N46">
        <v>0.01</v>
      </c>
      <c r="O46">
        <v>0.185</v>
      </c>
      <c r="P46">
        <f t="shared" si="4"/>
        <v>0.21</v>
      </c>
    </row>
    <row r="47" spans="1:19" x14ac:dyDescent="0.25">
      <c r="A47" t="s">
        <v>119</v>
      </c>
      <c r="B47">
        <v>0.20799999999999999</v>
      </c>
      <c r="C47">
        <v>0.20699999999999999</v>
      </c>
      <c r="D47">
        <v>0.22900000000000001</v>
      </c>
      <c r="E47">
        <v>0.20899999999999999</v>
      </c>
      <c r="F47">
        <v>0.21199999999999999</v>
      </c>
      <c r="G47">
        <v>0.21</v>
      </c>
      <c r="H47">
        <v>0.21299999999999999</v>
      </c>
      <c r="I47">
        <v>0.218</v>
      </c>
      <c r="J47">
        <v>0.20799999999999999</v>
      </c>
      <c r="K47">
        <v>0.21099999999999999</v>
      </c>
      <c r="L47">
        <f t="shared" si="0"/>
        <v>0.21249999999999999</v>
      </c>
      <c r="M47">
        <v>0.01</v>
      </c>
      <c r="N47">
        <v>0.01</v>
      </c>
      <c r="O47">
        <v>0.185</v>
      </c>
      <c r="P47">
        <f t="shared" si="4"/>
        <v>0.20499999999999999</v>
      </c>
    </row>
    <row r="48" spans="1:19" s="2" customFormat="1" x14ac:dyDescent="0.25">
      <c r="A48" s="2" t="s">
        <v>121</v>
      </c>
      <c r="B48" s="2">
        <v>0.28199999999999997</v>
      </c>
      <c r="C48" s="2">
        <v>0.26500000000000001</v>
      </c>
      <c r="D48" s="2">
        <v>0.29899999999999999</v>
      </c>
      <c r="E48" s="2">
        <v>0.29099999999999998</v>
      </c>
      <c r="F48" s="2">
        <v>0.29399999999999998</v>
      </c>
      <c r="G48" s="2">
        <v>0.28399999999999997</v>
      </c>
      <c r="H48" s="2">
        <v>0.29599999999999999</v>
      </c>
      <c r="I48" s="2">
        <v>0.29899999999999999</v>
      </c>
      <c r="J48" s="2">
        <v>0.28699999999999998</v>
      </c>
      <c r="K48" s="2">
        <v>0.28499999999999998</v>
      </c>
      <c r="L48" s="2">
        <f t="shared" si="0"/>
        <v>0.28819999999999996</v>
      </c>
      <c r="M48" s="2">
        <v>0.03</v>
      </c>
      <c r="N48" s="2">
        <v>1.4999999999999999E-2</v>
      </c>
      <c r="O48" s="2">
        <v>0.16</v>
      </c>
      <c r="P48" s="2">
        <f>SUM(M48:O48) +Q48</f>
        <v>0.21900000000000003</v>
      </c>
      <c r="Q48" s="2">
        <v>1.4E-2</v>
      </c>
      <c r="R48" s="2">
        <f>P48+Q48</f>
        <v>0.23300000000000004</v>
      </c>
      <c r="S48" s="2" t="s">
        <v>305</v>
      </c>
    </row>
    <row r="49" spans="1:16" x14ac:dyDescent="0.25">
      <c r="A49" t="s">
        <v>123</v>
      </c>
      <c r="B49">
        <v>0.25800000000000001</v>
      </c>
      <c r="C49">
        <v>0.247</v>
      </c>
      <c r="D49">
        <v>0.28899999999999998</v>
      </c>
      <c r="E49">
        <v>0.28599999999999998</v>
      </c>
      <c r="F49">
        <v>0.3</v>
      </c>
      <c r="G49">
        <v>0.28999999999999998</v>
      </c>
      <c r="H49">
        <v>0.29499999999999998</v>
      </c>
      <c r="I49">
        <v>0.28599999999999998</v>
      </c>
      <c r="J49">
        <v>0.28699999999999998</v>
      </c>
      <c r="K49">
        <v>0.245</v>
      </c>
      <c r="L49">
        <f t="shared" si="0"/>
        <v>0.27829999999999999</v>
      </c>
      <c r="M49">
        <v>0.01</v>
      </c>
      <c r="N49">
        <v>0.01</v>
      </c>
      <c r="O49">
        <v>0.16</v>
      </c>
      <c r="P49" s="3">
        <f t="shared" si="4"/>
        <v>0.18</v>
      </c>
    </row>
    <row r="50" spans="1:16" x14ac:dyDescent="0.25">
      <c r="A50" t="s">
        <v>126</v>
      </c>
      <c r="B50">
        <v>0.91300000000000003</v>
      </c>
      <c r="C50">
        <v>0.45400000000000001</v>
      </c>
      <c r="D50">
        <v>0.46600000000000003</v>
      </c>
      <c r="E50">
        <v>0.60699999999999998</v>
      </c>
      <c r="F50">
        <v>0.72</v>
      </c>
      <c r="G50">
        <v>0.75</v>
      </c>
      <c r="H50">
        <v>0.64700000000000002</v>
      </c>
      <c r="I50">
        <v>0.753</v>
      </c>
      <c r="J50">
        <v>0.57299999999999995</v>
      </c>
      <c r="K50">
        <v>0.79800000000000004</v>
      </c>
      <c r="L50">
        <f t="shared" si="0"/>
        <v>0.66810000000000014</v>
      </c>
      <c r="M50">
        <v>1.4999999999999999E-2</v>
      </c>
      <c r="N50">
        <v>0.01</v>
      </c>
      <c r="O50">
        <v>0.16</v>
      </c>
      <c r="P50">
        <f t="shared" si="4"/>
        <v>0.185</v>
      </c>
    </row>
    <row r="51" spans="1:16" x14ac:dyDescent="0.25">
      <c r="A51" t="s">
        <v>128</v>
      </c>
      <c r="B51">
        <v>0.30399999999999999</v>
      </c>
      <c r="C51">
        <v>0.28899999999999998</v>
      </c>
      <c r="D51">
        <v>0.26800000000000002</v>
      </c>
      <c r="E51">
        <v>0.248</v>
      </c>
      <c r="F51">
        <v>0.23300000000000001</v>
      </c>
      <c r="G51">
        <v>0.24299999999999999</v>
      </c>
      <c r="H51">
        <v>0.255</v>
      </c>
      <c r="I51">
        <v>0.27600000000000002</v>
      </c>
      <c r="J51">
        <v>0.249</v>
      </c>
      <c r="K51">
        <v>0.25800000000000001</v>
      </c>
      <c r="L51">
        <f t="shared" si="0"/>
        <v>0.26229999999999998</v>
      </c>
      <c r="M51">
        <v>1.4999999999999999E-2</v>
      </c>
      <c r="N51">
        <v>0.01</v>
      </c>
      <c r="O51">
        <v>0.16</v>
      </c>
      <c r="P51">
        <f t="shared" si="4"/>
        <v>0.185</v>
      </c>
    </row>
    <row r="52" spans="1:16" x14ac:dyDescent="0.25">
      <c r="A52" t="s">
        <v>130</v>
      </c>
      <c r="B52">
        <v>0.189</v>
      </c>
      <c r="C52">
        <v>0.185</v>
      </c>
      <c r="D52">
        <v>0.185</v>
      </c>
      <c r="E52">
        <v>0.186</v>
      </c>
      <c r="F52">
        <v>0.185</v>
      </c>
      <c r="G52">
        <v>0.187</v>
      </c>
      <c r="H52">
        <v>0.186</v>
      </c>
      <c r="I52">
        <v>0.187</v>
      </c>
      <c r="J52">
        <v>0.187</v>
      </c>
      <c r="K52">
        <v>0.185</v>
      </c>
      <c r="L52">
        <f t="shared" si="0"/>
        <v>0.1862</v>
      </c>
      <c r="M52">
        <v>1.4999999999999999E-2</v>
      </c>
      <c r="N52">
        <v>0.01</v>
      </c>
      <c r="O52">
        <v>0.16</v>
      </c>
      <c r="P52">
        <f t="shared" si="4"/>
        <v>0.185</v>
      </c>
    </row>
    <row r="53" spans="1:16" x14ac:dyDescent="0.25">
      <c r="A53" t="s">
        <v>204</v>
      </c>
      <c r="B53">
        <v>0.19900000000000001</v>
      </c>
      <c r="C53">
        <v>0.185</v>
      </c>
      <c r="D53">
        <v>0.19500000000000001</v>
      </c>
      <c r="E53">
        <v>0.189</v>
      </c>
      <c r="F53">
        <v>0.2</v>
      </c>
      <c r="G53">
        <v>0.20699999999999999</v>
      </c>
      <c r="H53">
        <v>0.189</v>
      </c>
      <c r="I53">
        <v>0.21299999999999999</v>
      </c>
      <c r="J53">
        <v>0.20300000000000001</v>
      </c>
      <c r="K53">
        <v>0.19600000000000001</v>
      </c>
      <c r="L53">
        <f t="shared" si="0"/>
        <v>0.19760000000000003</v>
      </c>
      <c r="M53">
        <v>1.4999999999999999E-2</v>
      </c>
      <c r="N53">
        <v>0.01</v>
      </c>
      <c r="O53">
        <v>0.16</v>
      </c>
      <c r="P53">
        <f t="shared" si="4"/>
        <v>0.185</v>
      </c>
    </row>
    <row r="54" spans="1:16" x14ac:dyDescent="0.25">
      <c r="A54" t="s">
        <v>136</v>
      </c>
      <c r="B54">
        <v>0.223</v>
      </c>
      <c r="C54">
        <v>0.186</v>
      </c>
      <c r="D54">
        <v>0.187</v>
      </c>
      <c r="E54">
        <v>0.189</v>
      </c>
      <c r="F54">
        <v>0.187</v>
      </c>
      <c r="G54">
        <v>0.186</v>
      </c>
      <c r="H54">
        <v>0.185</v>
      </c>
      <c r="I54">
        <v>0.19500000000000001</v>
      </c>
      <c r="J54">
        <v>0.192</v>
      </c>
      <c r="K54">
        <v>0.193</v>
      </c>
      <c r="L54">
        <f t="shared" si="0"/>
        <v>0.19230000000000003</v>
      </c>
      <c r="M54">
        <v>1.4999999999999999E-2</v>
      </c>
      <c r="N54">
        <v>0.01</v>
      </c>
      <c r="O54">
        <v>0.16</v>
      </c>
      <c r="P54">
        <f t="shared" si="4"/>
        <v>0.185</v>
      </c>
    </row>
    <row r="55" spans="1:16" x14ac:dyDescent="0.25">
      <c r="A55" t="s">
        <v>306</v>
      </c>
      <c r="B55">
        <v>0.21199999999999999</v>
      </c>
      <c r="C55">
        <v>0.19800000000000001</v>
      </c>
      <c r="D55">
        <v>0.191</v>
      </c>
      <c r="E55">
        <v>0.19600000000000001</v>
      </c>
      <c r="F55">
        <v>0.19600000000000001</v>
      </c>
      <c r="G55">
        <v>0.187</v>
      </c>
      <c r="H55">
        <v>0.185</v>
      </c>
      <c r="I55">
        <v>0.21199999999999999</v>
      </c>
      <c r="J55">
        <v>0.193</v>
      </c>
      <c r="K55">
        <v>0.20799999999999999</v>
      </c>
      <c r="L55">
        <f t="shared" si="0"/>
        <v>0.1978</v>
      </c>
      <c r="M55">
        <v>1.4999999999999999E-2</v>
      </c>
      <c r="N55">
        <v>0.01</v>
      </c>
      <c r="O55">
        <v>0.16</v>
      </c>
      <c r="P55">
        <f t="shared" si="4"/>
        <v>0.185</v>
      </c>
    </row>
    <row r="56" spans="1:16" x14ac:dyDescent="0.25">
      <c r="A56" t="s">
        <v>140</v>
      </c>
      <c r="B56">
        <v>0.26500000000000001</v>
      </c>
      <c r="C56">
        <v>0.29499999999999998</v>
      </c>
      <c r="D56">
        <v>0.26900000000000002</v>
      </c>
      <c r="E56">
        <v>0.29199999999999998</v>
      </c>
      <c r="F56">
        <v>0.312</v>
      </c>
      <c r="G56">
        <v>0.26400000000000001</v>
      </c>
      <c r="H56">
        <v>0.23499999999999999</v>
      </c>
      <c r="I56">
        <v>0.27200000000000002</v>
      </c>
      <c r="J56">
        <v>0.28299999999999997</v>
      </c>
      <c r="K56">
        <v>0.28000000000000003</v>
      </c>
      <c r="L56">
        <f t="shared" si="0"/>
        <v>0.27669999999999995</v>
      </c>
      <c r="M56">
        <v>1.4999999999999999E-2</v>
      </c>
      <c r="N56">
        <v>0.01</v>
      </c>
      <c r="O56">
        <v>0.16</v>
      </c>
      <c r="P56">
        <f t="shared" si="4"/>
        <v>0.185</v>
      </c>
    </row>
    <row r="57" spans="1:16" x14ac:dyDescent="0.25">
      <c r="A57" t="s">
        <v>142</v>
      </c>
      <c r="B57">
        <v>0.26600000000000001</v>
      </c>
      <c r="C57">
        <v>0.29399999999999998</v>
      </c>
      <c r="D57">
        <v>0.26900000000000002</v>
      </c>
      <c r="E57">
        <v>0.27500000000000002</v>
      </c>
      <c r="F57">
        <v>0.28899999999999998</v>
      </c>
      <c r="G57">
        <v>0.313</v>
      </c>
      <c r="H57">
        <v>0.29199999999999998</v>
      </c>
      <c r="I57">
        <v>0.34499999999999997</v>
      </c>
      <c r="J57">
        <v>0.28699999999999998</v>
      </c>
      <c r="K57">
        <v>0.254</v>
      </c>
      <c r="L57">
        <f t="shared" si="0"/>
        <v>0.28839999999999999</v>
      </c>
      <c r="M57">
        <v>1.4999999999999999E-2</v>
      </c>
      <c r="N57">
        <v>0.01</v>
      </c>
      <c r="O57">
        <v>0.16</v>
      </c>
      <c r="P57">
        <f t="shared" si="4"/>
        <v>0.185</v>
      </c>
    </row>
    <row r="58" spans="1:16" x14ac:dyDescent="0.25">
      <c r="A58" t="s">
        <v>144</v>
      </c>
      <c r="B58">
        <v>0.21099999999999999</v>
      </c>
      <c r="C58">
        <v>0.20799999999999999</v>
      </c>
      <c r="D58">
        <v>0.215</v>
      </c>
      <c r="E58">
        <v>0.20799999999999999</v>
      </c>
      <c r="F58">
        <v>0.19800000000000001</v>
      </c>
      <c r="G58">
        <v>0.20599999999999999</v>
      </c>
      <c r="H58">
        <v>0.20100000000000001</v>
      </c>
      <c r="I58">
        <v>0.19800000000000001</v>
      </c>
      <c r="J58">
        <v>0.20499999999999999</v>
      </c>
      <c r="K58">
        <v>0.22900000000000001</v>
      </c>
      <c r="L58">
        <f t="shared" si="0"/>
        <v>0.20790000000000003</v>
      </c>
      <c r="M58">
        <v>1.4999999999999999E-2</v>
      </c>
      <c r="N58">
        <v>0.01</v>
      </c>
      <c r="O58">
        <v>0.16</v>
      </c>
      <c r="P58">
        <f t="shared" si="4"/>
        <v>0.185</v>
      </c>
    </row>
    <row r="59" spans="1:16" x14ac:dyDescent="0.25">
      <c r="A59" t="s">
        <v>146</v>
      </c>
      <c r="B59">
        <v>0.246</v>
      </c>
      <c r="C59">
        <v>0.254</v>
      </c>
      <c r="D59">
        <v>0.22800000000000001</v>
      </c>
      <c r="E59">
        <v>0.23300000000000001</v>
      </c>
      <c r="F59">
        <v>0.252</v>
      </c>
      <c r="G59">
        <v>0.254</v>
      </c>
      <c r="H59">
        <v>0.28499999999999998</v>
      </c>
      <c r="I59">
        <v>0.251</v>
      </c>
      <c r="J59">
        <v>0.27600000000000002</v>
      </c>
      <c r="K59">
        <v>0.28199999999999997</v>
      </c>
      <c r="L59">
        <f t="shared" si="0"/>
        <v>0.25609999999999999</v>
      </c>
      <c r="M59">
        <v>1.4999999999999999E-2</v>
      </c>
      <c r="N59">
        <v>0.01</v>
      </c>
      <c r="O59">
        <v>0.16</v>
      </c>
      <c r="P59">
        <f t="shared" si="4"/>
        <v>0.185</v>
      </c>
    </row>
    <row r="60" spans="1:16" x14ac:dyDescent="0.25">
      <c r="A60" t="s">
        <v>148</v>
      </c>
      <c r="B60">
        <v>0.26900000000000002</v>
      </c>
      <c r="C60">
        <v>0.25900000000000001</v>
      </c>
      <c r="D60">
        <v>0.25700000000000001</v>
      </c>
      <c r="E60">
        <v>0.26</v>
      </c>
      <c r="F60">
        <v>0.24199999999999999</v>
      </c>
      <c r="G60">
        <v>0.23400000000000001</v>
      </c>
      <c r="H60">
        <v>0.24399999999999999</v>
      </c>
      <c r="L60">
        <f t="shared" si="0"/>
        <v>0.25214285714285711</v>
      </c>
      <c r="M60">
        <v>0.05</v>
      </c>
      <c r="N60">
        <v>0.02</v>
      </c>
      <c r="O60">
        <v>0.16</v>
      </c>
      <c r="P60">
        <f t="shared" si="4"/>
        <v>0.23</v>
      </c>
    </row>
    <row r="61" spans="1:16" x14ac:dyDescent="0.25">
      <c r="A61" t="s">
        <v>150</v>
      </c>
      <c r="B61">
        <v>0.25800000000000001</v>
      </c>
      <c r="C61">
        <v>0.25800000000000001</v>
      </c>
      <c r="D61">
        <v>0.23300000000000001</v>
      </c>
      <c r="E61">
        <v>0.23499999999999999</v>
      </c>
      <c r="F61">
        <v>0.25600000000000001</v>
      </c>
      <c r="G61">
        <v>0.22500000000000001</v>
      </c>
      <c r="H61">
        <v>0.23899999999999999</v>
      </c>
      <c r="I61">
        <v>0.218</v>
      </c>
      <c r="J61">
        <v>0.20200000000000001</v>
      </c>
      <c r="K61">
        <v>0.23899999999999999</v>
      </c>
      <c r="L61">
        <f t="shared" si="0"/>
        <v>0.23630000000000001</v>
      </c>
      <c r="M61">
        <v>1.4999999999999999E-2</v>
      </c>
      <c r="N61">
        <v>0.01</v>
      </c>
      <c r="O61">
        <v>0.16</v>
      </c>
      <c r="P61">
        <f t="shared" si="4"/>
        <v>0.185</v>
      </c>
    </row>
    <row r="62" spans="1:16" x14ac:dyDescent="0.25">
      <c r="A62" t="s">
        <v>152</v>
      </c>
      <c r="B62" t="s">
        <v>79</v>
      </c>
      <c r="C62" t="s">
        <v>307</v>
      </c>
    </row>
    <row r="63" spans="1:16" x14ac:dyDescent="0.25">
      <c r="A63" t="s">
        <v>153</v>
      </c>
      <c r="B63">
        <v>0.19800000000000001</v>
      </c>
      <c r="C63">
        <v>0.188</v>
      </c>
      <c r="D63">
        <v>0.19400000000000001</v>
      </c>
      <c r="E63">
        <v>0.19600000000000001</v>
      </c>
      <c r="F63">
        <v>0.19800000000000001</v>
      </c>
      <c r="G63">
        <v>0.189</v>
      </c>
      <c r="H63">
        <v>0.192</v>
      </c>
      <c r="I63">
        <v>0.188</v>
      </c>
      <c r="J63">
        <v>0.19900000000000001</v>
      </c>
      <c r="K63">
        <v>0.19700000000000001</v>
      </c>
      <c r="L63">
        <f t="shared" si="0"/>
        <v>0.19390000000000002</v>
      </c>
      <c r="M63">
        <v>1.4999999999999999E-2</v>
      </c>
      <c r="N63">
        <v>0.01</v>
      </c>
      <c r="O63">
        <v>0.16</v>
      </c>
      <c r="P63">
        <f t="shared" si="4"/>
        <v>0.185</v>
      </c>
    </row>
    <row r="64" spans="1:16" x14ac:dyDescent="0.25">
      <c r="A64" t="s">
        <v>155</v>
      </c>
      <c r="B64" t="s">
        <v>308</v>
      </c>
    </row>
    <row r="65" spans="1:16" x14ac:dyDescent="0.25">
      <c r="A65" t="s">
        <v>158</v>
      </c>
      <c r="B65">
        <v>0.218</v>
      </c>
      <c r="C65">
        <v>0.24</v>
      </c>
      <c r="D65">
        <v>0.20200000000000001</v>
      </c>
      <c r="E65">
        <v>0.20200000000000001</v>
      </c>
      <c r="F65">
        <v>0.20100000000000001</v>
      </c>
      <c r="G65">
        <v>0.23</v>
      </c>
      <c r="H65">
        <v>0.216</v>
      </c>
      <c r="I65">
        <v>0.21299999999999999</v>
      </c>
      <c r="J65">
        <v>0.23699999999999999</v>
      </c>
      <c r="L65">
        <f t="shared" si="0"/>
        <v>0.21766666666666667</v>
      </c>
      <c r="M65">
        <v>1.4999999999999999E-2</v>
      </c>
      <c r="N65">
        <v>0.01</v>
      </c>
      <c r="O65">
        <v>0.16</v>
      </c>
      <c r="P65">
        <f t="shared" si="4"/>
        <v>0.185</v>
      </c>
    </row>
    <row r="66" spans="1:16" x14ac:dyDescent="0.25">
      <c r="A66" t="s">
        <v>161</v>
      </c>
      <c r="B66" t="s">
        <v>79</v>
      </c>
      <c r="C66" t="s">
        <v>307</v>
      </c>
    </row>
    <row r="67" spans="1:16" x14ac:dyDescent="0.25">
      <c r="A67" t="s">
        <v>162</v>
      </c>
      <c r="B67">
        <v>0.23499999999999999</v>
      </c>
      <c r="C67">
        <v>0.217</v>
      </c>
      <c r="D67">
        <v>0.23300000000000001</v>
      </c>
      <c r="E67">
        <v>0.247</v>
      </c>
      <c r="F67">
        <v>0.24</v>
      </c>
      <c r="G67">
        <v>0.27800000000000002</v>
      </c>
      <c r="H67">
        <v>0.27300000000000002</v>
      </c>
      <c r="I67">
        <v>0.245</v>
      </c>
      <c r="J67">
        <v>0.248</v>
      </c>
      <c r="K67">
        <v>0.24199999999999999</v>
      </c>
      <c r="L67">
        <f t="shared" si="0"/>
        <v>0.24580000000000002</v>
      </c>
      <c r="M67">
        <v>1.4999999999999999E-2</v>
      </c>
      <c r="N67">
        <v>0.01</v>
      </c>
      <c r="O67">
        <v>0.16</v>
      </c>
      <c r="P67">
        <f t="shared" si="4"/>
        <v>0.185</v>
      </c>
    </row>
    <row r="68" spans="1:16" x14ac:dyDescent="0.25">
      <c r="A68" t="s">
        <v>164</v>
      </c>
      <c r="B68">
        <v>0.32200000000000001</v>
      </c>
      <c r="C68">
        <v>0.318</v>
      </c>
      <c r="D68">
        <v>0.35199999999999998</v>
      </c>
      <c r="E68">
        <v>0.29399999999999998</v>
      </c>
      <c r="F68">
        <v>0.38600000000000001</v>
      </c>
      <c r="G68">
        <v>0.33500000000000002</v>
      </c>
      <c r="H68">
        <v>0.30099999999999999</v>
      </c>
      <c r="I68">
        <v>0.315</v>
      </c>
      <c r="J68">
        <v>0.314</v>
      </c>
      <c r="K68">
        <v>0.28899999999999998</v>
      </c>
      <c r="L68">
        <f t="shared" si="0"/>
        <v>0.32260000000000005</v>
      </c>
      <c r="M68">
        <v>1.4999999999999999E-2</v>
      </c>
      <c r="N68">
        <v>0.01</v>
      </c>
      <c r="O68">
        <v>0.16</v>
      </c>
      <c r="P68">
        <f t="shared" si="4"/>
        <v>0.185</v>
      </c>
    </row>
    <row r="69" spans="1:16" x14ac:dyDescent="0.25">
      <c r="A69" t="s">
        <v>167</v>
      </c>
      <c r="B69">
        <v>0.20300000000000001</v>
      </c>
      <c r="C69">
        <v>0.19800000000000001</v>
      </c>
      <c r="D69">
        <v>0.2</v>
      </c>
      <c r="E69">
        <v>0.19800000000000001</v>
      </c>
      <c r="F69">
        <v>0.20300000000000001</v>
      </c>
      <c r="G69">
        <v>0.20599999999999999</v>
      </c>
      <c r="H69">
        <v>0.20200000000000001</v>
      </c>
      <c r="I69">
        <v>0.2</v>
      </c>
      <c r="J69">
        <v>0.19500000000000001</v>
      </c>
      <c r="K69">
        <v>0.22600000000000001</v>
      </c>
      <c r="L69">
        <f t="shared" si="0"/>
        <v>0.2031</v>
      </c>
      <c r="M69">
        <v>1.4999999999999999E-2</v>
      </c>
      <c r="N69">
        <v>0.01</v>
      </c>
      <c r="O69">
        <v>0.16</v>
      </c>
      <c r="P69">
        <f t="shared" si="4"/>
        <v>0.185</v>
      </c>
    </row>
    <row r="70" spans="1:16" x14ac:dyDescent="0.25">
      <c r="A70" t="s">
        <v>169</v>
      </c>
      <c r="B70">
        <v>0.20599999999999999</v>
      </c>
      <c r="C70">
        <v>0.223</v>
      </c>
      <c r="D70">
        <v>0.19600000000000001</v>
      </c>
      <c r="E70">
        <v>0.20899999999999999</v>
      </c>
      <c r="F70">
        <v>0.193</v>
      </c>
      <c r="G70">
        <v>0.20200000000000001</v>
      </c>
      <c r="H70">
        <v>0.19400000000000001</v>
      </c>
      <c r="I70">
        <v>0.19400000000000001</v>
      </c>
      <c r="J70">
        <v>0.19900000000000001</v>
      </c>
      <c r="K70">
        <v>0.217</v>
      </c>
      <c r="L70">
        <f t="shared" si="0"/>
        <v>0.20329999999999998</v>
      </c>
      <c r="M70">
        <v>1.4999999999999999E-2</v>
      </c>
      <c r="N70">
        <v>0.01</v>
      </c>
      <c r="O70">
        <v>0.16</v>
      </c>
      <c r="P70">
        <f t="shared" si="4"/>
        <v>0.185</v>
      </c>
    </row>
    <row r="71" spans="1:16" x14ac:dyDescent="0.25">
      <c r="A71" t="s">
        <v>173</v>
      </c>
      <c r="B71">
        <v>0.191</v>
      </c>
      <c r="C71">
        <v>0.186</v>
      </c>
      <c r="D71">
        <v>0.191</v>
      </c>
      <c r="E71">
        <v>0.192</v>
      </c>
      <c r="F71">
        <v>0.19800000000000001</v>
      </c>
      <c r="G71">
        <v>0.186</v>
      </c>
      <c r="H71">
        <v>0.19500000000000001</v>
      </c>
      <c r="I71">
        <v>0.186</v>
      </c>
      <c r="J71">
        <v>0.185</v>
      </c>
      <c r="K71">
        <v>0.183</v>
      </c>
      <c r="L71">
        <f t="shared" si="0"/>
        <v>0.1893</v>
      </c>
      <c r="M71">
        <v>1.4999999999999999E-2</v>
      </c>
      <c r="N71">
        <v>0.01</v>
      </c>
      <c r="O71">
        <v>0.16</v>
      </c>
      <c r="P71">
        <f t="shared" si="4"/>
        <v>0.185</v>
      </c>
    </row>
    <row r="72" spans="1:16" x14ac:dyDescent="0.25">
      <c r="A72" t="s">
        <v>175</v>
      </c>
      <c r="B72">
        <v>0.32500000000000001</v>
      </c>
      <c r="C72">
        <v>0.29199999999999998</v>
      </c>
      <c r="D72">
        <v>0.33</v>
      </c>
      <c r="E72">
        <v>0.25800000000000001</v>
      </c>
      <c r="F72">
        <v>0.28499999999999998</v>
      </c>
      <c r="G72">
        <v>0.25900000000000001</v>
      </c>
      <c r="H72">
        <v>0.316</v>
      </c>
      <c r="I72">
        <v>0.30599999999999999</v>
      </c>
      <c r="J72">
        <v>0.33400000000000002</v>
      </c>
      <c r="K72">
        <v>0.315</v>
      </c>
      <c r="L72">
        <f t="shared" si="0"/>
        <v>0.30199999999999999</v>
      </c>
      <c r="M72">
        <v>1.7999999999999999E-2</v>
      </c>
      <c r="N72">
        <v>0.01</v>
      </c>
      <c r="O72">
        <v>0.16</v>
      </c>
      <c r="P72">
        <f t="shared" si="4"/>
        <v>0.188</v>
      </c>
    </row>
    <row r="73" spans="1:16" x14ac:dyDescent="0.25">
      <c r="A73" t="s">
        <v>178</v>
      </c>
      <c r="B73">
        <v>0.248</v>
      </c>
      <c r="C73">
        <v>0.24399999999999999</v>
      </c>
      <c r="D73">
        <v>0.24099999999999999</v>
      </c>
      <c r="E73">
        <v>0.28899999999999998</v>
      </c>
      <c r="F73">
        <v>0.27600000000000002</v>
      </c>
      <c r="G73">
        <v>0.28899999999999998</v>
      </c>
      <c r="H73">
        <v>0.24099999999999999</v>
      </c>
      <c r="I73">
        <v>0.24</v>
      </c>
      <c r="J73">
        <v>0.246</v>
      </c>
      <c r="K73">
        <v>0.249</v>
      </c>
      <c r="L73">
        <f t="shared" si="0"/>
        <v>0.25629999999999997</v>
      </c>
      <c r="M73">
        <v>1.4999999999999999E-2</v>
      </c>
      <c r="N73">
        <v>0.01</v>
      </c>
      <c r="O73">
        <v>0.16</v>
      </c>
      <c r="P73">
        <f t="shared" si="4"/>
        <v>0.185</v>
      </c>
    </row>
    <row r="74" spans="1:16" x14ac:dyDescent="0.25">
      <c r="A74" t="s">
        <v>180</v>
      </c>
      <c r="B74">
        <v>0.185</v>
      </c>
      <c r="C74">
        <v>0.187</v>
      </c>
      <c r="D74">
        <v>0.185</v>
      </c>
      <c r="E74">
        <v>0.185</v>
      </c>
      <c r="F74">
        <v>0.186</v>
      </c>
      <c r="G74">
        <v>0.188</v>
      </c>
      <c r="H74">
        <v>0.186</v>
      </c>
      <c r="I74">
        <v>0.185</v>
      </c>
      <c r="J74">
        <v>0.185</v>
      </c>
      <c r="K74">
        <v>0.20499999999999999</v>
      </c>
      <c r="L74">
        <f t="shared" si="0"/>
        <v>0.18770000000000001</v>
      </c>
      <c r="M74">
        <v>1.4999999999999999E-2</v>
      </c>
      <c r="N74">
        <v>0.01</v>
      </c>
      <c r="O74">
        <v>0.16</v>
      </c>
      <c r="P74">
        <f t="shared" si="4"/>
        <v>0.185</v>
      </c>
    </row>
    <row r="75" spans="1:16" x14ac:dyDescent="0.25">
      <c r="A75" t="s">
        <v>182</v>
      </c>
      <c r="B75">
        <v>0.38100000000000001</v>
      </c>
      <c r="C75">
        <v>0.36</v>
      </c>
      <c r="D75">
        <v>0.31900000000000001</v>
      </c>
      <c r="E75">
        <v>0.40200000000000002</v>
      </c>
      <c r="F75">
        <v>0.28399999999999997</v>
      </c>
      <c r="G75">
        <v>0.25900000000000001</v>
      </c>
      <c r="H75">
        <v>0.27500000000000002</v>
      </c>
      <c r="I75">
        <v>0.34300000000000003</v>
      </c>
      <c r="J75">
        <v>0.28299999999999997</v>
      </c>
      <c r="K75">
        <v>0.27800000000000002</v>
      </c>
      <c r="L75">
        <f t="shared" si="0"/>
        <v>0.31840000000000002</v>
      </c>
      <c r="M75">
        <v>1.4999999999999999E-2</v>
      </c>
      <c r="N75">
        <v>0.01</v>
      </c>
      <c r="O75">
        <v>0.16</v>
      </c>
      <c r="P75">
        <f t="shared" si="4"/>
        <v>0.185</v>
      </c>
    </row>
    <row r="76" spans="1:16" x14ac:dyDescent="0.25">
      <c r="A76" t="s">
        <v>184</v>
      </c>
      <c r="B76">
        <v>0.23400000000000001</v>
      </c>
      <c r="C76">
        <v>0.21</v>
      </c>
      <c r="D76">
        <v>0.22600000000000001</v>
      </c>
      <c r="E76">
        <v>0.22900000000000001</v>
      </c>
      <c r="F76">
        <v>0.214</v>
      </c>
      <c r="G76">
        <v>0.20799999999999999</v>
      </c>
      <c r="H76">
        <v>0.20399999999999999</v>
      </c>
      <c r="I76">
        <v>0.215</v>
      </c>
      <c r="J76">
        <v>0.21</v>
      </c>
      <c r="K76">
        <v>0.214</v>
      </c>
      <c r="L76">
        <f t="shared" si="0"/>
        <v>0.21640000000000001</v>
      </c>
      <c r="M76">
        <v>1.4999999999999999E-2</v>
      </c>
      <c r="N76">
        <v>0.01</v>
      </c>
      <c r="O76">
        <v>0.16</v>
      </c>
      <c r="P76">
        <f t="shared" si="4"/>
        <v>0.185</v>
      </c>
    </row>
    <row r="77" spans="1:16" x14ac:dyDescent="0.25">
      <c r="A77" t="s">
        <v>186</v>
      </c>
      <c r="B77">
        <v>0.316</v>
      </c>
      <c r="C77">
        <v>0.316</v>
      </c>
      <c r="D77">
        <v>0.32300000000000001</v>
      </c>
      <c r="E77">
        <v>0.32900000000000001</v>
      </c>
      <c r="F77">
        <v>0.30199999999999999</v>
      </c>
      <c r="G77">
        <v>0.311</v>
      </c>
      <c r="H77">
        <v>0.307</v>
      </c>
      <c r="I77">
        <v>0.32200000000000001</v>
      </c>
      <c r="J77">
        <v>0.33300000000000002</v>
      </c>
      <c r="K77">
        <v>0.33300000000000002</v>
      </c>
      <c r="L77">
        <f t="shared" si="0"/>
        <v>0.31920000000000004</v>
      </c>
      <c r="M77">
        <v>4.8000000000000001E-2</v>
      </c>
      <c r="N77">
        <v>0.01</v>
      </c>
      <c r="O77">
        <v>0.185</v>
      </c>
      <c r="P77">
        <f t="shared" si="4"/>
        <v>0.24299999999999999</v>
      </c>
    </row>
    <row r="78" spans="1:16" x14ac:dyDescent="0.25">
      <c r="A78" t="s">
        <v>189</v>
      </c>
      <c r="B78">
        <v>0.22600000000000001</v>
      </c>
      <c r="C78">
        <v>0.30599999999999999</v>
      </c>
      <c r="D78">
        <v>0.23599999999999999</v>
      </c>
      <c r="E78">
        <v>0.26200000000000001</v>
      </c>
      <c r="F78">
        <v>0.24099999999999999</v>
      </c>
      <c r="G78">
        <v>0.27700000000000002</v>
      </c>
      <c r="H78">
        <v>0.26300000000000001</v>
      </c>
      <c r="I78">
        <v>0.26</v>
      </c>
      <c r="J78">
        <v>0.27400000000000002</v>
      </c>
      <c r="K78">
        <v>0.28000000000000003</v>
      </c>
      <c r="L78">
        <f t="shared" si="0"/>
        <v>0.26250000000000001</v>
      </c>
      <c r="M78">
        <v>1.4999999999999999E-2</v>
      </c>
      <c r="N78">
        <v>0.01</v>
      </c>
      <c r="O78">
        <v>0.16</v>
      </c>
      <c r="P78">
        <f t="shared" si="4"/>
        <v>0.185</v>
      </c>
    </row>
    <row r="79" spans="1:16" x14ac:dyDescent="0.25">
      <c r="A79" t="s">
        <v>191</v>
      </c>
      <c r="B79">
        <v>0.222</v>
      </c>
      <c r="C79">
        <v>0.21299999999999999</v>
      </c>
      <c r="D79">
        <v>0.253</v>
      </c>
      <c r="E79">
        <v>0.27900000000000003</v>
      </c>
      <c r="F79">
        <v>0.27800000000000002</v>
      </c>
      <c r="G79">
        <v>0.251</v>
      </c>
      <c r="H79">
        <v>0.24099999999999999</v>
      </c>
      <c r="I79">
        <v>0.25700000000000001</v>
      </c>
      <c r="J79">
        <v>0.23699999999999999</v>
      </c>
      <c r="K79">
        <v>0.23799999999999999</v>
      </c>
      <c r="L79">
        <f t="shared" si="0"/>
        <v>0.24690000000000004</v>
      </c>
      <c r="M79">
        <v>1.4999999999999999E-2</v>
      </c>
      <c r="N79">
        <v>0.01</v>
      </c>
      <c r="O79">
        <v>0.16</v>
      </c>
      <c r="P79">
        <f t="shared" si="4"/>
        <v>0.185</v>
      </c>
    </row>
    <row r="80" spans="1:16" x14ac:dyDescent="0.25">
      <c r="A80" t="s">
        <v>193</v>
      </c>
      <c r="B80">
        <v>0.29099999999999998</v>
      </c>
      <c r="C80">
        <v>0.28299999999999997</v>
      </c>
      <c r="D80">
        <v>0.28399999999999997</v>
      </c>
      <c r="E80">
        <v>0.26300000000000001</v>
      </c>
      <c r="F80">
        <v>0.249</v>
      </c>
      <c r="G80">
        <v>0.28199999999999997</v>
      </c>
      <c r="H80">
        <v>0.36499999999999999</v>
      </c>
      <c r="I80">
        <v>0.27400000000000002</v>
      </c>
      <c r="J80">
        <v>0.27300000000000002</v>
      </c>
      <c r="K80">
        <v>0.315</v>
      </c>
      <c r="L80">
        <f t="shared" si="0"/>
        <v>0.28790000000000004</v>
      </c>
      <c r="M80">
        <v>1.4999999999999999E-2</v>
      </c>
      <c r="N80">
        <v>0.01</v>
      </c>
      <c r="O80">
        <v>0.16</v>
      </c>
      <c r="P80">
        <f t="shared" si="4"/>
        <v>0.185</v>
      </c>
    </row>
    <row r="81" spans="1:17" x14ac:dyDescent="0.25">
      <c r="A81" t="s">
        <v>195</v>
      </c>
      <c r="B81">
        <v>0.22</v>
      </c>
      <c r="C81">
        <v>0.24299999999999999</v>
      </c>
      <c r="D81">
        <v>0.25600000000000001</v>
      </c>
      <c r="E81">
        <v>0.253</v>
      </c>
      <c r="F81">
        <v>0.248</v>
      </c>
      <c r="G81">
        <v>0.23</v>
      </c>
      <c r="H81">
        <v>0.22900000000000001</v>
      </c>
      <c r="I81">
        <v>0.27100000000000002</v>
      </c>
      <c r="J81">
        <v>0.26600000000000001</v>
      </c>
      <c r="K81">
        <v>0.25</v>
      </c>
      <c r="L81">
        <f t="shared" si="0"/>
        <v>0.24660000000000001</v>
      </c>
      <c r="M81">
        <v>1.4999999999999999E-2</v>
      </c>
      <c r="N81">
        <v>0.01</v>
      </c>
      <c r="O81">
        <v>0.16</v>
      </c>
      <c r="P81">
        <f t="shared" si="4"/>
        <v>0.185</v>
      </c>
    </row>
    <row r="82" spans="1:17" x14ac:dyDescent="0.25">
      <c r="A82" t="s">
        <v>198</v>
      </c>
      <c r="B82">
        <v>0.21299999999999999</v>
      </c>
      <c r="C82">
        <v>0.19900000000000001</v>
      </c>
      <c r="D82">
        <v>0.20200000000000001</v>
      </c>
      <c r="E82">
        <v>0.2</v>
      </c>
      <c r="F82">
        <v>0.2</v>
      </c>
      <c r="G82">
        <v>0.20100000000000001</v>
      </c>
      <c r="H82">
        <v>0.20100000000000001</v>
      </c>
      <c r="I82">
        <v>0.19400000000000001</v>
      </c>
      <c r="J82">
        <v>0.189</v>
      </c>
      <c r="K82">
        <v>0.192</v>
      </c>
      <c r="L82">
        <f t="shared" si="0"/>
        <v>0.1991</v>
      </c>
      <c r="M82">
        <v>1.4999999999999999E-2</v>
      </c>
      <c r="N82">
        <v>0.01</v>
      </c>
      <c r="O82">
        <v>0.16</v>
      </c>
      <c r="P82">
        <f t="shared" si="4"/>
        <v>0.185</v>
      </c>
    </row>
    <row r="83" spans="1:17" x14ac:dyDescent="0.25">
      <c r="A83" t="s">
        <v>201</v>
      </c>
      <c r="B83">
        <v>0.27300000000000002</v>
      </c>
      <c r="C83">
        <v>0.27900000000000003</v>
      </c>
      <c r="D83">
        <v>0.23599999999999999</v>
      </c>
      <c r="E83">
        <v>0.23599999999999999</v>
      </c>
      <c r="F83">
        <v>0.22900000000000001</v>
      </c>
      <c r="L83">
        <f>AVERAGE(B83:F83)</f>
        <v>0.25060000000000004</v>
      </c>
      <c r="M83">
        <v>0.06</v>
      </c>
      <c r="N83">
        <v>0.02</v>
      </c>
      <c r="O83">
        <v>0.16</v>
      </c>
      <c r="P83">
        <f t="shared" si="4"/>
        <v>0.24</v>
      </c>
      <c r="Q83">
        <f>L83-P83</f>
        <v>1.0600000000000054E-2</v>
      </c>
    </row>
    <row r="84" spans="1:17" x14ac:dyDescent="0.25">
      <c r="A84" t="s">
        <v>206</v>
      </c>
      <c r="B84">
        <v>0.47599999999999998</v>
      </c>
      <c r="C84">
        <v>0.41199999999999998</v>
      </c>
      <c r="D84">
        <v>0.46899999999999997</v>
      </c>
      <c r="E84">
        <v>0.53800000000000003</v>
      </c>
      <c r="F84">
        <v>0.42499999999999999</v>
      </c>
      <c r="G84">
        <v>0.35199999999999998</v>
      </c>
      <c r="H84">
        <v>0.42399999999999999</v>
      </c>
      <c r="I84">
        <v>0.47799999999999998</v>
      </c>
      <c r="J84">
        <v>0.56200000000000006</v>
      </c>
      <c r="K84">
        <v>0.44600000000000001</v>
      </c>
      <c r="L84">
        <f>AVERAGE(B84:K84)</f>
        <v>0.4582</v>
      </c>
      <c r="M84">
        <v>1.4999999999999999E-2</v>
      </c>
      <c r="N84">
        <v>0.01</v>
      </c>
      <c r="O84">
        <v>0.16</v>
      </c>
      <c r="P84">
        <f t="shared" si="4"/>
        <v>0.185</v>
      </c>
    </row>
    <row r="85" spans="1:17" x14ac:dyDescent="0.25">
      <c r="A85" t="s">
        <v>209</v>
      </c>
      <c r="B85">
        <v>0.223</v>
      </c>
      <c r="C85">
        <v>0.218</v>
      </c>
      <c r="D85">
        <v>0.23699999999999999</v>
      </c>
      <c r="E85">
        <v>0.189</v>
      </c>
      <c r="F85">
        <v>0.183</v>
      </c>
      <c r="G85">
        <v>0.20200000000000001</v>
      </c>
      <c r="H85">
        <v>0.19</v>
      </c>
      <c r="I85">
        <v>0.21</v>
      </c>
      <c r="J85">
        <v>0.20399999999999999</v>
      </c>
      <c r="K85">
        <v>0.2</v>
      </c>
      <c r="L85">
        <f>AVERAGE(B85:K85)</f>
        <v>0.2056</v>
      </c>
      <c r="M85">
        <v>1.4999999999999999E-2</v>
      </c>
      <c r="N85">
        <v>0.01</v>
      </c>
      <c r="O85">
        <v>0.16</v>
      </c>
      <c r="P85">
        <f t="shared" si="4"/>
        <v>0.185</v>
      </c>
    </row>
    <row r="86" spans="1:17" x14ac:dyDescent="0.25">
      <c r="A86" t="s">
        <v>211</v>
      </c>
      <c r="B86">
        <v>0.19</v>
      </c>
      <c r="C86">
        <v>0.19500000000000001</v>
      </c>
      <c r="D86">
        <v>0.193</v>
      </c>
      <c r="E86">
        <v>0.19400000000000001</v>
      </c>
      <c r="F86">
        <v>0.19</v>
      </c>
      <c r="G86">
        <v>0.191</v>
      </c>
      <c r="H86">
        <v>0.20599999999999999</v>
      </c>
      <c r="I86">
        <v>0.189</v>
      </c>
      <c r="L86">
        <f>AVERAGE(B86:I86)</f>
        <v>0.19350000000000001</v>
      </c>
      <c r="M86">
        <v>1.4999999999999999E-2</v>
      </c>
      <c r="N86">
        <v>0.01</v>
      </c>
      <c r="O86">
        <v>0.16</v>
      </c>
      <c r="P86">
        <f t="shared" si="4"/>
        <v>0.185</v>
      </c>
    </row>
    <row r="87" spans="1:17" x14ac:dyDescent="0.25">
      <c r="A87" t="s">
        <v>309</v>
      </c>
      <c r="B87" t="s">
        <v>310</v>
      </c>
    </row>
    <row r="88" spans="1:17" x14ac:dyDescent="0.25">
      <c r="A88" t="s">
        <v>215</v>
      </c>
      <c r="B88">
        <v>0.28999999999999998</v>
      </c>
      <c r="C88">
        <v>0.26500000000000001</v>
      </c>
      <c r="D88">
        <v>0.26800000000000002</v>
      </c>
      <c r="E88">
        <v>0.26900000000000002</v>
      </c>
      <c r="F88">
        <v>0.25700000000000001</v>
      </c>
      <c r="G88">
        <v>0.317</v>
      </c>
      <c r="L88">
        <f>AVERAGE(B88:G88)</f>
        <v>0.27766666666666667</v>
      </c>
      <c r="M88">
        <v>7.0000000000000007E-2</v>
      </c>
      <c r="N88">
        <v>0.02</v>
      </c>
      <c r="O88">
        <v>0.185</v>
      </c>
      <c r="P88">
        <f t="shared" si="4"/>
        <v>0.27500000000000002</v>
      </c>
    </row>
    <row r="89" spans="1:17" x14ac:dyDescent="0.25">
      <c r="A89" t="s">
        <v>218</v>
      </c>
      <c r="B89" t="s">
        <v>311</v>
      </c>
    </row>
    <row r="90" spans="1:17" x14ac:dyDescent="0.25">
      <c r="A90" t="s">
        <v>221</v>
      </c>
      <c r="B90">
        <v>0.255</v>
      </c>
      <c r="C90">
        <v>0.23200000000000001</v>
      </c>
      <c r="D90">
        <v>0.254</v>
      </c>
      <c r="E90">
        <v>0.246</v>
      </c>
      <c r="F90">
        <v>0.252</v>
      </c>
      <c r="G90">
        <v>0.25</v>
      </c>
      <c r="H90">
        <v>0.27100000000000002</v>
      </c>
      <c r="I90">
        <v>0.247</v>
      </c>
      <c r="J90">
        <v>0.245</v>
      </c>
      <c r="K90">
        <v>0.248</v>
      </c>
      <c r="L90">
        <f>AVERAGE(B90:K90)</f>
        <v>0.25</v>
      </c>
      <c r="M90">
        <v>1.4999999999999999E-2</v>
      </c>
      <c r="N90">
        <v>0.01</v>
      </c>
      <c r="O90">
        <v>0.16</v>
      </c>
      <c r="P90">
        <f t="shared" si="4"/>
        <v>0.185</v>
      </c>
    </row>
    <row r="91" spans="1:17" x14ac:dyDescent="0.25">
      <c r="A91" t="s">
        <v>224</v>
      </c>
      <c r="B91">
        <v>0.23400000000000001</v>
      </c>
      <c r="C91">
        <v>0.23699999999999999</v>
      </c>
      <c r="D91">
        <v>0.23200000000000001</v>
      </c>
      <c r="E91">
        <v>0.20599999999999999</v>
      </c>
      <c r="F91">
        <v>0.222</v>
      </c>
      <c r="G91">
        <v>0.224</v>
      </c>
      <c r="H91">
        <v>0.26600000000000001</v>
      </c>
      <c r="I91">
        <v>0.23699999999999999</v>
      </c>
      <c r="J91">
        <v>0.24099999999999999</v>
      </c>
      <c r="K91">
        <v>0.23400000000000001</v>
      </c>
      <c r="L91">
        <f>AVERAGE(B91:K91)</f>
        <v>0.23330000000000001</v>
      </c>
      <c r="M91">
        <v>1.4999999999999999E-2</v>
      </c>
      <c r="N91">
        <v>0.01</v>
      </c>
      <c r="O91">
        <v>0.16</v>
      </c>
      <c r="P91">
        <f t="shared" si="4"/>
        <v>0.185</v>
      </c>
    </row>
    <row r="92" spans="1:17" x14ac:dyDescent="0.25">
      <c r="A92" t="s">
        <v>227</v>
      </c>
      <c r="B92">
        <v>0.19</v>
      </c>
      <c r="C92">
        <v>0.19700000000000001</v>
      </c>
      <c r="D92">
        <v>0.19900000000000001</v>
      </c>
      <c r="E92">
        <v>0.19900000000000001</v>
      </c>
      <c r="F92">
        <v>0.19600000000000001</v>
      </c>
      <c r="G92">
        <v>0.24099999999999999</v>
      </c>
      <c r="H92">
        <v>0.248</v>
      </c>
      <c r="I92">
        <v>0.219</v>
      </c>
      <c r="J92">
        <v>0.221</v>
      </c>
      <c r="K92">
        <v>0.17799999999999999</v>
      </c>
      <c r="L92">
        <f>AVERAGE(B92:K92)</f>
        <v>0.20880000000000001</v>
      </c>
      <c r="M92">
        <v>1.4999999999999999E-2</v>
      </c>
      <c r="N92">
        <v>0.01</v>
      </c>
      <c r="O92">
        <v>0.16</v>
      </c>
      <c r="P92">
        <f t="shared" si="4"/>
        <v>0.185</v>
      </c>
    </row>
    <row r="93" spans="1:17" x14ac:dyDescent="0.25">
      <c r="A93" t="s">
        <v>229</v>
      </c>
      <c r="B93">
        <v>0.19500000000000001</v>
      </c>
      <c r="C93">
        <v>0.19500000000000001</v>
      </c>
      <c r="D93">
        <v>0.19600000000000001</v>
      </c>
      <c r="E93">
        <v>0.19500000000000001</v>
      </c>
      <c r="F93">
        <v>0.192</v>
      </c>
      <c r="G93">
        <v>0.19600000000000001</v>
      </c>
      <c r="H93">
        <v>0.19600000000000001</v>
      </c>
      <c r="I93">
        <v>0.214</v>
      </c>
      <c r="L93">
        <f>AVERAGE(B93:I93)</f>
        <v>0.19737499999999999</v>
      </c>
      <c r="M93">
        <v>1.4999999999999999E-2</v>
      </c>
      <c r="N93">
        <v>0.01</v>
      </c>
      <c r="O93">
        <v>0.16</v>
      </c>
      <c r="P93">
        <f t="shared" si="4"/>
        <v>0.185</v>
      </c>
    </row>
    <row r="94" spans="1:17" x14ac:dyDescent="0.25">
      <c r="A94" t="s">
        <v>231</v>
      </c>
      <c r="B94">
        <v>0.29599999999999999</v>
      </c>
      <c r="C94">
        <v>0.318</v>
      </c>
      <c r="D94">
        <v>0.26100000000000001</v>
      </c>
      <c r="E94">
        <v>0.23699999999999999</v>
      </c>
      <c r="F94">
        <v>0.29099999999999998</v>
      </c>
      <c r="G94">
        <v>0.30199999999999999</v>
      </c>
      <c r="H94">
        <v>0.30399999999999999</v>
      </c>
      <c r="I94">
        <v>0.249</v>
      </c>
      <c r="J94">
        <v>0.25600000000000001</v>
      </c>
      <c r="K94">
        <v>0.253</v>
      </c>
      <c r="L94">
        <f>AVERAGE(B94:I94)</f>
        <v>0.28225</v>
      </c>
      <c r="M94">
        <v>1.4999999999999999E-2</v>
      </c>
      <c r="N94">
        <v>0.01</v>
      </c>
      <c r="O94">
        <v>0.16</v>
      </c>
      <c r="P94">
        <f t="shared" si="4"/>
        <v>0.185</v>
      </c>
    </row>
    <row r="95" spans="1:17" x14ac:dyDescent="0.25">
      <c r="A95" t="s">
        <v>234</v>
      </c>
      <c r="B95">
        <v>0.216</v>
      </c>
      <c r="C95">
        <v>0.223</v>
      </c>
      <c r="D95">
        <v>0.217</v>
      </c>
      <c r="E95">
        <v>0.222</v>
      </c>
      <c r="F95">
        <v>0.224</v>
      </c>
      <c r="G95">
        <v>0.23200000000000001</v>
      </c>
      <c r="H95">
        <v>0.217</v>
      </c>
      <c r="I95">
        <v>0.223</v>
      </c>
      <c r="J95">
        <v>0.223</v>
      </c>
      <c r="K95">
        <v>0.223</v>
      </c>
      <c r="L95">
        <f>AVERAGE(B95:I95)</f>
        <v>0.22175000000000003</v>
      </c>
      <c r="M95">
        <v>1.4999999999999999E-2</v>
      </c>
      <c r="N95">
        <v>0.01</v>
      </c>
      <c r="O95">
        <v>0.16</v>
      </c>
      <c r="P95">
        <f t="shared" si="4"/>
        <v>0.185</v>
      </c>
    </row>
    <row r="96" spans="1:17" x14ac:dyDescent="0.25">
      <c r="A96" t="s">
        <v>236</v>
      </c>
      <c r="B96" t="s">
        <v>79</v>
      </c>
      <c r="C96" t="s">
        <v>307</v>
      </c>
    </row>
    <row r="97" spans="1:16" x14ac:dyDescent="0.25">
      <c r="A97" t="s">
        <v>238</v>
      </c>
      <c r="B97">
        <v>0.2</v>
      </c>
      <c r="C97">
        <v>0.2</v>
      </c>
      <c r="D97">
        <v>0.20300000000000001</v>
      </c>
      <c r="E97">
        <v>0.19900000000000001</v>
      </c>
      <c r="F97">
        <v>0.19600000000000001</v>
      </c>
      <c r="G97">
        <v>0.2</v>
      </c>
      <c r="H97">
        <v>0.20499999999999999</v>
      </c>
      <c r="I97">
        <v>0.216</v>
      </c>
      <c r="J97">
        <v>0.193</v>
      </c>
      <c r="K97">
        <v>0.20300000000000001</v>
      </c>
      <c r="L97">
        <f>AVERAGE(B97:K97)</f>
        <v>0.20150000000000001</v>
      </c>
      <c r="M97">
        <v>1.4999999999999999E-2</v>
      </c>
      <c r="N97">
        <v>0.01</v>
      </c>
      <c r="O97">
        <v>0.16</v>
      </c>
      <c r="P97">
        <f t="shared" si="4"/>
        <v>0.185</v>
      </c>
    </row>
    <row r="98" spans="1:16" x14ac:dyDescent="0.25">
      <c r="A98" t="s">
        <v>241</v>
      </c>
      <c r="B98">
        <v>0.189</v>
      </c>
      <c r="C98">
        <v>0.188</v>
      </c>
      <c r="D98">
        <v>0.19700000000000001</v>
      </c>
      <c r="E98">
        <v>0.19400000000000001</v>
      </c>
      <c r="F98">
        <v>0.189</v>
      </c>
      <c r="G98">
        <v>0.19800000000000001</v>
      </c>
      <c r="H98">
        <v>0.224</v>
      </c>
      <c r="I98">
        <v>0.19900000000000001</v>
      </c>
      <c r="J98">
        <v>0.21299999999999999</v>
      </c>
      <c r="K98">
        <v>0.189</v>
      </c>
      <c r="L98">
        <f>AVERAGE(B98:K98)</f>
        <v>0.19800000000000001</v>
      </c>
      <c r="M98">
        <v>1.4999999999999999E-2</v>
      </c>
      <c r="N98">
        <v>0.01</v>
      </c>
      <c r="O98">
        <v>0.16</v>
      </c>
      <c r="P98">
        <f t="shared" si="4"/>
        <v>0.185</v>
      </c>
    </row>
    <row r="99" spans="1:16" x14ac:dyDescent="0.25">
      <c r="A99" t="s">
        <v>245</v>
      </c>
      <c r="B99">
        <v>0.19400000000000001</v>
      </c>
      <c r="C99">
        <v>0.21299999999999999</v>
      </c>
      <c r="D99">
        <v>0.19500000000000001</v>
      </c>
      <c r="E99">
        <v>0.193</v>
      </c>
      <c r="F99">
        <v>0.20799999999999999</v>
      </c>
      <c r="G99">
        <v>0.20599999999999999</v>
      </c>
      <c r="H99">
        <v>0.19800000000000001</v>
      </c>
      <c r="I99">
        <v>0.19</v>
      </c>
      <c r="J99">
        <v>0.188</v>
      </c>
      <c r="L99">
        <f>AVERAGE(B99:J99)</f>
        <v>0.19833333333333333</v>
      </c>
      <c r="M99">
        <v>1.4999999999999999E-2</v>
      </c>
      <c r="N99">
        <v>0.01</v>
      </c>
      <c r="O99">
        <v>0.16</v>
      </c>
      <c r="P99">
        <f t="shared" si="4"/>
        <v>0.185</v>
      </c>
    </row>
    <row r="100" spans="1:16" x14ac:dyDescent="0.25">
      <c r="A100" t="s">
        <v>247</v>
      </c>
      <c r="B100">
        <v>0.192</v>
      </c>
      <c r="C100">
        <v>0.19600000000000001</v>
      </c>
      <c r="D100">
        <v>0.20300000000000001</v>
      </c>
      <c r="E100">
        <v>0.182</v>
      </c>
      <c r="F100">
        <v>0.21</v>
      </c>
      <c r="G100">
        <v>0.19</v>
      </c>
      <c r="H100">
        <v>0.192</v>
      </c>
      <c r="I100">
        <v>0.19800000000000001</v>
      </c>
      <c r="J100">
        <v>0.19800000000000001</v>
      </c>
      <c r="K100">
        <v>0.191</v>
      </c>
      <c r="L100">
        <f>AVERAGE(B100:K100)</f>
        <v>0.19519999999999998</v>
      </c>
      <c r="M100">
        <v>1.4999999999999999E-2</v>
      </c>
      <c r="N100">
        <v>0.01</v>
      </c>
      <c r="O100">
        <v>0.16</v>
      </c>
      <c r="P100">
        <f t="shared" si="4"/>
        <v>0.185</v>
      </c>
    </row>
    <row r="101" spans="1:16" x14ac:dyDescent="0.25">
      <c r="A101" t="s">
        <v>251</v>
      </c>
      <c r="B101">
        <v>0.187</v>
      </c>
      <c r="C101">
        <v>0.19</v>
      </c>
      <c r="D101">
        <v>0.193</v>
      </c>
      <c r="E101">
        <v>0.188</v>
      </c>
      <c r="F101">
        <v>0.189</v>
      </c>
      <c r="G101">
        <v>0.191</v>
      </c>
      <c r="H101">
        <v>0.19</v>
      </c>
      <c r="I101">
        <v>0.189</v>
      </c>
      <c r="J101">
        <v>0.20200000000000001</v>
      </c>
      <c r="K101">
        <v>0.19700000000000001</v>
      </c>
      <c r="L101">
        <f>AVERAGE(B101:K101)</f>
        <v>0.19160000000000002</v>
      </c>
      <c r="M101">
        <v>1.4999999999999999E-2</v>
      </c>
      <c r="N101">
        <v>0.01</v>
      </c>
      <c r="O101">
        <v>0.16</v>
      </c>
      <c r="P101">
        <f t="shared" si="4"/>
        <v>0.185</v>
      </c>
    </row>
    <row r="102" spans="1:16" x14ac:dyDescent="0.25">
      <c r="A102" t="s">
        <v>254</v>
      </c>
      <c r="B102">
        <v>0.182</v>
      </c>
      <c r="C102">
        <v>0.19</v>
      </c>
      <c r="D102">
        <v>0.189</v>
      </c>
      <c r="E102">
        <v>0.17799999999999999</v>
      </c>
      <c r="F102">
        <v>0.192</v>
      </c>
      <c r="G102">
        <v>0.187</v>
      </c>
      <c r="H102">
        <v>0.19</v>
      </c>
      <c r="I102">
        <v>0.187</v>
      </c>
      <c r="J102">
        <v>0.187</v>
      </c>
      <c r="K102">
        <v>0.18099999999999999</v>
      </c>
      <c r="L102">
        <f>AVERAGE(B102:K102)</f>
        <v>0.18629999999999999</v>
      </c>
      <c r="M102">
        <v>1.4999999999999999E-2</v>
      </c>
      <c r="N102">
        <v>0.01</v>
      </c>
      <c r="O102">
        <v>0.16</v>
      </c>
      <c r="P102">
        <f t="shared" si="4"/>
        <v>0.185</v>
      </c>
    </row>
    <row r="103" spans="1:16" x14ac:dyDescent="0.25">
      <c r="A103" t="s">
        <v>259</v>
      </c>
      <c r="B103">
        <v>0.246</v>
      </c>
      <c r="C103">
        <v>0.23300000000000001</v>
      </c>
      <c r="D103">
        <v>0.224</v>
      </c>
      <c r="E103">
        <v>0.23499999999999999</v>
      </c>
      <c r="F103">
        <v>0.22600000000000001</v>
      </c>
      <c r="G103">
        <v>0.223</v>
      </c>
      <c r="H103">
        <v>0.23100000000000001</v>
      </c>
      <c r="I103">
        <v>0.23</v>
      </c>
      <c r="J103">
        <v>0.215</v>
      </c>
      <c r="K103">
        <v>0.221</v>
      </c>
      <c r="L103">
        <f>AVERAGE(B103:K103)</f>
        <v>0.22840000000000002</v>
      </c>
      <c r="M103">
        <v>1.4999999999999999E-2</v>
      </c>
      <c r="N103">
        <v>0.01</v>
      </c>
      <c r="O103">
        <v>0.16</v>
      </c>
      <c r="P103">
        <f t="shared" si="4"/>
        <v>0.185</v>
      </c>
    </row>
    <row r="104" spans="1:16" x14ac:dyDescent="0.25">
      <c r="A104" t="s">
        <v>261</v>
      </c>
      <c r="B104">
        <v>0.23300000000000001</v>
      </c>
      <c r="C104">
        <v>0.23699999999999999</v>
      </c>
      <c r="D104">
        <v>0.221</v>
      </c>
      <c r="E104">
        <v>0.28699999999999998</v>
      </c>
      <c r="F104">
        <v>0.249</v>
      </c>
      <c r="G104">
        <v>0.245</v>
      </c>
      <c r="L104">
        <f>AVERAGE(B104:G104)</f>
        <v>0.24533333333333332</v>
      </c>
      <c r="M104">
        <v>1.4999999999999999E-2</v>
      </c>
      <c r="N104">
        <v>0.01</v>
      </c>
      <c r="O104">
        <v>0.16</v>
      </c>
      <c r="P104">
        <f t="shared" si="4"/>
        <v>0.185</v>
      </c>
    </row>
    <row r="105" spans="1:16" x14ac:dyDescent="0.25">
      <c r="A105" t="s">
        <v>263</v>
      </c>
      <c r="B105">
        <v>0.19800000000000001</v>
      </c>
      <c r="C105">
        <v>0.20200000000000001</v>
      </c>
      <c r="D105">
        <v>0.19600000000000001</v>
      </c>
      <c r="E105">
        <v>0.19400000000000001</v>
      </c>
      <c r="F105">
        <v>0.22800000000000001</v>
      </c>
      <c r="G105">
        <v>0.24</v>
      </c>
      <c r="H105">
        <v>0.253</v>
      </c>
      <c r="I105">
        <v>0.23499999999999999</v>
      </c>
      <c r="J105">
        <v>0.22900000000000001</v>
      </c>
      <c r="K105">
        <v>0.22500000000000001</v>
      </c>
      <c r="L105">
        <f t="shared" ref="L105:L111" si="5">AVERAGE(B105:K105)</f>
        <v>0.22000000000000003</v>
      </c>
      <c r="M105">
        <v>1.4999999999999999E-2</v>
      </c>
      <c r="N105">
        <v>0.01</v>
      </c>
      <c r="O105">
        <v>0.16</v>
      </c>
      <c r="P105">
        <f t="shared" si="4"/>
        <v>0.185</v>
      </c>
    </row>
    <row r="106" spans="1:16" x14ac:dyDescent="0.25">
      <c r="A106" t="s">
        <v>266</v>
      </c>
      <c r="B106">
        <v>0.19500000000000001</v>
      </c>
      <c r="C106">
        <v>0.20100000000000001</v>
      </c>
      <c r="D106">
        <v>0.19700000000000001</v>
      </c>
      <c r="E106">
        <v>0.216</v>
      </c>
      <c r="F106">
        <v>0.192</v>
      </c>
      <c r="G106">
        <v>0.20799999999999999</v>
      </c>
      <c r="H106">
        <v>0.224</v>
      </c>
      <c r="I106">
        <v>0.21</v>
      </c>
      <c r="J106">
        <v>0.21199999999999999</v>
      </c>
      <c r="K106">
        <v>0.21</v>
      </c>
      <c r="L106">
        <f t="shared" si="5"/>
        <v>0.20649999999999999</v>
      </c>
      <c r="M106">
        <v>1.4999999999999999E-2</v>
      </c>
      <c r="N106">
        <v>0.01</v>
      </c>
      <c r="O106">
        <v>0.16</v>
      </c>
      <c r="P106">
        <f t="shared" si="4"/>
        <v>0.185</v>
      </c>
    </row>
    <row r="107" spans="1:16" x14ac:dyDescent="0.25">
      <c r="A107" t="s">
        <v>269</v>
      </c>
      <c r="B107">
        <v>0.20699999999999999</v>
      </c>
      <c r="C107">
        <v>0.21199999999999999</v>
      </c>
      <c r="D107">
        <v>0.217</v>
      </c>
      <c r="E107">
        <v>0.22</v>
      </c>
      <c r="F107">
        <v>0.224</v>
      </c>
      <c r="G107">
        <v>0.20599999999999999</v>
      </c>
      <c r="H107">
        <v>0.223</v>
      </c>
      <c r="I107">
        <v>0.218</v>
      </c>
      <c r="J107">
        <v>0.218</v>
      </c>
      <c r="K107">
        <v>0.223</v>
      </c>
      <c r="L107">
        <f t="shared" si="5"/>
        <v>0.21680000000000002</v>
      </c>
      <c r="M107">
        <v>1.4999999999999999E-2</v>
      </c>
      <c r="N107">
        <v>0.01</v>
      </c>
      <c r="O107">
        <v>0.16</v>
      </c>
      <c r="P107">
        <f t="shared" si="4"/>
        <v>0.185</v>
      </c>
    </row>
    <row r="108" spans="1:16" x14ac:dyDescent="0.25">
      <c r="A108" t="s">
        <v>271</v>
      </c>
      <c r="B108">
        <v>0.23899999999999999</v>
      </c>
      <c r="C108">
        <v>0.23899999999999999</v>
      </c>
      <c r="D108">
        <v>0.26300000000000001</v>
      </c>
      <c r="E108">
        <v>0.22600000000000001</v>
      </c>
      <c r="F108">
        <v>0.24299999999999999</v>
      </c>
      <c r="G108">
        <v>0.25600000000000001</v>
      </c>
      <c r="H108">
        <v>0.24399999999999999</v>
      </c>
      <c r="I108">
        <v>0.26100000000000001</v>
      </c>
      <c r="J108">
        <v>0.253</v>
      </c>
      <c r="K108">
        <v>0.28000000000000003</v>
      </c>
      <c r="L108">
        <f t="shared" si="5"/>
        <v>0.25040000000000007</v>
      </c>
      <c r="M108">
        <v>1.4999999999999999E-2</v>
      </c>
      <c r="N108">
        <v>0.01</v>
      </c>
      <c r="O108">
        <v>0.16</v>
      </c>
      <c r="P108">
        <f t="shared" si="4"/>
        <v>0.185</v>
      </c>
    </row>
    <row r="109" spans="1:16" x14ac:dyDescent="0.25">
      <c r="A109" t="s">
        <v>273</v>
      </c>
      <c r="B109">
        <v>0.21099999999999999</v>
      </c>
      <c r="C109">
        <v>0.20300000000000001</v>
      </c>
      <c r="D109">
        <v>0.19800000000000001</v>
      </c>
      <c r="E109">
        <v>0.21099999999999999</v>
      </c>
      <c r="F109">
        <v>0.21</v>
      </c>
      <c r="G109">
        <v>0.21099999999999999</v>
      </c>
      <c r="H109">
        <v>0.218</v>
      </c>
      <c r="I109">
        <v>0.20399999999999999</v>
      </c>
      <c r="J109">
        <v>0.253</v>
      </c>
      <c r="K109">
        <v>0.251</v>
      </c>
      <c r="L109">
        <f t="shared" si="5"/>
        <v>0.217</v>
      </c>
      <c r="M109">
        <v>1.4999999999999999E-2</v>
      </c>
      <c r="N109">
        <v>0.01</v>
      </c>
      <c r="O109">
        <v>0.16</v>
      </c>
      <c r="P109">
        <f t="shared" si="4"/>
        <v>0.185</v>
      </c>
    </row>
    <row r="110" spans="1:16" x14ac:dyDescent="0.25">
      <c r="A110" t="s">
        <v>275</v>
      </c>
      <c r="B110">
        <v>0.192</v>
      </c>
      <c r="C110">
        <v>0.193</v>
      </c>
      <c r="D110">
        <v>0.19800000000000001</v>
      </c>
      <c r="E110">
        <v>0.189</v>
      </c>
      <c r="F110">
        <v>0.188</v>
      </c>
      <c r="G110">
        <v>0.189</v>
      </c>
      <c r="H110">
        <v>0.189</v>
      </c>
      <c r="I110">
        <v>0.19600000000000001</v>
      </c>
      <c r="J110">
        <v>0.19500000000000001</v>
      </c>
      <c r="K110">
        <v>0.192</v>
      </c>
      <c r="L110">
        <f t="shared" si="5"/>
        <v>0.19209999999999999</v>
      </c>
      <c r="M110">
        <v>1.4999999999999999E-2</v>
      </c>
      <c r="N110">
        <v>0.01</v>
      </c>
      <c r="O110">
        <v>0.16</v>
      </c>
      <c r="P110">
        <f t="shared" si="4"/>
        <v>0.185</v>
      </c>
    </row>
    <row r="111" spans="1:16" x14ac:dyDescent="0.25">
      <c r="A111" t="s">
        <v>278</v>
      </c>
      <c r="B111">
        <v>0.36499999999999999</v>
      </c>
      <c r="C111">
        <v>0.45300000000000001</v>
      </c>
      <c r="D111">
        <v>0.34200000000000003</v>
      </c>
      <c r="E111">
        <v>0.245</v>
      </c>
      <c r="F111">
        <v>0.28299999999999997</v>
      </c>
      <c r="G111">
        <v>0.26900000000000002</v>
      </c>
      <c r="H111">
        <v>0.27700000000000002</v>
      </c>
      <c r="I111">
        <v>0.28699999999999998</v>
      </c>
      <c r="J111">
        <v>0.40799999999999997</v>
      </c>
      <c r="K111">
        <v>0.34200000000000003</v>
      </c>
      <c r="L111">
        <f t="shared" si="5"/>
        <v>0.32710000000000006</v>
      </c>
      <c r="M111">
        <v>1.4999999999999999E-2</v>
      </c>
      <c r="N111">
        <v>0.01</v>
      </c>
      <c r="O111">
        <v>0.16</v>
      </c>
      <c r="P111">
        <f t="shared" si="4"/>
        <v>0.185</v>
      </c>
    </row>
    <row r="112" spans="1:16" x14ac:dyDescent="0.25">
      <c r="A112" t="s">
        <v>280</v>
      </c>
      <c r="B112" t="s">
        <v>308</v>
      </c>
    </row>
    <row r="113" spans="1:16" x14ac:dyDescent="0.25">
      <c r="A113" t="s">
        <v>214</v>
      </c>
      <c r="B113">
        <v>0.28199999999999997</v>
      </c>
      <c r="C113">
        <v>0.26500000000000001</v>
      </c>
      <c r="D113">
        <v>0.29899999999999999</v>
      </c>
      <c r="E113">
        <v>0.29099999999999998</v>
      </c>
      <c r="F113">
        <v>0.29399999999999998</v>
      </c>
      <c r="G113">
        <v>0.28399999999999997</v>
      </c>
      <c r="H113">
        <v>0.29599999999999999</v>
      </c>
      <c r="I113">
        <v>0.29899999999999999</v>
      </c>
      <c r="J113">
        <v>0.28699999999999998</v>
      </c>
      <c r="K113">
        <v>0.28499999999999998</v>
      </c>
      <c r="L113">
        <v>0.28819999999999996</v>
      </c>
      <c r="M113">
        <v>0.03</v>
      </c>
      <c r="N113">
        <v>1.4999999999999999E-2</v>
      </c>
      <c r="O113">
        <v>0.16</v>
      </c>
      <c r="P113">
        <f t="shared" si="4"/>
        <v>0.20500000000000002</v>
      </c>
    </row>
    <row r="114" spans="1:16" x14ac:dyDescent="0.25">
      <c r="A114" t="s">
        <v>283</v>
      </c>
      <c r="B114">
        <v>0.189</v>
      </c>
      <c r="C114">
        <v>0.193</v>
      </c>
      <c r="D114">
        <v>0.192</v>
      </c>
      <c r="E114">
        <v>0.186</v>
      </c>
      <c r="F114">
        <v>0.184</v>
      </c>
      <c r="G114">
        <v>0.182</v>
      </c>
      <c r="H114">
        <v>0.193</v>
      </c>
      <c r="I114">
        <v>0.188</v>
      </c>
      <c r="J114">
        <v>0.19400000000000001</v>
      </c>
      <c r="K114">
        <v>0.188</v>
      </c>
      <c r="L114">
        <f t="shared" ref="L114:L119" si="6">AVERAGE(B114:K114)</f>
        <v>0.18889999999999998</v>
      </c>
      <c r="M114">
        <v>1.4999999999999999E-2</v>
      </c>
      <c r="N114">
        <v>0.01</v>
      </c>
      <c r="O114">
        <v>0.16</v>
      </c>
      <c r="P114">
        <f t="shared" ref="P114:P119" si="7">SUM(M114:O114)</f>
        <v>0.185</v>
      </c>
    </row>
    <row r="115" spans="1:16" x14ac:dyDescent="0.25">
      <c r="A115" t="s">
        <v>285</v>
      </c>
      <c r="B115">
        <v>0.23400000000000001</v>
      </c>
      <c r="C115">
        <v>0.24</v>
      </c>
      <c r="D115">
        <v>0.21299999999999999</v>
      </c>
      <c r="E115">
        <v>0.21</v>
      </c>
      <c r="F115">
        <v>0.23899999999999999</v>
      </c>
      <c r="G115">
        <v>0.251</v>
      </c>
      <c r="H115">
        <v>0.22800000000000001</v>
      </c>
      <c r="I115">
        <v>0.22900000000000001</v>
      </c>
      <c r="J115">
        <v>0.28699999999999998</v>
      </c>
      <c r="K115">
        <v>0.23100000000000001</v>
      </c>
      <c r="L115">
        <f t="shared" si="6"/>
        <v>0.23620000000000002</v>
      </c>
      <c r="M115">
        <v>1.4999999999999999E-2</v>
      </c>
      <c r="N115">
        <v>0.01</v>
      </c>
      <c r="O115">
        <v>0.16</v>
      </c>
      <c r="P115">
        <f t="shared" si="7"/>
        <v>0.185</v>
      </c>
    </row>
    <row r="116" spans="1:16" x14ac:dyDescent="0.25">
      <c r="A116" t="s">
        <v>288</v>
      </c>
      <c r="B116">
        <v>0.19400000000000001</v>
      </c>
      <c r="C116">
        <v>0.19500000000000001</v>
      </c>
      <c r="D116">
        <v>0.20499999999999999</v>
      </c>
      <c r="E116">
        <v>0.19700000000000001</v>
      </c>
      <c r="F116">
        <v>0.21</v>
      </c>
      <c r="G116">
        <v>0.188</v>
      </c>
      <c r="H116">
        <v>0.21299999999999999</v>
      </c>
      <c r="I116">
        <v>0.20100000000000001</v>
      </c>
      <c r="J116">
        <v>0.218</v>
      </c>
      <c r="K116">
        <v>0.20399999999999999</v>
      </c>
      <c r="L116">
        <f t="shared" si="6"/>
        <v>0.20249999999999999</v>
      </c>
      <c r="M116">
        <v>1.4999999999999999E-2</v>
      </c>
      <c r="N116">
        <v>0.01</v>
      </c>
      <c r="O116">
        <v>0.16</v>
      </c>
      <c r="P116">
        <f t="shared" si="7"/>
        <v>0.185</v>
      </c>
    </row>
    <row r="117" spans="1:16" x14ac:dyDescent="0.25">
      <c r="A117" t="s">
        <v>290</v>
      </c>
      <c r="B117">
        <v>0.28199999999999997</v>
      </c>
      <c r="C117">
        <v>0.25600000000000001</v>
      </c>
      <c r="D117">
        <v>0.27700000000000002</v>
      </c>
      <c r="E117">
        <v>0.252</v>
      </c>
      <c r="F117">
        <v>0.26</v>
      </c>
      <c r="G117">
        <v>0.26700000000000002</v>
      </c>
      <c r="H117">
        <v>0.30399999999999999</v>
      </c>
      <c r="I117">
        <v>0.311</v>
      </c>
      <c r="J117">
        <v>0.27400000000000002</v>
      </c>
      <c r="K117">
        <v>0.29099999999999998</v>
      </c>
      <c r="L117">
        <f t="shared" si="6"/>
        <v>0.27740000000000004</v>
      </c>
      <c r="M117">
        <v>1.4999999999999999E-2</v>
      </c>
      <c r="N117">
        <v>0.01</v>
      </c>
      <c r="O117">
        <v>0.16</v>
      </c>
      <c r="P117">
        <f t="shared" si="7"/>
        <v>0.185</v>
      </c>
    </row>
    <row r="118" spans="1:16" x14ac:dyDescent="0.25">
      <c r="A118" t="s">
        <v>293</v>
      </c>
      <c r="B118">
        <v>0.251</v>
      </c>
      <c r="C118">
        <v>0.217</v>
      </c>
      <c r="D118">
        <v>0.24199999999999999</v>
      </c>
      <c r="E118">
        <v>0.24299999999999999</v>
      </c>
      <c r="F118">
        <v>0.22600000000000001</v>
      </c>
      <c r="G118">
        <v>0.24099999999999999</v>
      </c>
      <c r="H118">
        <v>0.27600000000000002</v>
      </c>
      <c r="I118">
        <v>0.27200000000000002</v>
      </c>
      <c r="J118">
        <v>0.26800000000000002</v>
      </c>
      <c r="K118">
        <v>0.32500000000000001</v>
      </c>
      <c r="L118">
        <f t="shared" si="6"/>
        <v>0.25609999999999999</v>
      </c>
      <c r="M118">
        <v>1.4999999999999999E-2</v>
      </c>
      <c r="N118">
        <v>0.01</v>
      </c>
      <c r="O118">
        <v>0.16</v>
      </c>
      <c r="P118">
        <f t="shared" si="7"/>
        <v>0.185</v>
      </c>
    </row>
    <row r="119" spans="1:16" x14ac:dyDescent="0.25">
      <c r="A119" t="s">
        <v>295</v>
      </c>
      <c r="B119">
        <v>0.22700000000000001</v>
      </c>
      <c r="C119">
        <v>0.23300000000000001</v>
      </c>
      <c r="D119">
        <v>0.245</v>
      </c>
      <c r="E119">
        <v>0.252</v>
      </c>
      <c r="F119">
        <v>0.24199999999999999</v>
      </c>
      <c r="G119">
        <v>0.24299999999999999</v>
      </c>
      <c r="H119">
        <v>0.255</v>
      </c>
      <c r="I119">
        <v>0.23499999999999999</v>
      </c>
      <c r="J119">
        <v>0.24199999999999999</v>
      </c>
      <c r="K119">
        <v>0.22800000000000001</v>
      </c>
      <c r="L119">
        <f t="shared" si="6"/>
        <v>0.24020000000000002</v>
      </c>
      <c r="M119">
        <v>1.4999999999999999E-2</v>
      </c>
      <c r="N119">
        <v>0.01</v>
      </c>
      <c r="O119">
        <v>0.16</v>
      </c>
      <c r="P119">
        <f t="shared" si="7"/>
        <v>0.185</v>
      </c>
    </row>
    <row r="122" spans="1:16" x14ac:dyDescent="0.25">
      <c r="A122" t="s">
        <v>5</v>
      </c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 t="s">
        <v>297</v>
      </c>
    </row>
    <row r="123" spans="1:16" x14ac:dyDescent="0.25">
      <c r="A123" t="s">
        <v>18</v>
      </c>
      <c r="B123">
        <f>B2-P2</f>
        <v>2.300000000000002E-2</v>
      </c>
      <c r="C123">
        <f>C2-$P$2</f>
        <v>1.9000000000000017E-2</v>
      </c>
      <c r="D123">
        <f t="shared" ref="D123:K123" si="8">D2-$P$2</f>
        <v>3.6000000000000004E-2</v>
      </c>
      <c r="E123">
        <f t="shared" si="8"/>
        <v>2.0000000000000018E-2</v>
      </c>
      <c r="F123">
        <f t="shared" si="8"/>
        <v>1.9000000000000017E-2</v>
      </c>
      <c r="G123">
        <f t="shared" si="8"/>
        <v>1.7000000000000015E-2</v>
      </c>
      <c r="H123">
        <f t="shared" si="8"/>
        <v>2.300000000000002E-2</v>
      </c>
      <c r="I123">
        <f t="shared" si="8"/>
        <v>2.200000000000002E-2</v>
      </c>
      <c r="J123">
        <f t="shared" si="8"/>
        <v>3.7000000000000005E-2</v>
      </c>
      <c r="K123">
        <f t="shared" si="8"/>
        <v>1.9000000000000017E-2</v>
      </c>
      <c r="L123">
        <f>AVERAGE(B123:K123)</f>
        <v>2.3500000000000014E-2</v>
      </c>
    </row>
    <row r="124" spans="1:16" x14ac:dyDescent="0.25">
      <c r="A124" t="s">
        <v>20</v>
      </c>
      <c r="B124">
        <f>B3-$P$3</f>
        <v>1.100000000000001E-2</v>
      </c>
      <c r="C124">
        <f t="shared" ref="C124:K124" si="9">C3-$P$3</f>
        <v>6.0000000000000053E-3</v>
      </c>
      <c r="D124">
        <f t="shared" si="9"/>
        <v>1.100000000000001E-2</v>
      </c>
      <c r="E124">
        <f t="shared" si="9"/>
        <v>1.2000000000000011E-2</v>
      </c>
      <c r="F124">
        <f t="shared" si="9"/>
        <v>3.0000000000000027E-3</v>
      </c>
      <c r="G124">
        <f t="shared" si="9"/>
        <v>1.3000000000000012E-2</v>
      </c>
      <c r="H124">
        <f t="shared" si="9"/>
        <v>6.0000000000000053E-3</v>
      </c>
      <c r="I124">
        <f t="shared" si="9"/>
        <v>1.3000000000000012E-2</v>
      </c>
      <c r="J124">
        <f t="shared" si="9"/>
        <v>1.6000000000000014E-2</v>
      </c>
      <c r="K124">
        <f t="shared" si="9"/>
        <v>8.0000000000000071E-3</v>
      </c>
      <c r="L124">
        <f t="shared" ref="L124:L187" si="10">AVERAGE(B124:K124)</f>
        <v>9.9000000000000095E-3</v>
      </c>
    </row>
    <row r="125" spans="1:16" x14ac:dyDescent="0.25">
      <c r="A125" t="s">
        <v>22</v>
      </c>
      <c r="B125">
        <f>B4-$P$4</f>
        <v>5.9000000000000025E-2</v>
      </c>
      <c r="C125">
        <f t="shared" ref="C125:K125" si="11">C4-$P$4</f>
        <v>5.9000000000000025E-2</v>
      </c>
      <c r="D125">
        <f t="shared" si="11"/>
        <v>4.6000000000000013E-2</v>
      </c>
      <c r="E125">
        <f t="shared" si="11"/>
        <v>4.300000000000001E-2</v>
      </c>
      <c r="F125">
        <f t="shared" si="11"/>
        <v>3.3000000000000002E-2</v>
      </c>
      <c r="G125">
        <f t="shared" si="11"/>
        <v>3.7000000000000005E-2</v>
      </c>
      <c r="H125">
        <f t="shared" si="11"/>
        <v>2.300000000000002E-2</v>
      </c>
      <c r="I125">
        <f t="shared" si="11"/>
        <v>3.4000000000000002E-2</v>
      </c>
      <c r="J125">
        <f t="shared" si="11"/>
        <v>2.6999999999999996E-2</v>
      </c>
      <c r="K125">
        <f t="shared" si="11"/>
        <v>0.03</v>
      </c>
      <c r="L125">
        <f t="shared" si="10"/>
        <v>3.910000000000001E-2</v>
      </c>
    </row>
    <row r="126" spans="1:16" x14ac:dyDescent="0.25">
      <c r="A126" t="s">
        <v>24</v>
      </c>
      <c r="B126">
        <f t="shared" ref="B126:K126" si="12">B5-P5</f>
        <v>5.6000000000000022E-2</v>
      </c>
      <c r="C126">
        <f>C5-P5</f>
        <v>4.0000000000000008E-2</v>
      </c>
      <c r="D126">
        <f t="shared" si="12"/>
        <v>0</v>
      </c>
      <c r="E126">
        <f t="shared" si="12"/>
        <v>0</v>
      </c>
      <c r="F126">
        <f t="shared" si="12"/>
        <v>0</v>
      </c>
      <c r="G126">
        <f t="shared" si="12"/>
        <v>0</v>
      </c>
      <c r="H126">
        <f t="shared" si="12"/>
        <v>0</v>
      </c>
      <c r="I126">
        <f t="shared" si="12"/>
        <v>0</v>
      </c>
      <c r="J126">
        <f t="shared" si="12"/>
        <v>0</v>
      </c>
      <c r="K126">
        <f t="shared" si="12"/>
        <v>0</v>
      </c>
      <c r="L126">
        <f t="shared" si="10"/>
        <v>9.6000000000000026E-3</v>
      </c>
    </row>
    <row r="127" spans="1:16" x14ac:dyDescent="0.25">
      <c r="A127" t="s">
        <v>26</v>
      </c>
      <c r="B127">
        <f>B6-$P$6</f>
        <v>0.223</v>
      </c>
      <c r="C127">
        <f t="shared" ref="C127:K127" si="13">C6-$P$6</f>
        <v>0.23</v>
      </c>
      <c r="D127">
        <f t="shared" si="13"/>
        <v>9.6000000000000002E-2</v>
      </c>
      <c r="E127">
        <f t="shared" si="13"/>
        <v>0.18100000000000002</v>
      </c>
      <c r="F127">
        <f t="shared" si="13"/>
        <v>0.18100000000000002</v>
      </c>
      <c r="G127">
        <f t="shared" si="13"/>
        <v>0.19099999999999998</v>
      </c>
      <c r="H127">
        <f t="shared" si="13"/>
        <v>0.14399999999999999</v>
      </c>
      <c r="I127">
        <f t="shared" si="13"/>
        <v>0.161</v>
      </c>
      <c r="J127">
        <f t="shared" si="13"/>
        <v>0.20599999999999999</v>
      </c>
      <c r="K127">
        <f t="shared" si="13"/>
        <v>0.216</v>
      </c>
      <c r="L127">
        <f t="shared" si="10"/>
        <v>0.18290000000000001</v>
      </c>
    </row>
    <row r="128" spans="1:16" x14ac:dyDescent="0.25">
      <c r="A128" t="s">
        <v>28</v>
      </c>
      <c r="B128">
        <f>B7-$P$7</f>
        <v>6.3999999999999974E-2</v>
      </c>
      <c r="C128">
        <f t="shared" ref="C128:K128" si="14">C7-$P$7</f>
        <v>4.0000000000000036E-3</v>
      </c>
      <c r="D128">
        <f t="shared" si="14"/>
        <v>5.1000000000000018E-2</v>
      </c>
      <c r="E128">
        <f t="shared" si="14"/>
        <v>0</v>
      </c>
      <c r="F128">
        <f t="shared" si="14"/>
        <v>2.5999999999999995E-2</v>
      </c>
      <c r="G128">
        <f t="shared" si="14"/>
        <v>5.1000000000000018E-2</v>
      </c>
      <c r="H128">
        <f t="shared" si="14"/>
        <v>3.7000000000000005E-2</v>
      </c>
      <c r="I128">
        <f t="shared" si="14"/>
        <v>3.9000000000000007E-2</v>
      </c>
      <c r="J128">
        <f t="shared" si="14"/>
        <v>4.200000000000001E-2</v>
      </c>
      <c r="K128">
        <f t="shared" si="14"/>
        <v>2.8999999999999998E-2</v>
      </c>
      <c r="L128">
        <f t="shared" si="10"/>
        <v>3.4300000000000011E-2</v>
      </c>
    </row>
    <row r="129" spans="1:12" x14ac:dyDescent="0.25">
      <c r="A129" t="s">
        <v>32</v>
      </c>
      <c r="B129">
        <f>B8-$P$8</f>
        <v>7.0000000000000062E-3</v>
      </c>
      <c r="C129">
        <f t="shared" ref="C129:K129" si="15">C8-$P$8</f>
        <v>2.1000000000000019E-2</v>
      </c>
      <c r="D129">
        <f t="shared" si="15"/>
        <v>9.000000000000008E-3</v>
      </c>
      <c r="E129">
        <f t="shared" si="15"/>
        <v>2.1000000000000019E-2</v>
      </c>
      <c r="F129">
        <f t="shared" si="15"/>
        <v>1.9000000000000017E-2</v>
      </c>
      <c r="G129">
        <f t="shared" si="15"/>
        <v>3.8000000000000006E-2</v>
      </c>
      <c r="H129">
        <f t="shared" si="15"/>
        <v>1.7000000000000015E-2</v>
      </c>
      <c r="I129">
        <f t="shared" si="15"/>
        <v>1.9000000000000017E-2</v>
      </c>
      <c r="J129">
        <f t="shared" si="15"/>
        <v>1.2000000000000011E-2</v>
      </c>
      <c r="K129">
        <f t="shared" si="15"/>
        <v>3.1E-2</v>
      </c>
      <c r="L129">
        <f t="shared" si="10"/>
        <v>1.9400000000000011E-2</v>
      </c>
    </row>
    <row r="130" spans="1:12" x14ac:dyDescent="0.25">
      <c r="A130" t="s">
        <v>34</v>
      </c>
      <c r="B130">
        <f>B9-$P$9</f>
        <v>2.6999999999999996E-2</v>
      </c>
      <c r="C130">
        <f t="shared" ref="C130:K130" si="16">C9-$P$9</f>
        <v>4.8000000000000015E-2</v>
      </c>
      <c r="D130">
        <f t="shared" si="16"/>
        <v>4.1000000000000009E-2</v>
      </c>
      <c r="E130">
        <f t="shared" si="16"/>
        <v>4.5000000000000012E-2</v>
      </c>
      <c r="F130">
        <f t="shared" si="16"/>
        <v>1.6000000000000014E-2</v>
      </c>
      <c r="G130">
        <f t="shared" si="16"/>
        <v>1.8000000000000016E-2</v>
      </c>
      <c r="H130">
        <f t="shared" si="16"/>
        <v>4.300000000000001E-2</v>
      </c>
      <c r="I130">
        <f t="shared" si="16"/>
        <v>6.3000000000000028E-2</v>
      </c>
      <c r="J130">
        <f t="shared" si="16"/>
        <v>5.400000000000002E-2</v>
      </c>
      <c r="K130">
        <f t="shared" si="16"/>
        <v>6.1000000000000026E-2</v>
      </c>
      <c r="L130">
        <f t="shared" si="10"/>
        <v>4.1600000000000012E-2</v>
      </c>
    </row>
    <row r="131" spans="1:12" x14ac:dyDescent="0.25">
      <c r="A131" t="s">
        <v>36</v>
      </c>
      <c r="B131">
        <f>B10-$P$10</f>
        <v>3.2000000000000001E-2</v>
      </c>
      <c r="C131">
        <f>C10-$P$10</f>
        <v>4.0000000000000036E-3</v>
      </c>
      <c r="D131">
        <f t="shared" ref="D131:K131" si="17">D10-$P$10</f>
        <v>9.000000000000008E-3</v>
      </c>
      <c r="E131">
        <f t="shared" si="17"/>
        <v>2.0999999999999991E-2</v>
      </c>
      <c r="F131">
        <f t="shared" si="17"/>
        <v>2.1999999999999992E-2</v>
      </c>
      <c r="G131">
        <f t="shared" si="17"/>
        <v>5.8000000000000024E-2</v>
      </c>
      <c r="H131">
        <f t="shared" si="17"/>
        <v>3.8000000000000006E-2</v>
      </c>
      <c r="I131">
        <f t="shared" si="17"/>
        <v>4.6000000000000013E-2</v>
      </c>
      <c r="J131">
        <f t="shared" si="17"/>
        <v>6.0000000000000026E-2</v>
      </c>
      <c r="K131">
        <f t="shared" si="17"/>
        <v>2.3999999999999994E-2</v>
      </c>
      <c r="L131">
        <f t="shared" si="10"/>
        <v>3.1400000000000004E-2</v>
      </c>
    </row>
    <row r="132" spans="1:12" x14ac:dyDescent="0.25">
      <c r="A132" t="s">
        <v>38</v>
      </c>
      <c r="B132">
        <f>B11-$P11</f>
        <v>7.0000000000000062E-3</v>
      </c>
      <c r="C132">
        <f t="shared" ref="C132:J132" si="18">C11-$P11</f>
        <v>9.000000000000008E-3</v>
      </c>
      <c r="D132">
        <v>0</v>
      </c>
      <c r="E132">
        <f t="shared" si="18"/>
        <v>3.4000000000000002E-2</v>
      </c>
      <c r="F132">
        <f t="shared" si="18"/>
        <v>0</v>
      </c>
      <c r="G132">
        <f t="shared" si="18"/>
        <v>1.0000000000000009E-2</v>
      </c>
      <c r="H132">
        <f t="shared" si="18"/>
        <v>1.0000000000000009E-2</v>
      </c>
      <c r="I132">
        <f t="shared" si="18"/>
        <v>3.0000000000000027E-3</v>
      </c>
      <c r="J132">
        <f t="shared" si="18"/>
        <v>7.0000000000000062E-3</v>
      </c>
      <c r="K132">
        <v>0</v>
      </c>
      <c r="L132">
        <f t="shared" si="10"/>
        <v>8.0000000000000036E-3</v>
      </c>
    </row>
    <row r="133" spans="1:12" x14ac:dyDescent="0.25">
      <c r="A133" t="s">
        <v>42</v>
      </c>
      <c r="B133">
        <f t="shared" ref="B133:K133" si="19">B12-$P12</f>
        <v>0.18600000000000003</v>
      </c>
      <c r="C133">
        <f t="shared" si="19"/>
        <v>0.16700000000000001</v>
      </c>
      <c r="D133">
        <f t="shared" si="19"/>
        <v>0.17400000000000002</v>
      </c>
      <c r="E133">
        <f t="shared" si="19"/>
        <v>0.21299999999999999</v>
      </c>
      <c r="F133">
        <f t="shared" si="19"/>
        <v>0.18200000000000002</v>
      </c>
      <c r="G133">
        <f t="shared" si="19"/>
        <v>0.152</v>
      </c>
      <c r="H133">
        <f t="shared" si="19"/>
        <v>0.12400000000000003</v>
      </c>
      <c r="I133">
        <f t="shared" si="19"/>
        <v>0.153</v>
      </c>
      <c r="J133">
        <f t="shared" si="19"/>
        <v>0.157</v>
      </c>
      <c r="K133">
        <f t="shared" si="19"/>
        <v>0.26500000000000001</v>
      </c>
      <c r="L133">
        <f t="shared" si="10"/>
        <v>0.17730000000000001</v>
      </c>
    </row>
    <row r="134" spans="1:12" x14ac:dyDescent="0.25">
      <c r="A134" t="s">
        <v>44</v>
      </c>
      <c r="B134">
        <f t="shared" ref="B134:K134" si="20">B13-$P13</f>
        <v>3.3000000000000002E-2</v>
      </c>
      <c r="C134">
        <f t="shared" si="20"/>
        <v>3.2000000000000001E-2</v>
      </c>
      <c r="D134">
        <f t="shared" si="20"/>
        <v>3.2000000000000001E-2</v>
      </c>
      <c r="E134">
        <f t="shared" si="20"/>
        <v>3.5000000000000003E-2</v>
      </c>
      <c r="F134">
        <f t="shared" si="20"/>
        <v>4.200000000000001E-2</v>
      </c>
      <c r="G134">
        <f t="shared" si="20"/>
        <v>3.3000000000000002E-2</v>
      </c>
      <c r="H134">
        <f t="shared" si="20"/>
        <v>3.4000000000000002E-2</v>
      </c>
      <c r="I134">
        <f t="shared" si="20"/>
        <v>3.7000000000000005E-2</v>
      </c>
      <c r="J134">
        <f t="shared" si="20"/>
        <v>3.3000000000000002E-2</v>
      </c>
      <c r="K134">
        <f t="shared" si="20"/>
        <v>4.300000000000001E-2</v>
      </c>
      <c r="L134">
        <f t="shared" si="10"/>
        <v>3.5400000000000008E-2</v>
      </c>
    </row>
    <row r="135" spans="1:12" x14ac:dyDescent="0.25">
      <c r="A135" t="s">
        <v>46</v>
      </c>
      <c r="B135">
        <f t="shared" ref="B135:K135" si="21">B14-$P14</f>
        <v>1.2000000000000011E-2</v>
      </c>
      <c r="C135">
        <f t="shared" si="21"/>
        <v>1.4000000000000012E-2</v>
      </c>
      <c r="D135">
        <f t="shared" si="21"/>
        <v>1.3000000000000012E-2</v>
      </c>
      <c r="E135">
        <f t="shared" si="21"/>
        <v>8.0000000000000071E-3</v>
      </c>
      <c r="F135">
        <f t="shared" si="21"/>
        <v>1.2000000000000011E-2</v>
      </c>
      <c r="G135">
        <f t="shared" si="21"/>
        <v>9.000000000000008E-3</v>
      </c>
      <c r="H135">
        <f t="shared" si="21"/>
        <v>2.300000000000002E-2</v>
      </c>
      <c r="I135">
        <f t="shared" si="21"/>
        <v>2.5999999999999995E-2</v>
      </c>
      <c r="J135">
        <f t="shared" si="21"/>
        <v>3.3000000000000002E-2</v>
      </c>
      <c r="K135">
        <f t="shared" si="21"/>
        <v>3.2000000000000001E-2</v>
      </c>
      <c r="L135">
        <f t="shared" si="10"/>
        <v>1.8200000000000008E-2</v>
      </c>
    </row>
    <row r="136" spans="1:12" x14ac:dyDescent="0.25">
      <c r="A136" t="s">
        <v>48</v>
      </c>
      <c r="B136">
        <f t="shared" ref="B136:K136" si="22">B15-$P15</f>
        <v>0.43700000000000006</v>
      </c>
      <c r="C136">
        <f t="shared" si="22"/>
        <v>0.377</v>
      </c>
      <c r="D136">
        <f t="shared" si="22"/>
        <v>0.34200000000000008</v>
      </c>
      <c r="E136">
        <f t="shared" si="22"/>
        <v>0.24400000000000002</v>
      </c>
      <c r="F136">
        <f t="shared" si="22"/>
        <v>0.152</v>
      </c>
      <c r="G136">
        <f t="shared" si="22"/>
        <v>0.32400000000000007</v>
      </c>
      <c r="H136">
        <f t="shared" si="22"/>
        <v>0.33100000000000007</v>
      </c>
      <c r="I136">
        <f t="shared" si="22"/>
        <v>0.22900000000000001</v>
      </c>
      <c r="J136">
        <f t="shared" si="22"/>
        <v>0.28500000000000003</v>
      </c>
      <c r="K136">
        <f t="shared" si="22"/>
        <v>0.16200000000000001</v>
      </c>
      <c r="L136">
        <f t="shared" si="10"/>
        <v>0.28830000000000006</v>
      </c>
    </row>
    <row r="137" spans="1:12" x14ac:dyDescent="0.25">
      <c r="A137" t="s">
        <v>50</v>
      </c>
      <c r="B137">
        <f t="shared" ref="B137:K137" si="23">B16-$P16</f>
        <v>2.6999999999999996E-2</v>
      </c>
      <c r="C137">
        <f t="shared" si="23"/>
        <v>1.3000000000000012E-2</v>
      </c>
      <c r="D137">
        <f t="shared" si="23"/>
        <v>0.03</v>
      </c>
      <c r="E137">
        <f t="shared" si="23"/>
        <v>8.0000000000000071E-3</v>
      </c>
      <c r="F137">
        <f t="shared" si="23"/>
        <v>8.0000000000000071E-3</v>
      </c>
      <c r="G137">
        <f t="shared" si="23"/>
        <v>6.0000000000000053E-3</v>
      </c>
      <c r="H137">
        <f t="shared" si="23"/>
        <v>7.0000000000000062E-3</v>
      </c>
      <c r="I137">
        <f t="shared" si="23"/>
        <v>4.6000000000000013E-2</v>
      </c>
      <c r="J137">
        <f t="shared" si="23"/>
        <v>4.0000000000000036E-3</v>
      </c>
      <c r="K137">
        <f t="shared" si="23"/>
        <v>4.0000000000000036E-3</v>
      </c>
      <c r="L137">
        <f t="shared" si="10"/>
        <v>1.5300000000000005E-2</v>
      </c>
    </row>
    <row r="138" spans="1:12" x14ac:dyDescent="0.25">
      <c r="A138" t="s">
        <v>52</v>
      </c>
      <c r="B138">
        <f t="shared" ref="B138:K138" si="24">B17-$P17</f>
        <v>5.9000000000000025E-2</v>
      </c>
      <c r="C138">
        <f t="shared" si="24"/>
        <v>5.5000000000000021E-2</v>
      </c>
      <c r="D138">
        <f t="shared" si="24"/>
        <v>4.5000000000000012E-2</v>
      </c>
      <c r="E138">
        <f t="shared" si="24"/>
        <v>4.200000000000001E-2</v>
      </c>
      <c r="F138">
        <f t="shared" si="24"/>
        <v>2.0000000000000018E-2</v>
      </c>
      <c r="G138">
        <f t="shared" si="24"/>
        <v>2.4999999999999994E-2</v>
      </c>
      <c r="H138">
        <f t="shared" si="24"/>
        <v>2.300000000000002E-2</v>
      </c>
      <c r="I138">
        <f t="shared" si="24"/>
        <v>2.4999999999999994E-2</v>
      </c>
      <c r="J138">
        <f t="shared" si="24"/>
        <v>3.8000000000000006E-2</v>
      </c>
      <c r="K138">
        <f t="shared" si="24"/>
        <v>2.4000000000000021E-2</v>
      </c>
      <c r="L138">
        <f t="shared" si="10"/>
        <v>3.5600000000000021E-2</v>
      </c>
    </row>
    <row r="139" spans="1:12" x14ac:dyDescent="0.25">
      <c r="A139" t="s">
        <v>55</v>
      </c>
      <c r="B139">
        <f t="shared" ref="B139:K139" si="25">B18-$P18</f>
        <v>8.5999999999999993E-2</v>
      </c>
      <c r="C139">
        <f t="shared" si="25"/>
        <v>9.7000000000000003E-2</v>
      </c>
      <c r="D139">
        <f t="shared" si="25"/>
        <v>4.5000000000000012E-2</v>
      </c>
      <c r="E139">
        <f t="shared" si="25"/>
        <v>5.0000000000000017E-2</v>
      </c>
      <c r="F139">
        <f t="shared" si="25"/>
        <v>4.6000000000000013E-2</v>
      </c>
      <c r="G139">
        <f t="shared" si="25"/>
        <v>5.9000000000000025E-2</v>
      </c>
      <c r="H139">
        <f t="shared" si="25"/>
        <v>5.7000000000000023E-2</v>
      </c>
      <c r="I139">
        <f t="shared" si="25"/>
        <v>5.7000000000000023E-2</v>
      </c>
      <c r="J139">
        <f t="shared" si="25"/>
        <v>5.6000000000000022E-2</v>
      </c>
      <c r="K139">
        <f t="shared" si="25"/>
        <v>4.8000000000000015E-2</v>
      </c>
      <c r="L139">
        <f t="shared" si="10"/>
        <v>6.0100000000000028E-2</v>
      </c>
    </row>
    <row r="140" spans="1:12" x14ac:dyDescent="0.25">
      <c r="A140" t="s">
        <v>57</v>
      </c>
      <c r="B140">
        <f t="shared" ref="B140:K140" si="26">B19-$P19</f>
        <v>4.9000000000000016E-2</v>
      </c>
      <c r="C140">
        <f t="shared" si="26"/>
        <v>4.1000000000000009E-2</v>
      </c>
      <c r="D140">
        <f t="shared" si="26"/>
        <v>5.3000000000000019E-2</v>
      </c>
      <c r="E140">
        <f t="shared" si="26"/>
        <v>4.200000000000001E-2</v>
      </c>
      <c r="F140">
        <f t="shared" si="26"/>
        <v>3.5000000000000003E-2</v>
      </c>
      <c r="G140">
        <f t="shared" si="26"/>
        <v>5.7000000000000023E-2</v>
      </c>
      <c r="H140">
        <f t="shared" si="26"/>
        <v>7.3999999999999982E-2</v>
      </c>
      <c r="I140">
        <f t="shared" si="26"/>
        <v>6.0000000000000026E-2</v>
      </c>
      <c r="J140">
        <f t="shared" si="26"/>
        <v>5.3000000000000019E-2</v>
      </c>
      <c r="K140">
        <f t="shared" si="26"/>
        <v>4.7000000000000014E-2</v>
      </c>
      <c r="L140">
        <f t="shared" si="10"/>
        <v>5.110000000000002E-2</v>
      </c>
    </row>
    <row r="141" spans="1:12" x14ac:dyDescent="0.25">
      <c r="A141" t="s">
        <v>59</v>
      </c>
      <c r="B141">
        <f t="shared" ref="B141:K141" si="27">B20-$P20</f>
        <v>0.10300000000000001</v>
      </c>
      <c r="C141">
        <f t="shared" si="27"/>
        <v>4.300000000000001E-2</v>
      </c>
      <c r="D141">
        <f t="shared" si="27"/>
        <v>9.6000000000000002E-2</v>
      </c>
      <c r="E141">
        <f t="shared" si="27"/>
        <v>6.1000000000000026E-2</v>
      </c>
      <c r="F141">
        <f t="shared" si="27"/>
        <v>0.12900000000000003</v>
      </c>
      <c r="G141">
        <f t="shared" si="27"/>
        <v>0.11800000000000002</v>
      </c>
      <c r="H141">
        <f t="shared" si="27"/>
        <v>0.12300000000000003</v>
      </c>
      <c r="I141">
        <f t="shared" si="27"/>
        <v>9.8000000000000004E-2</v>
      </c>
      <c r="J141">
        <f t="shared" si="27"/>
        <v>9.4E-2</v>
      </c>
      <c r="K141">
        <f t="shared" si="27"/>
        <v>8.7999999999999995E-2</v>
      </c>
      <c r="L141">
        <f t="shared" si="10"/>
        <v>9.5299999999999996E-2</v>
      </c>
    </row>
    <row r="142" spans="1:12" x14ac:dyDescent="0.25">
      <c r="A142" t="s">
        <v>61</v>
      </c>
      <c r="B142">
        <f t="shared" ref="B142:K142" si="28">B21-$P21</f>
        <v>1.0000000000000009E-3</v>
      </c>
      <c r="C142">
        <f t="shared" si="28"/>
        <v>4.0000000000000036E-3</v>
      </c>
      <c r="D142">
        <f t="shared" si="28"/>
        <v>0</v>
      </c>
      <c r="E142">
        <f t="shared" si="28"/>
        <v>1.2000000000000011E-2</v>
      </c>
      <c r="F142">
        <f t="shared" si="28"/>
        <v>6.0000000000000053E-3</v>
      </c>
      <c r="G142">
        <f t="shared" si="28"/>
        <v>3.0000000000000027E-3</v>
      </c>
      <c r="H142">
        <f t="shared" si="28"/>
        <v>1.0000000000000009E-3</v>
      </c>
      <c r="I142">
        <f t="shared" si="28"/>
        <v>7.0000000000000062E-3</v>
      </c>
      <c r="J142">
        <f t="shared" si="28"/>
        <v>7.0000000000000062E-3</v>
      </c>
      <c r="K142">
        <f t="shared" si="28"/>
        <v>4.0000000000000036E-3</v>
      </c>
      <c r="L142">
        <f t="shared" si="10"/>
        <v>4.500000000000004E-3</v>
      </c>
    </row>
    <row r="143" spans="1:12" x14ac:dyDescent="0.25">
      <c r="A143" t="s">
        <v>63</v>
      </c>
      <c r="B143">
        <f t="shared" ref="B143:K143" si="29">B22-$P22</f>
        <v>4.200000000000001E-2</v>
      </c>
      <c r="C143">
        <f t="shared" si="29"/>
        <v>3.3000000000000002E-2</v>
      </c>
      <c r="D143">
        <f t="shared" si="29"/>
        <v>3.1E-2</v>
      </c>
      <c r="E143">
        <f t="shared" si="29"/>
        <v>4.0000000000000008E-2</v>
      </c>
      <c r="F143">
        <f t="shared" si="29"/>
        <v>1.7000000000000015E-2</v>
      </c>
      <c r="G143">
        <f t="shared" si="29"/>
        <v>6.0000000000000053E-3</v>
      </c>
      <c r="H143">
        <f t="shared" si="29"/>
        <v>1.2000000000000011E-2</v>
      </c>
      <c r="I143">
        <f t="shared" si="29"/>
        <v>5.1000000000000018E-2</v>
      </c>
      <c r="J143">
        <f t="shared" si="29"/>
        <v>3.3000000000000002E-2</v>
      </c>
      <c r="K143">
        <f t="shared" si="29"/>
        <v>5.2000000000000018E-2</v>
      </c>
      <c r="L143">
        <f t="shared" si="10"/>
        <v>3.1700000000000006E-2</v>
      </c>
    </row>
    <row r="144" spans="1:12" x14ac:dyDescent="0.25">
      <c r="A144" t="s">
        <v>65</v>
      </c>
      <c r="B144">
        <f t="shared" ref="B144:K144" si="30">B23-$P23</f>
        <v>4.0000000000000036E-3</v>
      </c>
      <c r="C144">
        <f t="shared" si="30"/>
        <v>6.0000000000000053E-3</v>
      </c>
      <c r="D144">
        <f t="shared" si="30"/>
        <v>2.0000000000000018E-3</v>
      </c>
      <c r="E144">
        <f t="shared" si="30"/>
        <v>5.0000000000000044E-3</v>
      </c>
      <c r="F144">
        <f t="shared" si="30"/>
        <v>1.0000000000000009E-3</v>
      </c>
      <c r="G144">
        <f t="shared" si="30"/>
        <v>-1.0000000000000009E-3</v>
      </c>
      <c r="H144">
        <f t="shared" si="30"/>
        <v>1.100000000000001E-2</v>
      </c>
      <c r="I144">
        <f t="shared" si="30"/>
        <v>9.000000000000008E-3</v>
      </c>
      <c r="J144">
        <f t="shared" si="30"/>
        <v>4.0000000000000036E-3</v>
      </c>
      <c r="K144">
        <f t="shared" si="30"/>
        <v>1.5000000000000013E-2</v>
      </c>
      <c r="L144">
        <f t="shared" si="10"/>
        <v>5.6000000000000051E-3</v>
      </c>
    </row>
    <row r="145" spans="1:12" x14ac:dyDescent="0.25">
      <c r="A145" t="s">
        <v>67</v>
      </c>
      <c r="B145">
        <f t="shared" ref="B145:K145" si="31">B24-$P24</f>
        <v>1.0000000000000009E-2</v>
      </c>
      <c r="C145">
        <f t="shared" si="31"/>
        <v>1.0000000000000009E-3</v>
      </c>
      <c r="D145">
        <f t="shared" si="31"/>
        <v>1.0000000000000009E-3</v>
      </c>
      <c r="E145">
        <f t="shared" si="31"/>
        <v>4.0000000000000036E-3</v>
      </c>
      <c r="F145">
        <f t="shared" si="31"/>
        <v>2.1000000000000019E-2</v>
      </c>
      <c r="G145">
        <f t="shared" si="31"/>
        <v>2.0000000000000018E-2</v>
      </c>
      <c r="H145">
        <f t="shared" si="31"/>
        <v>1.4000000000000012E-2</v>
      </c>
      <c r="I145">
        <f t="shared" si="31"/>
        <v>1.0000000000000009E-2</v>
      </c>
      <c r="J145">
        <f t="shared" si="31"/>
        <v>1.3000000000000012E-2</v>
      </c>
      <c r="K145">
        <f t="shared" si="31"/>
        <v>1.3000000000000012E-2</v>
      </c>
      <c r="L145">
        <f t="shared" si="10"/>
        <v>1.070000000000001E-2</v>
      </c>
    </row>
    <row r="146" spans="1:12" x14ac:dyDescent="0.25">
      <c r="A146" t="s">
        <v>69</v>
      </c>
      <c r="B146">
        <f t="shared" ref="B146:K146" si="32">B25-$P25</f>
        <v>9.6000000000000002E-2</v>
      </c>
      <c r="C146">
        <f t="shared" si="32"/>
        <v>9.6000000000000002E-2</v>
      </c>
      <c r="D146">
        <f t="shared" si="32"/>
        <v>0.10600000000000001</v>
      </c>
      <c r="E146">
        <f t="shared" si="32"/>
        <v>0.10700000000000001</v>
      </c>
      <c r="F146">
        <f t="shared" si="32"/>
        <v>7.1000000000000035E-2</v>
      </c>
      <c r="G146">
        <f t="shared" si="32"/>
        <v>8.299999999999999E-2</v>
      </c>
      <c r="H146">
        <f t="shared" si="32"/>
        <v>9.9000000000000005E-2</v>
      </c>
      <c r="I146">
        <f t="shared" si="32"/>
        <v>7.8999999999999987E-2</v>
      </c>
      <c r="J146">
        <f t="shared" si="32"/>
        <v>7.2999999999999982E-2</v>
      </c>
      <c r="K146">
        <f t="shared" si="32"/>
        <v>7.0000000000000034E-2</v>
      </c>
      <c r="L146">
        <f t="shared" si="10"/>
        <v>8.7999999999999995E-2</v>
      </c>
    </row>
    <row r="147" spans="1:12" x14ac:dyDescent="0.25">
      <c r="A147" t="s">
        <v>71</v>
      </c>
      <c r="B147">
        <f t="shared" ref="B147:K147" si="33">B26-$P26</f>
        <v>1.8000000000000016E-2</v>
      </c>
      <c r="C147">
        <f t="shared" si="33"/>
        <v>3.9000000000000007E-2</v>
      </c>
      <c r="D147">
        <f t="shared" si="33"/>
        <v>4.6000000000000013E-2</v>
      </c>
      <c r="E147">
        <f t="shared" si="33"/>
        <v>1.100000000000001E-2</v>
      </c>
      <c r="F147">
        <f t="shared" si="33"/>
        <v>1.0000000000000009E-2</v>
      </c>
      <c r="G147">
        <f t="shared" si="33"/>
        <v>7.0000000000000062E-3</v>
      </c>
      <c r="H147">
        <f t="shared" si="33"/>
        <v>9.000000000000008E-3</v>
      </c>
      <c r="I147">
        <f t="shared" si="33"/>
        <v>1.0000000000000009E-2</v>
      </c>
      <c r="J147">
        <f t="shared" si="33"/>
        <v>9.000000000000008E-3</v>
      </c>
      <c r="K147">
        <f t="shared" si="33"/>
        <v>1.0000000000000009E-2</v>
      </c>
      <c r="L147">
        <f t="shared" si="10"/>
        <v>1.6900000000000009E-2</v>
      </c>
    </row>
    <row r="148" spans="1:12" x14ac:dyDescent="0.25">
      <c r="A148" t="s">
        <v>73</v>
      </c>
      <c r="B148">
        <f t="shared" ref="B148:K148" si="34">B27-$P27</f>
        <v>8.3999999999999991E-2</v>
      </c>
      <c r="C148">
        <f t="shared" si="34"/>
        <v>3.9000000000000007E-2</v>
      </c>
      <c r="D148">
        <f t="shared" si="34"/>
        <v>9.1999999999999998E-2</v>
      </c>
      <c r="E148">
        <f t="shared" si="34"/>
        <v>0.11500000000000002</v>
      </c>
      <c r="F148">
        <f t="shared" si="34"/>
        <v>7.1999999999999981E-2</v>
      </c>
      <c r="G148">
        <f t="shared" si="34"/>
        <v>9.5000000000000001E-2</v>
      </c>
      <c r="H148">
        <f t="shared" si="34"/>
        <v>5.1000000000000018E-2</v>
      </c>
      <c r="I148">
        <f t="shared" si="34"/>
        <v>7.1999999999999981E-2</v>
      </c>
      <c r="J148">
        <f t="shared" si="34"/>
        <v>5.0000000000000017E-2</v>
      </c>
      <c r="K148">
        <f t="shared" si="34"/>
        <v>6.0000000000000026E-2</v>
      </c>
      <c r="L148">
        <f t="shared" si="10"/>
        <v>7.3000000000000009E-2</v>
      </c>
    </row>
    <row r="149" spans="1:12" x14ac:dyDescent="0.25">
      <c r="A149" t="s">
        <v>77</v>
      </c>
      <c r="B149">
        <f t="shared" ref="B149:K149" si="35">B28-$P28</f>
        <v>7.0000000000000034E-2</v>
      </c>
      <c r="C149">
        <f t="shared" si="35"/>
        <v>8.6999999999999994E-2</v>
      </c>
      <c r="D149">
        <f t="shared" si="35"/>
        <v>9.0999999999999998E-2</v>
      </c>
      <c r="E149">
        <f t="shared" si="35"/>
        <v>8.0999999999999989E-2</v>
      </c>
      <c r="F149">
        <f t="shared" si="35"/>
        <v>7.8999999999999987E-2</v>
      </c>
      <c r="G149">
        <f t="shared" si="35"/>
        <v>8.299999999999999E-2</v>
      </c>
      <c r="H149">
        <f t="shared" si="35"/>
        <v>0.11100000000000002</v>
      </c>
      <c r="I149">
        <f t="shared" si="35"/>
        <v>9.6000000000000002E-2</v>
      </c>
      <c r="J149">
        <f t="shared" si="35"/>
        <v>4.7000000000000014E-2</v>
      </c>
      <c r="K149">
        <f t="shared" si="35"/>
        <v>5.0000000000000017E-2</v>
      </c>
      <c r="L149">
        <f t="shared" si="10"/>
        <v>7.9500000000000001E-2</v>
      </c>
    </row>
    <row r="150" spans="1:12" x14ac:dyDescent="0.25">
      <c r="A150" t="s">
        <v>79</v>
      </c>
      <c r="B150">
        <f t="shared" ref="B150:D150" si="36">B29-$P29</f>
        <v>4.6000000000000013E-2</v>
      </c>
      <c r="C150">
        <f t="shared" si="36"/>
        <v>6.8000000000000033E-2</v>
      </c>
      <c r="D150">
        <f t="shared" si="36"/>
        <v>4.5000000000000012E-2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10"/>
        <v>1.5900000000000004E-2</v>
      </c>
    </row>
    <row r="151" spans="1:12" x14ac:dyDescent="0.25">
      <c r="A151" t="s">
        <v>81</v>
      </c>
      <c r="B151">
        <f t="shared" ref="B151:K151" si="37">B30-$P30</f>
        <v>2.1000000000000019E-2</v>
      </c>
      <c r="C151">
        <f t="shared" si="37"/>
        <v>2.9000000000000026E-2</v>
      </c>
      <c r="D151">
        <f t="shared" si="37"/>
        <v>2.300000000000002E-2</v>
      </c>
      <c r="E151">
        <f t="shared" si="37"/>
        <v>2.1000000000000019E-2</v>
      </c>
      <c r="F151">
        <f t="shared" si="37"/>
        <v>2.4000000000000021E-2</v>
      </c>
      <c r="G151">
        <f t="shared" si="37"/>
        <v>1.8000000000000016E-2</v>
      </c>
      <c r="H151">
        <f t="shared" si="37"/>
        <v>3.1E-2</v>
      </c>
      <c r="I151">
        <f t="shared" si="37"/>
        <v>2.1000000000000019E-2</v>
      </c>
      <c r="J151">
        <f t="shared" si="37"/>
        <v>4.1000000000000009E-2</v>
      </c>
      <c r="K151">
        <f t="shared" si="37"/>
        <v>4.5000000000000012E-2</v>
      </c>
      <c r="L151">
        <f t="shared" si="10"/>
        <v>2.7400000000000015E-2</v>
      </c>
    </row>
    <row r="152" spans="1:12" x14ac:dyDescent="0.25">
      <c r="A152" t="s">
        <v>84</v>
      </c>
      <c r="B152">
        <f t="shared" ref="B152:K152" si="38">B31-$P31</f>
        <v>4.300000000000001E-2</v>
      </c>
      <c r="C152">
        <f t="shared" si="38"/>
        <v>7.1999999999999981E-2</v>
      </c>
      <c r="D152">
        <f t="shared" si="38"/>
        <v>6.4000000000000029E-2</v>
      </c>
      <c r="E152">
        <f t="shared" si="38"/>
        <v>8.4999999999999992E-2</v>
      </c>
      <c r="F152">
        <f t="shared" si="38"/>
        <v>8.4999999999999992E-2</v>
      </c>
      <c r="G152">
        <f t="shared" si="38"/>
        <v>7.0000000000000034E-2</v>
      </c>
      <c r="H152">
        <f t="shared" si="38"/>
        <v>6.3000000000000028E-2</v>
      </c>
      <c r="I152">
        <f t="shared" si="38"/>
        <v>8.299999999999999E-2</v>
      </c>
      <c r="J152">
        <f t="shared" si="38"/>
        <v>5.1000000000000018E-2</v>
      </c>
      <c r="K152">
        <f t="shared" si="38"/>
        <v>5.0000000000000017E-2</v>
      </c>
      <c r="L152">
        <f t="shared" si="10"/>
        <v>6.660000000000002E-2</v>
      </c>
    </row>
    <row r="153" spans="1:12" x14ac:dyDescent="0.25">
      <c r="A153" t="s">
        <v>86</v>
      </c>
      <c r="B153">
        <f t="shared" ref="B153:K153" si="39">B32-$P32</f>
        <v>1.6000000000000014E-2</v>
      </c>
      <c r="C153">
        <f t="shared" si="39"/>
        <v>1.8000000000000016E-2</v>
      </c>
      <c r="D153">
        <f t="shared" si="39"/>
        <v>4.4000000000000011E-2</v>
      </c>
      <c r="E153">
        <f t="shared" si="39"/>
        <v>1.4000000000000012E-2</v>
      </c>
      <c r="F153">
        <f t="shared" si="39"/>
        <v>1.6000000000000014E-2</v>
      </c>
      <c r="G153">
        <f t="shared" si="39"/>
        <v>5.1000000000000018E-2</v>
      </c>
      <c r="H153">
        <f t="shared" si="39"/>
        <v>1.7000000000000015E-2</v>
      </c>
      <c r="I153">
        <f t="shared" si="39"/>
        <v>3.7000000000000005E-2</v>
      </c>
      <c r="J153">
        <f t="shared" si="39"/>
        <v>1.8000000000000016E-2</v>
      </c>
      <c r="K153">
        <f t="shared" si="39"/>
        <v>5.0000000000000017E-2</v>
      </c>
      <c r="L153">
        <f t="shared" si="10"/>
        <v>2.8100000000000014E-2</v>
      </c>
    </row>
    <row r="154" spans="1:12" x14ac:dyDescent="0.25">
      <c r="A154" t="s">
        <v>88</v>
      </c>
      <c r="B154">
        <f t="shared" ref="B154:K154" si="40">B33-$P33</f>
        <v>4.300000000000001E-2</v>
      </c>
      <c r="C154">
        <f t="shared" si="40"/>
        <v>6.3000000000000028E-2</v>
      </c>
      <c r="D154">
        <f t="shared" si="40"/>
        <v>4.4000000000000011E-2</v>
      </c>
      <c r="E154">
        <f t="shared" si="40"/>
        <v>9.1999999999999998E-2</v>
      </c>
      <c r="F154">
        <f t="shared" si="40"/>
        <v>7.1999999999999981E-2</v>
      </c>
      <c r="G154">
        <f t="shared" si="40"/>
        <v>8.8999999999999996E-2</v>
      </c>
      <c r="H154">
        <f t="shared" si="40"/>
        <v>8.6999999999999994E-2</v>
      </c>
      <c r="I154">
        <f t="shared" si="40"/>
        <v>0.10100000000000001</v>
      </c>
      <c r="J154">
        <f t="shared" si="40"/>
        <v>7.4999999999999983E-2</v>
      </c>
      <c r="K154">
        <f t="shared" si="40"/>
        <v>9.5000000000000001E-2</v>
      </c>
      <c r="L154">
        <f t="shared" si="10"/>
        <v>7.6099999999999987E-2</v>
      </c>
    </row>
    <row r="155" spans="1:12" x14ac:dyDescent="0.25">
      <c r="A155" t="s">
        <v>92</v>
      </c>
      <c r="B155">
        <f t="shared" ref="B155:K155" si="41">B34-$P34</f>
        <v>3.2000000000000001E-2</v>
      </c>
      <c r="C155">
        <f t="shared" si="41"/>
        <v>1.4000000000000012E-2</v>
      </c>
      <c r="D155">
        <f t="shared" si="41"/>
        <v>5.9000000000000025E-2</v>
      </c>
      <c r="E155">
        <f t="shared" si="41"/>
        <v>2.8999999999999998E-2</v>
      </c>
      <c r="F155">
        <f t="shared" si="41"/>
        <v>4.300000000000001E-2</v>
      </c>
      <c r="G155">
        <f t="shared" si="41"/>
        <v>3.4000000000000002E-2</v>
      </c>
      <c r="H155">
        <f t="shared" si="41"/>
        <v>3.5000000000000003E-2</v>
      </c>
      <c r="I155">
        <f t="shared" si="41"/>
        <v>2.4000000000000021E-2</v>
      </c>
      <c r="J155">
        <f t="shared" si="41"/>
        <v>3.1E-2</v>
      </c>
      <c r="K155">
        <f t="shared" si="41"/>
        <v>0.03</v>
      </c>
      <c r="L155">
        <f t="shared" si="10"/>
        <v>3.3100000000000004E-2</v>
      </c>
    </row>
    <row r="156" spans="1:12" x14ac:dyDescent="0.25">
      <c r="A156" t="s">
        <v>94</v>
      </c>
      <c r="B156">
        <f t="shared" ref="B156:K156" si="42">B35-$P35</f>
        <v>6.3000000000000028E-2</v>
      </c>
      <c r="C156">
        <f t="shared" si="42"/>
        <v>4.1000000000000009E-2</v>
      </c>
      <c r="D156">
        <f t="shared" si="42"/>
        <v>3.9000000000000007E-2</v>
      </c>
      <c r="E156">
        <f t="shared" si="42"/>
        <v>4.4000000000000011E-2</v>
      </c>
      <c r="F156">
        <f t="shared" si="42"/>
        <v>2.4999999999999994E-2</v>
      </c>
      <c r="G156">
        <f t="shared" si="42"/>
        <v>3.3000000000000002E-2</v>
      </c>
      <c r="H156">
        <f t="shared" si="42"/>
        <v>2.4000000000000021E-2</v>
      </c>
      <c r="I156">
        <f t="shared" si="42"/>
        <v>6.0000000000000053E-3</v>
      </c>
      <c r="J156">
        <f t="shared" si="42"/>
        <v>1.8000000000000016E-2</v>
      </c>
      <c r="K156">
        <f t="shared" si="42"/>
        <v>3.8000000000000006E-2</v>
      </c>
      <c r="L156">
        <f t="shared" si="10"/>
        <v>3.3100000000000004E-2</v>
      </c>
    </row>
    <row r="157" spans="1:12" x14ac:dyDescent="0.25">
      <c r="A157" t="s">
        <v>96</v>
      </c>
      <c r="B157">
        <f t="shared" ref="B157:K157" si="43">B36-$P36</f>
        <v>1.100000000000001E-2</v>
      </c>
      <c r="C157">
        <f t="shared" si="43"/>
        <v>1.100000000000001E-2</v>
      </c>
      <c r="D157">
        <f t="shared" si="43"/>
        <v>4.0000000000000036E-3</v>
      </c>
      <c r="E157">
        <f t="shared" si="43"/>
        <v>1.100000000000001E-2</v>
      </c>
      <c r="F157">
        <f t="shared" si="43"/>
        <v>8.0000000000000071E-3</v>
      </c>
      <c r="G157">
        <f t="shared" si="43"/>
        <v>9.000000000000008E-3</v>
      </c>
      <c r="H157">
        <f t="shared" si="43"/>
        <v>6.0000000000000053E-3</v>
      </c>
      <c r="I157">
        <f t="shared" si="43"/>
        <v>7.0000000000000062E-3</v>
      </c>
      <c r="J157">
        <f t="shared" si="43"/>
        <v>6.0000000000000053E-3</v>
      </c>
      <c r="K157">
        <f t="shared" si="43"/>
        <v>6.0000000000000053E-3</v>
      </c>
      <c r="L157">
        <f t="shared" si="10"/>
        <v>7.9000000000000077E-3</v>
      </c>
    </row>
    <row r="158" spans="1:12" x14ac:dyDescent="0.25">
      <c r="A158" t="s">
        <v>98</v>
      </c>
      <c r="B158">
        <f t="shared" ref="B158:K158" si="44">B37-$P37</f>
        <v>9.7000000000000003E-2</v>
      </c>
      <c r="C158">
        <f t="shared" si="44"/>
        <v>0.11000000000000001</v>
      </c>
      <c r="D158">
        <f t="shared" si="44"/>
        <v>8.6999999999999994E-2</v>
      </c>
      <c r="E158">
        <f t="shared" si="44"/>
        <v>6.2000000000000027E-2</v>
      </c>
      <c r="F158">
        <f t="shared" si="44"/>
        <v>9.7000000000000003E-2</v>
      </c>
      <c r="G158">
        <f t="shared" si="44"/>
        <v>6.500000000000003E-2</v>
      </c>
      <c r="H158">
        <f t="shared" si="44"/>
        <v>5.5000000000000021E-2</v>
      </c>
      <c r="I158">
        <f t="shared" si="44"/>
        <v>5.0000000000000017E-2</v>
      </c>
      <c r="J158">
        <f t="shared" si="44"/>
        <v>5.2000000000000018E-2</v>
      </c>
      <c r="K158">
        <f t="shared" si="44"/>
        <v>3.5000000000000003E-2</v>
      </c>
      <c r="L158">
        <f t="shared" si="10"/>
        <v>7.1000000000000035E-2</v>
      </c>
    </row>
    <row r="159" spans="1:12" x14ac:dyDescent="0.25">
      <c r="A159" t="s">
        <v>100</v>
      </c>
      <c r="B159">
        <f t="shared" ref="B159:K159" si="45">B38-$P38</f>
        <v>5.7000000000000023E-2</v>
      </c>
      <c r="C159">
        <f t="shared" si="45"/>
        <v>6.8000000000000033E-2</v>
      </c>
      <c r="D159">
        <f t="shared" si="45"/>
        <v>5.1000000000000018E-2</v>
      </c>
      <c r="E159">
        <f t="shared" si="45"/>
        <v>5.5000000000000021E-2</v>
      </c>
      <c r="F159">
        <f t="shared" si="45"/>
        <v>5.3000000000000019E-2</v>
      </c>
      <c r="G159">
        <f t="shared" si="45"/>
        <v>5.2000000000000018E-2</v>
      </c>
      <c r="H159">
        <f t="shared" si="45"/>
        <v>5.7000000000000023E-2</v>
      </c>
      <c r="I159">
        <f t="shared" si="45"/>
        <v>6.3000000000000028E-2</v>
      </c>
      <c r="J159">
        <f t="shared" si="45"/>
        <v>0.09</v>
      </c>
      <c r="K159">
        <f t="shared" si="45"/>
        <v>6.2000000000000027E-2</v>
      </c>
      <c r="L159">
        <f t="shared" si="10"/>
        <v>6.0800000000000035E-2</v>
      </c>
    </row>
    <row r="160" spans="1:12" x14ac:dyDescent="0.25">
      <c r="A160" t="s">
        <v>102</v>
      </c>
      <c r="B160" t="e">
        <f t="shared" ref="B160:K160" si="46">B39-$P39</f>
        <v>#VALUE!</v>
      </c>
      <c r="C160">
        <f t="shared" si="46"/>
        <v>0</v>
      </c>
      <c r="D160">
        <f t="shared" si="46"/>
        <v>0</v>
      </c>
      <c r="E160">
        <f t="shared" si="46"/>
        <v>0</v>
      </c>
      <c r="F160">
        <f t="shared" si="46"/>
        <v>0</v>
      </c>
      <c r="G160">
        <f t="shared" si="46"/>
        <v>0</v>
      </c>
      <c r="H160">
        <f t="shared" si="46"/>
        <v>0</v>
      </c>
      <c r="I160">
        <f t="shared" si="46"/>
        <v>0</v>
      </c>
      <c r="J160">
        <f t="shared" si="46"/>
        <v>0</v>
      </c>
      <c r="K160">
        <f t="shared" si="46"/>
        <v>0</v>
      </c>
      <c r="L160" t="e">
        <f t="shared" si="10"/>
        <v>#VALUE!</v>
      </c>
    </row>
    <row r="161" spans="1:12" x14ac:dyDescent="0.25">
      <c r="A161" t="s">
        <v>104</v>
      </c>
      <c r="B161">
        <f t="shared" ref="B161:K161" si="47">B40-$P40</f>
        <v>0.27500000000000002</v>
      </c>
      <c r="C161">
        <f t="shared" si="47"/>
        <v>0.26700000000000002</v>
      </c>
      <c r="D161">
        <f t="shared" si="47"/>
        <v>0.26700000000000002</v>
      </c>
      <c r="E161">
        <f t="shared" si="47"/>
        <v>0.26400000000000001</v>
      </c>
      <c r="F161">
        <f t="shared" si="47"/>
        <v>0.27100000000000002</v>
      </c>
      <c r="G161">
        <f t="shared" si="47"/>
        <v>0.24</v>
      </c>
      <c r="H161">
        <f t="shared" si="47"/>
        <v>0.27700000000000002</v>
      </c>
      <c r="I161">
        <f t="shared" si="47"/>
        <v>0.30099999999999999</v>
      </c>
      <c r="J161">
        <f t="shared" si="47"/>
        <v>0.26300000000000001</v>
      </c>
      <c r="K161">
        <f t="shared" si="47"/>
        <v>0.27500000000000002</v>
      </c>
      <c r="L161">
        <f t="shared" si="10"/>
        <v>0.26999999999999996</v>
      </c>
    </row>
    <row r="162" spans="1:12" x14ac:dyDescent="0.25">
      <c r="A162" t="s">
        <v>106</v>
      </c>
      <c r="B162" t="e">
        <f t="shared" ref="B162:K162" si="48">B41-$P41</f>
        <v>#VALUE!</v>
      </c>
      <c r="C162">
        <f t="shared" si="48"/>
        <v>0</v>
      </c>
      <c r="D162">
        <f t="shared" si="48"/>
        <v>0</v>
      </c>
      <c r="E162">
        <f t="shared" si="48"/>
        <v>0</v>
      </c>
      <c r="F162">
        <f t="shared" si="48"/>
        <v>0</v>
      </c>
      <c r="G162">
        <f t="shared" si="48"/>
        <v>0</v>
      </c>
      <c r="H162">
        <f t="shared" si="48"/>
        <v>0</v>
      </c>
      <c r="I162">
        <f t="shared" si="48"/>
        <v>0</v>
      </c>
      <c r="J162">
        <f t="shared" si="48"/>
        <v>0</v>
      </c>
      <c r="K162">
        <f t="shared" si="48"/>
        <v>0</v>
      </c>
      <c r="L162" t="e">
        <f t="shared" si="10"/>
        <v>#VALUE!</v>
      </c>
    </row>
    <row r="163" spans="1:12" x14ac:dyDescent="0.25">
      <c r="A163" t="s">
        <v>109</v>
      </c>
      <c r="B163">
        <f t="shared" ref="B163:D163" si="49">B42-$P42</f>
        <v>6.9999999999999979E-2</v>
      </c>
      <c r="C163">
        <f t="shared" si="49"/>
        <v>8.3999999999999991E-2</v>
      </c>
      <c r="D163">
        <f t="shared" si="49"/>
        <v>7.8999999999999987E-2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>AVERAGE(B163:D163)</f>
        <v>7.7666666666666648E-2</v>
      </c>
    </row>
    <row r="164" spans="1:12" x14ac:dyDescent="0.25">
      <c r="A164" t="s">
        <v>110</v>
      </c>
      <c r="B164">
        <f t="shared" ref="B164:K164" si="50">B43-$P43</f>
        <v>7.7999999999999986E-2</v>
      </c>
      <c r="C164">
        <f t="shared" si="50"/>
        <v>8.5999999999999993E-2</v>
      </c>
      <c r="D164">
        <f t="shared" si="50"/>
        <v>8.6999999999999994E-2</v>
      </c>
      <c r="E164">
        <f t="shared" si="50"/>
        <v>8.299999999999999E-2</v>
      </c>
      <c r="F164">
        <f t="shared" si="50"/>
        <v>0.11600000000000002</v>
      </c>
      <c r="G164">
        <f t="shared" si="50"/>
        <v>0.16600000000000001</v>
      </c>
      <c r="H164">
        <f t="shared" si="50"/>
        <v>0.12400000000000003</v>
      </c>
      <c r="I164">
        <f t="shared" si="50"/>
        <v>8.3999999999999991E-2</v>
      </c>
      <c r="J164">
        <f t="shared" si="50"/>
        <v>0.13899999999999998</v>
      </c>
      <c r="K164">
        <f t="shared" si="50"/>
        <v>0.12500000000000003</v>
      </c>
      <c r="L164">
        <f t="shared" si="10"/>
        <v>0.10880000000000001</v>
      </c>
    </row>
    <row r="165" spans="1:12" x14ac:dyDescent="0.25">
      <c r="A165" t="s">
        <v>113</v>
      </c>
      <c r="B165" t="e">
        <f t="shared" ref="B165:K165" si="51">B44-$P44</f>
        <v>#VALUE!</v>
      </c>
      <c r="C165">
        <f t="shared" si="51"/>
        <v>0</v>
      </c>
      <c r="D165">
        <f t="shared" si="51"/>
        <v>0</v>
      </c>
      <c r="E165">
        <f t="shared" si="51"/>
        <v>0</v>
      </c>
      <c r="F165">
        <f t="shared" si="51"/>
        <v>0</v>
      </c>
      <c r="G165">
        <f t="shared" si="51"/>
        <v>0</v>
      </c>
      <c r="H165">
        <f t="shared" si="51"/>
        <v>0</v>
      </c>
      <c r="I165">
        <f t="shared" si="51"/>
        <v>0</v>
      </c>
      <c r="J165">
        <f t="shared" si="51"/>
        <v>0</v>
      </c>
      <c r="K165">
        <f t="shared" si="51"/>
        <v>0</v>
      </c>
      <c r="L165" t="e">
        <f t="shared" si="10"/>
        <v>#VALUE!</v>
      </c>
    </row>
    <row r="166" spans="1:12" x14ac:dyDescent="0.25">
      <c r="A166" t="s">
        <v>114</v>
      </c>
      <c r="B166">
        <f t="shared" ref="B166:K166" si="52">B45-$P45</f>
        <v>1.0000000000000009E-2</v>
      </c>
      <c r="C166">
        <f t="shared" si="52"/>
        <v>8.0000000000000071E-3</v>
      </c>
      <c r="D166">
        <f t="shared" si="52"/>
        <v>4.0000000000000036E-3</v>
      </c>
      <c r="E166">
        <f t="shared" si="52"/>
        <v>3.0000000000000027E-3</v>
      </c>
      <c r="F166">
        <v>0</v>
      </c>
      <c r="G166">
        <f t="shared" si="52"/>
        <v>4.0000000000000036E-3</v>
      </c>
      <c r="H166">
        <f t="shared" si="52"/>
        <v>7.0000000000000062E-3</v>
      </c>
      <c r="I166">
        <f t="shared" si="52"/>
        <v>8.0000000000000071E-3</v>
      </c>
      <c r="J166">
        <f t="shared" si="52"/>
        <v>1.100000000000001E-2</v>
      </c>
      <c r="K166">
        <f t="shared" si="52"/>
        <v>5.0000000000000044E-3</v>
      </c>
      <c r="L166">
        <f t="shared" si="10"/>
        <v>6.0000000000000053E-3</v>
      </c>
    </row>
    <row r="167" spans="1:12" x14ac:dyDescent="0.25">
      <c r="A167" t="s">
        <v>116</v>
      </c>
      <c r="B167">
        <f t="shared" ref="B167:K167" si="53">B46-$P46</f>
        <v>7.0000000000000034E-2</v>
      </c>
      <c r="C167">
        <f t="shared" si="53"/>
        <v>6.1000000000000026E-2</v>
      </c>
      <c r="D167">
        <f t="shared" si="53"/>
        <v>9.0999999999999998E-2</v>
      </c>
      <c r="E167">
        <f t="shared" si="53"/>
        <v>3.8000000000000006E-2</v>
      </c>
      <c r="F167">
        <f t="shared" si="53"/>
        <v>9.5000000000000001E-2</v>
      </c>
      <c r="G167">
        <f t="shared" si="53"/>
        <v>4.1000000000000009E-2</v>
      </c>
      <c r="H167">
        <f t="shared" si="53"/>
        <v>4.300000000000001E-2</v>
      </c>
      <c r="I167">
        <f t="shared" si="53"/>
        <v>9.0999999999999998E-2</v>
      </c>
      <c r="J167">
        <f t="shared" si="53"/>
        <v>0.12100000000000002</v>
      </c>
      <c r="K167">
        <f t="shared" si="53"/>
        <v>0.11200000000000002</v>
      </c>
      <c r="L167">
        <f t="shared" si="10"/>
        <v>7.6300000000000007E-2</v>
      </c>
    </row>
    <row r="168" spans="1:12" x14ac:dyDescent="0.25">
      <c r="A168" t="s">
        <v>119</v>
      </c>
      <c r="B168">
        <f t="shared" ref="B168:K168" si="54">B47-$P47</f>
        <v>3.0000000000000027E-3</v>
      </c>
      <c r="C168">
        <f t="shared" si="54"/>
        <v>2.0000000000000018E-3</v>
      </c>
      <c r="D168">
        <f t="shared" si="54"/>
        <v>2.4000000000000021E-2</v>
      </c>
      <c r="E168">
        <f t="shared" si="54"/>
        <v>4.0000000000000036E-3</v>
      </c>
      <c r="F168">
        <f t="shared" si="54"/>
        <v>7.0000000000000062E-3</v>
      </c>
      <c r="G168">
        <f t="shared" si="54"/>
        <v>5.0000000000000044E-3</v>
      </c>
      <c r="H168">
        <f t="shared" si="54"/>
        <v>8.0000000000000071E-3</v>
      </c>
      <c r="I168">
        <f t="shared" si="54"/>
        <v>1.3000000000000012E-2</v>
      </c>
      <c r="J168">
        <f t="shared" si="54"/>
        <v>3.0000000000000027E-3</v>
      </c>
      <c r="K168">
        <f t="shared" si="54"/>
        <v>6.0000000000000053E-3</v>
      </c>
      <c r="L168">
        <f t="shared" si="10"/>
        <v>7.5000000000000067E-3</v>
      </c>
    </row>
    <row r="169" spans="1:12" x14ac:dyDescent="0.25">
      <c r="A169" t="s">
        <v>121</v>
      </c>
      <c r="B169">
        <f t="shared" ref="B169:K169" si="55">B48-$P48</f>
        <v>6.2999999999999945E-2</v>
      </c>
      <c r="C169">
        <f t="shared" si="55"/>
        <v>4.5999999999999985E-2</v>
      </c>
      <c r="D169">
        <f t="shared" si="55"/>
        <v>7.999999999999996E-2</v>
      </c>
      <c r="E169">
        <f t="shared" si="55"/>
        <v>7.1999999999999953E-2</v>
      </c>
      <c r="F169">
        <f t="shared" si="55"/>
        <v>7.4999999999999956E-2</v>
      </c>
      <c r="G169">
        <f t="shared" si="55"/>
        <v>6.4999999999999947E-2</v>
      </c>
      <c r="H169">
        <f t="shared" si="55"/>
        <v>7.6999999999999957E-2</v>
      </c>
      <c r="I169">
        <f t="shared" si="55"/>
        <v>7.999999999999996E-2</v>
      </c>
      <c r="J169">
        <f t="shared" si="55"/>
        <v>6.7999999999999949E-2</v>
      </c>
      <c r="K169">
        <f t="shared" si="55"/>
        <v>6.5999999999999948E-2</v>
      </c>
      <c r="L169">
        <f t="shared" si="10"/>
        <v>6.9199999999999956E-2</v>
      </c>
    </row>
    <row r="170" spans="1:12" x14ac:dyDescent="0.25">
      <c r="A170" t="s">
        <v>123</v>
      </c>
      <c r="B170">
        <f t="shared" ref="B170:K170" si="56">B49-$P49</f>
        <v>7.8000000000000014E-2</v>
      </c>
      <c r="C170">
        <f t="shared" si="56"/>
        <v>6.7000000000000004E-2</v>
      </c>
      <c r="D170">
        <f t="shared" si="56"/>
        <v>0.10899999999999999</v>
      </c>
      <c r="E170">
        <f t="shared" si="56"/>
        <v>0.10599999999999998</v>
      </c>
      <c r="F170">
        <f t="shared" si="56"/>
        <v>0.12</v>
      </c>
      <c r="G170">
        <f t="shared" si="56"/>
        <v>0.10999999999999999</v>
      </c>
      <c r="H170">
        <f t="shared" si="56"/>
        <v>0.11499999999999999</v>
      </c>
      <c r="I170">
        <f t="shared" si="56"/>
        <v>0.10599999999999998</v>
      </c>
      <c r="J170">
        <f t="shared" si="56"/>
        <v>0.10699999999999998</v>
      </c>
      <c r="K170">
        <f t="shared" si="56"/>
        <v>6.5000000000000002E-2</v>
      </c>
      <c r="L170">
        <f t="shared" si="10"/>
        <v>9.8299999999999985E-2</v>
      </c>
    </row>
    <row r="171" spans="1:12" x14ac:dyDescent="0.25">
      <c r="A171" t="s">
        <v>126</v>
      </c>
      <c r="B171">
        <f t="shared" ref="B171:K171" si="57">B50-$P50</f>
        <v>0.72799999999999998</v>
      </c>
      <c r="C171">
        <f t="shared" si="57"/>
        <v>0.26900000000000002</v>
      </c>
      <c r="D171">
        <f t="shared" si="57"/>
        <v>0.28100000000000003</v>
      </c>
      <c r="E171">
        <f t="shared" si="57"/>
        <v>0.42199999999999999</v>
      </c>
      <c r="F171">
        <f t="shared" si="57"/>
        <v>0.53499999999999992</v>
      </c>
      <c r="G171">
        <f t="shared" si="57"/>
        <v>0.56499999999999995</v>
      </c>
      <c r="H171">
        <f t="shared" si="57"/>
        <v>0.46200000000000002</v>
      </c>
      <c r="I171">
        <f t="shared" si="57"/>
        <v>0.56800000000000006</v>
      </c>
      <c r="J171">
        <f t="shared" si="57"/>
        <v>0.38799999999999996</v>
      </c>
      <c r="K171">
        <f t="shared" si="57"/>
        <v>0.61299999999999999</v>
      </c>
      <c r="L171">
        <f t="shared" si="10"/>
        <v>0.48309999999999997</v>
      </c>
    </row>
    <row r="172" spans="1:12" x14ac:dyDescent="0.25">
      <c r="A172" t="s">
        <v>128</v>
      </c>
      <c r="B172">
        <f t="shared" ref="B172:K172" si="58">B51-$P51</f>
        <v>0.11899999999999999</v>
      </c>
      <c r="C172">
        <f t="shared" si="58"/>
        <v>0.10399999999999998</v>
      </c>
      <c r="D172">
        <f t="shared" si="58"/>
        <v>8.3000000000000018E-2</v>
      </c>
      <c r="E172">
        <f t="shared" si="58"/>
        <v>6.3E-2</v>
      </c>
      <c r="F172">
        <f t="shared" si="58"/>
        <v>4.8000000000000015E-2</v>
      </c>
      <c r="G172">
        <f t="shared" si="58"/>
        <v>5.7999999999999996E-2</v>
      </c>
      <c r="H172">
        <f t="shared" si="58"/>
        <v>7.0000000000000007E-2</v>
      </c>
      <c r="I172">
        <f t="shared" si="58"/>
        <v>9.1000000000000025E-2</v>
      </c>
      <c r="J172">
        <f t="shared" si="58"/>
        <v>6.4000000000000001E-2</v>
      </c>
      <c r="K172">
        <f t="shared" si="58"/>
        <v>7.3000000000000009E-2</v>
      </c>
      <c r="L172">
        <f t="shared" si="10"/>
        <v>7.7300000000000008E-2</v>
      </c>
    </row>
    <row r="173" spans="1:12" x14ac:dyDescent="0.25">
      <c r="A173" t="s">
        <v>130</v>
      </c>
      <c r="B173">
        <f t="shared" ref="B173:K173" si="59">B52-$P52</f>
        <v>4.0000000000000036E-3</v>
      </c>
      <c r="C173">
        <f t="shared" si="59"/>
        <v>0</v>
      </c>
      <c r="D173">
        <f t="shared" si="59"/>
        <v>0</v>
      </c>
      <c r="E173">
        <f t="shared" si="59"/>
        <v>1.0000000000000009E-3</v>
      </c>
      <c r="F173">
        <f t="shared" si="59"/>
        <v>0</v>
      </c>
      <c r="G173">
        <f t="shared" si="59"/>
        <v>2.0000000000000018E-3</v>
      </c>
      <c r="H173">
        <f t="shared" si="59"/>
        <v>1.0000000000000009E-3</v>
      </c>
      <c r="I173">
        <f t="shared" si="59"/>
        <v>2.0000000000000018E-3</v>
      </c>
      <c r="J173">
        <f t="shared" si="59"/>
        <v>2.0000000000000018E-3</v>
      </c>
      <c r="K173">
        <f t="shared" si="59"/>
        <v>0</v>
      </c>
      <c r="L173">
        <f t="shared" si="10"/>
        <v>1.200000000000001E-3</v>
      </c>
    </row>
    <row r="174" spans="1:12" x14ac:dyDescent="0.25">
      <c r="A174" t="s">
        <v>133</v>
      </c>
      <c r="B174">
        <f t="shared" ref="B174:K174" si="60">B53-$P53</f>
        <v>1.4000000000000012E-2</v>
      </c>
      <c r="C174">
        <f t="shared" si="60"/>
        <v>0</v>
      </c>
      <c r="D174">
        <f t="shared" si="60"/>
        <v>1.0000000000000009E-2</v>
      </c>
      <c r="E174">
        <f t="shared" si="60"/>
        <v>4.0000000000000036E-3</v>
      </c>
      <c r="F174">
        <f t="shared" si="60"/>
        <v>1.5000000000000013E-2</v>
      </c>
      <c r="G174">
        <f t="shared" si="60"/>
        <v>2.1999999999999992E-2</v>
      </c>
      <c r="H174">
        <f t="shared" si="60"/>
        <v>4.0000000000000036E-3</v>
      </c>
      <c r="I174">
        <f t="shared" si="60"/>
        <v>2.7999999999999997E-2</v>
      </c>
      <c r="J174">
        <f t="shared" si="60"/>
        <v>1.8000000000000016E-2</v>
      </c>
      <c r="K174">
        <f t="shared" si="60"/>
        <v>1.100000000000001E-2</v>
      </c>
      <c r="L174">
        <f t="shared" si="10"/>
        <v>1.2600000000000005E-2</v>
      </c>
    </row>
    <row r="175" spans="1:12" x14ac:dyDescent="0.25">
      <c r="A175" t="s">
        <v>136</v>
      </c>
      <c r="B175">
        <f t="shared" ref="B175:K175" si="61">B54-$P54</f>
        <v>3.8000000000000006E-2</v>
      </c>
      <c r="C175">
        <f t="shared" si="61"/>
        <v>1.0000000000000009E-3</v>
      </c>
      <c r="D175">
        <f t="shared" si="61"/>
        <v>2.0000000000000018E-3</v>
      </c>
      <c r="E175">
        <f t="shared" si="61"/>
        <v>4.0000000000000036E-3</v>
      </c>
      <c r="F175">
        <f t="shared" si="61"/>
        <v>2.0000000000000018E-3</v>
      </c>
      <c r="G175">
        <f t="shared" si="61"/>
        <v>1.0000000000000009E-3</v>
      </c>
      <c r="H175">
        <f t="shared" si="61"/>
        <v>0</v>
      </c>
      <c r="I175">
        <f t="shared" si="61"/>
        <v>1.0000000000000009E-2</v>
      </c>
      <c r="J175">
        <f t="shared" si="61"/>
        <v>7.0000000000000062E-3</v>
      </c>
      <c r="K175">
        <f t="shared" si="61"/>
        <v>8.0000000000000071E-3</v>
      </c>
      <c r="L175">
        <f t="shared" si="10"/>
        <v>7.3000000000000035E-3</v>
      </c>
    </row>
    <row r="176" spans="1:12" x14ac:dyDescent="0.25">
      <c r="A176" t="s">
        <v>138</v>
      </c>
      <c r="B176">
        <f t="shared" ref="B176:K176" si="62">B55-$P55</f>
        <v>2.6999999999999996E-2</v>
      </c>
      <c r="C176">
        <f t="shared" si="62"/>
        <v>1.3000000000000012E-2</v>
      </c>
      <c r="D176">
        <f t="shared" si="62"/>
        <v>6.0000000000000053E-3</v>
      </c>
      <c r="E176">
        <f t="shared" si="62"/>
        <v>1.100000000000001E-2</v>
      </c>
      <c r="F176">
        <f t="shared" si="62"/>
        <v>1.100000000000001E-2</v>
      </c>
      <c r="G176">
        <f t="shared" si="62"/>
        <v>2.0000000000000018E-3</v>
      </c>
      <c r="H176">
        <f t="shared" si="62"/>
        <v>0</v>
      </c>
      <c r="I176">
        <f t="shared" si="62"/>
        <v>2.6999999999999996E-2</v>
      </c>
      <c r="J176">
        <f t="shared" si="62"/>
        <v>8.0000000000000071E-3</v>
      </c>
      <c r="K176">
        <f t="shared" si="62"/>
        <v>2.2999999999999993E-2</v>
      </c>
      <c r="L176">
        <f t="shared" si="10"/>
        <v>1.2800000000000002E-2</v>
      </c>
    </row>
    <row r="177" spans="1:12" x14ac:dyDescent="0.25">
      <c r="A177" t="s">
        <v>140</v>
      </c>
      <c r="B177">
        <f t="shared" ref="B177:K177" si="63">B56-$P56</f>
        <v>8.0000000000000016E-2</v>
      </c>
      <c r="C177">
        <f t="shared" si="63"/>
        <v>0.10999999999999999</v>
      </c>
      <c r="D177">
        <f t="shared" si="63"/>
        <v>8.4000000000000019E-2</v>
      </c>
      <c r="E177">
        <f t="shared" si="63"/>
        <v>0.10699999999999998</v>
      </c>
      <c r="F177">
        <f t="shared" si="63"/>
        <v>0.127</v>
      </c>
      <c r="G177">
        <f t="shared" si="63"/>
        <v>7.9000000000000015E-2</v>
      </c>
      <c r="H177">
        <f t="shared" si="63"/>
        <v>4.9999999999999989E-2</v>
      </c>
      <c r="I177">
        <f t="shared" si="63"/>
        <v>8.7000000000000022E-2</v>
      </c>
      <c r="J177">
        <f t="shared" si="63"/>
        <v>9.7999999999999976E-2</v>
      </c>
      <c r="K177">
        <f t="shared" si="63"/>
        <v>9.5000000000000029E-2</v>
      </c>
      <c r="L177">
        <f t="shared" si="10"/>
        <v>9.1700000000000004E-2</v>
      </c>
    </row>
    <row r="178" spans="1:12" x14ac:dyDescent="0.25">
      <c r="A178" t="s">
        <v>142</v>
      </c>
      <c r="B178">
        <f t="shared" ref="B178:K178" si="64">B57-$P57</f>
        <v>8.1000000000000016E-2</v>
      </c>
      <c r="C178">
        <f t="shared" si="64"/>
        <v>0.10899999999999999</v>
      </c>
      <c r="D178">
        <f t="shared" si="64"/>
        <v>8.4000000000000019E-2</v>
      </c>
      <c r="E178">
        <f t="shared" si="64"/>
        <v>9.0000000000000024E-2</v>
      </c>
      <c r="F178">
        <f t="shared" si="64"/>
        <v>0.10399999999999998</v>
      </c>
      <c r="G178">
        <f t="shared" si="64"/>
        <v>0.128</v>
      </c>
      <c r="H178">
        <f t="shared" si="64"/>
        <v>0.10699999999999998</v>
      </c>
      <c r="I178">
        <f t="shared" si="64"/>
        <v>0.15999999999999998</v>
      </c>
      <c r="J178">
        <f t="shared" si="64"/>
        <v>0.10199999999999998</v>
      </c>
      <c r="K178">
        <f t="shared" si="64"/>
        <v>6.9000000000000006E-2</v>
      </c>
      <c r="L178">
        <f t="shared" si="10"/>
        <v>0.10340000000000001</v>
      </c>
    </row>
    <row r="179" spans="1:12" x14ac:dyDescent="0.25">
      <c r="A179" t="s">
        <v>144</v>
      </c>
      <c r="B179">
        <f t="shared" ref="B179:K179" si="65">B58-$P58</f>
        <v>2.5999999999999995E-2</v>
      </c>
      <c r="C179">
        <f t="shared" si="65"/>
        <v>2.2999999999999993E-2</v>
      </c>
      <c r="D179">
        <f t="shared" si="65"/>
        <v>0.03</v>
      </c>
      <c r="E179">
        <f t="shared" si="65"/>
        <v>2.2999999999999993E-2</v>
      </c>
      <c r="F179">
        <f t="shared" si="65"/>
        <v>1.3000000000000012E-2</v>
      </c>
      <c r="G179">
        <f t="shared" si="65"/>
        <v>2.0999999999999991E-2</v>
      </c>
      <c r="H179">
        <f t="shared" si="65"/>
        <v>1.6000000000000014E-2</v>
      </c>
      <c r="I179">
        <f t="shared" si="65"/>
        <v>1.3000000000000012E-2</v>
      </c>
      <c r="J179">
        <f t="shared" si="65"/>
        <v>1.999999999999999E-2</v>
      </c>
      <c r="K179">
        <f t="shared" si="65"/>
        <v>4.4000000000000011E-2</v>
      </c>
      <c r="L179">
        <f t="shared" si="10"/>
        <v>2.29E-2</v>
      </c>
    </row>
    <row r="180" spans="1:12" x14ac:dyDescent="0.25">
      <c r="A180" t="s">
        <v>146</v>
      </c>
      <c r="B180">
        <f t="shared" ref="B180:K180" si="66">B59-$P59</f>
        <v>6.0999999999999999E-2</v>
      </c>
      <c r="C180">
        <f t="shared" si="66"/>
        <v>6.9000000000000006E-2</v>
      </c>
      <c r="D180">
        <f t="shared" si="66"/>
        <v>4.300000000000001E-2</v>
      </c>
      <c r="E180">
        <f t="shared" si="66"/>
        <v>4.8000000000000015E-2</v>
      </c>
      <c r="F180">
        <f t="shared" si="66"/>
        <v>6.7000000000000004E-2</v>
      </c>
      <c r="G180">
        <f t="shared" si="66"/>
        <v>6.9000000000000006E-2</v>
      </c>
      <c r="H180">
        <f t="shared" si="66"/>
        <v>9.9999999999999978E-2</v>
      </c>
      <c r="I180">
        <f t="shared" si="66"/>
        <v>6.6000000000000003E-2</v>
      </c>
      <c r="J180">
        <f t="shared" si="66"/>
        <v>9.1000000000000025E-2</v>
      </c>
      <c r="K180">
        <f t="shared" si="66"/>
        <v>9.6999999999999975E-2</v>
      </c>
      <c r="L180">
        <f t="shared" si="10"/>
        <v>7.110000000000001E-2</v>
      </c>
    </row>
    <row r="181" spans="1:12" x14ac:dyDescent="0.25">
      <c r="A181" t="s">
        <v>148</v>
      </c>
      <c r="B181">
        <f t="shared" ref="B181:H181" si="67">B60-$P60</f>
        <v>3.9000000000000007E-2</v>
      </c>
      <c r="C181">
        <f t="shared" si="67"/>
        <v>2.8999999999999998E-2</v>
      </c>
      <c r="D181">
        <f t="shared" si="67"/>
        <v>2.6999999999999996E-2</v>
      </c>
      <c r="E181">
        <f t="shared" si="67"/>
        <v>0.03</v>
      </c>
      <c r="F181">
        <f t="shared" si="67"/>
        <v>1.1999999999999983E-2</v>
      </c>
      <c r="G181">
        <f t="shared" si="67"/>
        <v>4.0000000000000036E-3</v>
      </c>
      <c r="H181">
        <f t="shared" si="67"/>
        <v>1.3999999999999985E-2</v>
      </c>
      <c r="I181">
        <v>0</v>
      </c>
      <c r="J181">
        <v>0</v>
      </c>
      <c r="K181">
        <v>0</v>
      </c>
      <c r="L181">
        <f>AVERAGE(B181:H181)</f>
        <v>2.2142857142857138E-2</v>
      </c>
    </row>
    <row r="182" spans="1:12" x14ac:dyDescent="0.25">
      <c r="A182" t="s">
        <v>150</v>
      </c>
      <c r="B182">
        <f t="shared" ref="B182:K182" si="68">B61-$P61</f>
        <v>7.3000000000000009E-2</v>
      </c>
      <c r="C182">
        <f t="shared" si="68"/>
        <v>7.3000000000000009E-2</v>
      </c>
      <c r="D182">
        <f t="shared" si="68"/>
        <v>4.8000000000000015E-2</v>
      </c>
      <c r="E182">
        <f t="shared" si="68"/>
        <v>4.9999999999999989E-2</v>
      </c>
      <c r="F182">
        <f t="shared" si="68"/>
        <v>7.1000000000000008E-2</v>
      </c>
      <c r="G182">
        <f t="shared" si="68"/>
        <v>4.0000000000000008E-2</v>
      </c>
      <c r="H182">
        <f t="shared" si="68"/>
        <v>5.3999999999999992E-2</v>
      </c>
      <c r="I182">
        <f t="shared" si="68"/>
        <v>3.3000000000000002E-2</v>
      </c>
      <c r="J182">
        <f t="shared" si="68"/>
        <v>1.7000000000000015E-2</v>
      </c>
      <c r="K182">
        <f t="shared" si="68"/>
        <v>5.3999999999999992E-2</v>
      </c>
      <c r="L182">
        <f t="shared" si="10"/>
        <v>5.1300000000000012E-2</v>
      </c>
    </row>
    <row r="183" spans="1:12" x14ac:dyDescent="0.25">
      <c r="A183" t="s">
        <v>152</v>
      </c>
      <c r="B183" t="e">
        <f t="shared" ref="B183:K183" si="69">B62-$P62</f>
        <v>#VALUE!</v>
      </c>
      <c r="C183" t="e">
        <f t="shared" si="69"/>
        <v>#VALUE!</v>
      </c>
      <c r="D183">
        <f t="shared" si="69"/>
        <v>0</v>
      </c>
      <c r="E183">
        <f t="shared" si="69"/>
        <v>0</v>
      </c>
      <c r="F183">
        <f t="shared" si="69"/>
        <v>0</v>
      </c>
      <c r="G183">
        <f t="shared" si="69"/>
        <v>0</v>
      </c>
      <c r="H183">
        <f t="shared" si="69"/>
        <v>0</v>
      </c>
      <c r="I183">
        <f t="shared" si="69"/>
        <v>0</v>
      </c>
      <c r="J183">
        <f t="shared" si="69"/>
        <v>0</v>
      </c>
      <c r="K183">
        <f t="shared" si="69"/>
        <v>0</v>
      </c>
      <c r="L183" t="e">
        <f t="shared" si="10"/>
        <v>#VALUE!</v>
      </c>
    </row>
    <row r="184" spans="1:12" x14ac:dyDescent="0.25">
      <c r="A184" t="s">
        <v>153</v>
      </c>
      <c r="B184">
        <f t="shared" ref="B184:K184" si="70">B63-$P63</f>
        <v>1.3000000000000012E-2</v>
      </c>
      <c r="C184">
        <f t="shared" si="70"/>
        <v>3.0000000000000027E-3</v>
      </c>
      <c r="D184">
        <f t="shared" si="70"/>
        <v>9.000000000000008E-3</v>
      </c>
      <c r="E184">
        <f t="shared" si="70"/>
        <v>1.100000000000001E-2</v>
      </c>
      <c r="F184">
        <f t="shared" si="70"/>
        <v>1.3000000000000012E-2</v>
      </c>
      <c r="G184">
        <f t="shared" si="70"/>
        <v>4.0000000000000036E-3</v>
      </c>
      <c r="H184">
        <f t="shared" si="70"/>
        <v>7.0000000000000062E-3</v>
      </c>
      <c r="I184">
        <f t="shared" si="70"/>
        <v>3.0000000000000027E-3</v>
      </c>
      <c r="J184">
        <f t="shared" si="70"/>
        <v>1.4000000000000012E-2</v>
      </c>
      <c r="K184">
        <f t="shared" si="70"/>
        <v>1.2000000000000011E-2</v>
      </c>
      <c r="L184">
        <f t="shared" si="10"/>
        <v>8.9000000000000086E-3</v>
      </c>
    </row>
    <row r="185" spans="1:12" x14ac:dyDescent="0.25">
      <c r="A185" t="s">
        <v>155</v>
      </c>
      <c r="B185" t="e">
        <f t="shared" ref="B185:K185" si="71">B64-$P64</f>
        <v>#VALUE!</v>
      </c>
      <c r="C185">
        <f t="shared" si="71"/>
        <v>0</v>
      </c>
      <c r="D185">
        <f t="shared" si="71"/>
        <v>0</v>
      </c>
      <c r="E185">
        <f t="shared" si="71"/>
        <v>0</v>
      </c>
      <c r="F185">
        <f t="shared" si="71"/>
        <v>0</v>
      </c>
      <c r="G185">
        <f t="shared" si="71"/>
        <v>0</v>
      </c>
      <c r="H185">
        <f t="shared" si="71"/>
        <v>0</v>
      </c>
      <c r="I185">
        <f t="shared" si="71"/>
        <v>0</v>
      </c>
      <c r="J185">
        <f t="shared" si="71"/>
        <v>0</v>
      </c>
      <c r="K185">
        <f t="shared" si="71"/>
        <v>0</v>
      </c>
      <c r="L185" t="e">
        <f t="shared" si="10"/>
        <v>#VALUE!</v>
      </c>
    </row>
    <row r="186" spans="1:12" x14ac:dyDescent="0.25">
      <c r="A186" t="s">
        <v>158</v>
      </c>
      <c r="B186">
        <f t="shared" ref="B186:J186" si="72">B65-$P65</f>
        <v>3.3000000000000002E-2</v>
      </c>
      <c r="C186">
        <f t="shared" si="72"/>
        <v>5.4999999999999993E-2</v>
      </c>
      <c r="D186">
        <f t="shared" si="72"/>
        <v>1.7000000000000015E-2</v>
      </c>
      <c r="E186">
        <f t="shared" si="72"/>
        <v>1.7000000000000015E-2</v>
      </c>
      <c r="F186">
        <f t="shared" si="72"/>
        <v>1.6000000000000014E-2</v>
      </c>
      <c r="G186">
        <f t="shared" si="72"/>
        <v>4.5000000000000012E-2</v>
      </c>
      <c r="H186">
        <f t="shared" si="72"/>
        <v>3.1E-2</v>
      </c>
      <c r="I186">
        <f t="shared" si="72"/>
        <v>2.7999999999999997E-2</v>
      </c>
      <c r="J186">
        <f t="shared" si="72"/>
        <v>5.1999999999999991E-2</v>
      </c>
      <c r="K186">
        <v>0</v>
      </c>
      <c r="L186">
        <f>AVERAGE(B186:J186)</f>
        <v>3.266666666666667E-2</v>
      </c>
    </row>
    <row r="187" spans="1:12" x14ac:dyDescent="0.25">
      <c r="A187" t="s">
        <v>161</v>
      </c>
      <c r="B187" t="e">
        <f t="shared" ref="B187:K187" si="73">B66-$P66</f>
        <v>#VALUE!</v>
      </c>
      <c r="C187" t="e">
        <f t="shared" si="73"/>
        <v>#VALUE!</v>
      </c>
      <c r="D187">
        <f t="shared" si="73"/>
        <v>0</v>
      </c>
      <c r="E187">
        <f t="shared" si="73"/>
        <v>0</v>
      </c>
      <c r="F187">
        <f t="shared" si="73"/>
        <v>0</v>
      </c>
      <c r="G187">
        <f t="shared" si="73"/>
        <v>0</v>
      </c>
      <c r="H187">
        <f t="shared" si="73"/>
        <v>0</v>
      </c>
      <c r="I187">
        <f t="shared" si="73"/>
        <v>0</v>
      </c>
      <c r="J187">
        <f t="shared" si="73"/>
        <v>0</v>
      </c>
      <c r="K187">
        <f t="shared" si="73"/>
        <v>0</v>
      </c>
      <c r="L187" t="e">
        <f t="shared" si="10"/>
        <v>#VALUE!</v>
      </c>
    </row>
    <row r="188" spans="1:12" x14ac:dyDescent="0.25">
      <c r="A188" t="s">
        <v>162</v>
      </c>
      <c r="B188">
        <f t="shared" ref="B188:K188" si="74">B67-$P67</f>
        <v>4.9999999999999989E-2</v>
      </c>
      <c r="C188">
        <f t="shared" si="74"/>
        <v>3.2000000000000001E-2</v>
      </c>
      <c r="D188">
        <f t="shared" si="74"/>
        <v>4.8000000000000015E-2</v>
      </c>
      <c r="E188">
        <f t="shared" si="74"/>
        <v>6.2E-2</v>
      </c>
      <c r="F188">
        <f t="shared" si="74"/>
        <v>5.4999999999999993E-2</v>
      </c>
      <c r="G188">
        <f t="shared" si="74"/>
        <v>9.3000000000000027E-2</v>
      </c>
      <c r="H188">
        <f t="shared" si="74"/>
        <v>8.8000000000000023E-2</v>
      </c>
      <c r="I188">
        <f t="shared" si="74"/>
        <v>0.06</v>
      </c>
      <c r="J188">
        <f t="shared" si="74"/>
        <v>6.3E-2</v>
      </c>
      <c r="K188">
        <f t="shared" si="74"/>
        <v>5.6999999999999995E-2</v>
      </c>
      <c r="L188">
        <f t="shared" ref="L188:L240" si="75">AVERAGE(B188:K188)</f>
        <v>6.0800000000000007E-2</v>
      </c>
    </row>
    <row r="189" spans="1:12" x14ac:dyDescent="0.25">
      <c r="A189" t="s">
        <v>164</v>
      </c>
      <c r="B189">
        <f t="shared" ref="B189:K189" si="76">B68-$P68</f>
        <v>0.13700000000000001</v>
      </c>
      <c r="C189">
        <f t="shared" si="76"/>
        <v>0.13300000000000001</v>
      </c>
      <c r="D189">
        <f t="shared" si="76"/>
        <v>0.16699999999999998</v>
      </c>
      <c r="E189">
        <f t="shared" si="76"/>
        <v>0.10899999999999999</v>
      </c>
      <c r="F189">
        <f t="shared" si="76"/>
        <v>0.20100000000000001</v>
      </c>
      <c r="G189">
        <f t="shared" si="76"/>
        <v>0.15000000000000002</v>
      </c>
      <c r="H189">
        <f t="shared" si="76"/>
        <v>0.11599999999999999</v>
      </c>
      <c r="I189">
        <f t="shared" si="76"/>
        <v>0.13</v>
      </c>
      <c r="J189">
        <f t="shared" si="76"/>
        <v>0.129</v>
      </c>
      <c r="K189">
        <f t="shared" si="76"/>
        <v>0.10399999999999998</v>
      </c>
      <c r="L189">
        <f t="shared" si="75"/>
        <v>0.13760000000000003</v>
      </c>
    </row>
    <row r="190" spans="1:12" x14ac:dyDescent="0.25">
      <c r="A190" t="s">
        <v>167</v>
      </c>
      <c r="B190">
        <f t="shared" ref="B190:K190" si="77">B69-$P69</f>
        <v>1.8000000000000016E-2</v>
      </c>
      <c r="C190">
        <f t="shared" si="77"/>
        <v>1.3000000000000012E-2</v>
      </c>
      <c r="D190">
        <f t="shared" si="77"/>
        <v>1.5000000000000013E-2</v>
      </c>
      <c r="E190">
        <f t="shared" si="77"/>
        <v>1.3000000000000012E-2</v>
      </c>
      <c r="F190">
        <f t="shared" si="77"/>
        <v>1.8000000000000016E-2</v>
      </c>
      <c r="G190">
        <f t="shared" si="77"/>
        <v>2.0999999999999991E-2</v>
      </c>
      <c r="H190">
        <f t="shared" si="77"/>
        <v>1.7000000000000015E-2</v>
      </c>
      <c r="I190">
        <f t="shared" si="77"/>
        <v>1.5000000000000013E-2</v>
      </c>
      <c r="J190">
        <f t="shared" si="77"/>
        <v>1.0000000000000009E-2</v>
      </c>
      <c r="K190">
        <f t="shared" si="77"/>
        <v>4.1000000000000009E-2</v>
      </c>
      <c r="L190">
        <f t="shared" si="75"/>
        <v>1.8100000000000012E-2</v>
      </c>
    </row>
    <row r="191" spans="1:12" x14ac:dyDescent="0.25">
      <c r="A191" t="s">
        <v>169</v>
      </c>
      <c r="B191">
        <f t="shared" ref="B191:K191" si="78">B70-$P70</f>
        <v>2.0999999999999991E-2</v>
      </c>
      <c r="C191">
        <f t="shared" si="78"/>
        <v>3.8000000000000006E-2</v>
      </c>
      <c r="D191">
        <f t="shared" si="78"/>
        <v>1.100000000000001E-2</v>
      </c>
      <c r="E191">
        <f t="shared" si="78"/>
        <v>2.3999999999999994E-2</v>
      </c>
      <c r="F191">
        <f t="shared" si="78"/>
        <v>8.0000000000000071E-3</v>
      </c>
      <c r="G191">
        <f t="shared" si="78"/>
        <v>1.7000000000000015E-2</v>
      </c>
      <c r="H191">
        <f t="shared" si="78"/>
        <v>9.000000000000008E-3</v>
      </c>
      <c r="I191">
        <f t="shared" si="78"/>
        <v>9.000000000000008E-3</v>
      </c>
      <c r="J191">
        <f t="shared" si="78"/>
        <v>1.4000000000000012E-2</v>
      </c>
      <c r="K191">
        <f t="shared" si="78"/>
        <v>3.2000000000000001E-2</v>
      </c>
      <c r="L191">
        <f t="shared" si="75"/>
        <v>1.8300000000000004E-2</v>
      </c>
    </row>
    <row r="192" spans="1:12" x14ac:dyDescent="0.25">
      <c r="A192" t="s">
        <v>173</v>
      </c>
      <c r="B192">
        <f t="shared" ref="B192:J192" si="79">B71-$P71</f>
        <v>6.0000000000000053E-3</v>
      </c>
      <c r="C192">
        <f t="shared" si="79"/>
        <v>1.0000000000000009E-3</v>
      </c>
      <c r="D192">
        <f t="shared" si="79"/>
        <v>6.0000000000000053E-3</v>
      </c>
      <c r="E192">
        <f t="shared" si="79"/>
        <v>7.0000000000000062E-3</v>
      </c>
      <c r="F192">
        <f t="shared" si="79"/>
        <v>1.3000000000000012E-2</v>
      </c>
      <c r="G192">
        <f t="shared" si="79"/>
        <v>1.0000000000000009E-3</v>
      </c>
      <c r="H192">
        <f t="shared" si="79"/>
        <v>1.0000000000000009E-2</v>
      </c>
      <c r="I192">
        <f t="shared" si="79"/>
        <v>1.0000000000000009E-3</v>
      </c>
      <c r="J192">
        <f t="shared" si="79"/>
        <v>0</v>
      </c>
      <c r="K192">
        <v>0</v>
      </c>
      <c r="L192">
        <f>AVERAGE(B192:K192)</f>
        <v>4.500000000000004E-3</v>
      </c>
    </row>
    <row r="193" spans="1:12" x14ac:dyDescent="0.25">
      <c r="A193" t="s">
        <v>175</v>
      </c>
      <c r="B193">
        <f t="shared" ref="B193:K193" si="80">B72-$P72</f>
        <v>0.13700000000000001</v>
      </c>
      <c r="C193">
        <f t="shared" si="80"/>
        <v>0.10399999999999998</v>
      </c>
      <c r="D193">
        <f t="shared" si="80"/>
        <v>0.14200000000000002</v>
      </c>
      <c r="E193">
        <f t="shared" si="80"/>
        <v>7.0000000000000007E-2</v>
      </c>
      <c r="F193">
        <f t="shared" si="80"/>
        <v>9.6999999999999975E-2</v>
      </c>
      <c r="G193">
        <f t="shared" si="80"/>
        <v>7.1000000000000008E-2</v>
      </c>
      <c r="H193">
        <f t="shared" si="80"/>
        <v>0.128</v>
      </c>
      <c r="I193">
        <f t="shared" si="80"/>
        <v>0.11799999999999999</v>
      </c>
      <c r="J193">
        <f t="shared" si="80"/>
        <v>0.14600000000000002</v>
      </c>
      <c r="K193">
        <f t="shared" si="80"/>
        <v>0.127</v>
      </c>
      <c r="L193">
        <f t="shared" si="75"/>
        <v>0.11399999999999999</v>
      </c>
    </row>
    <row r="194" spans="1:12" x14ac:dyDescent="0.25">
      <c r="A194" t="s">
        <v>178</v>
      </c>
      <c r="B194">
        <f t="shared" ref="B194:K194" si="81">B73-$P73</f>
        <v>6.3E-2</v>
      </c>
      <c r="C194">
        <f t="shared" si="81"/>
        <v>5.8999999999999997E-2</v>
      </c>
      <c r="D194">
        <f t="shared" si="81"/>
        <v>5.5999999999999994E-2</v>
      </c>
      <c r="E194">
        <f t="shared" si="81"/>
        <v>0.10399999999999998</v>
      </c>
      <c r="F194">
        <f t="shared" si="81"/>
        <v>9.1000000000000025E-2</v>
      </c>
      <c r="G194">
        <f t="shared" si="81"/>
        <v>0.10399999999999998</v>
      </c>
      <c r="H194">
        <f t="shared" si="81"/>
        <v>5.5999999999999994E-2</v>
      </c>
      <c r="I194">
        <f t="shared" si="81"/>
        <v>5.4999999999999993E-2</v>
      </c>
      <c r="J194">
        <f t="shared" si="81"/>
        <v>6.0999999999999999E-2</v>
      </c>
      <c r="K194">
        <f t="shared" si="81"/>
        <v>6.4000000000000001E-2</v>
      </c>
      <c r="L194">
        <f t="shared" si="75"/>
        <v>7.1299999999999988E-2</v>
      </c>
    </row>
    <row r="195" spans="1:12" x14ac:dyDescent="0.25">
      <c r="A195" t="s">
        <v>180</v>
      </c>
      <c r="B195">
        <f t="shared" ref="B195:K195" si="82">B74-$P74</f>
        <v>0</v>
      </c>
      <c r="C195">
        <f t="shared" si="82"/>
        <v>2.0000000000000018E-3</v>
      </c>
      <c r="D195">
        <f t="shared" si="82"/>
        <v>0</v>
      </c>
      <c r="E195">
        <f t="shared" si="82"/>
        <v>0</v>
      </c>
      <c r="F195">
        <f t="shared" si="82"/>
        <v>1.0000000000000009E-3</v>
      </c>
      <c r="G195">
        <f t="shared" si="82"/>
        <v>3.0000000000000027E-3</v>
      </c>
      <c r="H195">
        <f t="shared" si="82"/>
        <v>1.0000000000000009E-3</v>
      </c>
      <c r="I195">
        <f t="shared" si="82"/>
        <v>0</v>
      </c>
      <c r="J195">
        <f t="shared" si="82"/>
        <v>0</v>
      </c>
      <c r="K195">
        <f t="shared" si="82"/>
        <v>1.999999999999999E-2</v>
      </c>
      <c r="L195">
        <f t="shared" si="75"/>
        <v>2.6999999999999997E-3</v>
      </c>
    </row>
    <row r="196" spans="1:12" x14ac:dyDescent="0.25">
      <c r="A196" t="s">
        <v>182</v>
      </c>
      <c r="B196">
        <f t="shared" ref="B196:K196" si="83">B75-$P75</f>
        <v>0.19600000000000001</v>
      </c>
      <c r="C196">
        <f t="shared" si="83"/>
        <v>0.17499999999999999</v>
      </c>
      <c r="D196">
        <f t="shared" si="83"/>
        <v>0.13400000000000001</v>
      </c>
      <c r="E196">
        <f t="shared" si="83"/>
        <v>0.21700000000000003</v>
      </c>
      <c r="F196">
        <f t="shared" si="83"/>
        <v>9.8999999999999977E-2</v>
      </c>
      <c r="G196">
        <f t="shared" si="83"/>
        <v>7.400000000000001E-2</v>
      </c>
      <c r="H196">
        <f t="shared" si="83"/>
        <v>9.0000000000000024E-2</v>
      </c>
      <c r="I196">
        <f t="shared" si="83"/>
        <v>0.15800000000000003</v>
      </c>
      <c r="J196">
        <f t="shared" si="83"/>
        <v>9.7999999999999976E-2</v>
      </c>
      <c r="K196">
        <f t="shared" si="83"/>
        <v>9.3000000000000027E-2</v>
      </c>
      <c r="L196">
        <f t="shared" si="75"/>
        <v>0.13340000000000002</v>
      </c>
    </row>
    <row r="197" spans="1:12" x14ac:dyDescent="0.25">
      <c r="A197" t="s">
        <v>184</v>
      </c>
      <c r="B197">
        <f t="shared" ref="B197:K197" si="84">B76-$P76</f>
        <v>4.9000000000000016E-2</v>
      </c>
      <c r="C197">
        <f t="shared" si="84"/>
        <v>2.4999999999999994E-2</v>
      </c>
      <c r="D197">
        <f t="shared" si="84"/>
        <v>4.1000000000000009E-2</v>
      </c>
      <c r="E197">
        <f t="shared" si="84"/>
        <v>4.4000000000000011E-2</v>
      </c>
      <c r="F197">
        <f t="shared" si="84"/>
        <v>2.8999999999999998E-2</v>
      </c>
      <c r="G197">
        <f t="shared" si="84"/>
        <v>2.2999999999999993E-2</v>
      </c>
      <c r="H197">
        <f t="shared" si="84"/>
        <v>1.8999999999999989E-2</v>
      </c>
      <c r="I197">
        <f t="shared" si="84"/>
        <v>0.03</v>
      </c>
      <c r="J197">
        <f t="shared" si="84"/>
        <v>2.4999999999999994E-2</v>
      </c>
      <c r="K197">
        <f t="shared" si="84"/>
        <v>2.8999999999999998E-2</v>
      </c>
      <c r="L197">
        <f t="shared" si="75"/>
        <v>3.1400000000000004E-2</v>
      </c>
    </row>
    <row r="198" spans="1:12" x14ac:dyDescent="0.25">
      <c r="A198" t="s">
        <v>186</v>
      </c>
      <c r="B198">
        <f t="shared" ref="B198:K198" si="85">B77-$P77</f>
        <v>7.3000000000000009E-2</v>
      </c>
      <c r="C198">
        <f t="shared" si="85"/>
        <v>7.3000000000000009E-2</v>
      </c>
      <c r="D198">
        <f t="shared" si="85"/>
        <v>8.0000000000000016E-2</v>
      </c>
      <c r="E198">
        <f t="shared" si="85"/>
        <v>8.6000000000000021E-2</v>
      </c>
      <c r="F198">
        <f t="shared" si="85"/>
        <v>5.8999999999999997E-2</v>
      </c>
      <c r="G198">
        <f t="shared" si="85"/>
        <v>6.8000000000000005E-2</v>
      </c>
      <c r="H198">
        <f t="shared" si="85"/>
        <v>6.4000000000000001E-2</v>
      </c>
      <c r="I198">
        <f t="shared" si="85"/>
        <v>7.9000000000000015E-2</v>
      </c>
      <c r="J198">
        <f t="shared" si="85"/>
        <v>9.0000000000000024E-2</v>
      </c>
      <c r="K198">
        <f t="shared" si="85"/>
        <v>9.0000000000000024E-2</v>
      </c>
      <c r="L198">
        <f t="shared" si="75"/>
        <v>7.6200000000000018E-2</v>
      </c>
    </row>
    <row r="199" spans="1:12" x14ac:dyDescent="0.25">
      <c r="A199" t="s">
        <v>189</v>
      </c>
      <c r="B199">
        <f t="shared" ref="B199:K199" si="86">B78-$P78</f>
        <v>4.1000000000000009E-2</v>
      </c>
      <c r="C199">
        <f t="shared" si="86"/>
        <v>0.121</v>
      </c>
      <c r="D199">
        <f t="shared" si="86"/>
        <v>5.099999999999999E-2</v>
      </c>
      <c r="E199">
        <f t="shared" si="86"/>
        <v>7.7000000000000013E-2</v>
      </c>
      <c r="F199">
        <f t="shared" si="86"/>
        <v>5.5999999999999994E-2</v>
      </c>
      <c r="G199">
        <f t="shared" si="86"/>
        <v>9.2000000000000026E-2</v>
      </c>
      <c r="H199">
        <f t="shared" si="86"/>
        <v>7.8000000000000014E-2</v>
      </c>
      <c r="I199">
        <f t="shared" si="86"/>
        <v>7.5000000000000011E-2</v>
      </c>
      <c r="J199">
        <f t="shared" si="86"/>
        <v>8.9000000000000024E-2</v>
      </c>
      <c r="K199">
        <f t="shared" si="86"/>
        <v>9.5000000000000029E-2</v>
      </c>
      <c r="L199">
        <f t="shared" si="75"/>
        <v>7.7499999999999986E-2</v>
      </c>
    </row>
    <row r="200" spans="1:12" x14ac:dyDescent="0.25">
      <c r="A200" t="s">
        <v>191</v>
      </c>
      <c r="B200">
        <f t="shared" ref="B200:K200" si="87">B79-$P79</f>
        <v>3.7000000000000005E-2</v>
      </c>
      <c r="C200">
        <f t="shared" si="87"/>
        <v>2.7999999999999997E-2</v>
      </c>
      <c r="D200">
        <f t="shared" si="87"/>
        <v>6.8000000000000005E-2</v>
      </c>
      <c r="E200">
        <f t="shared" si="87"/>
        <v>9.4000000000000028E-2</v>
      </c>
      <c r="F200">
        <f t="shared" si="87"/>
        <v>9.3000000000000027E-2</v>
      </c>
      <c r="G200">
        <f t="shared" si="87"/>
        <v>6.6000000000000003E-2</v>
      </c>
      <c r="H200">
        <f t="shared" si="87"/>
        <v>5.5999999999999994E-2</v>
      </c>
      <c r="I200">
        <f t="shared" si="87"/>
        <v>7.2000000000000008E-2</v>
      </c>
      <c r="J200">
        <f t="shared" si="87"/>
        <v>5.1999999999999991E-2</v>
      </c>
      <c r="K200">
        <f t="shared" si="87"/>
        <v>5.2999999999999992E-2</v>
      </c>
      <c r="L200">
        <f t="shared" si="75"/>
        <v>6.1899999999999997E-2</v>
      </c>
    </row>
    <row r="201" spans="1:12" x14ac:dyDescent="0.25">
      <c r="A201" t="s">
        <v>193</v>
      </c>
      <c r="B201">
        <f t="shared" ref="B201:K201" si="88">B80-$P80</f>
        <v>0.10599999999999998</v>
      </c>
      <c r="C201">
        <f t="shared" si="88"/>
        <v>9.7999999999999976E-2</v>
      </c>
      <c r="D201">
        <f t="shared" si="88"/>
        <v>9.8999999999999977E-2</v>
      </c>
      <c r="E201">
        <f t="shared" si="88"/>
        <v>7.8000000000000014E-2</v>
      </c>
      <c r="F201">
        <f t="shared" si="88"/>
        <v>6.4000000000000001E-2</v>
      </c>
      <c r="G201">
        <f t="shared" si="88"/>
        <v>9.6999999999999975E-2</v>
      </c>
      <c r="H201">
        <f t="shared" si="88"/>
        <v>0.18</v>
      </c>
      <c r="I201">
        <f t="shared" si="88"/>
        <v>8.9000000000000024E-2</v>
      </c>
      <c r="J201">
        <f t="shared" si="88"/>
        <v>8.8000000000000023E-2</v>
      </c>
      <c r="K201">
        <f t="shared" si="88"/>
        <v>0.13</v>
      </c>
      <c r="L201">
        <f t="shared" si="75"/>
        <v>0.10289999999999999</v>
      </c>
    </row>
    <row r="202" spans="1:12" x14ac:dyDescent="0.25">
      <c r="A202" t="s">
        <v>195</v>
      </c>
      <c r="B202">
        <f t="shared" ref="B202:K202" si="89">B81-$P81</f>
        <v>3.5000000000000003E-2</v>
      </c>
      <c r="C202">
        <f t="shared" si="89"/>
        <v>5.7999999999999996E-2</v>
      </c>
      <c r="D202">
        <f t="shared" si="89"/>
        <v>7.1000000000000008E-2</v>
      </c>
      <c r="E202">
        <f t="shared" si="89"/>
        <v>6.8000000000000005E-2</v>
      </c>
      <c r="F202">
        <f t="shared" si="89"/>
        <v>6.3E-2</v>
      </c>
      <c r="G202">
        <f t="shared" si="89"/>
        <v>4.5000000000000012E-2</v>
      </c>
      <c r="H202">
        <f t="shared" si="89"/>
        <v>4.4000000000000011E-2</v>
      </c>
      <c r="I202">
        <f t="shared" si="89"/>
        <v>8.6000000000000021E-2</v>
      </c>
      <c r="J202">
        <f t="shared" si="89"/>
        <v>8.1000000000000016E-2</v>
      </c>
      <c r="K202">
        <f t="shared" si="89"/>
        <v>6.5000000000000002E-2</v>
      </c>
      <c r="L202">
        <f t="shared" si="75"/>
        <v>6.1600000000000009E-2</v>
      </c>
    </row>
    <row r="203" spans="1:12" x14ac:dyDescent="0.25">
      <c r="A203" t="s">
        <v>198</v>
      </c>
      <c r="B203">
        <f t="shared" ref="B203:K203" si="90">B82-$P82</f>
        <v>2.7999999999999997E-2</v>
      </c>
      <c r="C203">
        <f t="shared" si="90"/>
        <v>1.4000000000000012E-2</v>
      </c>
      <c r="D203">
        <f t="shared" si="90"/>
        <v>1.7000000000000015E-2</v>
      </c>
      <c r="E203">
        <f t="shared" si="90"/>
        <v>1.5000000000000013E-2</v>
      </c>
      <c r="F203">
        <f t="shared" si="90"/>
        <v>1.5000000000000013E-2</v>
      </c>
      <c r="G203">
        <f t="shared" si="90"/>
        <v>1.6000000000000014E-2</v>
      </c>
      <c r="H203">
        <f t="shared" si="90"/>
        <v>1.6000000000000014E-2</v>
      </c>
      <c r="I203">
        <f t="shared" si="90"/>
        <v>9.000000000000008E-3</v>
      </c>
      <c r="J203">
        <f t="shared" si="90"/>
        <v>4.0000000000000036E-3</v>
      </c>
      <c r="K203">
        <f t="shared" si="90"/>
        <v>7.0000000000000062E-3</v>
      </c>
      <c r="L203">
        <f t="shared" si="75"/>
        <v>1.410000000000001E-2</v>
      </c>
    </row>
    <row r="204" spans="1:12" x14ac:dyDescent="0.25">
      <c r="A204" t="s">
        <v>201</v>
      </c>
      <c r="B204">
        <f t="shared" ref="B204:K204" si="91">B83-$P83</f>
        <v>3.3000000000000029E-2</v>
      </c>
      <c r="C204">
        <f t="shared" si="91"/>
        <v>3.9000000000000035E-2</v>
      </c>
      <c r="D204">
        <f t="shared" si="91"/>
        <v>-4.0000000000000036E-3</v>
      </c>
      <c r="E204">
        <f t="shared" si="91"/>
        <v>-4.0000000000000036E-3</v>
      </c>
      <c r="F204">
        <f t="shared" si="91"/>
        <v>-1.0999999999999982E-2</v>
      </c>
      <c r="G204">
        <f t="shared" si="91"/>
        <v>-0.24</v>
      </c>
      <c r="H204">
        <f t="shared" si="91"/>
        <v>-0.24</v>
      </c>
      <c r="I204">
        <f t="shared" si="91"/>
        <v>-0.24</v>
      </c>
      <c r="J204">
        <f t="shared" si="91"/>
        <v>-0.24</v>
      </c>
      <c r="K204">
        <f t="shared" si="91"/>
        <v>-0.24</v>
      </c>
      <c r="L204">
        <f t="shared" si="75"/>
        <v>-0.11469999999999998</v>
      </c>
    </row>
    <row r="205" spans="1:12" x14ac:dyDescent="0.25">
      <c r="A205" t="s">
        <v>206</v>
      </c>
      <c r="B205">
        <f t="shared" ref="B205:K205" si="92">B84-$P84</f>
        <v>0.29099999999999998</v>
      </c>
      <c r="C205">
        <f t="shared" si="92"/>
        <v>0.22699999999999998</v>
      </c>
      <c r="D205">
        <f t="shared" si="92"/>
        <v>0.28399999999999997</v>
      </c>
      <c r="E205">
        <f t="shared" si="92"/>
        <v>0.35300000000000004</v>
      </c>
      <c r="F205">
        <f t="shared" si="92"/>
        <v>0.24</v>
      </c>
      <c r="G205">
        <f t="shared" si="92"/>
        <v>0.16699999999999998</v>
      </c>
      <c r="H205">
        <f t="shared" si="92"/>
        <v>0.23899999999999999</v>
      </c>
      <c r="I205">
        <f t="shared" si="92"/>
        <v>0.29299999999999998</v>
      </c>
      <c r="J205">
        <f t="shared" si="92"/>
        <v>0.37700000000000006</v>
      </c>
      <c r="K205">
        <f t="shared" si="92"/>
        <v>0.26100000000000001</v>
      </c>
      <c r="L205">
        <f t="shared" si="75"/>
        <v>0.27320000000000005</v>
      </c>
    </row>
    <row r="206" spans="1:12" x14ac:dyDescent="0.25">
      <c r="A206" t="s">
        <v>209</v>
      </c>
      <c r="B206">
        <f t="shared" ref="B206:K206" si="93">B85-$P85</f>
        <v>3.8000000000000006E-2</v>
      </c>
      <c r="C206">
        <f t="shared" si="93"/>
        <v>3.3000000000000002E-2</v>
      </c>
      <c r="D206">
        <f t="shared" si="93"/>
        <v>5.1999999999999991E-2</v>
      </c>
      <c r="E206">
        <f t="shared" si="93"/>
        <v>4.0000000000000036E-3</v>
      </c>
      <c r="F206">
        <f t="shared" si="93"/>
        <v>-2.0000000000000018E-3</v>
      </c>
      <c r="G206">
        <f t="shared" si="93"/>
        <v>1.7000000000000015E-2</v>
      </c>
      <c r="H206">
        <f t="shared" si="93"/>
        <v>5.0000000000000044E-3</v>
      </c>
      <c r="I206">
        <f t="shared" si="93"/>
        <v>2.4999999999999994E-2</v>
      </c>
      <c r="J206">
        <f t="shared" si="93"/>
        <v>1.8999999999999989E-2</v>
      </c>
      <c r="K206">
        <f t="shared" si="93"/>
        <v>1.5000000000000013E-2</v>
      </c>
      <c r="L206">
        <f t="shared" si="75"/>
        <v>2.06E-2</v>
      </c>
    </row>
    <row r="207" spans="1:12" x14ac:dyDescent="0.25">
      <c r="A207" t="s">
        <v>211</v>
      </c>
      <c r="B207">
        <f t="shared" ref="B207:K207" si="94">B86-$P86</f>
        <v>5.0000000000000044E-3</v>
      </c>
      <c r="C207">
        <f t="shared" si="94"/>
        <v>1.0000000000000009E-2</v>
      </c>
      <c r="D207">
        <f t="shared" si="94"/>
        <v>8.0000000000000071E-3</v>
      </c>
      <c r="E207">
        <f t="shared" si="94"/>
        <v>9.000000000000008E-3</v>
      </c>
      <c r="F207">
        <f t="shared" si="94"/>
        <v>5.0000000000000044E-3</v>
      </c>
      <c r="G207">
        <f t="shared" si="94"/>
        <v>6.0000000000000053E-3</v>
      </c>
      <c r="H207">
        <f t="shared" si="94"/>
        <v>2.0999999999999991E-2</v>
      </c>
      <c r="I207">
        <f t="shared" si="94"/>
        <v>4.0000000000000036E-3</v>
      </c>
      <c r="J207">
        <f t="shared" si="94"/>
        <v>-0.185</v>
      </c>
      <c r="K207">
        <f t="shared" si="94"/>
        <v>-0.185</v>
      </c>
      <c r="L207">
        <f t="shared" si="75"/>
        <v>-3.0199999999999994E-2</v>
      </c>
    </row>
    <row r="208" spans="1:12" x14ac:dyDescent="0.25">
      <c r="A208" t="s">
        <v>213</v>
      </c>
      <c r="B208" t="e">
        <f t="shared" ref="B208:K208" si="95">B87-$P87</f>
        <v>#VALUE!</v>
      </c>
      <c r="C208">
        <f t="shared" si="95"/>
        <v>0</v>
      </c>
      <c r="D208">
        <f t="shared" si="95"/>
        <v>0</v>
      </c>
      <c r="E208">
        <f t="shared" si="95"/>
        <v>0</v>
      </c>
      <c r="F208">
        <f t="shared" si="95"/>
        <v>0</v>
      </c>
      <c r="G208">
        <f t="shared" si="95"/>
        <v>0</v>
      </c>
      <c r="H208">
        <f t="shared" si="95"/>
        <v>0</v>
      </c>
      <c r="I208">
        <f t="shared" si="95"/>
        <v>0</v>
      </c>
      <c r="J208">
        <f t="shared" si="95"/>
        <v>0</v>
      </c>
      <c r="K208">
        <f t="shared" si="95"/>
        <v>0</v>
      </c>
      <c r="L208" t="e">
        <f t="shared" si="75"/>
        <v>#VALUE!</v>
      </c>
    </row>
    <row r="209" spans="1:12" x14ac:dyDescent="0.25">
      <c r="A209" t="s">
        <v>215</v>
      </c>
      <c r="B209">
        <f t="shared" ref="B209:K209" si="96">B88-$P88</f>
        <v>1.4999999999999958E-2</v>
      </c>
      <c r="C209">
        <f t="shared" si="96"/>
        <v>-1.0000000000000009E-2</v>
      </c>
      <c r="D209">
        <f t="shared" si="96"/>
        <v>-7.0000000000000062E-3</v>
      </c>
      <c r="E209">
        <f t="shared" si="96"/>
        <v>-6.0000000000000053E-3</v>
      </c>
      <c r="F209">
        <f t="shared" si="96"/>
        <v>-1.8000000000000016E-2</v>
      </c>
      <c r="G209">
        <f t="shared" si="96"/>
        <v>4.1999999999999982E-2</v>
      </c>
      <c r="H209">
        <f t="shared" si="96"/>
        <v>-0.27500000000000002</v>
      </c>
      <c r="I209">
        <f t="shared" si="96"/>
        <v>-0.27500000000000002</v>
      </c>
      <c r="J209">
        <f t="shared" si="96"/>
        <v>-0.27500000000000002</v>
      </c>
      <c r="K209">
        <f t="shared" si="96"/>
        <v>-0.27500000000000002</v>
      </c>
      <c r="L209">
        <f t="shared" si="75"/>
        <v>-0.10840000000000001</v>
      </c>
    </row>
    <row r="210" spans="1:12" x14ac:dyDescent="0.25">
      <c r="A210" t="s">
        <v>218</v>
      </c>
      <c r="B210" t="e">
        <f t="shared" ref="B210:K210" si="97">B89-$P89</f>
        <v>#VALUE!</v>
      </c>
      <c r="C210">
        <f t="shared" si="97"/>
        <v>0</v>
      </c>
      <c r="D210">
        <f t="shared" si="97"/>
        <v>0</v>
      </c>
      <c r="E210">
        <f t="shared" si="97"/>
        <v>0</v>
      </c>
      <c r="F210">
        <f t="shared" si="97"/>
        <v>0</v>
      </c>
      <c r="G210">
        <f t="shared" si="97"/>
        <v>0</v>
      </c>
      <c r="H210">
        <f t="shared" si="97"/>
        <v>0</v>
      </c>
      <c r="I210">
        <f t="shared" si="97"/>
        <v>0</v>
      </c>
      <c r="J210">
        <f t="shared" si="97"/>
        <v>0</v>
      </c>
      <c r="K210">
        <f t="shared" si="97"/>
        <v>0</v>
      </c>
      <c r="L210" t="e">
        <f t="shared" si="75"/>
        <v>#VALUE!</v>
      </c>
    </row>
    <row r="211" spans="1:12" x14ac:dyDescent="0.25">
      <c r="A211" t="s">
        <v>221</v>
      </c>
      <c r="B211">
        <f t="shared" ref="B211:K211" si="98">B90-$P90</f>
        <v>7.0000000000000007E-2</v>
      </c>
      <c r="C211">
        <f t="shared" si="98"/>
        <v>4.7000000000000014E-2</v>
      </c>
      <c r="D211">
        <f t="shared" si="98"/>
        <v>6.9000000000000006E-2</v>
      </c>
      <c r="E211">
        <f t="shared" si="98"/>
        <v>6.0999999999999999E-2</v>
      </c>
      <c r="F211">
        <f t="shared" si="98"/>
        <v>6.7000000000000004E-2</v>
      </c>
      <c r="G211">
        <f t="shared" si="98"/>
        <v>6.5000000000000002E-2</v>
      </c>
      <c r="H211">
        <f t="shared" si="98"/>
        <v>8.6000000000000021E-2</v>
      </c>
      <c r="I211">
        <f t="shared" si="98"/>
        <v>6.2E-2</v>
      </c>
      <c r="J211">
        <f t="shared" si="98"/>
        <v>0.06</v>
      </c>
      <c r="K211">
        <f t="shared" si="98"/>
        <v>6.3E-2</v>
      </c>
      <c r="L211">
        <f t="shared" si="75"/>
        <v>6.5000000000000016E-2</v>
      </c>
    </row>
    <row r="212" spans="1:12" x14ac:dyDescent="0.25">
      <c r="A212" t="s">
        <v>224</v>
      </c>
      <c r="B212">
        <f t="shared" ref="B212:K212" si="99">B91-$P91</f>
        <v>4.9000000000000016E-2</v>
      </c>
      <c r="C212">
        <f t="shared" si="99"/>
        <v>5.1999999999999991E-2</v>
      </c>
      <c r="D212">
        <f t="shared" si="99"/>
        <v>4.7000000000000014E-2</v>
      </c>
      <c r="E212">
        <f t="shared" si="99"/>
        <v>2.0999999999999991E-2</v>
      </c>
      <c r="F212">
        <f t="shared" si="99"/>
        <v>3.7000000000000005E-2</v>
      </c>
      <c r="G212">
        <f t="shared" si="99"/>
        <v>3.9000000000000007E-2</v>
      </c>
      <c r="H212">
        <f t="shared" si="99"/>
        <v>8.1000000000000016E-2</v>
      </c>
      <c r="I212">
        <f t="shared" si="99"/>
        <v>5.1999999999999991E-2</v>
      </c>
      <c r="J212">
        <f t="shared" si="99"/>
        <v>5.5999999999999994E-2</v>
      </c>
      <c r="K212">
        <f t="shared" si="99"/>
        <v>4.9000000000000016E-2</v>
      </c>
      <c r="L212">
        <f t="shared" si="75"/>
        <v>4.830000000000001E-2</v>
      </c>
    </row>
    <row r="213" spans="1:12" x14ac:dyDescent="0.25">
      <c r="A213" t="s">
        <v>227</v>
      </c>
      <c r="B213">
        <f t="shared" ref="B213:K213" si="100">B92-$P92</f>
        <v>5.0000000000000044E-3</v>
      </c>
      <c r="C213">
        <f t="shared" si="100"/>
        <v>1.2000000000000011E-2</v>
      </c>
      <c r="D213">
        <f t="shared" si="100"/>
        <v>1.4000000000000012E-2</v>
      </c>
      <c r="E213">
        <f t="shared" si="100"/>
        <v>1.4000000000000012E-2</v>
      </c>
      <c r="F213">
        <f t="shared" si="100"/>
        <v>1.100000000000001E-2</v>
      </c>
      <c r="G213">
        <f t="shared" si="100"/>
        <v>5.5999999999999994E-2</v>
      </c>
      <c r="H213">
        <f t="shared" si="100"/>
        <v>6.3E-2</v>
      </c>
      <c r="I213">
        <f t="shared" si="100"/>
        <v>3.4000000000000002E-2</v>
      </c>
      <c r="J213">
        <f t="shared" si="100"/>
        <v>3.6000000000000004E-2</v>
      </c>
      <c r="K213">
        <f t="shared" si="100"/>
        <v>-7.0000000000000062E-3</v>
      </c>
      <c r="L213">
        <f t="shared" si="75"/>
        <v>2.3800000000000005E-2</v>
      </c>
    </row>
    <row r="214" spans="1:12" x14ac:dyDescent="0.25">
      <c r="A214" t="s">
        <v>229</v>
      </c>
      <c r="B214">
        <f t="shared" ref="B214:K214" si="101">B93-$P93</f>
        <v>1.0000000000000009E-2</v>
      </c>
      <c r="C214">
        <f t="shared" si="101"/>
        <v>1.0000000000000009E-2</v>
      </c>
      <c r="D214">
        <f t="shared" si="101"/>
        <v>1.100000000000001E-2</v>
      </c>
      <c r="E214">
        <f t="shared" si="101"/>
        <v>1.0000000000000009E-2</v>
      </c>
      <c r="F214">
        <f t="shared" si="101"/>
        <v>7.0000000000000062E-3</v>
      </c>
      <c r="G214">
        <f t="shared" si="101"/>
        <v>1.100000000000001E-2</v>
      </c>
      <c r="H214">
        <f t="shared" si="101"/>
        <v>1.100000000000001E-2</v>
      </c>
      <c r="I214">
        <f t="shared" si="101"/>
        <v>2.8999999999999998E-2</v>
      </c>
      <c r="J214">
        <f t="shared" si="101"/>
        <v>-0.185</v>
      </c>
      <c r="K214">
        <f t="shared" si="101"/>
        <v>-0.185</v>
      </c>
      <c r="L214">
        <f t="shared" si="75"/>
        <v>-2.7099999999999992E-2</v>
      </c>
    </row>
    <row r="215" spans="1:12" x14ac:dyDescent="0.25">
      <c r="A215" t="s">
        <v>231</v>
      </c>
      <c r="B215">
        <f t="shared" ref="B215:K215" si="102">B94-$P94</f>
        <v>0.11099999999999999</v>
      </c>
      <c r="C215">
        <f t="shared" si="102"/>
        <v>0.13300000000000001</v>
      </c>
      <c r="D215">
        <f t="shared" si="102"/>
        <v>7.6000000000000012E-2</v>
      </c>
      <c r="E215">
        <f t="shared" si="102"/>
        <v>5.1999999999999991E-2</v>
      </c>
      <c r="F215">
        <f t="shared" si="102"/>
        <v>0.10599999999999998</v>
      </c>
      <c r="G215">
        <f t="shared" si="102"/>
        <v>0.11699999999999999</v>
      </c>
      <c r="H215">
        <f t="shared" si="102"/>
        <v>0.11899999999999999</v>
      </c>
      <c r="I215">
        <f t="shared" si="102"/>
        <v>6.4000000000000001E-2</v>
      </c>
      <c r="J215">
        <f t="shared" si="102"/>
        <v>7.1000000000000008E-2</v>
      </c>
      <c r="K215">
        <f t="shared" si="102"/>
        <v>6.8000000000000005E-2</v>
      </c>
      <c r="L215">
        <f t="shared" si="75"/>
        <v>9.1700000000000004E-2</v>
      </c>
    </row>
    <row r="216" spans="1:12" x14ac:dyDescent="0.25">
      <c r="A216" t="s">
        <v>234</v>
      </c>
      <c r="B216">
        <f t="shared" ref="B216:K216" si="103">B95-$P95</f>
        <v>3.1E-2</v>
      </c>
      <c r="C216">
        <f t="shared" si="103"/>
        <v>3.8000000000000006E-2</v>
      </c>
      <c r="D216">
        <f t="shared" si="103"/>
        <v>3.2000000000000001E-2</v>
      </c>
      <c r="E216">
        <f t="shared" si="103"/>
        <v>3.7000000000000005E-2</v>
      </c>
      <c r="F216">
        <f t="shared" si="103"/>
        <v>3.9000000000000007E-2</v>
      </c>
      <c r="G216">
        <f t="shared" si="103"/>
        <v>4.7000000000000014E-2</v>
      </c>
      <c r="H216">
        <f t="shared" si="103"/>
        <v>3.2000000000000001E-2</v>
      </c>
      <c r="I216">
        <f t="shared" si="103"/>
        <v>3.8000000000000006E-2</v>
      </c>
      <c r="J216">
        <f t="shared" si="103"/>
        <v>3.8000000000000006E-2</v>
      </c>
      <c r="K216">
        <f t="shared" si="103"/>
        <v>3.8000000000000006E-2</v>
      </c>
      <c r="L216">
        <f t="shared" si="75"/>
        <v>3.7000000000000012E-2</v>
      </c>
    </row>
    <row r="217" spans="1:12" x14ac:dyDescent="0.25">
      <c r="A217" t="s">
        <v>236</v>
      </c>
      <c r="B217" t="e">
        <f t="shared" ref="B217:K217" si="104">B96-$P96</f>
        <v>#VALUE!</v>
      </c>
      <c r="C217" t="e">
        <f t="shared" si="104"/>
        <v>#VALUE!</v>
      </c>
      <c r="D217">
        <f t="shared" si="104"/>
        <v>0</v>
      </c>
      <c r="E217">
        <f t="shared" si="104"/>
        <v>0</v>
      </c>
      <c r="F217">
        <f t="shared" si="104"/>
        <v>0</v>
      </c>
      <c r="G217">
        <f t="shared" si="104"/>
        <v>0</v>
      </c>
      <c r="H217">
        <f t="shared" si="104"/>
        <v>0</v>
      </c>
      <c r="I217">
        <f t="shared" si="104"/>
        <v>0</v>
      </c>
      <c r="J217">
        <f t="shared" si="104"/>
        <v>0</v>
      </c>
      <c r="K217">
        <f t="shared" si="104"/>
        <v>0</v>
      </c>
      <c r="L217" t="e">
        <f t="shared" si="75"/>
        <v>#VALUE!</v>
      </c>
    </row>
    <row r="218" spans="1:12" x14ac:dyDescent="0.25">
      <c r="A218" t="s">
        <v>238</v>
      </c>
      <c r="B218">
        <f t="shared" ref="B218:K218" si="105">B97-$P97</f>
        <v>1.5000000000000013E-2</v>
      </c>
      <c r="C218">
        <f t="shared" si="105"/>
        <v>1.5000000000000013E-2</v>
      </c>
      <c r="D218">
        <f t="shared" si="105"/>
        <v>1.8000000000000016E-2</v>
      </c>
      <c r="E218">
        <f t="shared" si="105"/>
        <v>1.4000000000000012E-2</v>
      </c>
      <c r="F218">
        <f t="shared" si="105"/>
        <v>1.100000000000001E-2</v>
      </c>
      <c r="G218">
        <f t="shared" si="105"/>
        <v>1.5000000000000013E-2</v>
      </c>
      <c r="H218">
        <f t="shared" si="105"/>
        <v>1.999999999999999E-2</v>
      </c>
      <c r="I218">
        <f t="shared" si="105"/>
        <v>3.1E-2</v>
      </c>
      <c r="J218">
        <f t="shared" si="105"/>
        <v>8.0000000000000071E-3</v>
      </c>
      <c r="K218">
        <f t="shared" si="105"/>
        <v>1.8000000000000016E-2</v>
      </c>
      <c r="L218">
        <f t="shared" si="75"/>
        <v>1.6500000000000008E-2</v>
      </c>
    </row>
    <row r="219" spans="1:12" x14ac:dyDescent="0.25">
      <c r="A219" t="s">
        <v>241</v>
      </c>
      <c r="B219">
        <f t="shared" ref="B219:K219" si="106">B98-$P98</f>
        <v>4.0000000000000036E-3</v>
      </c>
      <c r="C219">
        <f t="shared" si="106"/>
        <v>3.0000000000000027E-3</v>
      </c>
      <c r="D219">
        <f t="shared" si="106"/>
        <v>1.2000000000000011E-2</v>
      </c>
      <c r="E219">
        <f t="shared" si="106"/>
        <v>9.000000000000008E-3</v>
      </c>
      <c r="F219">
        <f t="shared" si="106"/>
        <v>4.0000000000000036E-3</v>
      </c>
      <c r="G219">
        <f t="shared" si="106"/>
        <v>1.3000000000000012E-2</v>
      </c>
      <c r="H219">
        <f t="shared" si="106"/>
        <v>3.9000000000000007E-2</v>
      </c>
      <c r="I219">
        <f t="shared" si="106"/>
        <v>1.4000000000000012E-2</v>
      </c>
      <c r="J219">
        <f t="shared" si="106"/>
        <v>2.7999999999999997E-2</v>
      </c>
      <c r="K219">
        <f t="shared" si="106"/>
        <v>4.0000000000000036E-3</v>
      </c>
      <c r="L219">
        <f t="shared" si="75"/>
        <v>1.3000000000000006E-2</v>
      </c>
    </row>
    <row r="220" spans="1:12" x14ac:dyDescent="0.25">
      <c r="A220" t="s">
        <v>245</v>
      </c>
      <c r="B220">
        <f t="shared" ref="B220:K220" si="107">B99-$P99</f>
        <v>9.000000000000008E-3</v>
      </c>
      <c r="C220">
        <f t="shared" si="107"/>
        <v>2.7999999999999997E-2</v>
      </c>
      <c r="D220">
        <f t="shared" si="107"/>
        <v>1.0000000000000009E-2</v>
      </c>
      <c r="E220">
        <f t="shared" si="107"/>
        <v>8.0000000000000071E-3</v>
      </c>
      <c r="F220">
        <f t="shared" si="107"/>
        <v>2.2999999999999993E-2</v>
      </c>
      <c r="G220">
        <f t="shared" si="107"/>
        <v>2.0999999999999991E-2</v>
      </c>
      <c r="H220">
        <f t="shared" si="107"/>
        <v>1.3000000000000012E-2</v>
      </c>
      <c r="I220">
        <f t="shared" si="107"/>
        <v>5.0000000000000044E-3</v>
      </c>
      <c r="J220">
        <f t="shared" si="107"/>
        <v>3.0000000000000027E-3</v>
      </c>
      <c r="K220">
        <f t="shared" si="107"/>
        <v>-0.185</v>
      </c>
      <c r="L220">
        <f t="shared" si="75"/>
        <v>-6.4999999999999971E-3</v>
      </c>
    </row>
    <row r="221" spans="1:12" x14ac:dyDescent="0.25">
      <c r="A221" t="s">
        <v>247</v>
      </c>
      <c r="B221">
        <f t="shared" ref="B221:K221" si="108">B100-$P100</f>
        <v>7.0000000000000062E-3</v>
      </c>
      <c r="C221">
        <f t="shared" si="108"/>
        <v>1.100000000000001E-2</v>
      </c>
      <c r="D221">
        <f t="shared" si="108"/>
        <v>1.8000000000000016E-2</v>
      </c>
      <c r="E221">
        <f t="shared" si="108"/>
        <v>-3.0000000000000027E-3</v>
      </c>
      <c r="F221">
        <f t="shared" si="108"/>
        <v>2.4999999999999994E-2</v>
      </c>
      <c r="G221">
        <f t="shared" si="108"/>
        <v>5.0000000000000044E-3</v>
      </c>
      <c r="H221">
        <f t="shared" si="108"/>
        <v>7.0000000000000062E-3</v>
      </c>
      <c r="I221">
        <f t="shared" si="108"/>
        <v>1.3000000000000012E-2</v>
      </c>
      <c r="J221">
        <f t="shared" si="108"/>
        <v>1.3000000000000012E-2</v>
      </c>
      <c r="K221">
        <f t="shared" si="108"/>
        <v>6.0000000000000053E-3</v>
      </c>
      <c r="L221">
        <f t="shared" si="75"/>
        <v>1.0200000000000006E-2</v>
      </c>
    </row>
    <row r="222" spans="1:12" x14ac:dyDescent="0.25">
      <c r="A222" t="s">
        <v>251</v>
      </c>
      <c r="B222">
        <f t="shared" ref="B222:K222" si="109">B101-$P101</f>
        <v>2.0000000000000018E-3</v>
      </c>
      <c r="C222">
        <f t="shared" si="109"/>
        <v>5.0000000000000044E-3</v>
      </c>
      <c r="D222">
        <f t="shared" si="109"/>
        <v>8.0000000000000071E-3</v>
      </c>
      <c r="E222">
        <f t="shared" si="109"/>
        <v>3.0000000000000027E-3</v>
      </c>
      <c r="F222">
        <f t="shared" si="109"/>
        <v>4.0000000000000036E-3</v>
      </c>
      <c r="G222">
        <f t="shared" si="109"/>
        <v>6.0000000000000053E-3</v>
      </c>
      <c r="H222">
        <f t="shared" si="109"/>
        <v>5.0000000000000044E-3</v>
      </c>
      <c r="I222">
        <f t="shared" si="109"/>
        <v>4.0000000000000036E-3</v>
      </c>
      <c r="J222">
        <f t="shared" si="109"/>
        <v>1.7000000000000015E-2</v>
      </c>
      <c r="K222">
        <f t="shared" si="109"/>
        <v>1.2000000000000011E-2</v>
      </c>
      <c r="L222">
        <f t="shared" si="75"/>
        <v>6.600000000000006E-3</v>
      </c>
    </row>
    <row r="223" spans="1:12" x14ac:dyDescent="0.25">
      <c r="A223" t="s">
        <v>254</v>
      </c>
      <c r="B223">
        <f t="shared" ref="B223:K223" si="110">B102-$P102</f>
        <v>-3.0000000000000027E-3</v>
      </c>
      <c r="C223">
        <f t="shared" si="110"/>
        <v>5.0000000000000044E-3</v>
      </c>
      <c r="D223">
        <f t="shared" si="110"/>
        <v>4.0000000000000036E-3</v>
      </c>
      <c r="E223">
        <f t="shared" si="110"/>
        <v>-7.0000000000000062E-3</v>
      </c>
      <c r="F223">
        <f t="shared" si="110"/>
        <v>7.0000000000000062E-3</v>
      </c>
      <c r="G223">
        <f t="shared" si="110"/>
        <v>2.0000000000000018E-3</v>
      </c>
      <c r="H223">
        <f t="shared" si="110"/>
        <v>5.0000000000000044E-3</v>
      </c>
      <c r="I223">
        <f t="shared" si="110"/>
        <v>2.0000000000000018E-3</v>
      </c>
      <c r="J223">
        <f t="shared" si="110"/>
        <v>2.0000000000000018E-3</v>
      </c>
      <c r="K223">
        <f t="shared" si="110"/>
        <v>-4.0000000000000036E-3</v>
      </c>
      <c r="L223">
        <f t="shared" si="75"/>
        <v>1.3000000000000012E-3</v>
      </c>
    </row>
    <row r="224" spans="1:12" x14ac:dyDescent="0.25">
      <c r="A224" t="s">
        <v>259</v>
      </c>
      <c r="B224">
        <f t="shared" ref="B224:K224" si="111">B103-$P103</f>
        <v>6.0999999999999999E-2</v>
      </c>
      <c r="C224">
        <f t="shared" si="111"/>
        <v>4.8000000000000015E-2</v>
      </c>
      <c r="D224">
        <f t="shared" si="111"/>
        <v>3.9000000000000007E-2</v>
      </c>
      <c r="E224">
        <f t="shared" si="111"/>
        <v>4.9999999999999989E-2</v>
      </c>
      <c r="F224">
        <f t="shared" si="111"/>
        <v>4.1000000000000009E-2</v>
      </c>
      <c r="G224">
        <f t="shared" si="111"/>
        <v>3.8000000000000006E-2</v>
      </c>
      <c r="H224">
        <f t="shared" si="111"/>
        <v>4.6000000000000013E-2</v>
      </c>
      <c r="I224">
        <f t="shared" si="111"/>
        <v>4.5000000000000012E-2</v>
      </c>
      <c r="J224">
        <f t="shared" si="111"/>
        <v>0.03</v>
      </c>
      <c r="K224">
        <f t="shared" si="111"/>
        <v>3.6000000000000004E-2</v>
      </c>
      <c r="L224">
        <f t="shared" si="75"/>
        <v>4.3400000000000015E-2</v>
      </c>
    </row>
    <row r="225" spans="1:12" x14ac:dyDescent="0.25">
      <c r="A225" t="s">
        <v>261</v>
      </c>
      <c r="B225">
        <f t="shared" ref="B225:K225" si="112">B104-$P104</f>
        <v>4.8000000000000015E-2</v>
      </c>
      <c r="C225">
        <f t="shared" si="112"/>
        <v>5.1999999999999991E-2</v>
      </c>
      <c r="D225">
        <f t="shared" si="112"/>
        <v>3.6000000000000004E-2</v>
      </c>
      <c r="E225">
        <f t="shared" si="112"/>
        <v>0.10199999999999998</v>
      </c>
      <c r="F225">
        <f t="shared" si="112"/>
        <v>6.4000000000000001E-2</v>
      </c>
      <c r="G225">
        <f t="shared" si="112"/>
        <v>0.06</v>
      </c>
      <c r="H225">
        <f t="shared" si="112"/>
        <v>-0.185</v>
      </c>
      <c r="I225">
        <f t="shared" si="112"/>
        <v>-0.185</v>
      </c>
      <c r="J225">
        <f t="shared" si="112"/>
        <v>-0.185</v>
      </c>
      <c r="K225">
        <f t="shared" si="112"/>
        <v>-0.185</v>
      </c>
      <c r="L225">
        <f t="shared" si="75"/>
        <v>-3.78E-2</v>
      </c>
    </row>
    <row r="226" spans="1:12" x14ac:dyDescent="0.25">
      <c r="A226" t="s">
        <v>263</v>
      </c>
      <c r="B226">
        <f t="shared" ref="B226:K226" si="113">B105-$P105</f>
        <v>1.3000000000000012E-2</v>
      </c>
      <c r="C226">
        <f t="shared" si="113"/>
        <v>1.7000000000000015E-2</v>
      </c>
      <c r="D226">
        <f t="shared" si="113"/>
        <v>1.100000000000001E-2</v>
      </c>
      <c r="E226">
        <f t="shared" si="113"/>
        <v>9.000000000000008E-3</v>
      </c>
      <c r="F226">
        <f t="shared" si="113"/>
        <v>4.300000000000001E-2</v>
      </c>
      <c r="G226">
        <f t="shared" si="113"/>
        <v>5.4999999999999993E-2</v>
      </c>
      <c r="H226">
        <f t="shared" si="113"/>
        <v>6.8000000000000005E-2</v>
      </c>
      <c r="I226">
        <f t="shared" si="113"/>
        <v>4.9999999999999989E-2</v>
      </c>
      <c r="J226">
        <f t="shared" si="113"/>
        <v>4.4000000000000011E-2</v>
      </c>
      <c r="K226">
        <f t="shared" si="113"/>
        <v>4.0000000000000008E-2</v>
      </c>
      <c r="L226">
        <f t="shared" si="75"/>
        <v>3.500000000000001E-2</v>
      </c>
    </row>
    <row r="227" spans="1:12" x14ac:dyDescent="0.25">
      <c r="A227" t="s">
        <v>266</v>
      </c>
      <c r="B227">
        <f t="shared" ref="B227:K227" si="114">B106-$P106</f>
        <v>1.0000000000000009E-2</v>
      </c>
      <c r="C227">
        <f t="shared" si="114"/>
        <v>1.6000000000000014E-2</v>
      </c>
      <c r="D227">
        <f t="shared" si="114"/>
        <v>1.2000000000000011E-2</v>
      </c>
      <c r="E227">
        <f t="shared" si="114"/>
        <v>3.1E-2</v>
      </c>
      <c r="F227">
        <f t="shared" si="114"/>
        <v>7.0000000000000062E-3</v>
      </c>
      <c r="G227">
        <f t="shared" si="114"/>
        <v>2.2999999999999993E-2</v>
      </c>
      <c r="H227">
        <f t="shared" si="114"/>
        <v>3.9000000000000007E-2</v>
      </c>
      <c r="I227">
        <f t="shared" si="114"/>
        <v>2.4999999999999994E-2</v>
      </c>
      <c r="J227">
        <f t="shared" si="114"/>
        <v>2.6999999999999996E-2</v>
      </c>
      <c r="K227">
        <f t="shared" si="114"/>
        <v>2.4999999999999994E-2</v>
      </c>
      <c r="L227">
        <f t="shared" si="75"/>
        <v>2.1500000000000002E-2</v>
      </c>
    </row>
    <row r="228" spans="1:12" x14ac:dyDescent="0.25">
      <c r="A228" t="s">
        <v>269</v>
      </c>
      <c r="B228">
        <f t="shared" ref="B228:K228" si="115">B107-$P107</f>
        <v>2.1999999999999992E-2</v>
      </c>
      <c r="C228">
        <f t="shared" si="115"/>
        <v>2.6999999999999996E-2</v>
      </c>
      <c r="D228">
        <f t="shared" si="115"/>
        <v>3.2000000000000001E-2</v>
      </c>
      <c r="E228">
        <f t="shared" si="115"/>
        <v>3.5000000000000003E-2</v>
      </c>
      <c r="F228">
        <f t="shared" si="115"/>
        <v>3.9000000000000007E-2</v>
      </c>
      <c r="G228">
        <f t="shared" si="115"/>
        <v>2.0999999999999991E-2</v>
      </c>
      <c r="H228">
        <f t="shared" si="115"/>
        <v>3.8000000000000006E-2</v>
      </c>
      <c r="I228">
        <f t="shared" si="115"/>
        <v>3.3000000000000002E-2</v>
      </c>
      <c r="J228">
        <f t="shared" si="115"/>
        <v>3.3000000000000002E-2</v>
      </c>
      <c r="K228">
        <f t="shared" si="115"/>
        <v>3.8000000000000006E-2</v>
      </c>
      <c r="L228">
        <f t="shared" si="75"/>
        <v>3.1800000000000009E-2</v>
      </c>
    </row>
    <row r="229" spans="1:12" x14ac:dyDescent="0.25">
      <c r="A229" t="s">
        <v>271</v>
      </c>
      <c r="B229">
        <f t="shared" ref="B229:K229" si="116">B108-$P108</f>
        <v>5.3999999999999992E-2</v>
      </c>
      <c r="C229">
        <f t="shared" si="116"/>
        <v>5.3999999999999992E-2</v>
      </c>
      <c r="D229">
        <f t="shared" si="116"/>
        <v>7.8000000000000014E-2</v>
      </c>
      <c r="E229">
        <f t="shared" si="116"/>
        <v>4.1000000000000009E-2</v>
      </c>
      <c r="F229">
        <f t="shared" si="116"/>
        <v>5.7999999999999996E-2</v>
      </c>
      <c r="G229">
        <f t="shared" si="116"/>
        <v>7.1000000000000008E-2</v>
      </c>
      <c r="H229">
        <f t="shared" si="116"/>
        <v>5.8999999999999997E-2</v>
      </c>
      <c r="I229">
        <f t="shared" si="116"/>
        <v>7.6000000000000012E-2</v>
      </c>
      <c r="J229">
        <f t="shared" si="116"/>
        <v>6.8000000000000005E-2</v>
      </c>
      <c r="K229">
        <f t="shared" si="116"/>
        <v>9.5000000000000029E-2</v>
      </c>
      <c r="L229">
        <f t="shared" si="75"/>
        <v>6.5400000000000014E-2</v>
      </c>
    </row>
    <row r="230" spans="1:12" x14ac:dyDescent="0.25">
      <c r="A230" t="s">
        <v>273</v>
      </c>
      <c r="B230">
        <f t="shared" ref="B230:K230" si="117">B109-$P109</f>
        <v>2.5999999999999995E-2</v>
      </c>
      <c r="C230">
        <f t="shared" si="117"/>
        <v>1.8000000000000016E-2</v>
      </c>
      <c r="D230">
        <f t="shared" si="117"/>
        <v>1.3000000000000012E-2</v>
      </c>
      <c r="E230">
        <f t="shared" si="117"/>
        <v>2.5999999999999995E-2</v>
      </c>
      <c r="F230">
        <f t="shared" si="117"/>
        <v>2.4999999999999994E-2</v>
      </c>
      <c r="G230">
        <f t="shared" si="117"/>
        <v>2.5999999999999995E-2</v>
      </c>
      <c r="H230">
        <f t="shared" si="117"/>
        <v>3.3000000000000002E-2</v>
      </c>
      <c r="I230">
        <f t="shared" si="117"/>
        <v>1.8999999999999989E-2</v>
      </c>
      <c r="J230">
        <f t="shared" si="117"/>
        <v>6.8000000000000005E-2</v>
      </c>
      <c r="K230">
        <f t="shared" si="117"/>
        <v>6.6000000000000003E-2</v>
      </c>
      <c r="L230">
        <f t="shared" si="75"/>
        <v>3.2000000000000001E-2</v>
      </c>
    </row>
    <row r="231" spans="1:12" x14ac:dyDescent="0.25">
      <c r="A231" t="s">
        <v>275</v>
      </c>
      <c r="B231">
        <f t="shared" ref="B231:K231" si="118">B110-$P110</f>
        <v>7.0000000000000062E-3</v>
      </c>
      <c r="C231">
        <f t="shared" si="118"/>
        <v>8.0000000000000071E-3</v>
      </c>
      <c r="D231">
        <f t="shared" si="118"/>
        <v>1.3000000000000012E-2</v>
      </c>
      <c r="E231">
        <f t="shared" si="118"/>
        <v>4.0000000000000036E-3</v>
      </c>
      <c r="F231">
        <f t="shared" si="118"/>
        <v>3.0000000000000027E-3</v>
      </c>
      <c r="G231">
        <f t="shared" si="118"/>
        <v>4.0000000000000036E-3</v>
      </c>
      <c r="H231">
        <f t="shared" si="118"/>
        <v>4.0000000000000036E-3</v>
      </c>
      <c r="I231">
        <f t="shared" si="118"/>
        <v>1.100000000000001E-2</v>
      </c>
      <c r="J231">
        <f t="shared" si="118"/>
        <v>1.0000000000000009E-2</v>
      </c>
      <c r="K231">
        <f t="shared" si="118"/>
        <v>7.0000000000000062E-3</v>
      </c>
      <c r="L231">
        <f t="shared" si="75"/>
        <v>7.1000000000000065E-3</v>
      </c>
    </row>
    <row r="232" spans="1:12" x14ac:dyDescent="0.25">
      <c r="A232" t="s">
        <v>278</v>
      </c>
      <c r="B232">
        <f t="shared" ref="B232:K232" si="119">B111-$P111</f>
        <v>0.18</v>
      </c>
      <c r="C232">
        <f t="shared" si="119"/>
        <v>0.26800000000000002</v>
      </c>
      <c r="D232">
        <f t="shared" si="119"/>
        <v>0.15700000000000003</v>
      </c>
      <c r="E232">
        <f t="shared" si="119"/>
        <v>0.06</v>
      </c>
      <c r="F232">
        <f t="shared" si="119"/>
        <v>9.7999999999999976E-2</v>
      </c>
      <c r="G232">
        <f t="shared" si="119"/>
        <v>8.4000000000000019E-2</v>
      </c>
      <c r="H232">
        <f t="shared" si="119"/>
        <v>9.2000000000000026E-2</v>
      </c>
      <c r="I232">
        <f t="shared" si="119"/>
        <v>0.10199999999999998</v>
      </c>
      <c r="J232">
        <f t="shared" si="119"/>
        <v>0.22299999999999998</v>
      </c>
      <c r="K232">
        <f t="shared" si="119"/>
        <v>0.15700000000000003</v>
      </c>
      <c r="L232">
        <f t="shared" si="75"/>
        <v>0.14209999999999998</v>
      </c>
    </row>
    <row r="233" spans="1:12" x14ac:dyDescent="0.25">
      <c r="A233" t="s">
        <v>280</v>
      </c>
      <c r="B233" t="e">
        <f t="shared" ref="B233:K233" si="120">B112-$P112</f>
        <v>#VALUE!</v>
      </c>
      <c r="C233">
        <f t="shared" si="120"/>
        <v>0</v>
      </c>
      <c r="D233">
        <f t="shared" si="120"/>
        <v>0</v>
      </c>
      <c r="E233">
        <f t="shared" si="120"/>
        <v>0</v>
      </c>
      <c r="F233">
        <f t="shared" si="120"/>
        <v>0</v>
      </c>
      <c r="G233">
        <f t="shared" si="120"/>
        <v>0</v>
      </c>
      <c r="H233">
        <f t="shared" si="120"/>
        <v>0</v>
      </c>
      <c r="I233">
        <f t="shared" si="120"/>
        <v>0</v>
      </c>
      <c r="J233">
        <f t="shared" si="120"/>
        <v>0</v>
      </c>
      <c r="K233">
        <f t="shared" si="120"/>
        <v>0</v>
      </c>
      <c r="L233" t="e">
        <f t="shared" si="75"/>
        <v>#VALUE!</v>
      </c>
    </row>
    <row r="234" spans="1:12" x14ac:dyDescent="0.25">
      <c r="A234" t="s">
        <v>214</v>
      </c>
      <c r="B234">
        <f t="shared" ref="B234:K234" si="121">B113-$P113</f>
        <v>7.6999999999999957E-2</v>
      </c>
      <c r="C234">
        <f t="shared" si="121"/>
        <v>0.06</v>
      </c>
      <c r="D234">
        <f t="shared" si="121"/>
        <v>9.3999999999999972E-2</v>
      </c>
      <c r="E234">
        <f t="shared" si="121"/>
        <v>8.5999999999999965E-2</v>
      </c>
      <c r="F234">
        <f t="shared" si="121"/>
        <v>8.8999999999999968E-2</v>
      </c>
      <c r="G234">
        <f t="shared" si="121"/>
        <v>7.8999999999999959E-2</v>
      </c>
      <c r="H234">
        <f t="shared" si="121"/>
        <v>9.099999999999997E-2</v>
      </c>
      <c r="I234">
        <f t="shared" si="121"/>
        <v>9.3999999999999972E-2</v>
      </c>
      <c r="J234">
        <f t="shared" si="121"/>
        <v>8.1999999999999962E-2</v>
      </c>
      <c r="K234">
        <f t="shared" si="121"/>
        <v>7.999999999999996E-2</v>
      </c>
      <c r="L234">
        <f t="shared" si="75"/>
        <v>8.3199999999999968E-2</v>
      </c>
    </row>
    <row r="235" spans="1:12" x14ac:dyDescent="0.25">
      <c r="A235" t="s">
        <v>283</v>
      </c>
      <c r="B235">
        <f t="shared" ref="B235:K235" si="122">B114-$P114</f>
        <v>4.0000000000000036E-3</v>
      </c>
      <c r="C235">
        <f t="shared" si="122"/>
        <v>8.0000000000000071E-3</v>
      </c>
      <c r="D235">
        <f t="shared" si="122"/>
        <v>7.0000000000000062E-3</v>
      </c>
      <c r="E235">
        <f t="shared" si="122"/>
        <v>1.0000000000000009E-3</v>
      </c>
      <c r="F235">
        <f t="shared" si="122"/>
        <v>-1.0000000000000009E-3</v>
      </c>
      <c r="G235">
        <f t="shared" si="122"/>
        <v>-3.0000000000000027E-3</v>
      </c>
      <c r="H235">
        <f t="shared" si="122"/>
        <v>8.0000000000000071E-3</v>
      </c>
      <c r="I235">
        <f t="shared" si="122"/>
        <v>3.0000000000000027E-3</v>
      </c>
      <c r="J235">
        <f t="shared" si="122"/>
        <v>9.000000000000008E-3</v>
      </c>
      <c r="K235">
        <f t="shared" si="122"/>
        <v>3.0000000000000027E-3</v>
      </c>
      <c r="L235">
        <f t="shared" si="75"/>
        <v>3.9000000000000033E-3</v>
      </c>
    </row>
    <row r="236" spans="1:12" x14ac:dyDescent="0.25">
      <c r="A236" t="s">
        <v>285</v>
      </c>
      <c r="B236">
        <f t="shared" ref="B236:K236" si="123">B115-$P115</f>
        <v>4.9000000000000016E-2</v>
      </c>
      <c r="C236">
        <f t="shared" si="123"/>
        <v>5.4999999999999993E-2</v>
      </c>
      <c r="D236">
        <f t="shared" si="123"/>
        <v>2.7999999999999997E-2</v>
      </c>
      <c r="E236">
        <f t="shared" si="123"/>
        <v>2.4999999999999994E-2</v>
      </c>
      <c r="F236">
        <f t="shared" si="123"/>
        <v>5.3999999999999992E-2</v>
      </c>
      <c r="G236">
        <f t="shared" si="123"/>
        <v>6.6000000000000003E-2</v>
      </c>
      <c r="H236">
        <f t="shared" si="123"/>
        <v>4.300000000000001E-2</v>
      </c>
      <c r="I236">
        <f t="shared" si="123"/>
        <v>4.4000000000000011E-2</v>
      </c>
      <c r="J236">
        <f t="shared" si="123"/>
        <v>0.10199999999999998</v>
      </c>
      <c r="K236">
        <f t="shared" si="123"/>
        <v>4.6000000000000013E-2</v>
      </c>
      <c r="L236">
        <f t="shared" si="75"/>
        <v>5.1200000000000009E-2</v>
      </c>
    </row>
    <row r="237" spans="1:12" x14ac:dyDescent="0.25">
      <c r="A237" t="s">
        <v>288</v>
      </c>
      <c r="B237">
        <f t="shared" ref="B237:K237" si="124">B116-$P116</f>
        <v>9.000000000000008E-3</v>
      </c>
      <c r="C237">
        <f t="shared" si="124"/>
        <v>1.0000000000000009E-2</v>
      </c>
      <c r="D237">
        <f t="shared" si="124"/>
        <v>1.999999999999999E-2</v>
      </c>
      <c r="E237">
        <f t="shared" si="124"/>
        <v>1.2000000000000011E-2</v>
      </c>
      <c r="F237">
        <f t="shared" si="124"/>
        <v>2.4999999999999994E-2</v>
      </c>
      <c r="G237">
        <f t="shared" si="124"/>
        <v>3.0000000000000027E-3</v>
      </c>
      <c r="H237">
        <f t="shared" si="124"/>
        <v>2.7999999999999997E-2</v>
      </c>
      <c r="I237">
        <f t="shared" si="124"/>
        <v>1.6000000000000014E-2</v>
      </c>
      <c r="J237">
        <f t="shared" si="124"/>
        <v>3.3000000000000002E-2</v>
      </c>
      <c r="K237">
        <f t="shared" si="124"/>
        <v>1.8999999999999989E-2</v>
      </c>
      <c r="L237">
        <f t="shared" si="75"/>
        <v>1.7500000000000002E-2</v>
      </c>
    </row>
    <row r="238" spans="1:12" x14ac:dyDescent="0.25">
      <c r="A238" t="s">
        <v>290</v>
      </c>
      <c r="B238">
        <f t="shared" ref="B238:K238" si="125">B117-$P117</f>
        <v>9.6999999999999975E-2</v>
      </c>
      <c r="C238">
        <f t="shared" si="125"/>
        <v>7.1000000000000008E-2</v>
      </c>
      <c r="D238">
        <f t="shared" si="125"/>
        <v>9.2000000000000026E-2</v>
      </c>
      <c r="E238">
        <f t="shared" si="125"/>
        <v>6.7000000000000004E-2</v>
      </c>
      <c r="F238">
        <f t="shared" si="125"/>
        <v>7.5000000000000011E-2</v>
      </c>
      <c r="G238">
        <f t="shared" si="125"/>
        <v>8.2000000000000017E-2</v>
      </c>
      <c r="H238">
        <f t="shared" si="125"/>
        <v>0.11899999999999999</v>
      </c>
      <c r="I238">
        <f t="shared" si="125"/>
        <v>0.126</v>
      </c>
      <c r="J238">
        <f t="shared" si="125"/>
        <v>8.9000000000000024E-2</v>
      </c>
      <c r="K238">
        <f t="shared" si="125"/>
        <v>0.10599999999999998</v>
      </c>
      <c r="L238">
        <f t="shared" si="75"/>
        <v>9.240000000000001E-2</v>
      </c>
    </row>
    <row r="239" spans="1:12" x14ac:dyDescent="0.25">
      <c r="A239" t="s">
        <v>293</v>
      </c>
      <c r="B239">
        <f t="shared" ref="B239:K239" si="126">B118-$P118</f>
        <v>6.6000000000000003E-2</v>
      </c>
      <c r="C239">
        <f t="shared" si="126"/>
        <v>3.2000000000000001E-2</v>
      </c>
      <c r="D239">
        <f t="shared" si="126"/>
        <v>5.6999999999999995E-2</v>
      </c>
      <c r="E239">
        <f t="shared" si="126"/>
        <v>5.7999999999999996E-2</v>
      </c>
      <c r="F239">
        <f t="shared" si="126"/>
        <v>4.1000000000000009E-2</v>
      </c>
      <c r="G239">
        <f t="shared" si="126"/>
        <v>5.5999999999999994E-2</v>
      </c>
      <c r="H239">
        <f t="shared" si="126"/>
        <v>9.1000000000000025E-2</v>
      </c>
      <c r="I239">
        <f t="shared" si="126"/>
        <v>8.7000000000000022E-2</v>
      </c>
      <c r="J239">
        <f t="shared" si="126"/>
        <v>8.3000000000000018E-2</v>
      </c>
      <c r="K239">
        <f t="shared" si="126"/>
        <v>0.14000000000000001</v>
      </c>
      <c r="L239">
        <f t="shared" si="75"/>
        <v>7.110000000000001E-2</v>
      </c>
    </row>
    <row r="240" spans="1:12" x14ac:dyDescent="0.25">
      <c r="A240" t="s">
        <v>295</v>
      </c>
      <c r="B240">
        <f t="shared" ref="B240:K240" si="127">B119-$P119</f>
        <v>4.200000000000001E-2</v>
      </c>
      <c r="C240">
        <f t="shared" si="127"/>
        <v>4.8000000000000015E-2</v>
      </c>
      <c r="D240">
        <f t="shared" si="127"/>
        <v>0.06</v>
      </c>
      <c r="E240">
        <f t="shared" si="127"/>
        <v>6.7000000000000004E-2</v>
      </c>
      <c r="F240">
        <f t="shared" si="127"/>
        <v>5.6999999999999995E-2</v>
      </c>
      <c r="G240">
        <f t="shared" si="127"/>
        <v>5.7999999999999996E-2</v>
      </c>
      <c r="H240">
        <f t="shared" si="127"/>
        <v>7.0000000000000007E-2</v>
      </c>
      <c r="I240">
        <f t="shared" si="127"/>
        <v>4.9999999999999989E-2</v>
      </c>
      <c r="J240">
        <f t="shared" si="127"/>
        <v>5.6999999999999995E-2</v>
      </c>
      <c r="K240">
        <f t="shared" si="127"/>
        <v>4.300000000000001E-2</v>
      </c>
      <c r="L240">
        <f t="shared" si="75"/>
        <v>5.5200000000000006E-2</v>
      </c>
    </row>
  </sheetData>
  <autoFilter ref="A1:P11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/>
  </sheetViews>
  <sheetFormatPr defaultRowHeight="15" x14ac:dyDescent="0.25"/>
  <cols>
    <col min="1" max="1" width="30.7109375" customWidth="1"/>
    <col min="2" max="11" width="9.140625" customWidth="1"/>
  </cols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297</v>
      </c>
    </row>
    <row r="2" spans="1:12" x14ac:dyDescent="0.25">
      <c r="A2" t="s">
        <v>18</v>
      </c>
      <c r="B2">
        <v>2.300000000000002E-2</v>
      </c>
      <c r="C2">
        <v>1.9000000000000017E-2</v>
      </c>
      <c r="D2">
        <v>3.6000000000000004E-2</v>
      </c>
      <c r="E2">
        <v>2.0000000000000018E-2</v>
      </c>
      <c r="F2">
        <v>1.9000000000000017E-2</v>
      </c>
      <c r="G2">
        <v>1.7000000000000015E-2</v>
      </c>
      <c r="H2">
        <v>2.300000000000002E-2</v>
      </c>
      <c r="I2">
        <v>2.200000000000002E-2</v>
      </c>
      <c r="J2">
        <v>3.7000000000000005E-2</v>
      </c>
      <c r="K2">
        <v>1.9000000000000017E-2</v>
      </c>
      <c r="L2">
        <v>2.3500000000000014E-2</v>
      </c>
    </row>
    <row r="3" spans="1:12" x14ac:dyDescent="0.25">
      <c r="A3" t="s">
        <v>20</v>
      </c>
      <c r="B3">
        <v>1.100000000000001E-2</v>
      </c>
      <c r="C3">
        <v>6.0000000000000053E-3</v>
      </c>
      <c r="D3">
        <v>1.100000000000001E-2</v>
      </c>
      <c r="E3">
        <v>1.2000000000000011E-2</v>
      </c>
      <c r="F3">
        <v>3.0000000000000027E-3</v>
      </c>
      <c r="G3">
        <v>1.3000000000000012E-2</v>
      </c>
      <c r="H3">
        <v>6.0000000000000053E-3</v>
      </c>
      <c r="I3">
        <v>1.3000000000000012E-2</v>
      </c>
      <c r="J3">
        <v>1.6000000000000014E-2</v>
      </c>
      <c r="K3">
        <v>8.0000000000000071E-3</v>
      </c>
      <c r="L3">
        <v>9.9000000000000095E-3</v>
      </c>
    </row>
    <row r="4" spans="1:12" x14ac:dyDescent="0.25">
      <c r="A4" t="s">
        <v>22</v>
      </c>
      <c r="B4">
        <v>5.9000000000000025E-2</v>
      </c>
      <c r="C4">
        <v>5.9000000000000025E-2</v>
      </c>
      <c r="D4">
        <v>4.6000000000000013E-2</v>
      </c>
      <c r="E4">
        <v>4.300000000000001E-2</v>
      </c>
      <c r="F4">
        <v>3.3000000000000002E-2</v>
      </c>
      <c r="G4">
        <v>3.7000000000000005E-2</v>
      </c>
      <c r="H4">
        <v>2.300000000000002E-2</v>
      </c>
      <c r="I4">
        <v>3.4000000000000002E-2</v>
      </c>
      <c r="J4">
        <v>2.6999999999999996E-2</v>
      </c>
      <c r="K4">
        <v>0.03</v>
      </c>
      <c r="L4">
        <v>3.910000000000001E-2</v>
      </c>
    </row>
    <row r="5" spans="1:12" x14ac:dyDescent="0.25">
      <c r="A5" t="s">
        <v>24</v>
      </c>
      <c r="B5">
        <v>5.6000000000000022E-2</v>
      </c>
      <c r="C5">
        <v>4.0000000000000008E-2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9.6000000000000026E-3</v>
      </c>
    </row>
    <row r="6" spans="1:12" x14ac:dyDescent="0.25">
      <c r="A6" t="s">
        <v>26</v>
      </c>
      <c r="B6">
        <v>0.223</v>
      </c>
      <c r="C6">
        <v>0.23</v>
      </c>
      <c r="D6">
        <v>9.6000000000000002E-2</v>
      </c>
      <c r="E6">
        <v>0.18100000000000002</v>
      </c>
      <c r="F6">
        <v>0.18100000000000002</v>
      </c>
      <c r="G6">
        <v>0.19099999999999998</v>
      </c>
      <c r="H6">
        <v>0.14399999999999999</v>
      </c>
      <c r="I6">
        <v>0.161</v>
      </c>
      <c r="J6">
        <v>0.20599999999999999</v>
      </c>
      <c r="K6">
        <v>0.216</v>
      </c>
      <c r="L6">
        <v>0.18290000000000001</v>
      </c>
    </row>
    <row r="7" spans="1:12" x14ac:dyDescent="0.25">
      <c r="A7" t="s">
        <v>28</v>
      </c>
      <c r="B7">
        <v>6.3999999999999974E-2</v>
      </c>
      <c r="C7">
        <v>4.0000000000000036E-3</v>
      </c>
      <c r="D7">
        <v>5.1000000000000018E-2</v>
      </c>
      <c r="E7">
        <v>0</v>
      </c>
      <c r="F7">
        <v>2.5999999999999995E-2</v>
      </c>
      <c r="G7">
        <v>5.1000000000000018E-2</v>
      </c>
      <c r="H7">
        <v>3.7000000000000005E-2</v>
      </c>
      <c r="I7">
        <v>3.9000000000000007E-2</v>
      </c>
      <c r="J7">
        <v>4.200000000000001E-2</v>
      </c>
      <c r="K7">
        <v>2.8999999999999998E-2</v>
      </c>
      <c r="L7">
        <v>3.4300000000000011E-2</v>
      </c>
    </row>
    <row r="8" spans="1:12" x14ac:dyDescent="0.25">
      <c r="A8" t="s">
        <v>32</v>
      </c>
      <c r="B8">
        <v>7.0000000000000062E-3</v>
      </c>
      <c r="C8">
        <v>2.1000000000000019E-2</v>
      </c>
      <c r="D8">
        <v>9.000000000000008E-3</v>
      </c>
      <c r="E8">
        <v>2.1000000000000019E-2</v>
      </c>
      <c r="F8">
        <v>1.9000000000000017E-2</v>
      </c>
      <c r="G8">
        <v>3.8000000000000006E-2</v>
      </c>
      <c r="H8">
        <v>1.7000000000000015E-2</v>
      </c>
      <c r="I8">
        <v>1.9000000000000017E-2</v>
      </c>
      <c r="J8">
        <v>1.2000000000000011E-2</v>
      </c>
      <c r="K8">
        <v>3.1E-2</v>
      </c>
      <c r="L8">
        <v>1.9400000000000011E-2</v>
      </c>
    </row>
    <row r="9" spans="1:12" x14ac:dyDescent="0.25">
      <c r="A9" t="s">
        <v>34</v>
      </c>
      <c r="B9">
        <v>2.6999999999999996E-2</v>
      </c>
      <c r="C9">
        <v>4.8000000000000015E-2</v>
      </c>
      <c r="D9">
        <v>4.1000000000000009E-2</v>
      </c>
      <c r="E9">
        <v>4.5000000000000012E-2</v>
      </c>
      <c r="F9">
        <v>1.6000000000000014E-2</v>
      </c>
      <c r="G9">
        <v>1.8000000000000016E-2</v>
      </c>
      <c r="H9">
        <v>4.300000000000001E-2</v>
      </c>
      <c r="I9">
        <v>6.3000000000000028E-2</v>
      </c>
      <c r="J9">
        <v>5.400000000000002E-2</v>
      </c>
      <c r="K9">
        <v>6.1000000000000026E-2</v>
      </c>
      <c r="L9">
        <v>4.1600000000000012E-2</v>
      </c>
    </row>
    <row r="10" spans="1:12" x14ac:dyDescent="0.25">
      <c r="A10" t="s">
        <v>36</v>
      </c>
      <c r="B10">
        <v>3.2000000000000001E-2</v>
      </c>
      <c r="C10">
        <v>4.0000000000000036E-3</v>
      </c>
      <c r="D10">
        <v>9.000000000000008E-3</v>
      </c>
      <c r="E10">
        <v>2.0999999999999991E-2</v>
      </c>
      <c r="F10">
        <v>2.1999999999999992E-2</v>
      </c>
      <c r="G10">
        <v>5.8000000000000024E-2</v>
      </c>
      <c r="H10">
        <v>3.8000000000000006E-2</v>
      </c>
      <c r="I10">
        <v>4.6000000000000013E-2</v>
      </c>
      <c r="J10">
        <v>6.0000000000000026E-2</v>
      </c>
      <c r="K10">
        <v>2.3999999999999994E-2</v>
      </c>
      <c r="L10">
        <v>3.1400000000000004E-2</v>
      </c>
    </row>
    <row r="11" spans="1:12" x14ac:dyDescent="0.25">
      <c r="A11" t="s">
        <v>38</v>
      </c>
      <c r="B11">
        <v>7.0000000000000062E-3</v>
      </c>
      <c r="C11">
        <v>9.000000000000008E-3</v>
      </c>
      <c r="D11">
        <v>0</v>
      </c>
      <c r="E11">
        <v>3.4000000000000002E-2</v>
      </c>
      <c r="F11">
        <v>0</v>
      </c>
      <c r="G11">
        <v>1.0000000000000009E-2</v>
      </c>
      <c r="H11">
        <v>1.0000000000000009E-2</v>
      </c>
      <c r="I11">
        <v>3.0000000000000027E-3</v>
      </c>
      <c r="J11">
        <v>7.0000000000000062E-3</v>
      </c>
      <c r="K11">
        <v>0</v>
      </c>
      <c r="L11">
        <v>8.0000000000000036E-3</v>
      </c>
    </row>
    <row r="12" spans="1:12" x14ac:dyDescent="0.25">
      <c r="A12" t="s">
        <v>42</v>
      </c>
      <c r="B12">
        <v>0.18600000000000003</v>
      </c>
      <c r="C12">
        <v>0.16700000000000001</v>
      </c>
      <c r="D12">
        <v>0.17400000000000002</v>
      </c>
      <c r="E12">
        <v>0.21299999999999999</v>
      </c>
      <c r="F12">
        <v>0.18200000000000002</v>
      </c>
      <c r="G12">
        <v>0.152</v>
      </c>
      <c r="H12">
        <v>0.12400000000000003</v>
      </c>
      <c r="I12">
        <v>0.153</v>
      </c>
      <c r="J12">
        <v>0.157</v>
      </c>
      <c r="K12">
        <v>0.26500000000000001</v>
      </c>
      <c r="L12">
        <v>0.17730000000000001</v>
      </c>
    </row>
    <row r="13" spans="1:12" x14ac:dyDescent="0.25">
      <c r="A13" t="s">
        <v>44</v>
      </c>
      <c r="B13">
        <v>3.3000000000000002E-2</v>
      </c>
      <c r="C13">
        <v>3.2000000000000001E-2</v>
      </c>
      <c r="D13">
        <v>3.2000000000000001E-2</v>
      </c>
      <c r="E13">
        <v>3.5000000000000003E-2</v>
      </c>
      <c r="F13">
        <v>4.200000000000001E-2</v>
      </c>
      <c r="G13">
        <v>3.3000000000000002E-2</v>
      </c>
      <c r="H13">
        <v>3.4000000000000002E-2</v>
      </c>
      <c r="I13">
        <v>3.7000000000000005E-2</v>
      </c>
      <c r="J13">
        <v>3.3000000000000002E-2</v>
      </c>
      <c r="K13">
        <v>4.300000000000001E-2</v>
      </c>
      <c r="L13">
        <v>3.5400000000000008E-2</v>
      </c>
    </row>
    <row r="14" spans="1:12" x14ac:dyDescent="0.25">
      <c r="A14" t="s">
        <v>46</v>
      </c>
      <c r="B14">
        <v>1.2000000000000011E-2</v>
      </c>
      <c r="C14">
        <v>1.4000000000000012E-2</v>
      </c>
      <c r="D14">
        <v>1.3000000000000012E-2</v>
      </c>
      <c r="E14">
        <v>8.0000000000000071E-3</v>
      </c>
      <c r="F14">
        <v>1.2000000000000011E-2</v>
      </c>
      <c r="G14">
        <v>9.000000000000008E-3</v>
      </c>
      <c r="H14">
        <v>2.300000000000002E-2</v>
      </c>
      <c r="I14">
        <v>2.5999999999999995E-2</v>
      </c>
      <c r="J14">
        <v>3.3000000000000002E-2</v>
      </c>
      <c r="K14">
        <v>3.2000000000000001E-2</v>
      </c>
      <c r="L14">
        <v>1.8200000000000008E-2</v>
      </c>
    </row>
    <row r="15" spans="1:12" x14ac:dyDescent="0.25">
      <c r="A15" t="s">
        <v>48</v>
      </c>
      <c r="B15">
        <v>0.43700000000000006</v>
      </c>
      <c r="C15">
        <v>0.377</v>
      </c>
      <c r="D15">
        <v>0.34200000000000008</v>
      </c>
      <c r="E15">
        <v>0.24400000000000002</v>
      </c>
      <c r="F15">
        <v>0.152</v>
      </c>
      <c r="G15">
        <v>0.32400000000000007</v>
      </c>
      <c r="H15">
        <v>0.33100000000000007</v>
      </c>
      <c r="I15">
        <v>0.22900000000000001</v>
      </c>
      <c r="J15">
        <v>0.28500000000000003</v>
      </c>
      <c r="K15">
        <v>0.16200000000000001</v>
      </c>
      <c r="L15">
        <v>0.28830000000000006</v>
      </c>
    </row>
    <row r="16" spans="1:12" x14ac:dyDescent="0.25">
      <c r="A16" t="s">
        <v>50</v>
      </c>
      <c r="B16">
        <v>2.6999999999999996E-2</v>
      </c>
      <c r="C16">
        <v>1.3000000000000012E-2</v>
      </c>
      <c r="D16">
        <v>0.03</v>
      </c>
      <c r="E16">
        <v>8.0000000000000071E-3</v>
      </c>
      <c r="F16">
        <v>8.0000000000000071E-3</v>
      </c>
      <c r="G16">
        <v>6.0000000000000053E-3</v>
      </c>
      <c r="H16">
        <v>7.0000000000000062E-3</v>
      </c>
      <c r="I16">
        <v>4.6000000000000013E-2</v>
      </c>
      <c r="J16">
        <v>4.0000000000000036E-3</v>
      </c>
      <c r="K16">
        <v>4.0000000000000036E-3</v>
      </c>
      <c r="L16">
        <v>1.5300000000000005E-2</v>
      </c>
    </row>
    <row r="17" spans="1:12" x14ac:dyDescent="0.25">
      <c r="A17" t="s">
        <v>52</v>
      </c>
      <c r="B17">
        <v>5.9000000000000025E-2</v>
      </c>
      <c r="C17">
        <v>5.5000000000000021E-2</v>
      </c>
      <c r="D17">
        <v>4.5000000000000012E-2</v>
      </c>
      <c r="E17">
        <v>4.200000000000001E-2</v>
      </c>
      <c r="F17">
        <v>2.0000000000000018E-2</v>
      </c>
      <c r="G17">
        <v>2.4999999999999994E-2</v>
      </c>
      <c r="H17">
        <v>2.300000000000002E-2</v>
      </c>
      <c r="I17">
        <v>2.4999999999999994E-2</v>
      </c>
      <c r="J17">
        <v>3.8000000000000006E-2</v>
      </c>
      <c r="K17">
        <v>2.4000000000000021E-2</v>
      </c>
      <c r="L17">
        <v>3.5600000000000021E-2</v>
      </c>
    </row>
    <row r="18" spans="1:12" x14ac:dyDescent="0.25">
      <c r="A18" t="s">
        <v>55</v>
      </c>
      <c r="B18">
        <v>8.5999999999999993E-2</v>
      </c>
      <c r="C18">
        <v>9.7000000000000003E-2</v>
      </c>
      <c r="D18">
        <v>4.5000000000000012E-2</v>
      </c>
      <c r="E18">
        <v>5.0000000000000017E-2</v>
      </c>
      <c r="F18">
        <v>4.6000000000000013E-2</v>
      </c>
      <c r="G18">
        <v>5.9000000000000025E-2</v>
      </c>
      <c r="H18">
        <v>5.7000000000000023E-2</v>
      </c>
      <c r="I18">
        <v>5.7000000000000023E-2</v>
      </c>
      <c r="J18">
        <v>5.6000000000000022E-2</v>
      </c>
      <c r="K18">
        <v>4.8000000000000015E-2</v>
      </c>
      <c r="L18">
        <v>6.0100000000000028E-2</v>
      </c>
    </row>
    <row r="19" spans="1:12" x14ac:dyDescent="0.25">
      <c r="A19" t="s">
        <v>57</v>
      </c>
      <c r="B19">
        <v>4.9000000000000016E-2</v>
      </c>
      <c r="C19">
        <v>4.1000000000000009E-2</v>
      </c>
      <c r="D19">
        <v>5.3000000000000019E-2</v>
      </c>
      <c r="E19">
        <v>4.200000000000001E-2</v>
      </c>
      <c r="F19">
        <v>3.5000000000000003E-2</v>
      </c>
      <c r="G19">
        <v>5.7000000000000023E-2</v>
      </c>
      <c r="H19">
        <v>7.3999999999999982E-2</v>
      </c>
      <c r="I19">
        <v>6.0000000000000026E-2</v>
      </c>
      <c r="J19">
        <v>5.3000000000000019E-2</v>
      </c>
      <c r="K19">
        <v>4.7000000000000014E-2</v>
      </c>
      <c r="L19">
        <v>5.110000000000002E-2</v>
      </c>
    </row>
    <row r="20" spans="1:12" x14ac:dyDescent="0.25">
      <c r="A20" t="s">
        <v>59</v>
      </c>
      <c r="B20">
        <v>0.10300000000000001</v>
      </c>
      <c r="C20">
        <v>4.300000000000001E-2</v>
      </c>
      <c r="D20">
        <v>9.6000000000000002E-2</v>
      </c>
      <c r="E20">
        <v>6.1000000000000026E-2</v>
      </c>
      <c r="F20">
        <v>0.12900000000000003</v>
      </c>
      <c r="G20">
        <v>0.11800000000000002</v>
      </c>
      <c r="H20">
        <v>0.12300000000000003</v>
      </c>
      <c r="I20">
        <v>9.8000000000000004E-2</v>
      </c>
      <c r="J20">
        <v>9.4E-2</v>
      </c>
      <c r="K20">
        <v>8.7999999999999995E-2</v>
      </c>
      <c r="L20">
        <v>9.5299999999999996E-2</v>
      </c>
    </row>
    <row r="21" spans="1:12" x14ac:dyDescent="0.25">
      <c r="A21" t="s">
        <v>61</v>
      </c>
      <c r="B21">
        <v>1.0000000000000009E-3</v>
      </c>
      <c r="C21">
        <v>4.0000000000000036E-3</v>
      </c>
      <c r="D21">
        <v>0</v>
      </c>
      <c r="E21">
        <v>1.2000000000000011E-2</v>
      </c>
      <c r="F21">
        <v>6.0000000000000053E-3</v>
      </c>
      <c r="G21">
        <v>3.0000000000000027E-3</v>
      </c>
      <c r="H21">
        <v>1.0000000000000009E-3</v>
      </c>
      <c r="I21">
        <v>7.0000000000000062E-3</v>
      </c>
      <c r="J21">
        <v>7.0000000000000062E-3</v>
      </c>
      <c r="K21">
        <v>4.0000000000000036E-3</v>
      </c>
      <c r="L21">
        <v>4.500000000000004E-3</v>
      </c>
    </row>
    <row r="22" spans="1:12" x14ac:dyDescent="0.25">
      <c r="A22" t="s">
        <v>63</v>
      </c>
      <c r="B22">
        <v>4.200000000000001E-2</v>
      </c>
      <c r="C22">
        <v>3.3000000000000002E-2</v>
      </c>
      <c r="D22">
        <v>3.1E-2</v>
      </c>
      <c r="E22">
        <v>4.0000000000000008E-2</v>
      </c>
      <c r="F22">
        <v>1.7000000000000015E-2</v>
      </c>
      <c r="G22">
        <v>6.0000000000000053E-3</v>
      </c>
      <c r="H22">
        <v>1.2000000000000011E-2</v>
      </c>
      <c r="I22">
        <v>5.1000000000000018E-2</v>
      </c>
      <c r="J22">
        <v>3.3000000000000002E-2</v>
      </c>
      <c r="K22">
        <v>5.2000000000000018E-2</v>
      </c>
      <c r="L22">
        <v>3.1700000000000006E-2</v>
      </c>
    </row>
    <row r="23" spans="1:12" x14ac:dyDescent="0.25">
      <c r="A23" t="s">
        <v>65</v>
      </c>
      <c r="B23">
        <v>4.0000000000000036E-3</v>
      </c>
      <c r="C23">
        <v>6.0000000000000053E-3</v>
      </c>
      <c r="D23">
        <v>2.0000000000000018E-3</v>
      </c>
      <c r="E23">
        <v>5.0000000000000044E-3</v>
      </c>
      <c r="F23">
        <v>1.0000000000000009E-3</v>
      </c>
      <c r="G23">
        <v>-1.0000000000000009E-3</v>
      </c>
      <c r="H23">
        <v>1.100000000000001E-2</v>
      </c>
      <c r="I23">
        <v>9.000000000000008E-3</v>
      </c>
      <c r="J23">
        <v>4.0000000000000036E-3</v>
      </c>
      <c r="K23">
        <v>1.5000000000000013E-2</v>
      </c>
      <c r="L23">
        <v>5.6000000000000051E-3</v>
      </c>
    </row>
    <row r="24" spans="1:12" x14ac:dyDescent="0.25">
      <c r="A24" t="s">
        <v>67</v>
      </c>
      <c r="B24">
        <v>1.0000000000000009E-2</v>
      </c>
      <c r="C24">
        <v>1.0000000000000009E-3</v>
      </c>
      <c r="D24">
        <v>1.0000000000000009E-3</v>
      </c>
      <c r="E24">
        <v>4.0000000000000036E-3</v>
      </c>
      <c r="F24">
        <v>2.1000000000000019E-2</v>
      </c>
      <c r="G24">
        <v>2.0000000000000018E-2</v>
      </c>
      <c r="H24">
        <v>1.4000000000000012E-2</v>
      </c>
      <c r="I24">
        <v>1.0000000000000009E-2</v>
      </c>
      <c r="J24">
        <v>1.3000000000000012E-2</v>
      </c>
      <c r="K24">
        <v>1.3000000000000012E-2</v>
      </c>
      <c r="L24">
        <v>1.070000000000001E-2</v>
      </c>
    </row>
    <row r="25" spans="1:12" x14ac:dyDescent="0.25">
      <c r="A25" t="s">
        <v>69</v>
      </c>
      <c r="B25">
        <v>9.6000000000000002E-2</v>
      </c>
      <c r="C25">
        <v>9.6000000000000002E-2</v>
      </c>
      <c r="D25">
        <v>0.10600000000000001</v>
      </c>
      <c r="E25">
        <v>0.10700000000000001</v>
      </c>
      <c r="F25">
        <v>7.1000000000000035E-2</v>
      </c>
      <c r="G25">
        <v>8.299999999999999E-2</v>
      </c>
      <c r="H25">
        <v>9.9000000000000005E-2</v>
      </c>
      <c r="I25">
        <v>7.8999999999999987E-2</v>
      </c>
      <c r="J25">
        <v>7.2999999999999982E-2</v>
      </c>
      <c r="K25">
        <v>7.0000000000000034E-2</v>
      </c>
      <c r="L25">
        <v>8.7999999999999995E-2</v>
      </c>
    </row>
    <row r="26" spans="1:12" x14ac:dyDescent="0.25">
      <c r="A26" t="s">
        <v>71</v>
      </c>
      <c r="B26">
        <v>1.8000000000000016E-2</v>
      </c>
      <c r="C26">
        <v>3.9000000000000007E-2</v>
      </c>
      <c r="D26">
        <v>4.6000000000000013E-2</v>
      </c>
      <c r="E26">
        <v>1.100000000000001E-2</v>
      </c>
      <c r="F26">
        <v>1.0000000000000009E-2</v>
      </c>
      <c r="G26">
        <v>7.0000000000000062E-3</v>
      </c>
      <c r="H26">
        <v>9.000000000000008E-3</v>
      </c>
      <c r="I26">
        <v>1.0000000000000009E-2</v>
      </c>
      <c r="J26">
        <v>9.000000000000008E-3</v>
      </c>
      <c r="K26">
        <v>1.0000000000000009E-2</v>
      </c>
      <c r="L26">
        <v>1.6900000000000009E-2</v>
      </c>
    </row>
    <row r="27" spans="1:12" x14ac:dyDescent="0.25">
      <c r="A27" t="s">
        <v>73</v>
      </c>
      <c r="B27">
        <v>8.3999999999999991E-2</v>
      </c>
      <c r="C27">
        <v>3.9000000000000007E-2</v>
      </c>
      <c r="D27">
        <v>9.1999999999999998E-2</v>
      </c>
      <c r="E27">
        <v>0.11500000000000002</v>
      </c>
      <c r="F27">
        <v>7.1999999999999981E-2</v>
      </c>
      <c r="G27">
        <v>9.5000000000000001E-2</v>
      </c>
      <c r="H27">
        <v>5.1000000000000018E-2</v>
      </c>
      <c r="I27">
        <v>7.1999999999999981E-2</v>
      </c>
      <c r="J27">
        <v>5.0000000000000017E-2</v>
      </c>
      <c r="K27">
        <v>6.0000000000000026E-2</v>
      </c>
      <c r="L27">
        <v>7.3000000000000009E-2</v>
      </c>
    </row>
    <row r="28" spans="1:12" x14ac:dyDescent="0.25">
      <c r="A28" t="s">
        <v>77</v>
      </c>
      <c r="B28">
        <v>7.0000000000000034E-2</v>
      </c>
      <c r="C28">
        <v>8.6999999999999994E-2</v>
      </c>
      <c r="D28">
        <v>9.0999999999999998E-2</v>
      </c>
      <c r="E28">
        <v>8.0999999999999989E-2</v>
      </c>
      <c r="F28">
        <v>7.8999999999999987E-2</v>
      </c>
      <c r="G28">
        <v>8.299999999999999E-2</v>
      </c>
      <c r="H28">
        <v>0.11100000000000002</v>
      </c>
      <c r="I28">
        <v>9.6000000000000002E-2</v>
      </c>
      <c r="J28">
        <v>4.7000000000000014E-2</v>
      </c>
      <c r="K28">
        <v>5.0000000000000017E-2</v>
      </c>
      <c r="L28">
        <v>7.9500000000000001E-2</v>
      </c>
    </row>
    <row r="29" spans="1:12" x14ac:dyDescent="0.25">
      <c r="A29" t="s">
        <v>79</v>
      </c>
      <c r="B29">
        <v>4.6000000000000013E-2</v>
      </c>
      <c r="C29">
        <v>6.8000000000000033E-2</v>
      </c>
      <c r="D29">
        <v>4.5000000000000012E-2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1.5900000000000004E-2</v>
      </c>
    </row>
    <row r="30" spans="1:12" x14ac:dyDescent="0.25">
      <c r="A30" t="s">
        <v>81</v>
      </c>
      <c r="B30">
        <v>2.1000000000000019E-2</v>
      </c>
      <c r="C30">
        <v>2.9000000000000026E-2</v>
      </c>
      <c r="D30">
        <v>2.300000000000002E-2</v>
      </c>
      <c r="E30">
        <v>2.1000000000000019E-2</v>
      </c>
      <c r="F30">
        <v>2.4000000000000021E-2</v>
      </c>
      <c r="G30">
        <v>1.8000000000000016E-2</v>
      </c>
      <c r="H30">
        <v>3.1E-2</v>
      </c>
      <c r="I30">
        <v>2.1000000000000019E-2</v>
      </c>
      <c r="J30">
        <v>4.1000000000000009E-2</v>
      </c>
      <c r="K30">
        <v>4.5000000000000012E-2</v>
      </c>
      <c r="L30">
        <v>2.7400000000000015E-2</v>
      </c>
    </row>
    <row r="31" spans="1:12" x14ac:dyDescent="0.25">
      <c r="A31" t="s">
        <v>84</v>
      </c>
      <c r="B31">
        <v>4.300000000000001E-2</v>
      </c>
      <c r="C31">
        <v>7.1999999999999981E-2</v>
      </c>
      <c r="D31">
        <v>6.4000000000000029E-2</v>
      </c>
      <c r="E31">
        <v>8.4999999999999992E-2</v>
      </c>
      <c r="F31">
        <v>8.4999999999999992E-2</v>
      </c>
      <c r="G31">
        <v>7.0000000000000034E-2</v>
      </c>
      <c r="H31">
        <v>6.3000000000000028E-2</v>
      </c>
      <c r="I31">
        <v>8.299999999999999E-2</v>
      </c>
      <c r="J31">
        <v>5.1000000000000018E-2</v>
      </c>
      <c r="K31">
        <v>5.0000000000000017E-2</v>
      </c>
      <c r="L31">
        <v>6.660000000000002E-2</v>
      </c>
    </row>
    <row r="32" spans="1:12" x14ac:dyDescent="0.25">
      <c r="A32" t="s">
        <v>86</v>
      </c>
      <c r="B32">
        <v>1.6000000000000014E-2</v>
      </c>
      <c r="C32">
        <v>1.8000000000000016E-2</v>
      </c>
      <c r="D32">
        <v>4.4000000000000011E-2</v>
      </c>
      <c r="E32">
        <v>1.4000000000000012E-2</v>
      </c>
      <c r="F32">
        <v>1.6000000000000014E-2</v>
      </c>
      <c r="G32">
        <v>5.1000000000000018E-2</v>
      </c>
      <c r="H32">
        <v>1.7000000000000015E-2</v>
      </c>
      <c r="I32">
        <v>3.7000000000000005E-2</v>
      </c>
      <c r="J32">
        <v>1.8000000000000016E-2</v>
      </c>
      <c r="K32">
        <v>5.0000000000000017E-2</v>
      </c>
      <c r="L32">
        <v>2.8100000000000014E-2</v>
      </c>
    </row>
    <row r="33" spans="1:12" x14ac:dyDescent="0.25">
      <c r="A33" t="s">
        <v>88</v>
      </c>
      <c r="B33">
        <v>4.300000000000001E-2</v>
      </c>
      <c r="C33">
        <v>6.3000000000000028E-2</v>
      </c>
      <c r="D33">
        <v>4.4000000000000011E-2</v>
      </c>
      <c r="E33">
        <v>9.1999999999999998E-2</v>
      </c>
      <c r="F33">
        <v>7.1999999999999981E-2</v>
      </c>
      <c r="G33">
        <v>8.8999999999999996E-2</v>
      </c>
      <c r="H33">
        <v>8.6999999999999994E-2</v>
      </c>
      <c r="I33">
        <v>0.10100000000000001</v>
      </c>
      <c r="J33">
        <v>7.4999999999999983E-2</v>
      </c>
      <c r="K33">
        <v>9.5000000000000001E-2</v>
      </c>
      <c r="L33">
        <v>7.6099999999999987E-2</v>
      </c>
    </row>
    <row r="34" spans="1:12" x14ac:dyDescent="0.25">
      <c r="A34" t="s">
        <v>92</v>
      </c>
      <c r="B34">
        <v>3.2000000000000001E-2</v>
      </c>
      <c r="C34">
        <v>1.4000000000000012E-2</v>
      </c>
      <c r="D34">
        <v>5.9000000000000025E-2</v>
      </c>
      <c r="E34">
        <v>2.8999999999999998E-2</v>
      </c>
      <c r="F34">
        <v>4.300000000000001E-2</v>
      </c>
      <c r="G34">
        <v>3.4000000000000002E-2</v>
      </c>
      <c r="H34">
        <v>3.5000000000000003E-2</v>
      </c>
      <c r="I34">
        <v>2.4000000000000021E-2</v>
      </c>
      <c r="J34">
        <v>3.1E-2</v>
      </c>
      <c r="K34">
        <v>0.03</v>
      </c>
      <c r="L34">
        <v>3.3100000000000004E-2</v>
      </c>
    </row>
    <row r="35" spans="1:12" x14ac:dyDescent="0.25">
      <c r="A35" t="s">
        <v>94</v>
      </c>
      <c r="B35">
        <v>6.3000000000000028E-2</v>
      </c>
      <c r="C35">
        <v>4.1000000000000009E-2</v>
      </c>
      <c r="D35">
        <v>3.9000000000000007E-2</v>
      </c>
      <c r="E35">
        <v>4.4000000000000011E-2</v>
      </c>
      <c r="F35">
        <v>2.4999999999999994E-2</v>
      </c>
      <c r="G35">
        <v>3.3000000000000002E-2</v>
      </c>
      <c r="H35">
        <v>2.4000000000000021E-2</v>
      </c>
      <c r="I35">
        <v>6.0000000000000053E-3</v>
      </c>
      <c r="J35">
        <v>1.8000000000000016E-2</v>
      </c>
      <c r="K35">
        <v>3.8000000000000006E-2</v>
      </c>
      <c r="L35">
        <v>3.3100000000000004E-2</v>
      </c>
    </row>
    <row r="36" spans="1:12" x14ac:dyDescent="0.25">
      <c r="A36" t="s">
        <v>96</v>
      </c>
      <c r="B36">
        <v>1.100000000000001E-2</v>
      </c>
      <c r="C36">
        <v>1.100000000000001E-2</v>
      </c>
      <c r="D36">
        <v>4.0000000000000036E-3</v>
      </c>
      <c r="E36">
        <v>1.100000000000001E-2</v>
      </c>
      <c r="F36">
        <v>8.0000000000000071E-3</v>
      </c>
      <c r="G36">
        <v>9.000000000000008E-3</v>
      </c>
      <c r="H36">
        <v>6.0000000000000053E-3</v>
      </c>
      <c r="I36">
        <v>7.0000000000000062E-3</v>
      </c>
      <c r="J36">
        <v>6.0000000000000053E-3</v>
      </c>
      <c r="K36">
        <v>6.0000000000000053E-3</v>
      </c>
      <c r="L36">
        <v>7.9000000000000077E-3</v>
      </c>
    </row>
    <row r="37" spans="1:12" x14ac:dyDescent="0.25">
      <c r="A37" t="s">
        <v>98</v>
      </c>
      <c r="B37">
        <v>9.7000000000000003E-2</v>
      </c>
      <c r="C37">
        <v>0.11000000000000001</v>
      </c>
      <c r="D37">
        <v>8.6999999999999994E-2</v>
      </c>
      <c r="E37">
        <v>6.2000000000000027E-2</v>
      </c>
      <c r="F37">
        <v>9.7000000000000003E-2</v>
      </c>
      <c r="G37">
        <v>6.500000000000003E-2</v>
      </c>
      <c r="H37">
        <v>5.5000000000000021E-2</v>
      </c>
      <c r="I37">
        <v>5.0000000000000017E-2</v>
      </c>
      <c r="J37">
        <v>5.2000000000000018E-2</v>
      </c>
      <c r="K37">
        <v>3.5000000000000003E-2</v>
      </c>
      <c r="L37">
        <v>7.1000000000000035E-2</v>
      </c>
    </row>
    <row r="38" spans="1:12" x14ac:dyDescent="0.25">
      <c r="A38" t="s">
        <v>100</v>
      </c>
      <c r="B38">
        <v>5.7000000000000023E-2</v>
      </c>
      <c r="C38">
        <v>6.8000000000000033E-2</v>
      </c>
      <c r="D38">
        <v>5.1000000000000018E-2</v>
      </c>
      <c r="E38">
        <v>5.5000000000000021E-2</v>
      </c>
      <c r="F38">
        <v>5.3000000000000019E-2</v>
      </c>
      <c r="G38">
        <v>5.2000000000000018E-2</v>
      </c>
      <c r="H38">
        <v>5.7000000000000023E-2</v>
      </c>
      <c r="I38">
        <v>6.3000000000000028E-2</v>
      </c>
      <c r="J38">
        <v>0.09</v>
      </c>
      <c r="K38">
        <v>6.2000000000000027E-2</v>
      </c>
      <c r="L38">
        <v>6.0800000000000035E-2</v>
      </c>
    </row>
    <row r="39" spans="1:12" x14ac:dyDescent="0.25">
      <c r="A39" t="s">
        <v>102</v>
      </c>
      <c r="B39" t="e">
        <v>#VALUE!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e">
        <v>#VALUE!</v>
      </c>
    </row>
    <row r="40" spans="1:12" x14ac:dyDescent="0.25">
      <c r="A40" t="s">
        <v>104</v>
      </c>
      <c r="B40">
        <v>0.27500000000000002</v>
      </c>
      <c r="C40">
        <v>0.26700000000000002</v>
      </c>
      <c r="D40">
        <v>0.26700000000000002</v>
      </c>
      <c r="E40">
        <v>0.26400000000000001</v>
      </c>
      <c r="F40">
        <v>0.27100000000000002</v>
      </c>
      <c r="G40">
        <v>0.24</v>
      </c>
      <c r="H40">
        <v>0.27700000000000002</v>
      </c>
      <c r="I40">
        <v>0.30099999999999999</v>
      </c>
      <c r="J40">
        <v>0.26300000000000001</v>
      </c>
      <c r="K40">
        <v>0.27500000000000002</v>
      </c>
      <c r="L40">
        <v>0.26999999999999996</v>
      </c>
    </row>
    <row r="41" spans="1:12" x14ac:dyDescent="0.25">
      <c r="A41" t="s">
        <v>106</v>
      </c>
      <c r="B41" t="e">
        <v>#VALUE!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e">
        <v>#VALUE!</v>
      </c>
    </row>
    <row r="42" spans="1:12" x14ac:dyDescent="0.25">
      <c r="A42" t="s">
        <v>109</v>
      </c>
      <c r="B42">
        <v>6.9999999999999979E-2</v>
      </c>
      <c r="C42">
        <v>8.3999999999999991E-2</v>
      </c>
      <c r="D42">
        <v>7.8999999999999987E-2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7.7666666666666648E-2</v>
      </c>
    </row>
    <row r="43" spans="1:12" x14ac:dyDescent="0.25">
      <c r="A43" t="s">
        <v>110</v>
      </c>
      <c r="B43">
        <v>7.7999999999999986E-2</v>
      </c>
      <c r="C43">
        <v>8.5999999999999993E-2</v>
      </c>
      <c r="D43">
        <v>8.6999999999999994E-2</v>
      </c>
      <c r="E43">
        <v>8.299999999999999E-2</v>
      </c>
      <c r="F43">
        <v>0.11600000000000002</v>
      </c>
      <c r="G43">
        <v>0.16600000000000001</v>
      </c>
      <c r="H43">
        <v>0.12400000000000003</v>
      </c>
      <c r="I43">
        <v>8.3999999999999991E-2</v>
      </c>
      <c r="J43">
        <v>0.13899999999999998</v>
      </c>
      <c r="K43">
        <v>0.12500000000000003</v>
      </c>
      <c r="L43">
        <v>0.10880000000000001</v>
      </c>
    </row>
    <row r="44" spans="1:12" x14ac:dyDescent="0.25">
      <c r="A44" t="s">
        <v>113</v>
      </c>
      <c r="B44" t="e">
        <v>#VALUE!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e">
        <v>#VALUE!</v>
      </c>
    </row>
    <row r="45" spans="1:12" x14ac:dyDescent="0.25">
      <c r="A45" t="s">
        <v>114</v>
      </c>
      <c r="B45">
        <v>1.0000000000000009E-2</v>
      </c>
      <c r="C45">
        <v>8.0000000000000071E-3</v>
      </c>
      <c r="D45">
        <v>4.0000000000000036E-3</v>
      </c>
      <c r="E45">
        <v>3.0000000000000027E-3</v>
      </c>
      <c r="F45">
        <v>0</v>
      </c>
      <c r="G45">
        <v>4.0000000000000036E-3</v>
      </c>
      <c r="H45">
        <v>7.0000000000000062E-3</v>
      </c>
      <c r="I45">
        <v>8.0000000000000071E-3</v>
      </c>
      <c r="J45">
        <v>1.100000000000001E-2</v>
      </c>
      <c r="K45">
        <v>5.0000000000000044E-3</v>
      </c>
      <c r="L45">
        <v>6.0000000000000053E-3</v>
      </c>
    </row>
    <row r="46" spans="1:12" x14ac:dyDescent="0.25">
      <c r="A46" t="s">
        <v>116</v>
      </c>
      <c r="B46">
        <v>7.0000000000000034E-2</v>
      </c>
      <c r="C46">
        <v>6.1000000000000026E-2</v>
      </c>
      <c r="D46">
        <v>9.0999999999999998E-2</v>
      </c>
      <c r="E46">
        <v>3.8000000000000006E-2</v>
      </c>
      <c r="F46">
        <v>9.5000000000000001E-2</v>
      </c>
      <c r="G46">
        <v>4.1000000000000009E-2</v>
      </c>
      <c r="H46">
        <v>4.300000000000001E-2</v>
      </c>
      <c r="I46">
        <v>9.0999999999999998E-2</v>
      </c>
      <c r="J46">
        <v>0.12100000000000002</v>
      </c>
      <c r="K46">
        <v>0.11200000000000002</v>
      </c>
      <c r="L46">
        <v>7.6300000000000007E-2</v>
      </c>
    </row>
    <row r="47" spans="1:12" x14ac:dyDescent="0.25">
      <c r="A47" t="s">
        <v>119</v>
      </c>
      <c r="B47">
        <v>3.0000000000000027E-3</v>
      </c>
      <c r="C47">
        <v>2.0000000000000018E-3</v>
      </c>
      <c r="D47">
        <v>2.4000000000000021E-2</v>
      </c>
      <c r="E47">
        <v>4.0000000000000036E-3</v>
      </c>
      <c r="F47">
        <v>7.0000000000000062E-3</v>
      </c>
      <c r="G47">
        <v>5.0000000000000044E-3</v>
      </c>
      <c r="H47">
        <v>8.0000000000000071E-3</v>
      </c>
      <c r="I47">
        <v>1.3000000000000012E-2</v>
      </c>
      <c r="J47">
        <v>3.0000000000000027E-3</v>
      </c>
      <c r="K47">
        <v>6.0000000000000053E-3</v>
      </c>
      <c r="L47">
        <v>7.5000000000000067E-3</v>
      </c>
    </row>
    <row r="48" spans="1:12" x14ac:dyDescent="0.25">
      <c r="A48" t="s">
        <v>121</v>
      </c>
      <c r="B48">
        <v>6.2999999999999945E-2</v>
      </c>
      <c r="C48">
        <v>4.5999999999999985E-2</v>
      </c>
      <c r="D48">
        <v>7.999999999999996E-2</v>
      </c>
      <c r="E48">
        <v>7.1999999999999953E-2</v>
      </c>
      <c r="F48">
        <v>7.4999999999999956E-2</v>
      </c>
      <c r="G48">
        <v>6.4999999999999947E-2</v>
      </c>
      <c r="H48">
        <v>7.6999999999999957E-2</v>
      </c>
      <c r="I48">
        <v>7.999999999999996E-2</v>
      </c>
      <c r="J48">
        <v>6.7999999999999949E-2</v>
      </c>
      <c r="K48">
        <v>6.5999999999999948E-2</v>
      </c>
      <c r="L48">
        <v>6.9199999999999956E-2</v>
      </c>
    </row>
    <row r="49" spans="1:12" x14ac:dyDescent="0.25">
      <c r="A49" t="s">
        <v>123</v>
      </c>
      <c r="B49">
        <v>7.8000000000000014E-2</v>
      </c>
      <c r="C49">
        <v>6.7000000000000004E-2</v>
      </c>
      <c r="D49">
        <v>0.10899999999999999</v>
      </c>
      <c r="E49">
        <v>0.10599999999999998</v>
      </c>
      <c r="F49">
        <v>0.12</v>
      </c>
      <c r="G49">
        <v>0.10999999999999999</v>
      </c>
      <c r="H49">
        <v>0.11499999999999999</v>
      </c>
      <c r="I49">
        <v>0.10599999999999998</v>
      </c>
      <c r="J49">
        <v>0.10699999999999998</v>
      </c>
      <c r="K49">
        <v>6.5000000000000002E-2</v>
      </c>
      <c r="L49">
        <v>9.8299999999999985E-2</v>
      </c>
    </row>
    <row r="50" spans="1:12" x14ac:dyDescent="0.25">
      <c r="A50" t="s">
        <v>126</v>
      </c>
      <c r="B50">
        <v>0.72799999999999998</v>
      </c>
      <c r="C50">
        <v>0.26900000000000002</v>
      </c>
      <c r="D50">
        <v>0.28100000000000003</v>
      </c>
      <c r="E50">
        <v>0.42199999999999999</v>
      </c>
      <c r="F50">
        <v>0.53499999999999992</v>
      </c>
      <c r="G50">
        <v>0.56499999999999995</v>
      </c>
      <c r="H50">
        <v>0.46200000000000002</v>
      </c>
      <c r="I50">
        <v>0.56800000000000006</v>
      </c>
      <c r="J50">
        <v>0.38799999999999996</v>
      </c>
      <c r="K50">
        <v>0.61299999999999999</v>
      </c>
      <c r="L50">
        <v>0.48309999999999997</v>
      </c>
    </row>
    <row r="51" spans="1:12" x14ac:dyDescent="0.25">
      <c r="A51" t="s">
        <v>128</v>
      </c>
      <c r="B51">
        <v>0.11899999999999999</v>
      </c>
      <c r="C51">
        <v>0.10399999999999998</v>
      </c>
      <c r="D51">
        <v>8.3000000000000018E-2</v>
      </c>
      <c r="E51">
        <v>6.3E-2</v>
      </c>
      <c r="F51">
        <v>4.8000000000000015E-2</v>
      </c>
      <c r="G51">
        <v>5.7999999999999996E-2</v>
      </c>
      <c r="H51">
        <v>7.0000000000000007E-2</v>
      </c>
      <c r="I51">
        <v>9.1000000000000025E-2</v>
      </c>
      <c r="J51">
        <v>6.4000000000000001E-2</v>
      </c>
      <c r="K51">
        <v>7.3000000000000009E-2</v>
      </c>
      <c r="L51">
        <v>7.7300000000000008E-2</v>
      </c>
    </row>
    <row r="52" spans="1:12" x14ac:dyDescent="0.25">
      <c r="A52" t="s">
        <v>130</v>
      </c>
      <c r="B52">
        <v>4.0000000000000036E-3</v>
      </c>
      <c r="C52">
        <v>0</v>
      </c>
      <c r="D52">
        <v>0</v>
      </c>
      <c r="E52">
        <v>1.0000000000000009E-3</v>
      </c>
      <c r="F52">
        <v>0</v>
      </c>
      <c r="G52">
        <v>2.0000000000000018E-3</v>
      </c>
      <c r="H52">
        <v>1.0000000000000009E-3</v>
      </c>
      <c r="I52">
        <v>2.0000000000000018E-3</v>
      </c>
      <c r="J52">
        <v>2.0000000000000018E-3</v>
      </c>
      <c r="K52">
        <v>0</v>
      </c>
      <c r="L52">
        <v>1.200000000000001E-3</v>
      </c>
    </row>
    <row r="53" spans="1:12" x14ac:dyDescent="0.25">
      <c r="A53" t="s">
        <v>133</v>
      </c>
      <c r="B53">
        <v>1.4000000000000012E-2</v>
      </c>
      <c r="C53">
        <v>0</v>
      </c>
      <c r="D53">
        <v>1.0000000000000009E-2</v>
      </c>
      <c r="E53">
        <v>4.0000000000000036E-3</v>
      </c>
      <c r="F53">
        <v>1.5000000000000013E-2</v>
      </c>
      <c r="G53">
        <v>2.1999999999999992E-2</v>
      </c>
      <c r="H53">
        <v>4.0000000000000036E-3</v>
      </c>
      <c r="I53">
        <v>2.7999999999999997E-2</v>
      </c>
      <c r="J53">
        <v>1.8000000000000016E-2</v>
      </c>
      <c r="K53">
        <v>1.100000000000001E-2</v>
      </c>
      <c r="L53">
        <v>1.2600000000000005E-2</v>
      </c>
    </row>
    <row r="54" spans="1:12" x14ac:dyDescent="0.25">
      <c r="A54" t="s">
        <v>136</v>
      </c>
      <c r="B54">
        <v>3.8000000000000006E-2</v>
      </c>
      <c r="C54">
        <v>1.0000000000000009E-3</v>
      </c>
      <c r="D54">
        <v>2.0000000000000018E-3</v>
      </c>
      <c r="E54">
        <v>4.0000000000000036E-3</v>
      </c>
      <c r="F54">
        <v>2.0000000000000018E-3</v>
      </c>
      <c r="G54">
        <v>1.0000000000000009E-3</v>
      </c>
      <c r="H54">
        <v>0</v>
      </c>
      <c r="I54">
        <v>1.0000000000000009E-2</v>
      </c>
      <c r="J54">
        <v>7.0000000000000062E-3</v>
      </c>
      <c r="K54">
        <v>8.0000000000000071E-3</v>
      </c>
      <c r="L54">
        <v>7.3000000000000035E-3</v>
      </c>
    </row>
    <row r="55" spans="1:12" x14ac:dyDescent="0.25">
      <c r="A55" t="s">
        <v>138</v>
      </c>
      <c r="B55">
        <v>2.6999999999999996E-2</v>
      </c>
      <c r="C55">
        <v>1.3000000000000012E-2</v>
      </c>
      <c r="D55">
        <v>6.0000000000000053E-3</v>
      </c>
      <c r="E55">
        <v>1.100000000000001E-2</v>
      </c>
      <c r="F55">
        <v>1.100000000000001E-2</v>
      </c>
      <c r="G55">
        <v>2.0000000000000018E-3</v>
      </c>
      <c r="H55">
        <v>0</v>
      </c>
      <c r="I55">
        <v>2.6999999999999996E-2</v>
      </c>
      <c r="J55">
        <v>8.0000000000000071E-3</v>
      </c>
      <c r="K55">
        <v>2.2999999999999993E-2</v>
      </c>
      <c r="L55">
        <v>1.2800000000000002E-2</v>
      </c>
    </row>
    <row r="56" spans="1:12" x14ac:dyDescent="0.25">
      <c r="A56" t="s">
        <v>140</v>
      </c>
      <c r="B56">
        <v>8.0000000000000016E-2</v>
      </c>
      <c r="C56">
        <v>0.10999999999999999</v>
      </c>
      <c r="D56">
        <v>8.4000000000000019E-2</v>
      </c>
      <c r="E56">
        <v>0.10699999999999998</v>
      </c>
      <c r="F56">
        <v>0.127</v>
      </c>
      <c r="G56">
        <v>7.9000000000000015E-2</v>
      </c>
      <c r="H56">
        <v>4.9999999999999989E-2</v>
      </c>
      <c r="I56">
        <v>8.7000000000000022E-2</v>
      </c>
      <c r="J56">
        <v>9.7999999999999976E-2</v>
      </c>
      <c r="K56">
        <v>9.5000000000000029E-2</v>
      </c>
      <c r="L56">
        <v>9.1700000000000004E-2</v>
      </c>
    </row>
    <row r="57" spans="1:12" x14ac:dyDescent="0.25">
      <c r="A57" t="s">
        <v>142</v>
      </c>
      <c r="B57">
        <v>8.1000000000000016E-2</v>
      </c>
      <c r="C57">
        <v>0.10899999999999999</v>
      </c>
      <c r="D57">
        <v>8.4000000000000019E-2</v>
      </c>
      <c r="E57">
        <v>9.0000000000000024E-2</v>
      </c>
      <c r="F57">
        <v>0.10399999999999998</v>
      </c>
      <c r="G57">
        <v>0.128</v>
      </c>
      <c r="H57">
        <v>0.10699999999999998</v>
      </c>
      <c r="I57">
        <v>0.15999999999999998</v>
      </c>
      <c r="J57">
        <v>0.10199999999999998</v>
      </c>
      <c r="K57">
        <v>6.9000000000000006E-2</v>
      </c>
      <c r="L57">
        <v>0.10340000000000001</v>
      </c>
    </row>
    <row r="58" spans="1:12" x14ac:dyDescent="0.25">
      <c r="A58" t="s">
        <v>144</v>
      </c>
      <c r="B58">
        <v>2.5999999999999995E-2</v>
      </c>
      <c r="C58">
        <v>2.2999999999999993E-2</v>
      </c>
      <c r="D58">
        <v>0.03</v>
      </c>
      <c r="E58">
        <v>2.2999999999999993E-2</v>
      </c>
      <c r="F58">
        <v>1.3000000000000012E-2</v>
      </c>
      <c r="G58">
        <v>2.0999999999999991E-2</v>
      </c>
      <c r="H58">
        <v>1.6000000000000014E-2</v>
      </c>
      <c r="I58">
        <v>1.3000000000000012E-2</v>
      </c>
      <c r="J58">
        <v>1.999999999999999E-2</v>
      </c>
      <c r="K58">
        <v>4.4000000000000011E-2</v>
      </c>
      <c r="L58">
        <v>2.29E-2</v>
      </c>
    </row>
    <row r="59" spans="1:12" x14ac:dyDescent="0.25">
      <c r="A59" t="s">
        <v>146</v>
      </c>
      <c r="B59">
        <v>6.0999999999999999E-2</v>
      </c>
      <c r="C59">
        <v>6.9000000000000006E-2</v>
      </c>
      <c r="D59">
        <v>4.300000000000001E-2</v>
      </c>
      <c r="E59">
        <v>4.8000000000000015E-2</v>
      </c>
      <c r="F59">
        <v>6.7000000000000004E-2</v>
      </c>
      <c r="G59">
        <v>6.9000000000000006E-2</v>
      </c>
      <c r="H59">
        <v>9.9999999999999978E-2</v>
      </c>
      <c r="I59">
        <v>6.6000000000000003E-2</v>
      </c>
      <c r="J59">
        <v>9.1000000000000025E-2</v>
      </c>
      <c r="K59">
        <v>9.6999999999999975E-2</v>
      </c>
      <c r="L59">
        <v>7.110000000000001E-2</v>
      </c>
    </row>
    <row r="60" spans="1:12" x14ac:dyDescent="0.25">
      <c r="A60" t="s">
        <v>148</v>
      </c>
      <c r="B60">
        <v>3.9000000000000007E-2</v>
      </c>
      <c r="C60">
        <v>2.8999999999999998E-2</v>
      </c>
      <c r="D60">
        <v>2.6999999999999996E-2</v>
      </c>
      <c r="E60">
        <v>0.03</v>
      </c>
      <c r="F60">
        <v>1.1999999999999983E-2</v>
      </c>
      <c r="G60">
        <v>4.0000000000000036E-3</v>
      </c>
      <c r="H60">
        <v>1.3999999999999985E-2</v>
      </c>
      <c r="I60">
        <v>0</v>
      </c>
      <c r="J60">
        <v>0</v>
      </c>
      <c r="K60">
        <v>0</v>
      </c>
      <c r="L60">
        <v>2.2142857142857138E-2</v>
      </c>
    </row>
    <row r="61" spans="1:12" x14ac:dyDescent="0.25">
      <c r="A61" t="s">
        <v>150</v>
      </c>
      <c r="B61">
        <v>7.3000000000000009E-2</v>
      </c>
      <c r="C61">
        <v>7.3000000000000009E-2</v>
      </c>
      <c r="D61">
        <v>4.8000000000000015E-2</v>
      </c>
      <c r="E61">
        <v>4.9999999999999989E-2</v>
      </c>
      <c r="F61">
        <v>7.1000000000000008E-2</v>
      </c>
      <c r="G61">
        <v>4.0000000000000008E-2</v>
      </c>
      <c r="H61">
        <v>5.3999999999999992E-2</v>
      </c>
      <c r="I61">
        <v>3.3000000000000002E-2</v>
      </c>
      <c r="J61">
        <v>1.7000000000000015E-2</v>
      </c>
      <c r="K61">
        <v>5.3999999999999992E-2</v>
      </c>
      <c r="L61">
        <v>5.1300000000000012E-2</v>
      </c>
    </row>
    <row r="62" spans="1:12" x14ac:dyDescent="0.25">
      <c r="A62" t="s">
        <v>152</v>
      </c>
      <c r="B62" t="e">
        <v>#VALUE!</v>
      </c>
      <c r="C62" t="e">
        <v>#VALUE!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e">
        <v>#VALUE!</v>
      </c>
    </row>
    <row r="63" spans="1:12" x14ac:dyDescent="0.25">
      <c r="A63" t="s">
        <v>153</v>
      </c>
      <c r="B63">
        <v>1.3000000000000012E-2</v>
      </c>
      <c r="C63">
        <v>3.0000000000000027E-3</v>
      </c>
      <c r="D63">
        <v>9.000000000000008E-3</v>
      </c>
      <c r="E63">
        <v>1.100000000000001E-2</v>
      </c>
      <c r="F63">
        <v>1.3000000000000012E-2</v>
      </c>
      <c r="G63">
        <v>4.0000000000000036E-3</v>
      </c>
      <c r="H63">
        <v>7.0000000000000062E-3</v>
      </c>
      <c r="I63">
        <v>3.0000000000000027E-3</v>
      </c>
      <c r="J63">
        <v>1.4000000000000012E-2</v>
      </c>
      <c r="K63">
        <v>1.2000000000000011E-2</v>
      </c>
      <c r="L63">
        <v>8.9000000000000086E-3</v>
      </c>
    </row>
    <row r="64" spans="1:12" x14ac:dyDescent="0.25">
      <c r="A64" t="s">
        <v>155</v>
      </c>
      <c r="B64" t="e">
        <v>#VALUE!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e">
        <v>#VALUE!</v>
      </c>
    </row>
    <row r="65" spans="1:12" x14ac:dyDescent="0.25">
      <c r="A65" t="s">
        <v>158</v>
      </c>
      <c r="B65">
        <v>3.3000000000000002E-2</v>
      </c>
      <c r="C65">
        <v>5.4999999999999993E-2</v>
      </c>
      <c r="D65">
        <v>1.7000000000000015E-2</v>
      </c>
      <c r="E65">
        <v>1.7000000000000015E-2</v>
      </c>
      <c r="F65">
        <v>1.6000000000000014E-2</v>
      </c>
      <c r="G65">
        <v>4.5000000000000012E-2</v>
      </c>
      <c r="H65">
        <v>3.1E-2</v>
      </c>
      <c r="I65">
        <v>2.7999999999999997E-2</v>
      </c>
      <c r="J65">
        <v>5.1999999999999991E-2</v>
      </c>
      <c r="K65">
        <v>0</v>
      </c>
      <c r="L65">
        <v>3.266666666666667E-2</v>
      </c>
    </row>
    <row r="66" spans="1:12" x14ac:dyDescent="0.25">
      <c r="A66" t="s">
        <v>161</v>
      </c>
      <c r="B66" t="e">
        <v>#VALUE!</v>
      </c>
      <c r="C66" t="e">
        <v>#VALUE!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e">
        <v>#VALUE!</v>
      </c>
    </row>
    <row r="67" spans="1:12" x14ac:dyDescent="0.25">
      <c r="A67" t="s">
        <v>162</v>
      </c>
      <c r="B67">
        <v>4.9999999999999989E-2</v>
      </c>
      <c r="C67">
        <v>3.2000000000000001E-2</v>
      </c>
      <c r="D67">
        <v>4.8000000000000015E-2</v>
      </c>
      <c r="E67">
        <v>6.2E-2</v>
      </c>
      <c r="F67">
        <v>5.4999999999999993E-2</v>
      </c>
      <c r="G67">
        <v>9.3000000000000027E-2</v>
      </c>
      <c r="H67">
        <v>8.8000000000000023E-2</v>
      </c>
      <c r="I67">
        <v>0.06</v>
      </c>
      <c r="J67">
        <v>6.3E-2</v>
      </c>
      <c r="K67">
        <v>5.6999999999999995E-2</v>
      </c>
      <c r="L67">
        <v>6.0800000000000007E-2</v>
      </c>
    </row>
    <row r="68" spans="1:12" x14ac:dyDescent="0.25">
      <c r="A68" t="s">
        <v>164</v>
      </c>
      <c r="B68">
        <v>0.13700000000000001</v>
      </c>
      <c r="C68">
        <v>0.13300000000000001</v>
      </c>
      <c r="D68">
        <v>0.16699999999999998</v>
      </c>
      <c r="E68">
        <v>0.10899999999999999</v>
      </c>
      <c r="F68">
        <v>0.20100000000000001</v>
      </c>
      <c r="G68">
        <v>0.15000000000000002</v>
      </c>
      <c r="H68">
        <v>0.11599999999999999</v>
      </c>
      <c r="I68">
        <v>0.13</v>
      </c>
      <c r="J68">
        <v>0.129</v>
      </c>
      <c r="K68">
        <v>0.10399999999999998</v>
      </c>
      <c r="L68">
        <v>0.13760000000000003</v>
      </c>
    </row>
    <row r="69" spans="1:12" x14ac:dyDescent="0.25">
      <c r="A69" t="s">
        <v>167</v>
      </c>
      <c r="B69">
        <v>1.8000000000000016E-2</v>
      </c>
      <c r="C69">
        <v>1.3000000000000012E-2</v>
      </c>
      <c r="D69">
        <v>1.5000000000000013E-2</v>
      </c>
      <c r="E69">
        <v>1.3000000000000012E-2</v>
      </c>
      <c r="F69">
        <v>1.8000000000000016E-2</v>
      </c>
      <c r="G69">
        <v>2.0999999999999991E-2</v>
      </c>
      <c r="H69">
        <v>1.7000000000000015E-2</v>
      </c>
      <c r="I69">
        <v>1.5000000000000013E-2</v>
      </c>
      <c r="J69">
        <v>1.0000000000000009E-2</v>
      </c>
      <c r="K69">
        <v>4.1000000000000009E-2</v>
      </c>
      <c r="L69">
        <v>1.8100000000000012E-2</v>
      </c>
    </row>
    <row r="70" spans="1:12" x14ac:dyDescent="0.25">
      <c r="A70" t="s">
        <v>169</v>
      </c>
      <c r="B70">
        <v>2.0999999999999991E-2</v>
      </c>
      <c r="C70">
        <v>3.8000000000000006E-2</v>
      </c>
      <c r="D70">
        <v>1.100000000000001E-2</v>
      </c>
      <c r="E70">
        <v>2.3999999999999994E-2</v>
      </c>
      <c r="F70">
        <v>8.0000000000000071E-3</v>
      </c>
      <c r="G70">
        <v>1.7000000000000015E-2</v>
      </c>
      <c r="H70">
        <v>9.000000000000008E-3</v>
      </c>
      <c r="I70">
        <v>9.000000000000008E-3</v>
      </c>
      <c r="J70">
        <v>1.4000000000000012E-2</v>
      </c>
      <c r="K70">
        <v>3.2000000000000001E-2</v>
      </c>
      <c r="L70">
        <v>1.8300000000000004E-2</v>
      </c>
    </row>
    <row r="71" spans="1:12" x14ac:dyDescent="0.25">
      <c r="A71" t="s">
        <v>173</v>
      </c>
      <c r="B71">
        <v>6.0000000000000053E-3</v>
      </c>
      <c r="C71">
        <v>1.0000000000000009E-3</v>
      </c>
      <c r="D71">
        <v>6.0000000000000053E-3</v>
      </c>
      <c r="E71">
        <v>7.0000000000000062E-3</v>
      </c>
      <c r="F71">
        <v>1.3000000000000012E-2</v>
      </c>
      <c r="G71">
        <v>1.0000000000000009E-3</v>
      </c>
      <c r="H71">
        <v>1.0000000000000009E-2</v>
      </c>
      <c r="I71">
        <v>1.0000000000000009E-3</v>
      </c>
      <c r="J71">
        <v>0</v>
      </c>
      <c r="K71">
        <v>0</v>
      </c>
      <c r="L71">
        <v>4.500000000000004E-3</v>
      </c>
    </row>
    <row r="72" spans="1:12" x14ac:dyDescent="0.25">
      <c r="A72" t="s">
        <v>175</v>
      </c>
      <c r="B72">
        <v>0.13700000000000001</v>
      </c>
      <c r="C72">
        <v>0.10399999999999998</v>
      </c>
      <c r="D72">
        <v>0.14200000000000002</v>
      </c>
      <c r="E72">
        <v>7.0000000000000007E-2</v>
      </c>
      <c r="F72">
        <v>9.6999999999999975E-2</v>
      </c>
      <c r="G72">
        <v>7.1000000000000008E-2</v>
      </c>
      <c r="H72">
        <v>0.128</v>
      </c>
      <c r="I72">
        <v>0.11799999999999999</v>
      </c>
      <c r="J72">
        <v>0.14600000000000002</v>
      </c>
      <c r="K72">
        <v>0.127</v>
      </c>
      <c r="L72">
        <v>0.11399999999999999</v>
      </c>
    </row>
    <row r="73" spans="1:12" x14ac:dyDescent="0.25">
      <c r="A73" t="s">
        <v>178</v>
      </c>
      <c r="B73">
        <v>6.3E-2</v>
      </c>
      <c r="C73">
        <v>5.8999999999999997E-2</v>
      </c>
      <c r="D73">
        <v>5.5999999999999994E-2</v>
      </c>
      <c r="E73">
        <v>0.10399999999999998</v>
      </c>
      <c r="F73">
        <v>9.1000000000000025E-2</v>
      </c>
      <c r="G73">
        <v>0.10399999999999998</v>
      </c>
      <c r="H73">
        <v>5.5999999999999994E-2</v>
      </c>
      <c r="I73">
        <v>5.4999999999999993E-2</v>
      </c>
      <c r="J73">
        <v>6.0999999999999999E-2</v>
      </c>
      <c r="K73">
        <v>6.4000000000000001E-2</v>
      </c>
      <c r="L73">
        <v>7.1299999999999988E-2</v>
      </c>
    </row>
    <row r="74" spans="1:12" x14ac:dyDescent="0.25">
      <c r="A74" t="s">
        <v>180</v>
      </c>
      <c r="B74">
        <v>0</v>
      </c>
      <c r="C74">
        <v>2.0000000000000018E-3</v>
      </c>
      <c r="D74">
        <v>0</v>
      </c>
      <c r="E74">
        <v>0</v>
      </c>
      <c r="F74">
        <v>1.0000000000000009E-3</v>
      </c>
      <c r="G74">
        <v>3.0000000000000027E-3</v>
      </c>
      <c r="H74">
        <v>1.0000000000000009E-3</v>
      </c>
      <c r="I74">
        <v>0</v>
      </c>
      <c r="J74">
        <v>0</v>
      </c>
      <c r="K74">
        <v>1.999999999999999E-2</v>
      </c>
      <c r="L74">
        <v>2.6999999999999997E-3</v>
      </c>
    </row>
    <row r="75" spans="1:12" x14ac:dyDescent="0.25">
      <c r="A75" t="s">
        <v>182</v>
      </c>
      <c r="B75">
        <v>0.19600000000000001</v>
      </c>
      <c r="C75">
        <v>0.17499999999999999</v>
      </c>
      <c r="D75">
        <v>0.13400000000000001</v>
      </c>
      <c r="E75">
        <v>0.21700000000000003</v>
      </c>
      <c r="F75">
        <v>9.8999999999999977E-2</v>
      </c>
      <c r="G75">
        <v>7.400000000000001E-2</v>
      </c>
      <c r="H75">
        <v>9.0000000000000024E-2</v>
      </c>
      <c r="I75">
        <v>0.15800000000000003</v>
      </c>
      <c r="J75">
        <v>9.7999999999999976E-2</v>
      </c>
      <c r="K75">
        <v>9.3000000000000027E-2</v>
      </c>
      <c r="L75">
        <v>0.13340000000000002</v>
      </c>
    </row>
    <row r="76" spans="1:12" x14ac:dyDescent="0.25">
      <c r="A76" t="s">
        <v>184</v>
      </c>
      <c r="B76">
        <v>4.9000000000000016E-2</v>
      </c>
      <c r="C76">
        <v>2.4999999999999994E-2</v>
      </c>
      <c r="D76">
        <v>4.1000000000000009E-2</v>
      </c>
      <c r="E76">
        <v>4.4000000000000011E-2</v>
      </c>
      <c r="F76">
        <v>2.8999999999999998E-2</v>
      </c>
      <c r="G76">
        <v>2.2999999999999993E-2</v>
      </c>
      <c r="H76">
        <v>1.8999999999999989E-2</v>
      </c>
      <c r="I76">
        <v>0.03</v>
      </c>
      <c r="J76">
        <v>2.4999999999999994E-2</v>
      </c>
      <c r="K76">
        <v>2.8999999999999998E-2</v>
      </c>
      <c r="L76">
        <v>3.1400000000000004E-2</v>
      </c>
    </row>
    <row r="77" spans="1:12" x14ac:dyDescent="0.25">
      <c r="A77" t="s">
        <v>186</v>
      </c>
      <c r="B77">
        <v>7.3000000000000009E-2</v>
      </c>
      <c r="C77">
        <v>7.3000000000000009E-2</v>
      </c>
      <c r="D77">
        <v>8.0000000000000016E-2</v>
      </c>
      <c r="E77">
        <v>8.6000000000000021E-2</v>
      </c>
      <c r="F77">
        <v>5.8999999999999997E-2</v>
      </c>
      <c r="G77">
        <v>6.8000000000000005E-2</v>
      </c>
      <c r="H77">
        <v>6.4000000000000001E-2</v>
      </c>
      <c r="I77">
        <v>7.9000000000000015E-2</v>
      </c>
      <c r="J77">
        <v>9.0000000000000024E-2</v>
      </c>
      <c r="K77">
        <v>9.0000000000000024E-2</v>
      </c>
      <c r="L77">
        <v>7.6200000000000018E-2</v>
      </c>
    </row>
    <row r="78" spans="1:12" x14ac:dyDescent="0.25">
      <c r="A78" t="s">
        <v>189</v>
      </c>
      <c r="B78">
        <v>4.1000000000000009E-2</v>
      </c>
      <c r="C78">
        <v>0.121</v>
      </c>
      <c r="D78">
        <v>5.099999999999999E-2</v>
      </c>
      <c r="E78">
        <v>7.7000000000000013E-2</v>
      </c>
      <c r="F78">
        <v>5.5999999999999994E-2</v>
      </c>
      <c r="G78">
        <v>9.2000000000000026E-2</v>
      </c>
      <c r="H78">
        <v>7.8000000000000014E-2</v>
      </c>
      <c r="I78">
        <v>7.5000000000000011E-2</v>
      </c>
      <c r="J78">
        <v>8.9000000000000024E-2</v>
      </c>
      <c r="K78">
        <v>9.5000000000000029E-2</v>
      </c>
      <c r="L78">
        <v>7.7499999999999986E-2</v>
      </c>
    </row>
    <row r="79" spans="1:12" x14ac:dyDescent="0.25">
      <c r="A79" t="s">
        <v>191</v>
      </c>
      <c r="B79">
        <v>3.7000000000000005E-2</v>
      </c>
      <c r="C79">
        <v>2.7999999999999997E-2</v>
      </c>
      <c r="D79">
        <v>6.8000000000000005E-2</v>
      </c>
      <c r="E79">
        <v>9.4000000000000028E-2</v>
      </c>
      <c r="F79">
        <v>9.3000000000000027E-2</v>
      </c>
      <c r="G79">
        <v>6.6000000000000003E-2</v>
      </c>
      <c r="H79">
        <v>5.5999999999999994E-2</v>
      </c>
      <c r="I79">
        <v>7.2000000000000008E-2</v>
      </c>
      <c r="J79">
        <v>5.1999999999999991E-2</v>
      </c>
      <c r="K79">
        <v>5.2999999999999992E-2</v>
      </c>
      <c r="L79">
        <v>6.1899999999999997E-2</v>
      </c>
    </row>
    <row r="80" spans="1:12" x14ac:dyDescent="0.25">
      <c r="A80" t="s">
        <v>193</v>
      </c>
      <c r="B80">
        <v>0.10599999999999998</v>
      </c>
      <c r="C80">
        <v>9.7999999999999976E-2</v>
      </c>
      <c r="D80">
        <v>9.8999999999999977E-2</v>
      </c>
      <c r="E80">
        <v>7.8000000000000014E-2</v>
      </c>
      <c r="F80">
        <v>6.4000000000000001E-2</v>
      </c>
      <c r="G80">
        <v>9.6999999999999975E-2</v>
      </c>
      <c r="H80">
        <v>0.18</v>
      </c>
      <c r="I80">
        <v>8.9000000000000024E-2</v>
      </c>
      <c r="J80">
        <v>8.8000000000000023E-2</v>
      </c>
      <c r="K80">
        <v>0.13</v>
      </c>
      <c r="L80">
        <v>0.10289999999999999</v>
      </c>
    </row>
    <row r="81" spans="1:12" x14ac:dyDescent="0.25">
      <c r="A81" t="s">
        <v>195</v>
      </c>
      <c r="B81">
        <v>3.5000000000000003E-2</v>
      </c>
      <c r="C81">
        <v>5.7999999999999996E-2</v>
      </c>
      <c r="D81">
        <v>7.1000000000000008E-2</v>
      </c>
      <c r="E81">
        <v>6.8000000000000005E-2</v>
      </c>
      <c r="F81">
        <v>6.3E-2</v>
      </c>
      <c r="G81">
        <v>4.5000000000000012E-2</v>
      </c>
      <c r="H81">
        <v>4.4000000000000011E-2</v>
      </c>
      <c r="I81">
        <v>8.6000000000000021E-2</v>
      </c>
      <c r="J81">
        <v>8.1000000000000016E-2</v>
      </c>
      <c r="K81">
        <v>6.5000000000000002E-2</v>
      </c>
      <c r="L81">
        <v>6.1600000000000009E-2</v>
      </c>
    </row>
    <row r="82" spans="1:12" x14ac:dyDescent="0.25">
      <c r="A82" t="s">
        <v>198</v>
      </c>
      <c r="B82">
        <v>2.7999999999999997E-2</v>
      </c>
      <c r="C82">
        <v>1.4000000000000012E-2</v>
      </c>
      <c r="D82">
        <v>1.7000000000000015E-2</v>
      </c>
      <c r="E82">
        <v>1.5000000000000013E-2</v>
      </c>
      <c r="F82">
        <v>1.5000000000000013E-2</v>
      </c>
      <c r="G82">
        <v>1.6000000000000014E-2</v>
      </c>
      <c r="H82">
        <v>1.6000000000000014E-2</v>
      </c>
      <c r="I82">
        <v>9.000000000000008E-3</v>
      </c>
      <c r="J82">
        <v>4.0000000000000036E-3</v>
      </c>
      <c r="K82">
        <v>7.0000000000000062E-3</v>
      </c>
      <c r="L82">
        <v>1.410000000000001E-2</v>
      </c>
    </row>
    <row r="83" spans="1:12" x14ac:dyDescent="0.25">
      <c r="A83" t="s">
        <v>201</v>
      </c>
      <c r="B83">
        <v>3.3000000000000029E-2</v>
      </c>
      <c r="C83">
        <v>3.9000000000000035E-2</v>
      </c>
      <c r="D83">
        <v>-4.0000000000000036E-3</v>
      </c>
      <c r="E83">
        <v>-4.0000000000000036E-3</v>
      </c>
      <c r="F83">
        <v>-1.0999999999999982E-2</v>
      </c>
      <c r="L83">
        <f>AVERAGE(B83:F83)</f>
        <v>1.0600000000000016E-2</v>
      </c>
    </row>
    <row r="84" spans="1:12" x14ac:dyDescent="0.25">
      <c r="A84" t="s">
        <v>206</v>
      </c>
      <c r="B84">
        <v>0.29099999999999998</v>
      </c>
      <c r="C84">
        <v>0.22699999999999998</v>
      </c>
      <c r="D84">
        <v>0.28399999999999997</v>
      </c>
      <c r="E84">
        <v>0.35300000000000004</v>
      </c>
      <c r="F84">
        <v>0.24</v>
      </c>
      <c r="G84">
        <v>0.16699999999999998</v>
      </c>
      <c r="H84">
        <v>0.23899999999999999</v>
      </c>
      <c r="I84">
        <v>0.29299999999999998</v>
      </c>
      <c r="J84">
        <v>0.37700000000000006</v>
      </c>
      <c r="K84">
        <v>0.26100000000000001</v>
      </c>
      <c r="L84">
        <v>0.27320000000000005</v>
      </c>
    </row>
    <row r="85" spans="1:12" x14ac:dyDescent="0.25">
      <c r="A85" t="s">
        <v>209</v>
      </c>
      <c r="B85">
        <v>3.8000000000000006E-2</v>
      </c>
      <c r="C85">
        <v>3.3000000000000002E-2</v>
      </c>
      <c r="D85">
        <v>5.1999999999999991E-2</v>
      </c>
      <c r="E85">
        <v>4.0000000000000036E-3</v>
      </c>
      <c r="F85">
        <v>-2.0000000000000018E-3</v>
      </c>
      <c r="G85">
        <v>1.7000000000000015E-2</v>
      </c>
      <c r="H85">
        <v>5.0000000000000044E-3</v>
      </c>
      <c r="I85">
        <v>2.4999999999999994E-2</v>
      </c>
      <c r="J85">
        <v>1.8999999999999989E-2</v>
      </c>
      <c r="K85">
        <v>1.5000000000000013E-2</v>
      </c>
      <c r="L85">
        <v>2.06E-2</v>
      </c>
    </row>
    <row r="86" spans="1:12" x14ac:dyDescent="0.25">
      <c r="A86" t="s">
        <v>211</v>
      </c>
      <c r="B86">
        <v>5.0000000000000044E-3</v>
      </c>
      <c r="C86">
        <v>1.0000000000000009E-2</v>
      </c>
      <c r="D86">
        <v>8.0000000000000071E-3</v>
      </c>
      <c r="E86">
        <v>9.000000000000008E-3</v>
      </c>
      <c r="F86">
        <v>5.0000000000000044E-3</v>
      </c>
      <c r="G86">
        <v>6.0000000000000053E-3</v>
      </c>
      <c r="H86">
        <v>2.0999999999999991E-2</v>
      </c>
      <c r="I86">
        <v>4.0000000000000036E-3</v>
      </c>
      <c r="L86">
        <f>AVERAGE(B86:I86)</f>
        <v>8.5000000000000041E-3</v>
      </c>
    </row>
    <row r="87" spans="1:12" x14ac:dyDescent="0.25">
      <c r="A87" t="s">
        <v>213</v>
      </c>
      <c r="B87" t="e">
        <v>#VALUE!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e">
        <v>#VALUE!</v>
      </c>
    </row>
    <row r="88" spans="1:12" x14ac:dyDescent="0.25">
      <c r="A88" t="s">
        <v>215</v>
      </c>
      <c r="B88">
        <v>1.4999999999999958E-2</v>
      </c>
      <c r="C88">
        <v>-1.0000000000000009E-2</v>
      </c>
      <c r="D88">
        <v>-7.0000000000000062E-3</v>
      </c>
      <c r="E88">
        <v>-6.0000000000000053E-3</v>
      </c>
      <c r="F88">
        <v>-1.8000000000000016E-2</v>
      </c>
      <c r="G88">
        <v>4.1999999999999982E-2</v>
      </c>
      <c r="L88">
        <f>AVERAGE(B88:G88)</f>
        <v>2.6666666666666505E-3</v>
      </c>
    </row>
    <row r="89" spans="1:12" x14ac:dyDescent="0.25">
      <c r="A89" t="s">
        <v>218</v>
      </c>
      <c r="B89" t="e">
        <v>#VALUE!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e">
        <v>#VALUE!</v>
      </c>
    </row>
    <row r="90" spans="1:12" x14ac:dyDescent="0.25">
      <c r="A90" t="s">
        <v>221</v>
      </c>
      <c r="B90">
        <v>7.0000000000000007E-2</v>
      </c>
      <c r="C90">
        <v>4.7000000000000014E-2</v>
      </c>
      <c r="D90">
        <v>6.9000000000000006E-2</v>
      </c>
      <c r="E90">
        <v>6.0999999999999999E-2</v>
      </c>
      <c r="F90">
        <v>6.7000000000000004E-2</v>
      </c>
      <c r="G90">
        <v>6.5000000000000002E-2</v>
      </c>
      <c r="H90">
        <v>8.6000000000000021E-2</v>
      </c>
      <c r="I90">
        <v>6.2E-2</v>
      </c>
      <c r="J90">
        <v>0.06</v>
      </c>
      <c r="K90">
        <v>6.3E-2</v>
      </c>
      <c r="L90">
        <v>6.5000000000000016E-2</v>
      </c>
    </row>
    <row r="91" spans="1:12" x14ac:dyDescent="0.25">
      <c r="A91" t="s">
        <v>224</v>
      </c>
      <c r="B91">
        <v>4.9000000000000016E-2</v>
      </c>
      <c r="C91">
        <v>5.1999999999999991E-2</v>
      </c>
      <c r="D91">
        <v>4.7000000000000014E-2</v>
      </c>
      <c r="E91">
        <v>2.0999999999999991E-2</v>
      </c>
      <c r="F91">
        <v>3.7000000000000005E-2</v>
      </c>
      <c r="G91">
        <v>3.9000000000000007E-2</v>
      </c>
      <c r="H91">
        <v>8.1000000000000016E-2</v>
      </c>
      <c r="I91">
        <v>5.1999999999999991E-2</v>
      </c>
      <c r="J91">
        <v>5.5999999999999994E-2</v>
      </c>
      <c r="K91">
        <v>4.9000000000000016E-2</v>
      </c>
      <c r="L91">
        <v>4.830000000000001E-2</v>
      </c>
    </row>
    <row r="92" spans="1:12" x14ac:dyDescent="0.25">
      <c r="A92" t="s">
        <v>227</v>
      </c>
      <c r="B92">
        <v>5.0000000000000044E-3</v>
      </c>
      <c r="C92">
        <v>1.2000000000000011E-2</v>
      </c>
      <c r="D92">
        <v>1.4000000000000012E-2</v>
      </c>
      <c r="E92">
        <v>1.4000000000000012E-2</v>
      </c>
      <c r="F92">
        <v>1.100000000000001E-2</v>
      </c>
      <c r="G92">
        <v>5.5999999999999994E-2</v>
      </c>
      <c r="H92">
        <v>6.3E-2</v>
      </c>
      <c r="I92">
        <v>3.4000000000000002E-2</v>
      </c>
      <c r="J92">
        <v>3.6000000000000004E-2</v>
      </c>
      <c r="K92">
        <v>-7.0000000000000062E-3</v>
      </c>
      <c r="L92">
        <v>2.3800000000000005E-2</v>
      </c>
    </row>
    <row r="93" spans="1:12" x14ac:dyDescent="0.25">
      <c r="A93" t="s">
        <v>229</v>
      </c>
      <c r="B93">
        <v>1.0000000000000009E-2</v>
      </c>
      <c r="C93">
        <v>1.0000000000000009E-2</v>
      </c>
      <c r="D93">
        <v>1.100000000000001E-2</v>
      </c>
      <c r="E93">
        <v>1.0000000000000009E-2</v>
      </c>
      <c r="F93">
        <v>7.0000000000000062E-3</v>
      </c>
      <c r="G93">
        <v>1.100000000000001E-2</v>
      </c>
      <c r="H93">
        <v>1.100000000000001E-2</v>
      </c>
      <c r="I93">
        <v>2.8999999999999998E-2</v>
      </c>
      <c r="L93">
        <f>AVERAGE(B93:I93)</f>
        <v>1.2375000000000008E-2</v>
      </c>
    </row>
    <row r="94" spans="1:12" x14ac:dyDescent="0.25">
      <c r="A94" t="s">
        <v>231</v>
      </c>
      <c r="B94">
        <v>0.11099999999999999</v>
      </c>
      <c r="C94">
        <v>0.13300000000000001</v>
      </c>
      <c r="D94">
        <v>7.6000000000000012E-2</v>
      </c>
      <c r="E94">
        <v>5.1999999999999991E-2</v>
      </c>
      <c r="F94">
        <v>0.10599999999999998</v>
      </c>
      <c r="G94">
        <v>0.11699999999999999</v>
      </c>
      <c r="H94">
        <v>0.11899999999999999</v>
      </c>
      <c r="I94">
        <v>6.4000000000000001E-2</v>
      </c>
      <c r="J94">
        <v>7.1000000000000008E-2</v>
      </c>
      <c r="K94">
        <v>6.8000000000000005E-2</v>
      </c>
      <c r="L94">
        <v>9.1700000000000004E-2</v>
      </c>
    </row>
    <row r="95" spans="1:12" x14ac:dyDescent="0.25">
      <c r="A95" t="s">
        <v>234</v>
      </c>
      <c r="B95">
        <v>3.1E-2</v>
      </c>
      <c r="C95">
        <v>3.8000000000000006E-2</v>
      </c>
      <c r="D95">
        <v>3.2000000000000001E-2</v>
      </c>
      <c r="E95">
        <v>3.7000000000000005E-2</v>
      </c>
      <c r="F95">
        <v>3.9000000000000007E-2</v>
      </c>
      <c r="G95">
        <v>4.7000000000000014E-2</v>
      </c>
      <c r="H95">
        <v>3.2000000000000001E-2</v>
      </c>
      <c r="I95">
        <v>3.8000000000000006E-2</v>
      </c>
      <c r="J95">
        <v>3.8000000000000006E-2</v>
      </c>
      <c r="K95">
        <v>3.8000000000000006E-2</v>
      </c>
      <c r="L95">
        <v>3.7000000000000012E-2</v>
      </c>
    </row>
    <row r="96" spans="1:12" x14ac:dyDescent="0.25">
      <c r="A96" t="s">
        <v>236</v>
      </c>
      <c r="B96" t="e">
        <v>#VALUE!</v>
      </c>
      <c r="C96" t="e">
        <v>#VALUE!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e">
        <v>#VALUE!</v>
      </c>
    </row>
    <row r="97" spans="1:12" x14ac:dyDescent="0.25">
      <c r="A97" t="s">
        <v>238</v>
      </c>
      <c r="B97">
        <v>1.5000000000000013E-2</v>
      </c>
      <c r="C97">
        <v>1.5000000000000013E-2</v>
      </c>
      <c r="D97">
        <v>1.8000000000000016E-2</v>
      </c>
      <c r="E97">
        <v>1.4000000000000012E-2</v>
      </c>
      <c r="F97">
        <v>1.100000000000001E-2</v>
      </c>
      <c r="G97">
        <v>1.5000000000000013E-2</v>
      </c>
      <c r="H97">
        <v>1.999999999999999E-2</v>
      </c>
      <c r="I97">
        <v>3.1E-2</v>
      </c>
      <c r="J97">
        <v>8.0000000000000071E-3</v>
      </c>
      <c r="K97">
        <v>1.8000000000000016E-2</v>
      </c>
      <c r="L97">
        <v>1.6500000000000008E-2</v>
      </c>
    </row>
    <row r="98" spans="1:12" x14ac:dyDescent="0.25">
      <c r="A98" t="s">
        <v>241</v>
      </c>
      <c r="B98">
        <v>4.0000000000000036E-3</v>
      </c>
      <c r="C98">
        <v>3.0000000000000027E-3</v>
      </c>
      <c r="D98">
        <v>1.2000000000000011E-2</v>
      </c>
      <c r="E98">
        <v>9.000000000000008E-3</v>
      </c>
      <c r="F98">
        <v>4.0000000000000036E-3</v>
      </c>
      <c r="G98">
        <v>1.3000000000000012E-2</v>
      </c>
      <c r="H98">
        <v>3.9000000000000007E-2</v>
      </c>
      <c r="I98">
        <v>1.4000000000000012E-2</v>
      </c>
      <c r="J98">
        <v>2.7999999999999997E-2</v>
      </c>
      <c r="K98">
        <v>4.0000000000000036E-3</v>
      </c>
      <c r="L98">
        <v>1.3000000000000006E-2</v>
      </c>
    </row>
    <row r="99" spans="1:12" x14ac:dyDescent="0.25">
      <c r="A99" t="s">
        <v>245</v>
      </c>
      <c r="B99">
        <v>9.000000000000008E-3</v>
      </c>
      <c r="C99">
        <v>2.7999999999999997E-2</v>
      </c>
      <c r="D99">
        <v>1.0000000000000009E-2</v>
      </c>
      <c r="E99">
        <v>8.0000000000000071E-3</v>
      </c>
      <c r="F99">
        <v>2.2999999999999993E-2</v>
      </c>
      <c r="G99">
        <v>2.0999999999999991E-2</v>
      </c>
      <c r="H99">
        <v>1.3000000000000012E-2</v>
      </c>
      <c r="I99">
        <v>5.0000000000000044E-3</v>
      </c>
      <c r="J99">
        <v>3.0000000000000027E-3</v>
      </c>
      <c r="L99">
        <v>1.3333333333333336E-2</v>
      </c>
    </row>
    <row r="100" spans="1:12" x14ac:dyDescent="0.25">
      <c r="A100" t="s">
        <v>247</v>
      </c>
      <c r="B100">
        <v>7.0000000000000062E-3</v>
      </c>
      <c r="C100">
        <v>1.100000000000001E-2</v>
      </c>
      <c r="D100">
        <v>1.8000000000000016E-2</v>
      </c>
      <c r="E100">
        <v>-3.0000000000000027E-3</v>
      </c>
      <c r="F100">
        <v>2.4999999999999994E-2</v>
      </c>
      <c r="G100">
        <v>5.0000000000000044E-3</v>
      </c>
      <c r="H100">
        <v>7.0000000000000062E-3</v>
      </c>
      <c r="I100">
        <v>1.3000000000000012E-2</v>
      </c>
      <c r="J100">
        <v>1.3000000000000012E-2</v>
      </c>
      <c r="K100">
        <v>6.0000000000000053E-3</v>
      </c>
      <c r="L100">
        <v>1.0200000000000006E-2</v>
      </c>
    </row>
    <row r="101" spans="1:12" x14ac:dyDescent="0.25">
      <c r="A101" t="s">
        <v>251</v>
      </c>
      <c r="B101">
        <v>2.0000000000000018E-3</v>
      </c>
      <c r="C101">
        <v>5.0000000000000044E-3</v>
      </c>
      <c r="D101">
        <v>8.0000000000000071E-3</v>
      </c>
      <c r="E101">
        <v>3.0000000000000027E-3</v>
      </c>
      <c r="F101">
        <v>4.0000000000000036E-3</v>
      </c>
      <c r="G101">
        <v>6.0000000000000053E-3</v>
      </c>
      <c r="H101">
        <v>5.0000000000000044E-3</v>
      </c>
      <c r="I101">
        <v>4.0000000000000036E-3</v>
      </c>
      <c r="J101">
        <v>1.7000000000000015E-2</v>
      </c>
      <c r="K101">
        <v>1.2000000000000011E-2</v>
      </c>
      <c r="L101">
        <v>6.600000000000006E-3</v>
      </c>
    </row>
    <row r="102" spans="1:12" x14ac:dyDescent="0.25">
      <c r="A102" t="s">
        <v>254</v>
      </c>
      <c r="B102">
        <v>-3.0000000000000027E-3</v>
      </c>
      <c r="C102">
        <v>5.0000000000000044E-3</v>
      </c>
      <c r="D102">
        <v>4.0000000000000036E-3</v>
      </c>
      <c r="E102">
        <v>-7.0000000000000062E-3</v>
      </c>
      <c r="F102">
        <v>7.0000000000000062E-3</v>
      </c>
      <c r="G102">
        <v>2.0000000000000018E-3</v>
      </c>
      <c r="H102">
        <v>5.0000000000000044E-3</v>
      </c>
      <c r="I102">
        <v>2.0000000000000018E-3</v>
      </c>
      <c r="J102">
        <v>2.0000000000000018E-3</v>
      </c>
      <c r="K102">
        <v>-4.0000000000000036E-3</v>
      </c>
      <c r="L102">
        <v>1.3000000000000012E-3</v>
      </c>
    </row>
    <row r="103" spans="1:12" x14ac:dyDescent="0.25">
      <c r="A103" t="s">
        <v>259</v>
      </c>
      <c r="B103">
        <v>6.0999999999999999E-2</v>
      </c>
      <c r="C103">
        <v>4.8000000000000015E-2</v>
      </c>
      <c r="D103">
        <v>3.9000000000000007E-2</v>
      </c>
      <c r="E103">
        <v>4.9999999999999989E-2</v>
      </c>
      <c r="F103">
        <v>4.1000000000000009E-2</v>
      </c>
      <c r="G103">
        <v>3.8000000000000006E-2</v>
      </c>
      <c r="H103">
        <v>4.6000000000000013E-2</v>
      </c>
      <c r="I103">
        <v>4.5000000000000012E-2</v>
      </c>
      <c r="J103">
        <v>0.03</v>
      </c>
      <c r="K103">
        <v>3.6000000000000004E-2</v>
      </c>
      <c r="L103">
        <v>4.3400000000000015E-2</v>
      </c>
    </row>
    <row r="104" spans="1:12" x14ac:dyDescent="0.25">
      <c r="A104" t="s">
        <v>261</v>
      </c>
      <c r="B104">
        <v>4.8000000000000015E-2</v>
      </c>
      <c r="C104">
        <v>5.1999999999999991E-2</v>
      </c>
      <c r="D104">
        <v>3.6000000000000004E-2</v>
      </c>
      <c r="E104">
        <v>0.10199999999999998</v>
      </c>
      <c r="F104">
        <v>6.4000000000000001E-2</v>
      </c>
      <c r="G104">
        <v>0.06</v>
      </c>
      <c r="L104">
        <v>6.0333333333333329E-2</v>
      </c>
    </row>
    <row r="105" spans="1:12" x14ac:dyDescent="0.25">
      <c r="A105" t="s">
        <v>263</v>
      </c>
      <c r="B105">
        <v>1.3000000000000012E-2</v>
      </c>
      <c r="C105">
        <v>1.7000000000000015E-2</v>
      </c>
      <c r="D105">
        <v>1.100000000000001E-2</v>
      </c>
      <c r="E105">
        <v>9.000000000000008E-3</v>
      </c>
      <c r="F105">
        <v>4.300000000000001E-2</v>
      </c>
      <c r="G105">
        <v>5.4999999999999993E-2</v>
      </c>
      <c r="H105">
        <v>6.8000000000000005E-2</v>
      </c>
      <c r="I105">
        <v>4.9999999999999989E-2</v>
      </c>
      <c r="J105">
        <v>4.4000000000000011E-2</v>
      </c>
      <c r="K105">
        <v>4.0000000000000008E-2</v>
      </c>
      <c r="L105">
        <v>3.500000000000001E-2</v>
      </c>
    </row>
    <row r="106" spans="1:12" x14ac:dyDescent="0.25">
      <c r="A106" t="s">
        <v>266</v>
      </c>
      <c r="B106">
        <v>1.0000000000000009E-2</v>
      </c>
      <c r="C106">
        <v>1.6000000000000014E-2</v>
      </c>
      <c r="D106">
        <v>1.2000000000000011E-2</v>
      </c>
      <c r="E106">
        <v>3.1E-2</v>
      </c>
      <c r="F106">
        <v>7.0000000000000062E-3</v>
      </c>
      <c r="G106">
        <v>2.2999999999999993E-2</v>
      </c>
      <c r="H106">
        <v>3.9000000000000007E-2</v>
      </c>
      <c r="I106">
        <v>2.4999999999999994E-2</v>
      </c>
      <c r="J106">
        <v>2.6999999999999996E-2</v>
      </c>
      <c r="K106">
        <v>2.4999999999999994E-2</v>
      </c>
      <c r="L106">
        <v>2.1500000000000002E-2</v>
      </c>
    </row>
    <row r="107" spans="1:12" x14ac:dyDescent="0.25">
      <c r="A107" t="s">
        <v>269</v>
      </c>
      <c r="B107">
        <v>2.1999999999999992E-2</v>
      </c>
      <c r="C107">
        <v>2.6999999999999996E-2</v>
      </c>
      <c r="D107">
        <v>3.2000000000000001E-2</v>
      </c>
      <c r="E107">
        <v>3.5000000000000003E-2</v>
      </c>
      <c r="F107">
        <v>3.9000000000000007E-2</v>
      </c>
      <c r="G107">
        <v>2.0999999999999991E-2</v>
      </c>
      <c r="H107">
        <v>3.8000000000000006E-2</v>
      </c>
      <c r="I107">
        <v>3.3000000000000002E-2</v>
      </c>
      <c r="J107">
        <v>3.3000000000000002E-2</v>
      </c>
      <c r="K107">
        <v>3.8000000000000006E-2</v>
      </c>
      <c r="L107">
        <v>3.1800000000000009E-2</v>
      </c>
    </row>
    <row r="108" spans="1:12" x14ac:dyDescent="0.25">
      <c r="A108" t="s">
        <v>271</v>
      </c>
      <c r="B108">
        <v>5.3999999999999992E-2</v>
      </c>
      <c r="C108">
        <v>5.3999999999999992E-2</v>
      </c>
      <c r="D108">
        <v>7.8000000000000014E-2</v>
      </c>
      <c r="E108">
        <v>4.1000000000000009E-2</v>
      </c>
      <c r="F108">
        <v>5.7999999999999996E-2</v>
      </c>
      <c r="G108">
        <v>7.1000000000000008E-2</v>
      </c>
      <c r="H108">
        <v>5.8999999999999997E-2</v>
      </c>
      <c r="I108">
        <v>7.6000000000000012E-2</v>
      </c>
      <c r="J108">
        <v>6.8000000000000005E-2</v>
      </c>
      <c r="K108">
        <v>9.5000000000000029E-2</v>
      </c>
      <c r="L108">
        <v>6.5400000000000014E-2</v>
      </c>
    </row>
    <row r="109" spans="1:12" x14ac:dyDescent="0.25">
      <c r="A109" t="s">
        <v>273</v>
      </c>
      <c r="B109">
        <v>2.5999999999999995E-2</v>
      </c>
      <c r="C109">
        <v>1.8000000000000016E-2</v>
      </c>
      <c r="D109">
        <v>1.3000000000000012E-2</v>
      </c>
      <c r="E109">
        <v>2.5999999999999995E-2</v>
      </c>
      <c r="F109">
        <v>2.4999999999999994E-2</v>
      </c>
      <c r="G109">
        <v>2.5999999999999995E-2</v>
      </c>
      <c r="H109">
        <v>3.3000000000000002E-2</v>
      </c>
      <c r="I109">
        <v>1.8999999999999989E-2</v>
      </c>
      <c r="J109">
        <v>6.8000000000000005E-2</v>
      </c>
      <c r="K109">
        <v>6.6000000000000003E-2</v>
      </c>
      <c r="L109">
        <v>3.2000000000000001E-2</v>
      </c>
    </row>
    <row r="110" spans="1:12" x14ac:dyDescent="0.25">
      <c r="A110" t="s">
        <v>275</v>
      </c>
      <c r="B110">
        <v>7.0000000000000062E-3</v>
      </c>
      <c r="C110">
        <v>8.0000000000000071E-3</v>
      </c>
      <c r="D110">
        <v>1.3000000000000012E-2</v>
      </c>
      <c r="E110">
        <v>4.0000000000000036E-3</v>
      </c>
      <c r="F110">
        <v>3.0000000000000027E-3</v>
      </c>
      <c r="G110">
        <v>4.0000000000000036E-3</v>
      </c>
      <c r="H110">
        <v>4.0000000000000036E-3</v>
      </c>
      <c r="I110">
        <v>1.100000000000001E-2</v>
      </c>
      <c r="J110">
        <v>1.0000000000000009E-2</v>
      </c>
      <c r="K110">
        <v>7.0000000000000062E-3</v>
      </c>
      <c r="L110">
        <v>7.1000000000000065E-3</v>
      </c>
    </row>
    <row r="111" spans="1:12" x14ac:dyDescent="0.25">
      <c r="A111" t="s">
        <v>278</v>
      </c>
      <c r="B111">
        <v>0.18</v>
      </c>
      <c r="C111">
        <v>0.26800000000000002</v>
      </c>
      <c r="D111">
        <v>0.15700000000000003</v>
      </c>
      <c r="E111">
        <v>0.06</v>
      </c>
      <c r="F111">
        <v>9.7999999999999976E-2</v>
      </c>
      <c r="G111">
        <v>8.4000000000000019E-2</v>
      </c>
      <c r="H111">
        <v>9.2000000000000026E-2</v>
      </c>
      <c r="I111">
        <v>0.10199999999999998</v>
      </c>
      <c r="J111">
        <v>0.22299999999999998</v>
      </c>
      <c r="K111">
        <v>0.15700000000000003</v>
      </c>
      <c r="L111">
        <v>0.14209999999999998</v>
      </c>
    </row>
    <row r="112" spans="1:12" x14ac:dyDescent="0.25">
      <c r="A112" t="s">
        <v>280</v>
      </c>
      <c r="B112" t="e">
        <v>#VALUE!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e">
        <v>#VALUE!</v>
      </c>
    </row>
    <row r="113" spans="1:12" x14ac:dyDescent="0.25">
      <c r="A113" t="s">
        <v>214</v>
      </c>
      <c r="B113">
        <v>7.6999999999999957E-2</v>
      </c>
      <c r="C113">
        <v>0.06</v>
      </c>
      <c r="D113">
        <v>9.3999999999999972E-2</v>
      </c>
      <c r="E113">
        <v>8.5999999999999965E-2</v>
      </c>
      <c r="F113">
        <v>8.8999999999999968E-2</v>
      </c>
      <c r="G113">
        <v>7.8999999999999959E-2</v>
      </c>
      <c r="H113">
        <v>9.099999999999997E-2</v>
      </c>
      <c r="I113">
        <v>9.3999999999999972E-2</v>
      </c>
      <c r="J113">
        <v>8.1999999999999962E-2</v>
      </c>
      <c r="K113">
        <v>7.999999999999996E-2</v>
      </c>
      <c r="L113">
        <v>8.3199999999999968E-2</v>
      </c>
    </row>
    <row r="114" spans="1:12" x14ac:dyDescent="0.25">
      <c r="A114" t="s">
        <v>283</v>
      </c>
      <c r="B114">
        <v>4.0000000000000036E-3</v>
      </c>
      <c r="C114">
        <v>8.0000000000000071E-3</v>
      </c>
      <c r="D114">
        <v>7.0000000000000062E-3</v>
      </c>
      <c r="E114">
        <v>1.0000000000000009E-3</v>
      </c>
      <c r="F114">
        <v>-1.0000000000000009E-3</v>
      </c>
      <c r="G114">
        <v>-3.0000000000000027E-3</v>
      </c>
      <c r="H114">
        <v>8.0000000000000071E-3</v>
      </c>
      <c r="I114">
        <v>3.0000000000000027E-3</v>
      </c>
      <c r="J114">
        <v>9.000000000000008E-3</v>
      </c>
      <c r="K114">
        <v>3.0000000000000027E-3</v>
      </c>
      <c r="L114">
        <v>3.9000000000000033E-3</v>
      </c>
    </row>
    <row r="115" spans="1:12" x14ac:dyDescent="0.25">
      <c r="A115" t="s">
        <v>285</v>
      </c>
      <c r="B115">
        <v>4.9000000000000016E-2</v>
      </c>
      <c r="C115">
        <v>5.4999999999999993E-2</v>
      </c>
      <c r="D115">
        <v>2.7999999999999997E-2</v>
      </c>
      <c r="E115">
        <v>2.4999999999999994E-2</v>
      </c>
      <c r="F115">
        <v>5.3999999999999992E-2</v>
      </c>
      <c r="G115">
        <v>6.6000000000000003E-2</v>
      </c>
      <c r="H115">
        <v>4.300000000000001E-2</v>
      </c>
      <c r="I115">
        <v>4.4000000000000011E-2</v>
      </c>
      <c r="J115">
        <v>0.10199999999999998</v>
      </c>
      <c r="K115">
        <v>4.6000000000000013E-2</v>
      </c>
      <c r="L115">
        <v>5.1200000000000009E-2</v>
      </c>
    </row>
    <row r="116" spans="1:12" x14ac:dyDescent="0.25">
      <c r="A116" t="s">
        <v>288</v>
      </c>
      <c r="B116">
        <v>9.000000000000008E-3</v>
      </c>
      <c r="C116">
        <v>1.0000000000000009E-2</v>
      </c>
      <c r="D116">
        <v>1.999999999999999E-2</v>
      </c>
      <c r="E116">
        <v>1.2000000000000011E-2</v>
      </c>
      <c r="F116">
        <v>2.4999999999999994E-2</v>
      </c>
      <c r="G116">
        <v>3.0000000000000027E-3</v>
      </c>
      <c r="H116">
        <v>2.7999999999999997E-2</v>
      </c>
      <c r="I116">
        <v>1.6000000000000014E-2</v>
      </c>
      <c r="J116">
        <v>3.3000000000000002E-2</v>
      </c>
      <c r="K116">
        <v>1.8999999999999989E-2</v>
      </c>
      <c r="L116">
        <v>1.7500000000000002E-2</v>
      </c>
    </row>
    <row r="117" spans="1:12" x14ac:dyDescent="0.25">
      <c r="A117" t="s">
        <v>290</v>
      </c>
      <c r="B117">
        <v>9.6999999999999975E-2</v>
      </c>
      <c r="C117">
        <v>7.1000000000000008E-2</v>
      </c>
      <c r="D117">
        <v>9.2000000000000026E-2</v>
      </c>
      <c r="E117">
        <v>6.7000000000000004E-2</v>
      </c>
      <c r="F117">
        <v>7.5000000000000011E-2</v>
      </c>
      <c r="G117">
        <v>8.2000000000000017E-2</v>
      </c>
      <c r="H117">
        <v>0.11899999999999999</v>
      </c>
      <c r="I117">
        <v>0.126</v>
      </c>
      <c r="J117">
        <v>8.9000000000000024E-2</v>
      </c>
      <c r="K117">
        <v>0.10599999999999998</v>
      </c>
      <c r="L117">
        <v>9.240000000000001E-2</v>
      </c>
    </row>
    <row r="118" spans="1:12" x14ac:dyDescent="0.25">
      <c r="A118" t="s">
        <v>293</v>
      </c>
      <c r="B118">
        <v>6.6000000000000003E-2</v>
      </c>
      <c r="C118">
        <v>3.2000000000000001E-2</v>
      </c>
      <c r="D118">
        <v>5.6999999999999995E-2</v>
      </c>
      <c r="E118">
        <v>5.7999999999999996E-2</v>
      </c>
      <c r="F118">
        <v>4.1000000000000009E-2</v>
      </c>
      <c r="G118">
        <v>5.5999999999999994E-2</v>
      </c>
      <c r="H118">
        <v>9.1000000000000025E-2</v>
      </c>
      <c r="I118">
        <v>8.7000000000000022E-2</v>
      </c>
      <c r="J118">
        <v>8.3000000000000018E-2</v>
      </c>
      <c r="K118">
        <v>0.14000000000000001</v>
      </c>
      <c r="L118">
        <v>7.110000000000001E-2</v>
      </c>
    </row>
    <row r="119" spans="1:12" x14ac:dyDescent="0.25">
      <c r="A119" t="s">
        <v>295</v>
      </c>
      <c r="B119">
        <v>4.200000000000001E-2</v>
      </c>
      <c r="C119">
        <v>4.8000000000000015E-2</v>
      </c>
      <c r="D119">
        <v>0.06</v>
      </c>
      <c r="E119">
        <v>6.7000000000000004E-2</v>
      </c>
      <c r="F119">
        <v>5.6999999999999995E-2</v>
      </c>
      <c r="G119">
        <v>5.7999999999999996E-2</v>
      </c>
      <c r="H119">
        <v>7.0000000000000007E-2</v>
      </c>
      <c r="I119">
        <v>4.9999999999999989E-2</v>
      </c>
      <c r="J119">
        <v>5.6999999999999995E-2</v>
      </c>
      <c r="K119">
        <v>4.300000000000001E-2</v>
      </c>
      <c r="L119">
        <v>5.5200000000000006E-2</v>
      </c>
    </row>
  </sheetData>
  <autoFilter ref="A1:L11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3"/>
  <sheetViews>
    <sheetView tabSelected="1" zoomScale="70" zoomScaleNormal="70" workbookViewId="0">
      <selection activeCell="O12" sqref="O12"/>
    </sheetView>
  </sheetViews>
  <sheetFormatPr defaultRowHeight="15" x14ac:dyDescent="0.25"/>
  <cols>
    <col min="2" max="2" width="11.85546875" bestFit="1" customWidth="1"/>
    <col min="3" max="3" width="26" customWidth="1"/>
    <col min="6" max="6" width="29.140625" customWidth="1"/>
    <col min="7" max="7" width="27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312</v>
      </c>
      <c r="J1" t="s">
        <v>313</v>
      </c>
      <c r="K1" t="s">
        <v>8</v>
      </c>
      <c r="L1" t="s">
        <v>401</v>
      </c>
      <c r="M1" t="s">
        <v>9</v>
      </c>
      <c r="N1" t="s">
        <v>10</v>
      </c>
      <c r="O1" t="s">
        <v>2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>
        <v>1</v>
      </c>
      <c r="B2" s="1">
        <v>42920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3</v>
      </c>
      <c r="I2">
        <f>Weights!L123</f>
        <v>2.3500000000000014E-2</v>
      </c>
      <c r="J2">
        <f>H2*I2</f>
        <v>7.0500000000000035E-2</v>
      </c>
      <c r="K2">
        <v>301</v>
      </c>
      <c r="M2">
        <v>5.7</v>
      </c>
      <c r="O2" t="s">
        <v>15</v>
      </c>
      <c r="P2">
        <v>285730</v>
      </c>
      <c r="Q2">
        <v>195520</v>
      </c>
      <c r="R2">
        <v>51.646827999999999</v>
      </c>
      <c r="S2">
        <v>-3.6529533999999999</v>
      </c>
    </row>
    <row r="3" spans="1:19" x14ac:dyDescent="0.25">
      <c r="A3">
        <v>1</v>
      </c>
      <c r="B3" s="1">
        <v>42920</v>
      </c>
      <c r="C3" t="s">
        <v>15</v>
      </c>
      <c r="D3" t="s">
        <v>16</v>
      </c>
      <c r="E3" t="s">
        <v>17</v>
      </c>
      <c r="F3" t="s">
        <v>20</v>
      </c>
      <c r="G3" t="s">
        <v>21</v>
      </c>
      <c r="H3">
        <v>1</v>
      </c>
      <c r="I3">
        <v>9.9000000000000095E-3</v>
      </c>
      <c r="J3">
        <f t="shared" ref="J3:J66" si="0">H3*I3</f>
        <v>9.9000000000000095E-3</v>
      </c>
      <c r="K3">
        <v>301</v>
      </c>
      <c r="M3">
        <v>5.7</v>
      </c>
      <c r="O3" t="s">
        <v>15</v>
      </c>
      <c r="P3">
        <v>285730</v>
      </c>
      <c r="Q3">
        <v>195520</v>
      </c>
      <c r="R3">
        <v>51.646827999999999</v>
      </c>
      <c r="S3">
        <v>-3.6529533999999999</v>
      </c>
    </row>
    <row r="4" spans="1:19" x14ac:dyDescent="0.25">
      <c r="A4">
        <v>1</v>
      </c>
      <c r="B4" s="1">
        <v>42920</v>
      </c>
      <c r="C4" t="s">
        <v>15</v>
      </c>
      <c r="D4" t="s">
        <v>16</v>
      </c>
      <c r="E4" t="s">
        <v>17</v>
      </c>
      <c r="F4" t="s">
        <v>22</v>
      </c>
      <c r="G4" t="s">
        <v>23</v>
      </c>
      <c r="H4">
        <v>1</v>
      </c>
      <c r="I4">
        <v>3.910000000000001E-2</v>
      </c>
      <c r="J4">
        <f t="shared" si="0"/>
        <v>3.910000000000001E-2</v>
      </c>
      <c r="K4">
        <v>301</v>
      </c>
      <c r="M4">
        <v>5.7</v>
      </c>
      <c r="O4" t="s">
        <v>15</v>
      </c>
      <c r="P4">
        <v>285730</v>
      </c>
      <c r="Q4">
        <v>195520</v>
      </c>
      <c r="R4">
        <v>51.646827999999999</v>
      </c>
      <c r="S4">
        <v>-3.6529533999999999</v>
      </c>
    </row>
    <row r="5" spans="1:19" x14ac:dyDescent="0.25">
      <c r="A5">
        <v>1</v>
      </c>
      <c r="B5" s="1">
        <v>42920</v>
      </c>
      <c r="C5" t="s">
        <v>15</v>
      </c>
      <c r="D5" t="s">
        <v>16</v>
      </c>
      <c r="E5" t="s">
        <v>17</v>
      </c>
      <c r="F5" t="s">
        <v>24</v>
      </c>
      <c r="G5" t="s">
        <v>25</v>
      </c>
      <c r="H5">
        <v>1</v>
      </c>
      <c r="I5">
        <v>9.6000000000000026E-3</v>
      </c>
      <c r="J5">
        <f t="shared" si="0"/>
        <v>9.6000000000000026E-3</v>
      </c>
      <c r="K5">
        <v>301</v>
      </c>
      <c r="M5">
        <v>5.7</v>
      </c>
      <c r="O5" t="s">
        <v>15</v>
      </c>
      <c r="P5">
        <v>285730</v>
      </c>
      <c r="Q5">
        <v>195520</v>
      </c>
      <c r="R5">
        <v>51.646827999999999</v>
      </c>
      <c r="S5">
        <v>-3.6529533999999999</v>
      </c>
    </row>
    <row r="6" spans="1:19" x14ac:dyDescent="0.25">
      <c r="A6">
        <v>1</v>
      </c>
      <c r="B6" s="1">
        <v>42920</v>
      </c>
      <c r="C6" t="s">
        <v>15</v>
      </c>
      <c r="D6" t="s">
        <v>16</v>
      </c>
      <c r="E6" t="s">
        <v>17</v>
      </c>
      <c r="F6" t="s">
        <v>26</v>
      </c>
      <c r="G6" t="s">
        <v>27</v>
      </c>
      <c r="H6">
        <v>1</v>
      </c>
      <c r="I6">
        <v>0.18290000000000001</v>
      </c>
      <c r="J6">
        <f t="shared" si="0"/>
        <v>0.18290000000000001</v>
      </c>
      <c r="K6">
        <v>301</v>
      </c>
      <c r="M6">
        <v>5.7</v>
      </c>
      <c r="O6" t="s">
        <v>15</v>
      </c>
      <c r="P6">
        <v>285730</v>
      </c>
      <c r="Q6">
        <v>195520</v>
      </c>
      <c r="R6">
        <v>51.646827999999999</v>
      </c>
      <c r="S6">
        <v>-3.6529533999999999</v>
      </c>
    </row>
    <row r="7" spans="1:19" x14ac:dyDescent="0.25">
      <c r="A7">
        <v>1</v>
      </c>
      <c r="B7" s="1">
        <v>42920</v>
      </c>
      <c r="C7" t="s">
        <v>15</v>
      </c>
      <c r="D7" t="s">
        <v>16</v>
      </c>
      <c r="E7" t="s">
        <v>17</v>
      </c>
      <c r="F7" t="s">
        <v>28</v>
      </c>
      <c r="G7" t="s">
        <v>29</v>
      </c>
      <c r="H7">
        <v>3</v>
      </c>
      <c r="I7">
        <v>3.4300000000000011E-2</v>
      </c>
      <c r="J7">
        <f t="shared" si="0"/>
        <v>0.10290000000000003</v>
      </c>
      <c r="K7">
        <v>301</v>
      </c>
      <c r="M7">
        <v>5.7</v>
      </c>
      <c r="O7" t="s">
        <v>15</v>
      </c>
      <c r="P7">
        <v>285730</v>
      </c>
      <c r="Q7">
        <v>195520</v>
      </c>
      <c r="R7">
        <v>51.646827999999999</v>
      </c>
      <c r="S7">
        <v>-3.6529533999999999</v>
      </c>
    </row>
    <row r="8" spans="1:19" x14ac:dyDescent="0.25">
      <c r="A8">
        <v>2</v>
      </c>
      <c r="B8" s="1">
        <v>42923</v>
      </c>
      <c r="C8" t="s">
        <v>30</v>
      </c>
      <c r="D8" t="s">
        <v>16</v>
      </c>
      <c r="E8" t="s">
        <v>31</v>
      </c>
      <c r="F8" t="s">
        <v>18</v>
      </c>
      <c r="G8" t="s">
        <v>19</v>
      </c>
      <c r="H8">
        <v>2</v>
      </c>
      <c r="I8">
        <v>2.35E-2</v>
      </c>
      <c r="J8">
        <f t="shared" si="0"/>
        <v>4.7E-2</v>
      </c>
      <c r="K8">
        <v>308</v>
      </c>
      <c r="M8">
        <v>10.1</v>
      </c>
      <c r="O8" t="s">
        <v>30</v>
      </c>
      <c r="P8">
        <v>281700</v>
      </c>
      <c r="Q8">
        <v>194010</v>
      </c>
      <c r="R8">
        <v>51.632423000000003</v>
      </c>
      <c r="S8">
        <v>-3.710661</v>
      </c>
    </row>
    <row r="9" spans="1:19" x14ac:dyDescent="0.25">
      <c r="A9">
        <v>2</v>
      </c>
      <c r="B9" s="1">
        <v>42920</v>
      </c>
      <c r="C9" t="s">
        <v>15</v>
      </c>
      <c r="D9" t="s">
        <v>16</v>
      </c>
      <c r="E9" t="s">
        <v>31</v>
      </c>
      <c r="F9" t="s">
        <v>32</v>
      </c>
      <c r="G9" t="s">
        <v>33</v>
      </c>
      <c r="H9">
        <v>1</v>
      </c>
      <c r="I9">
        <f>'Summary weights'!$L8</f>
        <v>1.9400000000000011E-2</v>
      </c>
      <c r="J9">
        <f t="shared" si="0"/>
        <v>1.9400000000000011E-2</v>
      </c>
      <c r="K9">
        <v>308</v>
      </c>
      <c r="M9">
        <v>10.1</v>
      </c>
      <c r="O9" t="s">
        <v>15</v>
      </c>
      <c r="P9">
        <v>285730</v>
      </c>
      <c r="Q9">
        <v>195520</v>
      </c>
      <c r="R9">
        <v>51.646827999999999</v>
      </c>
      <c r="S9">
        <v>-3.6529533999999999</v>
      </c>
    </row>
    <row r="10" spans="1:19" x14ac:dyDescent="0.25">
      <c r="A10">
        <v>2</v>
      </c>
      <c r="B10" s="1">
        <v>42923</v>
      </c>
      <c r="C10" t="s">
        <v>30</v>
      </c>
      <c r="D10" t="s">
        <v>16</v>
      </c>
      <c r="E10" t="s">
        <v>31</v>
      </c>
      <c r="F10" t="s">
        <v>34</v>
      </c>
      <c r="G10" t="s">
        <v>35</v>
      </c>
      <c r="H10">
        <v>1</v>
      </c>
      <c r="I10">
        <v>4.1600000000000012E-2</v>
      </c>
      <c r="J10">
        <f t="shared" si="0"/>
        <v>4.1600000000000012E-2</v>
      </c>
      <c r="K10">
        <v>308</v>
      </c>
      <c r="M10">
        <v>10.1</v>
      </c>
      <c r="O10" t="s">
        <v>30</v>
      </c>
      <c r="P10">
        <v>281700</v>
      </c>
      <c r="Q10">
        <v>194010</v>
      </c>
      <c r="R10">
        <v>51.632423000000003</v>
      </c>
      <c r="S10">
        <v>-3.710661</v>
      </c>
    </row>
    <row r="11" spans="1:19" x14ac:dyDescent="0.25">
      <c r="A11">
        <v>2</v>
      </c>
      <c r="B11" s="1">
        <v>42923</v>
      </c>
      <c r="C11" t="s">
        <v>30</v>
      </c>
      <c r="D11" t="s">
        <v>16</v>
      </c>
      <c r="E11" t="s">
        <v>31</v>
      </c>
      <c r="F11" t="s">
        <v>26</v>
      </c>
      <c r="G11" t="s">
        <v>27</v>
      </c>
      <c r="H11">
        <v>2</v>
      </c>
      <c r="I11">
        <v>0.18290000000000001</v>
      </c>
      <c r="J11">
        <f t="shared" si="0"/>
        <v>0.36580000000000001</v>
      </c>
      <c r="K11">
        <v>308</v>
      </c>
      <c r="M11">
        <v>10.1</v>
      </c>
      <c r="O11" t="s">
        <v>30</v>
      </c>
      <c r="P11">
        <v>281700</v>
      </c>
      <c r="Q11">
        <v>194010</v>
      </c>
      <c r="R11">
        <v>51.632423000000003</v>
      </c>
      <c r="S11">
        <v>-3.710661</v>
      </c>
    </row>
    <row r="12" spans="1:19" x14ac:dyDescent="0.25">
      <c r="A12">
        <v>2</v>
      </c>
      <c r="B12" s="1">
        <v>42920</v>
      </c>
      <c r="C12" t="s">
        <v>15</v>
      </c>
      <c r="D12" t="s">
        <v>16</v>
      </c>
      <c r="E12" t="s">
        <v>31</v>
      </c>
      <c r="F12" t="s">
        <v>28</v>
      </c>
      <c r="G12" t="s">
        <v>29</v>
      </c>
      <c r="H12">
        <v>4</v>
      </c>
      <c r="I12">
        <v>3.4300000000000011E-2</v>
      </c>
      <c r="J12">
        <f t="shared" si="0"/>
        <v>0.13720000000000004</v>
      </c>
      <c r="K12">
        <v>308</v>
      </c>
      <c r="M12">
        <v>10.1</v>
      </c>
      <c r="O12" t="s">
        <v>15</v>
      </c>
      <c r="P12">
        <v>285730</v>
      </c>
      <c r="Q12">
        <v>195520</v>
      </c>
      <c r="R12">
        <v>51.646827999999999</v>
      </c>
      <c r="S12">
        <v>-3.6529533999999999</v>
      </c>
    </row>
    <row r="13" spans="1:19" x14ac:dyDescent="0.25">
      <c r="A13">
        <v>3</v>
      </c>
      <c r="B13" s="1">
        <v>42923</v>
      </c>
      <c r="C13" t="s">
        <v>30</v>
      </c>
      <c r="D13" t="s">
        <v>16</v>
      </c>
      <c r="E13" t="s">
        <v>17</v>
      </c>
      <c r="F13" t="s">
        <v>18</v>
      </c>
      <c r="G13" t="s">
        <v>19</v>
      </c>
      <c r="H13">
        <v>6</v>
      </c>
      <c r="I13">
        <v>2.35E-2</v>
      </c>
      <c r="J13">
        <f t="shared" si="0"/>
        <v>0.14100000000000001</v>
      </c>
      <c r="K13">
        <v>256</v>
      </c>
      <c r="M13">
        <v>10.9</v>
      </c>
      <c r="O13" t="s">
        <v>30</v>
      </c>
      <c r="P13">
        <v>281700</v>
      </c>
      <c r="Q13">
        <v>194010</v>
      </c>
      <c r="R13">
        <v>51.632423000000003</v>
      </c>
      <c r="S13">
        <v>-3.710661</v>
      </c>
    </row>
    <row r="14" spans="1:19" x14ac:dyDescent="0.25">
      <c r="A14">
        <v>3</v>
      </c>
      <c r="B14" s="1">
        <v>42923</v>
      </c>
      <c r="C14" t="s">
        <v>30</v>
      </c>
      <c r="D14" t="s">
        <v>16</v>
      </c>
      <c r="E14" t="s">
        <v>17</v>
      </c>
      <c r="F14" t="s">
        <v>36</v>
      </c>
      <c r="G14" t="s">
        <v>37</v>
      </c>
      <c r="H14">
        <v>1</v>
      </c>
      <c r="I14">
        <v>3.1400000000000004E-2</v>
      </c>
      <c r="J14">
        <f t="shared" si="0"/>
        <v>3.1400000000000004E-2</v>
      </c>
      <c r="K14">
        <v>256</v>
      </c>
      <c r="M14">
        <v>10.9</v>
      </c>
      <c r="O14" t="s">
        <v>30</v>
      </c>
      <c r="P14">
        <v>281700</v>
      </c>
      <c r="Q14">
        <v>194010</v>
      </c>
      <c r="R14">
        <v>51.632423000000003</v>
      </c>
      <c r="S14">
        <v>-3.710661</v>
      </c>
    </row>
    <row r="15" spans="1:19" x14ac:dyDescent="0.25">
      <c r="A15">
        <v>3</v>
      </c>
      <c r="B15" s="1">
        <v>42923</v>
      </c>
      <c r="C15" t="s">
        <v>30</v>
      </c>
      <c r="D15" t="s">
        <v>16</v>
      </c>
      <c r="E15" t="s">
        <v>17</v>
      </c>
      <c r="F15" t="s">
        <v>38</v>
      </c>
      <c r="G15" t="s">
        <v>39</v>
      </c>
      <c r="H15">
        <v>3</v>
      </c>
      <c r="I15">
        <v>8.0000000000000036E-3</v>
      </c>
      <c r="J15">
        <f t="shared" si="0"/>
        <v>2.4000000000000011E-2</v>
      </c>
      <c r="K15">
        <v>256</v>
      </c>
      <c r="M15">
        <v>10.9</v>
      </c>
      <c r="O15" t="s">
        <v>30</v>
      </c>
      <c r="P15">
        <v>281700</v>
      </c>
      <c r="Q15">
        <v>194010</v>
      </c>
      <c r="R15">
        <v>51.632423000000003</v>
      </c>
      <c r="S15">
        <v>-3.710661</v>
      </c>
    </row>
    <row r="16" spans="1:19" x14ac:dyDescent="0.25">
      <c r="A16">
        <v>3</v>
      </c>
      <c r="B16" s="1">
        <v>42924</v>
      </c>
      <c r="C16" t="s">
        <v>40</v>
      </c>
      <c r="D16" t="s">
        <v>41</v>
      </c>
      <c r="E16" t="s">
        <v>17</v>
      </c>
      <c r="F16" t="s">
        <v>38</v>
      </c>
      <c r="G16" t="s">
        <v>39</v>
      </c>
      <c r="H16">
        <v>2</v>
      </c>
      <c r="I16">
        <v>8.0000000000000036E-3</v>
      </c>
      <c r="J16">
        <f t="shared" si="0"/>
        <v>1.6000000000000007E-2</v>
      </c>
      <c r="K16">
        <v>256</v>
      </c>
      <c r="M16">
        <v>10.9</v>
      </c>
      <c r="O16" t="s">
        <v>40</v>
      </c>
      <c r="P16">
        <v>282380</v>
      </c>
      <c r="Q16">
        <v>190460</v>
      </c>
      <c r="R16">
        <v>51.600661000000002</v>
      </c>
      <c r="S16">
        <v>-3.6996479999999998</v>
      </c>
    </row>
    <row r="17" spans="1:19" x14ac:dyDescent="0.25">
      <c r="A17">
        <v>3</v>
      </c>
      <c r="B17" s="1">
        <v>42923</v>
      </c>
      <c r="C17" t="s">
        <v>30</v>
      </c>
      <c r="D17" t="s">
        <v>16</v>
      </c>
      <c r="E17" t="s">
        <v>17</v>
      </c>
      <c r="F17" t="s">
        <v>22</v>
      </c>
      <c r="G17" t="s">
        <v>23</v>
      </c>
      <c r="H17">
        <v>1</v>
      </c>
      <c r="I17">
        <v>3.910000000000001E-2</v>
      </c>
      <c r="J17">
        <f t="shared" si="0"/>
        <v>3.910000000000001E-2</v>
      </c>
      <c r="K17">
        <v>256</v>
      </c>
      <c r="M17">
        <v>10.9</v>
      </c>
      <c r="O17" t="s">
        <v>30</v>
      </c>
      <c r="P17">
        <v>281700</v>
      </c>
      <c r="Q17">
        <v>194010</v>
      </c>
      <c r="R17">
        <v>51.632423000000003</v>
      </c>
      <c r="S17">
        <v>-3.710661</v>
      </c>
    </row>
    <row r="18" spans="1:19" x14ac:dyDescent="0.25">
      <c r="A18">
        <v>3</v>
      </c>
      <c r="B18" s="1">
        <v>42923</v>
      </c>
      <c r="C18" t="s">
        <v>30</v>
      </c>
      <c r="D18" t="s">
        <v>16</v>
      </c>
      <c r="E18" t="s">
        <v>17</v>
      </c>
      <c r="F18" t="s">
        <v>24</v>
      </c>
      <c r="G18" t="s">
        <v>25</v>
      </c>
      <c r="H18">
        <v>1</v>
      </c>
      <c r="I18">
        <v>9.6000000000000026E-3</v>
      </c>
      <c r="J18">
        <f t="shared" si="0"/>
        <v>9.6000000000000026E-3</v>
      </c>
      <c r="K18">
        <v>256</v>
      </c>
      <c r="M18">
        <v>10.9</v>
      </c>
      <c r="O18" t="s">
        <v>30</v>
      </c>
      <c r="P18">
        <v>281700</v>
      </c>
      <c r="Q18">
        <v>194010</v>
      </c>
      <c r="R18">
        <v>51.632423000000003</v>
      </c>
      <c r="S18">
        <v>-3.710661</v>
      </c>
    </row>
    <row r="19" spans="1:19" x14ac:dyDescent="0.25">
      <c r="A19">
        <v>3</v>
      </c>
      <c r="B19" s="1">
        <v>42923</v>
      </c>
      <c r="C19" t="s">
        <v>30</v>
      </c>
      <c r="D19" t="s">
        <v>16</v>
      </c>
      <c r="E19" t="s">
        <v>17</v>
      </c>
      <c r="F19" t="s">
        <v>42</v>
      </c>
      <c r="G19" t="s">
        <v>43</v>
      </c>
      <c r="H19">
        <v>1</v>
      </c>
      <c r="I19">
        <v>0.17730000000000001</v>
      </c>
      <c r="J19">
        <f t="shared" si="0"/>
        <v>0.17730000000000001</v>
      </c>
      <c r="K19">
        <v>256</v>
      </c>
      <c r="M19">
        <v>10.9</v>
      </c>
      <c r="O19" t="s">
        <v>30</v>
      </c>
      <c r="P19">
        <v>281700</v>
      </c>
      <c r="Q19">
        <v>194010</v>
      </c>
      <c r="R19">
        <v>51.632423000000003</v>
      </c>
      <c r="S19">
        <v>-3.710661</v>
      </c>
    </row>
    <row r="20" spans="1:19" x14ac:dyDescent="0.25">
      <c r="A20">
        <v>3</v>
      </c>
      <c r="B20" s="1">
        <v>42924</v>
      </c>
      <c r="C20" t="s">
        <v>40</v>
      </c>
      <c r="D20" t="s">
        <v>41</v>
      </c>
      <c r="E20" t="s">
        <v>17</v>
      </c>
      <c r="F20" t="s">
        <v>44</v>
      </c>
      <c r="G20" t="s">
        <v>45</v>
      </c>
      <c r="H20">
        <v>4</v>
      </c>
      <c r="I20">
        <v>3.5400000000000008E-2</v>
      </c>
      <c r="J20">
        <f t="shared" si="0"/>
        <v>0.14160000000000003</v>
      </c>
      <c r="K20">
        <v>256</v>
      </c>
      <c r="M20">
        <v>10.9</v>
      </c>
      <c r="O20" t="s">
        <v>40</v>
      </c>
      <c r="P20">
        <v>282380</v>
      </c>
      <c r="Q20">
        <v>190460</v>
      </c>
      <c r="R20">
        <v>51.600661000000002</v>
      </c>
      <c r="S20">
        <v>-3.6996479999999998</v>
      </c>
    </row>
    <row r="21" spans="1:19" x14ac:dyDescent="0.25">
      <c r="A21">
        <v>3</v>
      </c>
      <c r="B21" s="1">
        <v>42923</v>
      </c>
      <c r="C21" t="s">
        <v>30</v>
      </c>
      <c r="D21" t="s">
        <v>16</v>
      </c>
      <c r="E21" t="s">
        <v>17</v>
      </c>
      <c r="F21" t="s">
        <v>46</v>
      </c>
      <c r="G21" t="s">
        <v>47</v>
      </c>
      <c r="H21">
        <v>1</v>
      </c>
      <c r="I21">
        <v>1.8200000000000008E-2</v>
      </c>
      <c r="J21">
        <f t="shared" si="0"/>
        <v>1.8200000000000008E-2</v>
      </c>
      <c r="K21">
        <v>256</v>
      </c>
      <c r="M21">
        <v>10.9</v>
      </c>
      <c r="O21" t="s">
        <v>30</v>
      </c>
      <c r="P21">
        <v>281700</v>
      </c>
      <c r="Q21">
        <v>194010</v>
      </c>
      <c r="R21">
        <v>51.632423000000003</v>
      </c>
      <c r="S21">
        <v>-3.710661</v>
      </c>
    </row>
    <row r="22" spans="1:19" x14ac:dyDescent="0.25">
      <c r="A22">
        <v>3</v>
      </c>
      <c r="B22" s="1">
        <v>42923</v>
      </c>
      <c r="C22" t="s">
        <v>30</v>
      </c>
      <c r="D22" t="s">
        <v>16</v>
      </c>
      <c r="E22" t="s">
        <v>17</v>
      </c>
      <c r="F22" t="s">
        <v>48</v>
      </c>
      <c r="G22" t="s">
        <v>49</v>
      </c>
      <c r="H22">
        <v>1</v>
      </c>
      <c r="I22">
        <v>0.28830000000000006</v>
      </c>
      <c r="J22">
        <f t="shared" si="0"/>
        <v>0.28830000000000006</v>
      </c>
      <c r="K22">
        <v>256</v>
      </c>
      <c r="M22">
        <v>10.9</v>
      </c>
      <c r="O22" t="s">
        <v>30</v>
      </c>
      <c r="P22">
        <v>281700</v>
      </c>
      <c r="Q22">
        <v>194010</v>
      </c>
      <c r="R22">
        <v>51.632423000000003</v>
      </c>
      <c r="S22">
        <v>-3.710661</v>
      </c>
    </row>
    <row r="23" spans="1:19" x14ac:dyDescent="0.25">
      <c r="A23">
        <v>3</v>
      </c>
      <c r="B23" s="1">
        <v>42924</v>
      </c>
      <c r="C23" t="s">
        <v>40</v>
      </c>
      <c r="D23" t="s">
        <v>41</v>
      </c>
      <c r="E23" t="s">
        <v>17</v>
      </c>
      <c r="F23" t="s">
        <v>34</v>
      </c>
      <c r="G23" t="s">
        <v>35</v>
      </c>
      <c r="H23">
        <v>2</v>
      </c>
      <c r="I23">
        <v>4.1600000000000012E-2</v>
      </c>
      <c r="J23">
        <f t="shared" si="0"/>
        <v>8.3200000000000024E-2</v>
      </c>
      <c r="K23">
        <v>256</v>
      </c>
      <c r="M23">
        <v>10.9</v>
      </c>
      <c r="O23" t="s">
        <v>40</v>
      </c>
      <c r="P23">
        <v>282380</v>
      </c>
      <c r="Q23">
        <v>190460</v>
      </c>
      <c r="R23">
        <v>51.600661000000002</v>
      </c>
      <c r="S23">
        <v>-3.6996479999999998</v>
      </c>
    </row>
    <row r="24" spans="1:19" x14ac:dyDescent="0.25">
      <c r="A24">
        <v>3</v>
      </c>
      <c r="B24" s="1">
        <v>42924</v>
      </c>
      <c r="C24" t="s">
        <v>40</v>
      </c>
      <c r="D24" t="s">
        <v>41</v>
      </c>
      <c r="E24" t="s">
        <v>17</v>
      </c>
      <c r="F24" t="s">
        <v>26</v>
      </c>
      <c r="G24" t="s">
        <v>27</v>
      </c>
      <c r="H24">
        <v>2</v>
      </c>
      <c r="I24">
        <v>0.18290000000000001</v>
      </c>
      <c r="J24">
        <f t="shared" si="0"/>
        <v>0.36580000000000001</v>
      </c>
      <c r="K24">
        <v>256</v>
      </c>
      <c r="M24">
        <v>10.9</v>
      </c>
      <c r="O24" t="s">
        <v>40</v>
      </c>
      <c r="P24">
        <v>282380</v>
      </c>
      <c r="Q24">
        <v>190460</v>
      </c>
      <c r="R24">
        <v>51.600661000000002</v>
      </c>
      <c r="S24">
        <v>-3.6996479999999998</v>
      </c>
    </row>
    <row r="25" spans="1:19" x14ac:dyDescent="0.25">
      <c r="A25">
        <v>3</v>
      </c>
      <c r="B25" s="1">
        <v>42924</v>
      </c>
      <c r="C25" t="s">
        <v>40</v>
      </c>
      <c r="D25" t="s">
        <v>41</v>
      </c>
      <c r="E25" t="s">
        <v>17</v>
      </c>
      <c r="F25" t="s">
        <v>50</v>
      </c>
      <c r="G25" t="s">
        <v>51</v>
      </c>
      <c r="H25">
        <v>1</v>
      </c>
      <c r="I25">
        <v>1.5300000000000005E-2</v>
      </c>
      <c r="J25">
        <f t="shared" si="0"/>
        <v>1.5300000000000005E-2</v>
      </c>
      <c r="K25">
        <v>256</v>
      </c>
      <c r="M25">
        <v>10.9</v>
      </c>
      <c r="O25" t="s">
        <v>40</v>
      </c>
      <c r="P25">
        <v>282380</v>
      </c>
      <c r="Q25">
        <v>190460</v>
      </c>
      <c r="R25">
        <v>51.600661000000002</v>
      </c>
      <c r="S25">
        <v>-3.6996479999999998</v>
      </c>
    </row>
    <row r="26" spans="1:19" x14ac:dyDescent="0.25">
      <c r="A26">
        <v>3</v>
      </c>
      <c r="B26" s="1">
        <v>42923</v>
      </c>
      <c r="C26" t="s">
        <v>30</v>
      </c>
      <c r="D26" t="s">
        <v>16</v>
      </c>
      <c r="E26" t="s">
        <v>17</v>
      </c>
      <c r="F26" t="s">
        <v>28</v>
      </c>
      <c r="G26" t="s">
        <v>29</v>
      </c>
      <c r="H26">
        <v>2</v>
      </c>
      <c r="I26">
        <v>3.4300000000000011E-2</v>
      </c>
      <c r="J26">
        <f t="shared" si="0"/>
        <v>6.8600000000000022E-2</v>
      </c>
      <c r="K26">
        <v>256</v>
      </c>
      <c r="M26">
        <v>10.9</v>
      </c>
      <c r="O26" t="s">
        <v>30</v>
      </c>
      <c r="P26">
        <v>281700</v>
      </c>
      <c r="Q26">
        <v>194010</v>
      </c>
      <c r="R26">
        <v>51.632423000000003</v>
      </c>
      <c r="S26">
        <v>-3.710661</v>
      </c>
    </row>
    <row r="27" spans="1:19" x14ac:dyDescent="0.25">
      <c r="A27">
        <v>3</v>
      </c>
      <c r="B27" s="1">
        <v>42924</v>
      </c>
      <c r="C27" t="s">
        <v>40</v>
      </c>
      <c r="D27" t="s">
        <v>41</v>
      </c>
      <c r="E27" t="s">
        <v>17</v>
      </c>
      <c r="F27" t="s">
        <v>28</v>
      </c>
      <c r="G27" t="s">
        <v>29</v>
      </c>
      <c r="H27">
        <v>1</v>
      </c>
      <c r="I27">
        <v>3.4300000000000011E-2</v>
      </c>
      <c r="J27">
        <f t="shared" si="0"/>
        <v>3.4300000000000011E-2</v>
      </c>
      <c r="K27">
        <v>256</v>
      </c>
      <c r="M27">
        <v>10.9</v>
      </c>
      <c r="O27" t="s">
        <v>40</v>
      </c>
      <c r="P27">
        <v>282380</v>
      </c>
      <c r="Q27">
        <v>190460</v>
      </c>
      <c r="R27">
        <v>51.600661000000002</v>
      </c>
      <c r="S27">
        <v>-3.6996479999999998</v>
      </c>
    </row>
    <row r="28" spans="1:19" x14ac:dyDescent="0.25">
      <c r="A28">
        <v>3</v>
      </c>
      <c r="B28" s="1">
        <v>42924</v>
      </c>
      <c r="C28" t="s">
        <v>40</v>
      </c>
      <c r="D28" t="s">
        <v>41</v>
      </c>
      <c r="E28" t="s">
        <v>17</v>
      </c>
      <c r="F28" t="s">
        <v>52</v>
      </c>
      <c r="G28" t="s">
        <v>53</v>
      </c>
      <c r="H28">
        <v>1</v>
      </c>
      <c r="I28">
        <v>3.5600000000000021E-2</v>
      </c>
      <c r="J28">
        <f t="shared" si="0"/>
        <v>3.5600000000000021E-2</v>
      </c>
      <c r="K28">
        <v>256</v>
      </c>
      <c r="M28">
        <v>10.9</v>
      </c>
      <c r="O28" t="s">
        <v>40</v>
      </c>
      <c r="P28">
        <v>282380</v>
      </c>
      <c r="Q28">
        <v>190460</v>
      </c>
      <c r="R28">
        <v>51.600661000000002</v>
      </c>
      <c r="S28">
        <v>-3.6996479999999998</v>
      </c>
    </row>
    <row r="29" spans="1:19" x14ac:dyDescent="0.25">
      <c r="A29">
        <v>4</v>
      </c>
      <c r="B29" s="1">
        <v>42924</v>
      </c>
      <c r="C29" t="s">
        <v>54</v>
      </c>
      <c r="D29" t="s">
        <v>41</v>
      </c>
      <c r="E29" t="s">
        <v>31</v>
      </c>
      <c r="F29" t="s">
        <v>18</v>
      </c>
      <c r="G29" t="s">
        <v>19</v>
      </c>
      <c r="H29">
        <v>2</v>
      </c>
      <c r="I29">
        <v>2.35E-2</v>
      </c>
      <c r="J29">
        <f t="shared" si="0"/>
        <v>4.7E-2</v>
      </c>
      <c r="K29">
        <v>256</v>
      </c>
      <c r="M29">
        <v>10.9</v>
      </c>
      <c r="O29" t="s">
        <v>54</v>
      </c>
      <c r="P29">
        <v>282381</v>
      </c>
      <c r="Q29">
        <v>190425</v>
      </c>
      <c r="R29">
        <v>51.600346999999999</v>
      </c>
      <c r="S29">
        <v>-3.6996218000000001</v>
      </c>
    </row>
    <row r="30" spans="1:19" x14ac:dyDescent="0.25">
      <c r="A30">
        <v>4</v>
      </c>
      <c r="B30" s="1">
        <v>42924</v>
      </c>
      <c r="C30" t="s">
        <v>54</v>
      </c>
      <c r="D30" t="s">
        <v>41</v>
      </c>
      <c r="E30" t="s">
        <v>31</v>
      </c>
      <c r="F30" t="s">
        <v>55</v>
      </c>
      <c r="G30" t="s">
        <v>56</v>
      </c>
      <c r="H30">
        <v>1</v>
      </c>
      <c r="I30">
        <v>6.0100000000000028E-2</v>
      </c>
      <c r="J30">
        <f t="shared" si="0"/>
        <v>6.0100000000000028E-2</v>
      </c>
      <c r="K30">
        <v>256</v>
      </c>
      <c r="M30">
        <v>10.9</v>
      </c>
      <c r="O30" t="s">
        <v>54</v>
      </c>
      <c r="P30">
        <v>282381</v>
      </c>
      <c r="Q30">
        <v>190425</v>
      </c>
      <c r="R30">
        <v>51.600346999999999</v>
      </c>
      <c r="S30">
        <v>-3.6996218000000001</v>
      </c>
    </row>
    <row r="31" spans="1:19" x14ac:dyDescent="0.25">
      <c r="A31">
        <v>4</v>
      </c>
      <c r="B31" s="1">
        <v>42924</v>
      </c>
      <c r="C31" t="s">
        <v>54</v>
      </c>
      <c r="D31" t="s">
        <v>41</v>
      </c>
      <c r="E31" t="s">
        <v>31</v>
      </c>
      <c r="F31" t="s">
        <v>57</v>
      </c>
      <c r="G31" t="s">
        <v>58</v>
      </c>
      <c r="H31">
        <v>1</v>
      </c>
      <c r="I31">
        <v>5.110000000000002E-2</v>
      </c>
      <c r="J31">
        <f t="shared" si="0"/>
        <v>5.110000000000002E-2</v>
      </c>
      <c r="K31">
        <v>256</v>
      </c>
      <c r="M31">
        <v>10.9</v>
      </c>
      <c r="O31" t="s">
        <v>54</v>
      </c>
      <c r="P31">
        <v>282381</v>
      </c>
      <c r="Q31">
        <v>190425</v>
      </c>
      <c r="R31">
        <v>51.600346999999999</v>
      </c>
      <c r="S31">
        <v>-3.6996218000000001</v>
      </c>
    </row>
    <row r="32" spans="1:19" x14ac:dyDescent="0.25">
      <c r="A32">
        <v>4</v>
      </c>
      <c r="B32" s="1">
        <v>42924</v>
      </c>
      <c r="C32" t="s">
        <v>54</v>
      </c>
      <c r="D32" t="s">
        <v>41</v>
      </c>
      <c r="E32" t="s">
        <v>31</v>
      </c>
      <c r="F32" t="s">
        <v>38</v>
      </c>
      <c r="G32" t="s">
        <v>39</v>
      </c>
      <c r="H32">
        <v>1</v>
      </c>
      <c r="I32">
        <v>8.0000000000000036E-3</v>
      </c>
      <c r="J32">
        <f t="shared" si="0"/>
        <v>8.0000000000000036E-3</v>
      </c>
      <c r="K32">
        <v>256</v>
      </c>
      <c r="M32">
        <v>10.9</v>
      </c>
      <c r="O32" t="s">
        <v>54</v>
      </c>
      <c r="P32">
        <v>282381</v>
      </c>
      <c r="Q32">
        <v>190425</v>
      </c>
      <c r="R32">
        <v>51.600346999999999</v>
      </c>
      <c r="S32">
        <v>-3.6996218000000001</v>
      </c>
    </row>
    <row r="33" spans="1:19" x14ac:dyDescent="0.25">
      <c r="A33">
        <v>4</v>
      </c>
      <c r="B33" s="1">
        <v>42924</v>
      </c>
      <c r="C33" t="s">
        <v>54</v>
      </c>
      <c r="D33" t="s">
        <v>41</v>
      </c>
      <c r="E33" t="s">
        <v>31</v>
      </c>
      <c r="F33" t="s">
        <v>59</v>
      </c>
      <c r="G33" t="s">
        <v>60</v>
      </c>
      <c r="H33">
        <v>1</v>
      </c>
      <c r="I33">
        <v>9.5299999999999996E-2</v>
      </c>
      <c r="J33">
        <f t="shared" si="0"/>
        <v>9.5299999999999996E-2</v>
      </c>
      <c r="K33">
        <v>256</v>
      </c>
      <c r="M33">
        <v>10.9</v>
      </c>
      <c r="O33" t="s">
        <v>54</v>
      </c>
      <c r="P33">
        <v>282381</v>
      </c>
      <c r="Q33">
        <v>190425</v>
      </c>
      <c r="R33">
        <v>51.600346999999999</v>
      </c>
      <c r="S33">
        <v>-3.6996218000000001</v>
      </c>
    </row>
    <row r="34" spans="1:19" x14ac:dyDescent="0.25">
      <c r="A34">
        <v>4</v>
      </c>
      <c r="B34" s="1">
        <v>42924</v>
      </c>
      <c r="C34" t="s">
        <v>54</v>
      </c>
      <c r="D34" t="s">
        <v>41</v>
      </c>
      <c r="E34" t="s">
        <v>31</v>
      </c>
      <c r="F34" t="s">
        <v>42</v>
      </c>
      <c r="G34" t="s">
        <v>43</v>
      </c>
      <c r="H34">
        <v>1</v>
      </c>
      <c r="I34">
        <v>0.17730000000000001</v>
      </c>
      <c r="J34">
        <f t="shared" si="0"/>
        <v>0.17730000000000001</v>
      </c>
      <c r="K34">
        <v>256</v>
      </c>
      <c r="M34">
        <v>10.9</v>
      </c>
      <c r="O34" t="s">
        <v>54</v>
      </c>
      <c r="P34">
        <v>282381</v>
      </c>
      <c r="Q34">
        <v>190425</v>
      </c>
      <c r="R34">
        <v>51.600346999999999</v>
      </c>
      <c r="S34">
        <v>-3.6996218000000001</v>
      </c>
    </row>
    <row r="35" spans="1:19" x14ac:dyDescent="0.25">
      <c r="A35">
        <v>4</v>
      </c>
      <c r="B35" s="1">
        <v>42924</v>
      </c>
      <c r="C35" t="s">
        <v>54</v>
      </c>
      <c r="D35" t="s">
        <v>41</v>
      </c>
      <c r="E35" t="s">
        <v>31</v>
      </c>
      <c r="F35" t="s">
        <v>61</v>
      </c>
      <c r="G35" t="s">
        <v>62</v>
      </c>
      <c r="H35">
        <v>1</v>
      </c>
      <c r="I35">
        <v>4.500000000000004E-3</v>
      </c>
      <c r="J35">
        <f t="shared" si="0"/>
        <v>4.500000000000004E-3</v>
      </c>
      <c r="K35">
        <v>256</v>
      </c>
      <c r="M35">
        <v>10.9</v>
      </c>
      <c r="O35" t="s">
        <v>54</v>
      </c>
      <c r="P35">
        <v>282381</v>
      </c>
      <c r="Q35">
        <v>190425</v>
      </c>
      <c r="R35">
        <v>51.600346999999999</v>
      </c>
      <c r="S35">
        <v>-3.6996218000000001</v>
      </c>
    </row>
    <row r="36" spans="1:19" x14ac:dyDescent="0.25">
      <c r="A36">
        <v>4</v>
      </c>
      <c r="B36" s="1">
        <v>42924</v>
      </c>
      <c r="C36" t="s">
        <v>54</v>
      </c>
      <c r="D36" t="s">
        <v>41</v>
      </c>
      <c r="E36" t="s">
        <v>31</v>
      </c>
      <c r="F36" t="s">
        <v>32</v>
      </c>
      <c r="G36" t="s">
        <v>33</v>
      </c>
      <c r="H36">
        <v>3</v>
      </c>
      <c r="I36">
        <f>'Summary weights'!$L$8</f>
        <v>1.9400000000000011E-2</v>
      </c>
      <c r="J36">
        <f t="shared" si="0"/>
        <v>5.8200000000000029E-2</v>
      </c>
      <c r="K36">
        <v>256</v>
      </c>
      <c r="M36">
        <v>10.9</v>
      </c>
      <c r="O36" t="s">
        <v>54</v>
      </c>
      <c r="P36">
        <v>282381</v>
      </c>
      <c r="Q36">
        <v>190425</v>
      </c>
      <c r="R36">
        <v>51.600346999999999</v>
      </c>
      <c r="S36">
        <v>-3.6996218000000001</v>
      </c>
    </row>
    <row r="37" spans="1:19" x14ac:dyDescent="0.25">
      <c r="A37">
        <v>4</v>
      </c>
      <c r="B37" s="1">
        <v>42924</v>
      </c>
      <c r="C37" t="s">
        <v>54</v>
      </c>
      <c r="D37" t="s">
        <v>41</v>
      </c>
      <c r="E37" t="s">
        <v>31</v>
      </c>
      <c r="F37" t="s">
        <v>63</v>
      </c>
      <c r="G37" t="s">
        <v>64</v>
      </c>
      <c r="H37">
        <v>1</v>
      </c>
      <c r="I37">
        <v>3.1700000000000006E-2</v>
      </c>
      <c r="J37">
        <f t="shared" si="0"/>
        <v>3.1700000000000006E-2</v>
      </c>
      <c r="K37">
        <v>256</v>
      </c>
      <c r="M37">
        <v>10.9</v>
      </c>
      <c r="O37" t="s">
        <v>54</v>
      </c>
      <c r="P37">
        <v>282381</v>
      </c>
      <c r="Q37">
        <v>190425</v>
      </c>
      <c r="R37">
        <v>51.600346999999999</v>
      </c>
      <c r="S37">
        <v>-3.6996218000000001</v>
      </c>
    </row>
    <row r="38" spans="1:19" x14ac:dyDescent="0.25">
      <c r="A38">
        <v>4</v>
      </c>
      <c r="B38" s="1">
        <v>42924</v>
      </c>
      <c r="C38" t="s">
        <v>54</v>
      </c>
      <c r="D38" t="s">
        <v>41</v>
      </c>
      <c r="E38" t="s">
        <v>31</v>
      </c>
      <c r="F38" t="s">
        <v>34</v>
      </c>
      <c r="G38" t="s">
        <v>35</v>
      </c>
      <c r="H38">
        <v>1</v>
      </c>
      <c r="I38">
        <v>4.1600000000000012E-2</v>
      </c>
      <c r="J38">
        <f t="shared" si="0"/>
        <v>4.1600000000000012E-2</v>
      </c>
      <c r="K38">
        <v>256</v>
      </c>
      <c r="M38">
        <v>10.9</v>
      </c>
      <c r="O38" t="s">
        <v>54</v>
      </c>
      <c r="P38">
        <v>282381</v>
      </c>
      <c r="Q38">
        <v>190425</v>
      </c>
      <c r="R38">
        <v>51.600346999999999</v>
      </c>
      <c r="S38">
        <v>-3.6996218000000001</v>
      </c>
    </row>
    <row r="39" spans="1:19" x14ac:dyDescent="0.25">
      <c r="A39">
        <v>4</v>
      </c>
      <c r="B39" s="1">
        <v>42924</v>
      </c>
      <c r="C39" t="s">
        <v>54</v>
      </c>
      <c r="D39" t="s">
        <v>41</v>
      </c>
      <c r="E39" t="s">
        <v>31</v>
      </c>
      <c r="F39" t="s">
        <v>26</v>
      </c>
      <c r="G39" t="s">
        <v>27</v>
      </c>
      <c r="H39">
        <v>5</v>
      </c>
      <c r="I39">
        <v>0.18290000000000001</v>
      </c>
      <c r="J39">
        <f t="shared" si="0"/>
        <v>0.91450000000000009</v>
      </c>
      <c r="K39">
        <v>256</v>
      </c>
      <c r="M39">
        <v>10.9</v>
      </c>
      <c r="O39" t="s">
        <v>54</v>
      </c>
      <c r="P39">
        <v>282381</v>
      </c>
      <c r="Q39">
        <v>190425</v>
      </c>
      <c r="R39">
        <v>51.600346999999999</v>
      </c>
      <c r="S39">
        <v>-3.6996218000000001</v>
      </c>
    </row>
    <row r="40" spans="1:19" x14ac:dyDescent="0.25">
      <c r="A40">
        <v>4</v>
      </c>
      <c r="B40" s="1">
        <v>42924</v>
      </c>
      <c r="C40" t="s">
        <v>54</v>
      </c>
      <c r="D40" t="s">
        <v>41</v>
      </c>
      <c r="E40" t="s">
        <v>31</v>
      </c>
      <c r="F40" t="s">
        <v>28</v>
      </c>
      <c r="G40" t="s">
        <v>29</v>
      </c>
      <c r="H40">
        <v>4</v>
      </c>
      <c r="I40">
        <v>3.4300000000000011E-2</v>
      </c>
      <c r="J40">
        <f t="shared" si="0"/>
        <v>0.13720000000000004</v>
      </c>
      <c r="K40">
        <v>256</v>
      </c>
      <c r="M40">
        <v>10.9</v>
      </c>
      <c r="O40" t="s">
        <v>54</v>
      </c>
      <c r="P40">
        <v>282381</v>
      </c>
      <c r="Q40">
        <v>190425</v>
      </c>
      <c r="R40">
        <v>51.600346999999999</v>
      </c>
      <c r="S40">
        <v>-3.6996218000000001</v>
      </c>
    </row>
    <row r="41" spans="1:19" x14ac:dyDescent="0.25">
      <c r="A41">
        <v>4</v>
      </c>
      <c r="B41" s="1">
        <v>42924</v>
      </c>
      <c r="C41" t="s">
        <v>54</v>
      </c>
      <c r="D41" t="s">
        <v>41</v>
      </c>
      <c r="E41" t="s">
        <v>31</v>
      </c>
      <c r="F41" t="s">
        <v>52</v>
      </c>
      <c r="G41" t="s">
        <v>53</v>
      </c>
      <c r="H41">
        <v>3</v>
      </c>
      <c r="I41">
        <v>3.5600000000000021E-2</v>
      </c>
      <c r="J41">
        <f t="shared" si="0"/>
        <v>0.10680000000000006</v>
      </c>
      <c r="K41">
        <v>256</v>
      </c>
      <c r="M41">
        <v>10.9</v>
      </c>
      <c r="O41" t="s">
        <v>54</v>
      </c>
      <c r="P41">
        <v>282381</v>
      </c>
      <c r="Q41">
        <v>190425</v>
      </c>
      <c r="R41">
        <v>51.600346999999999</v>
      </c>
      <c r="S41">
        <v>-3.6996218000000001</v>
      </c>
    </row>
    <row r="42" spans="1:19" x14ac:dyDescent="0.25">
      <c r="A42">
        <v>4</v>
      </c>
      <c r="B42" s="1">
        <v>42924</v>
      </c>
      <c r="C42" t="s">
        <v>54</v>
      </c>
      <c r="D42" t="s">
        <v>41</v>
      </c>
      <c r="E42" t="s">
        <v>31</v>
      </c>
      <c r="F42" t="s">
        <v>65</v>
      </c>
      <c r="G42" t="s">
        <v>66</v>
      </c>
      <c r="H42">
        <v>2</v>
      </c>
      <c r="I42">
        <v>5.6000000000000051E-3</v>
      </c>
      <c r="J42">
        <f t="shared" si="0"/>
        <v>1.120000000000001E-2</v>
      </c>
      <c r="K42">
        <v>256</v>
      </c>
      <c r="M42">
        <v>10.9</v>
      </c>
      <c r="O42" t="s">
        <v>54</v>
      </c>
      <c r="P42">
        <v>282381</v>
      </c>
      <c r="Q42">
        <v>190425</v>
      </c>
      <c r="R42">
        <v>51.600346999999999</v>
      </c>
      <c r="S42">
        <v>-3.6996218000000001</v>
      </c>
    </row>
    <row r="43" spans="1:19" x14ac:dyDescent="0.25">
      <c r="A43">
        <v>4</v>
      </c>
      <c r="B43" s="1">
        <v>42924</v>
      </c>
      <c r="C43" t="s">
        <v>54</v>
      </c>
      <c r="D43" t="s">
        <v>41</v>
      </c>
      <c r="E43" t="s">
        <v>31</v>
      </c>
      <c r="F43" t="s">
        <v>67</v>
      </c>
      <c r="G43" t="s">
        <v>68</v>
      </c>
      <c r="H43">
        <v>1</v>
      </c>
      <c r="I43">
        <v>1.070000000000001E-2</v>
      </c>
      <c r="J43">
        <f t="shared" si="0"/>
        <v>1.070000000000001E-2</v>
      </c>
      <c r="K43">
        <v>256</v>
      </c>
      <c r="M43">
        <v>10.9</v>
      </c>
      <c r="O43" t="s">
        <v>54</v>
      </c>
      <c r="P43">
        <v>282381</v>
      </c>
      <c r="Q43">
        <v>190425</v>
      </c>
      <c r="R43">
        <v>51.600346999999999</v>
      </c>
      <c r="S43">
        <v>-3.6996218000000001</v>
      </c>
    </row>
    <row r="44" spans="1:19" x14ac:dyDescent="0.25">
      <c r="A44">
        <v>4</v>
      </c>
      <c r="B44" s="1">
        <v>42924</v>
      </c>
      <c r="C44" t="s">
        <v>54</v>
      </c>
      <c r="D44" t="s">
        <v>41</v>
      </c>
      <c r="E44" t="s">
        <v>31</v>
      </c>
      <c r="F44" t="s">
        <v>69</v>
      </c>
      <c r="G44" t="s">
        <v>70</v>
      </c>
      <c r="H44">
        <v>2</v>
      </c>
      <c r="I44">
        <v>8.7999999999999995E-2</v>
      </c>
      <c r="J44">
        <f t="shared" si="0"/>
        <v>0.17599999999999999</v>
      </c>
      <c r="K44">
        <v>256</v>
      </c>
      <c r="M44">
        <v>10.9</v>
      </c>
      <c r="O44" t="s">
        <v>54</v>
      </c>
      <c r="P44">
        <v>282381</v>
      </c>
      <c r="Q44">
        <v>190425</v>
      </c>
      <c r="R44">
        <v>51.600346999999999</v>
      </c>
      <c r="S44">
        <v>-3.6996218000000001</v>
      </c>
    </row>
    <row r="45" spans="1:19" x14ac:dyDescent="0.25">
      <c r="A45">
        <v>4</v>
      </c>
      <c r="B45" s="1">
        <v>42924</v>
      </c>
      <c r="C45" t="s">
        <v>54</v>
      </c>
      <c r="D45" t="s">
        <v>41</v>
      </c>
      <c r="E45" t="s">
        <v>31</v>
      </c>
      <c r="F45" t="s">
        <v>71</v>
      </c>
      <c r="G45" t="s">
        <v>72</v>
      </c>
      <c r="H45">
        <v>1</v>
      </c>
      <c r="I45">
        <v>1.6900000000000009E-2</v>
      </c>
      <c r="J45">
        <f t="shared" si="0"/>
        <v>1.6900000000000009E-2</v>
      </c>
      <c r="K45">
        <v>256</v>
      </c>
      <c r="M45">
        <v>10.9</v>
      </c>
      <c r="O45" t="s">
        <v>54</v>
      </c>
      <c r="P45">
        <v>282381</v>
      </c>
      <c r="Q45">
        <v>190425</v>
      </c>
      <c r="R45">
        <v>51.600346999999999</v>
      </c>
      <c r="S45">
        <v>-3.6996218000000001</v>
      </c>
    </row>
    <row r="46" spans="1:19" x14ac:dyDescent="0.25">
      <c r="A46">
        <v>4</v>
      </c>
      <c r="B46" s="1">
        <v>42924</v>
      </c>
      <c r="C46" t="s">
        <v>54</v>
      </c>
      <c r="D46" t="s">
        <v>41</v>
      </c>
      <c r="E46" t="s">
        <v>31</v>
      </c>
      <c r="F46" t="s">
        <v>73</v>
      </c>
      <c r="G46" t="s">
        <v>74</v>
      </c>
      <c r="H46">
        <v>1</v>
      </c>
      <c r="I46">
        <v>7.3000000000000009E-2</v>
      </c>
      <c r="J46">
        <f t="shared" si="0"/>
        <v>7.3000000000000009E-2</v>
      </c>
      <c r="K46">
        <v>256</v>
      </c>
      <c r="M46">
        <v>10.9</v>
      </c>
      <c r="O46" t="s">
        <v>54</v>
      </c>
      <c r="P46">
        <v>282381</v>
      </c>
      <c r="Q46">
        <v>190425</v>
      </c>
      <c r="R46">
        <v>51.600346999999999</v>
      </c>
      <c r="S46">
        <v>-3.6996218000000001</v>
      </c>
    </row>
    <row r="47" spans="1:19" x14ac:dyDescent="0.25">
      <c r="A47">
        <v>5</v>
      </c>
      <c r="B47" s="1">
        <v>42928</v>
      </c>
      <c r="C47" t="s">
        <v>75</v>
      </c>
      <c r="D47" t="s">
        <v>76</v>
      </c>
      <c r="E47" t="s">
        <v>31</v>
      </c>
      <c r="F47" t="s">
        <v>77</v>
      </c>
      <c r="G47" t="s">
        <v>78</v>
      </c>
      <c r="H47">
        <v>1</v>
      </c>
      <c r="I47">
        <v>7.9500000000000001E-2</v>
      </c>
      <c r="J47">
        <f t="shared" si="0"/>
        <v>7.9500000000000001E-2</v>
      </c>
      <c r="K47">
        <v>316</v>
      </c>
      <c r="M47">
        <v>2.8</v>
      </c>
      <c r="O47" t="s">
        <v>75</v>
      </c>
      <c r="P47">
        <v>248475</v>
      </c>
      <c r="Q47">
        <v>232633</v>
      </c>
      <c r="R47">
        <v>51.971454000000001</v>
      </c>
      <c r="S47">
        <v>-4.2072659000000003</v>
      </c>
    </row>
    <row r="48" spans="1:19" x14ac:dyDescent="0.25">
      <c r="A48">
        <v>5</v>
      </c>
      <c r="B48" s="1">
        <v>42928</v>
      </c>
      <c r="C48" t="s">
        <v>75</v>
      </c>
      <c r="D48" t="s">
        <v>76</v>
      </c>
      <c r="E48" t="s">
        <v>31</v>
      </c>
      <c r="F48" t="s">
        <v>79</v>
      </c>
      <c r="G48" t="s">
        <v>80</v>
      </c>
      <c r="H48">
        <v>1</v>
      </c>
      <c r="I48">
        <v>1.5900000000000004E-2</v>
      </c>
      <c r="J48">
        <f t="shared" si="0"/>
        <v>1.5900000000000004E-2</v>
      </c>
      <c r="K48">
        <v>316</v>
      </c>
      <c r="M48">
        <v>2.8</v>
      </c>
      <c r="O48" t="s">
        <v>75</v>
      </c>
      <c r="P48">
        <v>248475</v>
      </c>
      <c r="Q48">
        <v>232633</v>
      </c>
      <c r="R48">
        <v>51.971454000000001</v>
      </c>
      <c r="S48">
        <v>-4.2072659000000003</v>
      </c>
    </row>
    <row r="49" spans="1:19" x14ac:dyDescent="0.25">
      <c r="A49">
        <v>5</v>
      </c>
      <c r="B49" s="1">
        <v>42928</v>
      </c>
      <c r="C49" t="s">
        <v>75</v>
      </c>
      <c r="D49" t="s">
        <v>76</v>
      </c>
      <c r="E49" t="s">
        <v>31</v>
      </c>
      <c r="F49" t="s">
        <v>81</v>
      </c>
      <c r="G49" t="s">
        <v>82</v>
      </c>
      <c r="H49">
        <v>1</v>
      </c>
      <c r="I49">
        <v>2.7400000000000015E-2</v>
      </c>
      <c r="J49">
        <f t="shared" si="0"/>
        <v>2.7400000000000015E-2</v>
      </c>
      <c r="K49">
        <v>316</v>
      </c>
      <c r="M49">
        <v>2.8</v>
      </c>
      <c r="O49" t="s">
        <v>75</v>
      </c>
      <c r="P49">
        <v>248475</v>
      </c>
      <c r="Q49">
        <v>232633</v>
      </c>
      <c r="R49">
        <v>51.971454000000001</v>
      </c>
      <c r="S49">
        <v>-4.2072659000000003</v>
      </c>
    </row>
    <row r="50" spans="1:19" x14ac:dyDescent="0.25">
      <c r="A50">
        <v>6</v>
      </c>
      <c r="B50" s="1">
        <v>42928</v>
      </c>
      <c r="C50" t="s">
        <v>83</v>
      </c>
      <c r="D50" t="s">
        <v>76</v>
      </c>
      <c r="E50" t="s">
        <v>17</v>
      </c>
      <c r="F50" t="s">
        <v>84</v>
      </c>
      <c r="G50" t="s">
        <v>85</v>
      </c>
      <c r="H50">
        <v>1</v>
      </c>
      <c r="I50">
        <v>6.660000000000002E-2</v>
      </c>
      <c r="J50">
        <f t="shared" si="0"/>
        <v>6.660000000000002E-2</v>
      </c>
      <c r="K50">
        <v>313</v>
      </c>
      <c r="M50">
        <v>2.8</v>
      </c>
      <c r="O50" t="s">
        <v>83</v>
      </c>
      <c r="P50">
        <v>248366</v>
      </c>
      <c r="Q50">
        <v>232678</v>
      </c>
      <c r="R50">
        <v>51.971829</v>
      </c>
      <c r="S50">
        <v>-4.2088713000000002</v>
      </c>
    </row>
    <row r="51" spans="1:19" x14ac:dyDescent="0.25">
      <c r="A51">
        <v>6</v>
      </c>
      <c r="B51" s="1">
        <v>42928</v>
      </c>
      <c r="C51" t="s">
        <v>83</v>
      </c>
      <c r="D51" t="s">
        <v>76</v>
      </c>
      <c r="E51" t="s">
        <v>17</v>
      </c>
      <c r="F51" t="s">
        <v>77</v>
      </c>
      <c r="G51" t="s">
        <v>78</v>
      </c>
      <c r="H51">
        <v>1</v>
      </c>
      <c r="I51">
        <v>7.9500000000000001E-2</v>
      </c>
      <c r="J51">
        <f t="shared" si="0"/>
        <v>7.9500000000000001E-2</v>
      </c>
      <c r="K51">
        <v>313</v>
      </c>
      <c r="M51">
        <v>2.8</v>
      </c>
      <c r="O51" t="s">
        <v>83</v>
      </c>
      <c r="P51">
        <v>248366</v>
      </c>
      <c r="Q51">
        <v>232678</v>
      </c>
      <c r="R51">
        <v>51.971829</v>
      </c>
      <c r="S51">
        <v>-4.2088713000000002</v>
      </c>
    </row>
    <row r="52" spans="1:19" x14ac:dyDescent="0.25">
      <c r="A52">
        <v>6</v>
      </c>
      <c r="B52" s="1">
        <v>42928</v>
      </c>
      <c r="C52" t="s">
        <v>83</v>
      </c>
      <c r="D52" t="s">
        <v>76</v>
      </c>
      <c r="E52" t="s">
        <v>17</v>
      </c>
      <c r="F52" t="s">
        <v>86</v>
      </c>
      <c r="G52" t="s">
        <v>87</v>
      </c>
      <c r="H52">
        <v>1</v>
      </c>
      <c r="I52">
        <v>2.8100000000000014E-2</v>
      </c>
      <c r="J52">
        <f t="shared" si="0"/>
        <v>2.8100000000000014E-2</v>
      </c>
      <c r="K52">
        <v>313</v>
      </c>
      <c r="M52">
        <v>2.8</v>
      </c>
      <c r="O52" t="s">
        <v>83</v>
      </c>
      <c r="P52">
        <v>248366</v>
      </c>
      <c r="Q52">
        <v>232678</v>
      </c>
      <c r="R52">
        <v>51.971829</v>
      </c>
      <c r="S52">
        <v>-4.2088713000000002</v>
      </c>
    </row>
    <row r="53" spans="1:19" x14ac:dyDescent="0.25">
      <c r="A53">
        <v>6</v>
      </c>
      <c r="B53" s="1">
        <v>42928</v>
      </c>
      <c r="C53" t="s">
        <v>83</v>
      </c>
      <c r="D53" t="s">
        <v>76</v>
      </c>
      <c r="E53" t="s">
        <v>17</v>
      </c>
      <c r="F53" t="s">
        <v>42</v>
      </c>
      <c r="G53" t="s">
        <v>43</v>
      </c>
      <c r="H53">
        <v>2</v>
      </c>
      <c r="I53">
        <v>0.17730000000000001</v>
      </c>
      <c r="J53">
        <f t="shared" si="0"/>
        <v>0.35460000000000003</v>
      </c>
      <c r="K53">
        <v>313</v>
      </c>
      <c r="M53">
        <v>2.8</v>
      </c>
      <c r="O53" t="s">
        <v>83</v>
      </c>
      <c r="P53">
        <v>248366</v>
      </c>
      <c r="Q53">
        <v>232678</v>
      </c>
      <c r="R53">
        <v>51.971829</v>
      </c>
      <c r="S53">
        <v>-4.2088713000000002</v>
      </c>
    </row>
    <row r="54" spans="1:19" x14ac:dyDescent="0.25">
      <c r="A54">
        <v>6</v>
      </c>
      <c r="B54" s="1">
        <v>42928</v>
      </c>
      <c r="C54" t="s">
        <v>83</v>
      </c>
      <c r="D54" t="s">
        <v>76</v>
      </c>
      <c r="E54" t="s">
        <v>17</v>
      </c>
      <c r="F54" t="s">
        <v>44</v>
      </c>
      <c r="G54" t="s">
        <v>45</v>
      </c>
      <c r="H54">
        <v>6</v>
      </c>
      <c r="I54">
        <v>3.5400000000000008E-2</v>
      </c>
      <c r="J54">
        <f t="shared" si="0"/>
        <v>0.21240000000000003</v>
      </c>
      <c r="K54">
        <v>313</v>
      </c>
      <c r="M54">
        <v>2.8</v>
      </c>
      <c r="O54" t="s">
        <v>83</v>
      </c>
      <c r="P54">
        <v>248366</v>
      </c>
      <c r="Q54">
        <v>232678</v>
      </c>
      <c r="R54">
        <v>51.971829</v>
      </c>
      <c r="S54">
        <v>-4.2088713000000002</v>
      </c>
    </row>
    <row r="55" spans="1:19" x14ac:dyDescent="0.25">
      <c r="A55">
        <v>6</v>
      </c>
      <c r="B55" s="1">
        <v>42928</v>
      </c>
      <c r="C55" t="s">
        <v>83</v>
      </c>
      <c r="D55" t="s">
        <v>76</v>
      </c>
      <c r="E55" t="s">
        <v>17</v>
      </c>
      <c r="F55" t="s">
        <v>32</v>
      </c>
      <c r="G55" t="s">
        <v>33</v>
      </c>
      <c r="H55">
        <v>3</v>
      </c>
      <c r="I55">
        <f>'Summary weights'!$L$8</f>
        <v>1.9400000000000011E-2</v>
      </c>
      <c r="J55">
        <f t="shared" si="0"/>
        <v>5.8200000000000029E-2</v>
      </c>
      <c r="K55">
        <v>313</v>
      </c>
      <c r="M55">
        <v>2.8</v>
      </c>
      <c r="O55" t="s">
        <v>83</v>
      </c>
      <c r="P55">
        <v>248366</v>
      </c>
      <c r="Q55">
        <v>232678</v>
      </c>
      <c r="R55">
        <v>51.971829</v>
      </c>
      <c r="S55">
        <v>-4.2088713000000002</v>
      </c>
    </row>
    <row r="56" spans="1:19" x14ac:dyDescent="0.25">
      <c r="A56">
        <v>6</v>
      </c>
      <c r="B56" s="1">
        <v>42928</v>
      </c>
      <c r="C56" t="s">
        <v>83</v>
      </c>
      <c r="D56" t="s">
        <v>76</v>
      </c>
      <c r="E56" t="s">
        <v>17</v>
      </c>
      <c r="F56" t="s">
        <v>26</v>
      </c>
      <c r="G56" t="s">
        <v>27</v>
      </c>
      <c r="H56">
        <v>1</v>
      </c>
      <c r="I56">
        <v>0.18290000000000001</v>
      </c>
      <c r="J56">
        <f t="shared" si="0"/>
        <v>0.18290000000000001</v>
      </c>
      <c r="K56">
        <v>313</v>
      </c>
      <c r="M56">
        <v>2.8</v>
      </c>
      <c r="O56" t="s">
        <v>83</v>
      </c>
      <c r="P56">
        <v>248366</v>
      </c>
      <c r="Q56">
        <v>232678</v>
      </c>
      <c r="R56">
        <v>51.971829</v>
      </c>
      <c r="S56">
        <v>-4.2088713000000002</v>
      </c>
    </row>
    <row r="57" spans="1:19" x14ac:dyDescent="0.25">
      <c r="A57">
        <v>6</v>
      </c>
      <c r="B57" s="1">
        <v>42928</v>
      </c>
      <c r="C57" t="s">
        <v>83</v>
      </c>
      <c r="D57" t="s">
        <v>76</v>
      </c>
      <c r="E57" t="s">
        <v>17</v>
      </c>
      <c r="F57" t="s">
        <v>50</v>
      </c>
      <c r="G57" t="s">
        <v>51</v>
      </c>
      <c r="H57">
        <v>1</v>
      </c>
      <c r="I57">
        <v>1.5300000000000005E-2</v>
      </c>
      <c r="J57">
        <f t="shared" si="0"/>
        <v>1.5300000000000005E-2</v>
      </c>
      <c r="K57">
        <v>313</v>
      </c>
      <c r="M57">
        <v>2.8</v>
      </c>
      <c r="O57" t="s">
        <v>83</v>
      </c>
      <c r="P57">
        <v>248366</v>
      </c>
      <c r="Q57">
        <v>232678</v>
      </c>
      <c r="R57">
        <v>51.971829</v>
      </c>
      <c r="S57">
        <v>-4.2088713000000002</v>
      </c>
    </row>
    <row r="58" spans="1:19" x14ac:dyDescent="0.25">
      <c r="A58">
        <v>6</v>
      </c>
      <c r="B58" s="1">
        <v>42928</v>
      </c>
      <c r="C58" t="s">
        <v>83</v>
      </c>
      <c r="D58" t="s">
        <v>76</v>
      </c>
      <c r="E58" t="s">
        <v>17</v>
      </c>
      <c r="F58" t="s">
        <v>28</v>
      </c>
      <c r="G58" t="s">
        <v>29</v>
      </c>
      <c r="H58">
        <v>1</v>
      </c>
      <c r="I58">
        <v>3.4300000000000011E-2</v>
      </c>
      <c r="J58">
        <f t="shared" si="0"/>
        <v>3.4300000000000011E-2</v>
      </c>
      <c r="K58">
        <v>313</v>
      </c>
      <c r="M58">
        <v>2.8</v>
      </c>
      <c r="O58" t="s">
        <v>83</v>
      </c>
      <c r="P58">
        <v>248366</v>
      </c>
      <c r="Q58">
        <v>232678</v>
      </c>
      <c r="R58">
        <v>51.971829</v>
      </c>
      <c r="S58">
        <v>-4.2088713000000002</v>
      </c>
    </row>
    <row r="59" spans="1:19" x14ac:dyDescent="0.25">
      <c r="A59">
        <v>6</v>
      </c>
      <c r="B59" s="1">
        <v>42928</v>
      </c>
      <c r="C59" t="s">
        <v>83</v>
      </c>
      <c r="D59" t="s">
        <v>76</v>
      </c>
      <c r="E59" t="s">
        <v>17</v>
      </c>
      <c r="F59" t="s">
        <v>88</v>
      </c>
      <c r="G59" t="s">
        <v>89</v>
      </c>
      <c r="H59">
        <v>2</v>
      </c>
      <c r="I59">
        <v>7.6099999999999987E-2</v>
      </c>
      <c r="J59">
        <f t="shared" si="0"/>
        <v>0.15219999999999997</v>
      </c>
      <c r="K59">
        <v>313</v>
      </c>
      <c r="M59">
        <v>2.8</v>
      </c>
      <c r="O59" t="s">
        <v>83</v>
      </c>
      <c r="P59">
        <v>248366</v>
      </c>
      <c r="Q59">
        <v>232678</v>
      </c>
      <c r="R59">
        <v>51.971829</v>
      </c>
      <c r="S59">
        <v>-4.2088713000000002</v>
      </c>
    </row>
    <row r="60" spans="1:19" x14ac:dyDescent="0.25">
      <c r="A60">
        <v>7</v>
      </c>
      <c r="B60" s="1">
        <v>42929</v>
      </c>
      <c r="C60" t="s">
        <v>90</v>
      </c>
      <c r="D60" t="s">
        <v>91</v>
      </c>
      <c r="E60" t="s">
        <v>17</v>
      </c>
      <c r="F60" t="s">
        <v>18</v>
      </c>
      <c r="G60" t="s">
        <v>19</v>
      </c>
      <c r="H60">
        <v>6</v>
      </c>
      <c r="I60">
        <v>2.35E-2</v>
      </c>
      <c r="J60">
        <f t="shared" si="0"/>
        <v>0.14100000000000001</v>
      </c>
      <c r="K60">
        <v>432</v>
      </c>
      <c r="M60">
        <v>9.9</v>
      </c>
      <c r="N60">
        <v>11.17</v>
      </c>
      <c r="O60" t="s">
        <v>90</v>
      </c>
      <c r="P60">
        <v>294210</v>
      </c>
      <c r="Q60">
        <v>201910</v>
      </c>
      <c r="R60">
        <v>51.705922000000001</v>
      </c>
      <c r="S60">
        <v>-3.532378</v>
      </c>
    </row>
    <row r="61" spans="1:19" x14ac:dyDescent="0.25">
      <c r="A61">
        <v>7</v>
      </c>
      <c r="B61" s="1">
        <v>42929</v>
      </c>
      <c r="C61" t="s">
        <v>90</v>
      </c>
      <c r="D61" t="s">
        <v>91</v>
      </c>
      <c r="E61" t="s">
        <v>17</v>
      </c>
      <c r="F61" t="s">
        <v>92</v>
      </c>
      <c r="G61" t="s">
        <v>93</v>
      </c>
      <c r="H61">
        <v>2</v>
      </c>
      <c r="I61">
        <v>3.3100000000000004E-2</v>
      </c>
      <c r="J61">
        <f t="shared" si="0"/>
        <v>6.6200000000000009E-2</v>
      </c>
      <c r="K61">
        <v>432</v>
      </c>
      <c r="M61">
        <v>9.9</v>
      </c>
      <c r="N61">
        <v>11.17</v>
      </c>
      <c r="O61" t="s">
        <v>90</v>
      </c>
      <c r="P61">
        <v>294210</v>
      </c>
      <c r="Q61">
        <v>201910</v>
      </c>
      <c r="R61">
        <v>51.705922000000001</v>
      </c>
      <c r="S61">
        <v>-3.532378</v>
      </c>
    </row>
    <row r="62" spans="1:19" x14ac:dyDescent="0.25">
      <c r="A62">
        <v>7</v>
      </c>
      <c r="B62" s="1">
        <v>42929</v>
      </c>
      <c r="C62" t="s">
        <v>90</v>
      </c>
      <c r="D62" t="s">
        <v>91</v>
      </c>
      <c r="E62" t="s">
        <v>17</v>
      </c>
      <c r="F62" t="s">
        <v>94</v>
      </c>
      <c r="G62" t="s">
        <v>95</v>
      </c>
      <c r="H62">
        <v>2</v>
      </c>
      <c r="I62">
        <v>3.3100000000000004E-2</v>
      </c>
      <c r="J62">
        <f t="shared" si="0"/>
        <v>6.6200000000000009E-2</v>
      </c>
      <c r="K62">
        <v>432</v>
      </c>
      <c r="M62">
        <v>9.9</v>
      </c>
      <c r="N62">
        <v>11.17</v>
      </c>
      <c r="O62" t="s">
        <v>90</v>
      </c>
      <c r="P62">
        <v>294210</v>
      </c>
      <c r="Q62">
        <v>201910</v>
      </c>
      <c r="R62">
        <v>51.705922000000001</v>
      </c>
      <c r="S62">
        <v>-3.532378</v>
      </c>
    </row>
    <row r="63" spans="1:19" x14ac:dyDescent="0.25">
      <c r="A63">
        <v>7</v>
      </c>
      <c r="B63" s="1">
        <v>42929</v>
      </c>
      <c r="C63" t="s">
        <v>90</v>
      </c>
      <c r="D63" t="s">
        <v>91</v>
      </c>
      <c r="E63" t="s">
        <v>17</v>
      </c>
      <c r="F63" t="s">
        <v>96</v>
      </c>
      <c r="G63" t="s">
        <v>97</v>
      </c>
      <c r="H63">
        <v>1</v>
      </c>
      <c r="I63">
        <v>7.9000000000000077E-3</v>
      </c>
      <c r="J63">
        <f t="shared" si="0"/>
        <v>7.9000000000000077E-3</v>
      </c>
      <c r="K63">
        <v>432</v>
      </c>
      <c r="M63">
        <v>9.9</v>
      </c>
      <c r="N63">
        <v>11.17</v>
      </c>
      <c r="O63" t="s">
        <v>90</v>
      </c>
      <c r="P63">
        <v>294210</v>
      </c>
      <c r="Q63">
        <v>201910</v>
      </c>
      <c r="R63">
        <v>51.705922000000001</v>
      </c>
      <c r="S63">
        <v>-3.532378</v>
      </c>
    </row>
    <row r="64" spans="1:19" x14ac:dyDescent="0.25">
      <c r="A64">
        <v>7</v>
      </c>
      <c r="B64" s="1">
        <v>42929</v>
      </c>
      <c r="C64" t="s">
        <v>90</v>
      </c>
      <c r="D64" t="s">
        <v>91</v>
      </c>
      <c r="E64" t="s">
        <v>17</v>
      </c>
      <c r="F64" t="s">
        <v>86</v>
      </c>
      <c r="G64" t="s">
        <v>87</v>
      </c>
      <c r="H64">
        <v>1</v>
      </c>
      <c r="I64">
        <v>2.8100000000000014E-2</v>
      </c>
      <c r="J64">
        <f t="shared" si="0"/>
        <v>2.8100000000000014E-2</v>
      </c>
      <c r="K64">
        <v>432</v>
      </c>
      <c r="M64">
        <v>9.9</v>
      </c>
      <c r="N64">
        <v>11.17</v>
      </c>
      <c r="O64" t="s">
        <v>90</v>
      </c>
      <c r="P64">
        <v>294210</v>
      </c>
      <c r="Q64">
        <v>201910</v>
      </c>
      <c r="R64">
        <v>51.705922000000001</v>
      </c>
      <c r="S64">
        <v>-3.532378</v>
      </c>
    </row>
    <row r="65" spans="1:19" x14ac:dyDescent="0.25">
      <c r="A65">
        <v>7</v>
      </c>
      <c r="B65" s="1">
        <v>42929</v>
      </c>
      <c r="C65" t="s">
        <v>90</v>
      </c>
      <c r="D65" t="s">
        <v>91</v>
      </c>
      <c r="E65" t="s">
        <v>17</v>
      </c>
      <c r="F65" t="s">
        <v>98</v>
      </c>
      <c r="G65" t="s">
        <v>99</v>
      </c>
      <c r="H65">
        <v>1</v>
      </c>
      <c r="I65">
        <v>7.1000000000000035E-2</v>
      </c>
      <c r="J65">
        <f t="shared" si="0"/>
        <v>7.1000000000000035E-2</v>
      </c>
      <c r="K65">
        <v>432</v>
      </c>
      <c r="M65">
        <v>9.9</v>
      </c>
      <c r="N65">
        <v>11.17</v>
      </c>
      <c r="O65" t="s">
        <v>90</v>
      </c>
      <c r="P65">
        <v>294210</v>
      </c>
      <c r="Q65">
        <v>201910</v>
      </c>
      <c r="R65">
        <v>51.705922000000001</v>
      </c>
      <c r="S65">
        <v>-3.532378</v>
      </c>
    </row>
    <row r="66" spans="1:19" x14ac:dyDescent="0.25">
      <c r="A66">
        <v>7</v>
      </c>
      <c r="B66" s="1">
        <v>42929</v>
      </c>
      <c r="C66" t="s">
        <v>90</v>
      </c>
      <c r="D66" t="s">
        <v>91</v>
      </c>
      <c r="E66" t="s">
        <v>17</v>
      </c>
      <c r="F66" t="s">
        <v>46</v>
      </c>
      <c r="G66" t="s">
        <v>47</v>
      </c>
      <c r="H66">
        <v>2</v>
      </c>
      <c r="I66">
        <v>1.8200000000000008E-2</v>
      </c>
      <c r="J66">
        <f t="shared" si="0"/>
        <v>3.6400000000000016E-2</v>
      </c>
      <c r="K66">
        <v>432</v>
      </c>
      <c r="M66">
        <v>9.9</v>
      </c>
      <c r="N66">
        <v>11.17</v>
      </c>
      <c r="O66" t="s">
        <v>90</v>
      </c>
      <c r="P66">
        <v>294210</v>
      </c>
      <c r="Q66">
        <v>201910</v>
      </c>
      <c r="R66">
        <v>51.705922000000001</v>
      </c>
      <c r="S66">
        <v>-3.532378</v>
      </c>
    </row>
    <row r="67" spans="1:19" x14ac:dyDescent="0.25">
      <c r="A67">
        <v>7</v>
      </c>
      <c r="B67" s="1">
        <v>42929</v>
      </c>
      <c r="C67" t="s">
        <v>90</v>
      </c>
      <c r="D67" t="s">
        <v>91</v>
      </c>
      <c r="E67" t="s">
        <v>17</v>
      </c>
      <c r="F67" t="s">
        <v>100</v>
      </c>
      <c r="G67" t="s">
        <v>101</v>
      </c>
      <c r="H67">
        <v>3</v>
      </c>
      <c r="I67">
        <v>6.0800000000000035E-2</v>
      </c>
      <c r="J67">
        <f t="shared" ref="J67:J130" si="1">H67*I67</f>
        <v>0.18240000000000012</v>
      </c>
      <c r="K67">
        <v>432</v>
      </c>
      <c r="M67">
        <v>9.9</v>
      </c>
      <c r="N67">
        <v>11.17</v>
      </c>
      <c r="O67" t="s">
        <v>90</v>
      </c>
      <c r="P67">
        <v>294210</v>
      </c>
      <c r="Q67">
        <v>201910</v>
      </c>
      <c r="R67">
        <v>51.705922000000001</v>
      </c>
      <c r="S67">
        <v>-3.532378</v>
      </c>
    </row>
    <row r="68" spans="1:19" x14ac:dyDescent="0.25">
      <c r="A68">
        <v>7</v>
      </c>
      <c r="B68" s="1">
        <v>42929</v>
      </c>
      <c r="C68" t="s">
        <v>90</v>
      </c>
      <c r="D68" t="s">
        <v>91</v>
      </c>
      <c r="E68" t="s">
        <v>17</v>
      </c>
      <c r="F68" t="s">
        <v>48</v>
      </c>
      <c r="G68" t="s">
        <v>49</v>
      </c>
      <c r="H68">
        <v>1</v>
      </c>
      <c r="I68">
        <v>0.28830000000000006</v>
      </c>
      <c r="J68">
        <f t="shared" si="1"/>
        <v>0.28830000000000006</v>
      </c>
      <c r="K68">
        <v>432</v>
      </c>
      <c r="M68">
        <v>9.9</v>
      </c>
      <c r="N68">
        <v>11.17</v>
      </c>
      <c r="O68" t="s">
        <v>90</v>
      </c>
      <c r="P68">
        <v>294210</v>
      </c>
      <c r="Q68">
        <v>201910</v>
      </c>
      <c r="R68">
        <v>51.705922000000001</v>
      </c>
      <c r="S68">
        <v>-3.532378</v>
      </c>
    </row>
    <row r="69" spans="1:19" x14ac:dyDescent="0.25">
      <c r="A69">
        <v>7</v>
      </c>
      <c r="B69" s="1">
        <v>42929</v>
      </c>
      <c r="C69" t="s">
        <v>90</v>
      </c>
      <c r="D69" t="s">
        <v>91</v>
      </c>
      <c r="E69" t="s">
        <v>17</v>
      </c>
      <c r="F69" t="s">
        <v>26</v>
      </c>
      <c r="G69" t="s">
        <v>27</v>
      </c>
      <c r="H69">
        <v>3</v>
      </c>
      <c r="I69">
        <v>0.18290000000000001</v>
      </c>
      <c r="J69">
        <f t="shared" si="1"/>
        <v>0.54869999999999997</v>
      </c>
      <c r="K69">
        <v>432</v>
      </c>
      <c r="M69">
        <v>9.9</v>
      </c>
      <c r="N69">
        <v>11.17</v>
      </c>
      <c r="O69" t="s">
        <v>90</v>
      </c>
      <c r="P69">
        <v>294210</v>
      </c>
      <c r="Q69">
        <v>201910</v>
      </c>
      <c r="R69">
        <v>51.705922000000001</v>
      </c>
      <c r="S69">
        <v>-3.532378</v>
      </c>
    </row>
    <row r="70" spans="1:19" x14ac:dyDescent="0.25">
      <c r="A70">
        <v>7</v>
      </c>
      <c r="B70" s="1">
        <v>42929</v>
      </c>
      <c r="C70" t="s">
        <v>90</v>
      </c>
      <c r="D70" t="s">
        <v>91</v>
      </c>
      <c r="E70" t="s">
        <v>17</v>
      </c>
      <c r="F70" t="s">
        <v>102</v>
      </c>
      <c r="G70" t="s">
        <v>103</v>
      </c>
      <c r="H70">
        <v>1</v>
      </c>
      <c r="I70">
        <v>0</v>
      </c>
      <c r="J70">
        <f t="shared" si="1"/>
        <v>0</v>
      </c>
      <c r="K70">
        <v>432</v>
      </c>
      <c r="M70">
        <v>9.9</v>
      </c>
      <c r="N70">
        <v>11.17</v>
      </c>
      <c r="O70" t="s">
        <v>90</v>
      </c>
      <c r="P70">
        <v>294210</v>
      </c>
      <c r="Q70">
        <v>201910</v>
      </c>
      <c r="R70">
        <v>51.705922000000001</v>
      </c>
      <c r="S70">
        <v>-3.532378</v>
      </c>
    </row>
    <row r="71" spans="1:19" x14ac:dyDescent="0.25">
      <c r="A71">
        <v>7</v>
      </c>
      <c r="B71" s="1">
        <v>42929</v>
      </c>
      <c r="C71" t="s">
        <v>90</v>
      </c>
      <c r="D71" t="s">
        <v>91</v>
      </c>
      <c r="E71" t="s">
        <v>17</v>
      </c>
      <c r="F71" t="s">
        <v>28</v>
      </c>
      <c r="G71" t="s">
        <v>29</v>
      </c>
      <c r="H71">
        <v>11</v>
      </c>
      <c r="I71">
        <v>3.4300000000000011E-2</v>
      </c>
      <c r="J71">
        <f t="shared" si="1"/>
        <v>0.37730000000000014</v>
      </c>
      <c r="K71">
        <v>432</v>
      </c>
      <c r="M71">
        <v>9.9</v>
      </c>
      <c r="N71">
        <v>11.17</v>
      </c>
      <c r="O71" t="s">
        <v>90</v>
      </c>
      <c r="P71">
        <v>294210</v>
      </c>
      <c r="Q71">
        <v>201910</v>
      </c>
      <c r="R71">
        <v>51.705922000000001</v>
      </c>
      <c r="S71">
        <v>-3.532378</v>
      </c>
    </row>
    <row r="72" spans="1:19" x14ac:dyDescent="0.25">
      <c r="A72">
        <v>7</v>
      </c>
      <c r="B72" s="1">
        <v>42929</v>
      </c>
      <c r="C72" t="s">
        <v>90</v>
      </c>
      <c r="D72" t="s">
        <v>91</v>
      </c>
      <c r="E72" t="s">
        <v>17</v>
      </c>
      <c r="F72" t="s">
        <v>104</v>
      </c>
      <c r="G72" t="s">
        <v>105</v>
      </c>
      <c r="H72">
        <v>1</v>
      </c>
      <c r="I72">
        <v>0.26999999999999996</v>
      </c>
      <c r="J72">
        <f t="shared" si="1"/>
        <v>0.26999999999999996</v>
      </c>
      <c r="K72">
        <v>432</v>
      </c>
      <c r="M72">
        <v>9.9</v>
      </c>
      <c r="N72">
        <v>11.17</v>
      </c>
      <c r="O72" t="s">
        <v>90</v>
      </c>
      <c r="P72">
        <v>294210</v>
      </c>
      <c r="Q72">
        <v>201910</v>
      </c>
      <c r="R72">
        <v>51.705922000000001</v>
      </c>
      <c r="S72">
        <v>-3.532378</v>
      </c>
    </row>
    <row r="73" spans="1:19" x14ac:dyDescent="0.25">
      <c r="A73">
        <v>7</v>
      </c>
      <c r="B73" s="1">
        <v>42929</v>
      </c>
      <c r="C73" t="s">
        <v>90</v>
      </c>
      <c r="D73" t="s">
        <v>91</v>
      </c>
      <c r="E73" t="s">
        <v>17</v>
      </c>
      <c r="F73" t="s">
        <v>106</v>
      </c>
      <c r="G73" t="s">
        <v>107</v>
      </c>
      <c r="H73">
        <v>1</v>
      </c>
      <c r="J73">
        <f t="shared" si="1"/>
        <v>0</v>
      </c>
      <c r="K73">
        <v>432</v>
      </c>
      <c r="M73">
        <v>9.9</v>
      </c>
      <c r="N73">
        <v>11.17</v>
      </c>
      <c r="O73" t="s">
        <v>90</v>
      </c>
      <c r="P73">
        <v>294210</v>
      </c>
      <c r="Q73">
        <v>201910</v>
      </c>
      <c r="R73">
        <v>51.705922000000001</v>
      </c>
      <c r="S73">
        <v>-3.532378</v>
      </c>
    </row>
    <row r="74" spans="1:19" x14ac:dyDescent="0.25">
      <c r="A74">
        <v>7</v>
      </c>
      <c r="B74" s="1">
        <v>42929</v>
      </c>
      <c r="C74" t="s">
        <v>90</v>
      </c>
      <c r="D74" t="s">
        <v>91</v>
      </c>
      <c r="E74" t="s">
        <v>17</v>
      </c>
      <c r="F74" t="s">
        <v>73</v>
      </c>
      <c r="G74" t="s">
        <v>74</v>
      </c>
      <c r="H74">
        <v>1</v>
      </c>
      <c r="I74">
        <v>7.3000000000000009E-2</v>
      </c>
      <c r="J74">
        <f t="shared" si="1"/>
        <v>7.3000000000000009E-2</v>
      </c>
      <c r="K74">
        <v>432</v>
      </c>
      <c r="M74">
        <v>9.9</v>
      </c>
      <c r="N74">
        <v>11.17</v>
      </c>
      <c r="O74" t="s">
        <v>90</v>
      </c>
      <c r="P74">
        <v>294210</v>
      </c>
      <c r="Q74">
        <v>201910</v>
      </c>
      <c r="R74">
        <v>51.705922000000001</v>
      </c>
      <c r="S74">
        <v>-3.532378</v>
      </c>
    </row>
    <row r="75" spans="1:19" x14ac:dyDescent="0.25">
      <c r="A75">
        <v>8</v>
      </c>
      <c r="B75" s="1">
        <v>42929</v>
      </c>
      <c r="C75" t="s">
        <v>108</v>
      </c>
      <c r="D75" t="s">
        <v>91</v>
      </c>
      <c r="E75" t="s">
        <v>31</v>
      </c>
      <c r="F75" t="s">
        <v>18</v>
      </c>
      <c r="G75" t="s">
        <v>19</v>
      </c>
      <c r="H75">
        <v>5</v>
      </c>
      <c r="I75">
        <v>2.35E-2</v>
      </c>
      <c r="J75">
        <f t="shared" si="1"/>
        <v>0.11749999999999999</v>
      </c>
      <c r="K75">
        <v>432</v>
      </c>
      <c r="M75">
        <v>9.9</v>
      </c>
      <c r="N75">
        <v>11.17</v>
      </c>
      <c r="O75" t="s">
        <v>108</v>
      </c>
      <c r="P75">
        <v>294260</v>
      </c>
      <c r="Q75">
        <v>201900</v>
      </c>
      <c r="R75">
        <v>51.705841999999997</v>
      </c>
      <c r="S75">
        <v>-3.5316516999999998</v>
      </c>
    </row>
    <row r="76" spans="1:19" x14ac:dyDescent="0.25">
      <c r="A76">
        <v>8</v>
      </c>
      <c r="B76" s="1">
        <v>42929</v>
      </c>
      <c r="C76" t="s">
        <v>108</v>
      </c>
      <c r="D76" t="s">
        <v>91</v>
      </c>
      <c r="E76" t="s">
        <v>31</v>
      </c>
      <c r="F76" t="s">
        <v>109</v>
      </c>
      <c r="G76" t="s">
        <v>109</v>
      </c>
      <c r="H76">
        <v>1</v>
      </c>
      <c r="I76">
        <v>7.7666666666666648E-2</v>
      </c>
      <c r="J76">
        <f t="shared" si="1"/>
        <v>7.7666666666666648E-2</v>
      </c>
      <c r="K76">
        <v>432</v>
      </c>
      <c r="M76">
        <v>9.9</v>
      </c>
      <c r="N76">
        <v>11.17</v>
      </c>
      <c r="O76" t="s">
        <v>108</v>
      </c>
      <c r="P76">
        <v>294260</v>
      </c>
      <c r="Q76">
        <v>201900</v>
      </c>
      <c r="R76">
        <v>51.705841999999997</v>
      </c>
      <c r="S76">
        <v>-3.5316516999999998</v>
      </c>
    </row>
    <row r="77" spans="1:19" x14ac:dyDescent="0.25">
      <c r="A77">
        <v>8</v>
      </c>
      <c r="B77" s="1">
        <v>42929</v>
      </c>
      <c r="C77" t="s">
        <v>108</v>
      </c>
      <c r="D77" t="s">
        <v>91</v>
      </c>
      <c r="E77" t="s">
        <v>31</v>
      </c>
      <c r="F77" t="s">
        <v>38</v>
      </c>
      <c r="G77" t="s">
        <v>39</v>
      </c>
      <c r="H77">
        <v>2</v>
      </c>
      <c r="I77">
        <v>8.0000000000000036E-3</v>
      </c>
      <c r="J77">
        <f t="shared" si="1"/>
        <v>1.6000000000000007E-2</v>
      </c>
      <c r="K77">
        <v>432</v>
      </c>
      <c r="M77">
        <v>9.9</v>
      </c>
      <c r="N77">
        <v>11.17</v>
      </c>
      <c r="O77" t="s">
        <v>108</v>
      </c>
      <c r="P77">
        <v>294260</v>
      </c>
      <c r="Q77">
        <v>201900</v>
      </c>
      <c r="R77">
        <v>51.705841999999997</v>
      </c>
      <c r="S77">
        <v>-3.5316516999999998</v>
      </c>
    </row>
    <row r="78" spans="1:19" x14ac:dyDescent="0.25">
      <c r="A78">
        <v>8</v>
      </c>
      <c r="B78" s="1">
        <v>42929</v>
      </c>
      <c r="C78" t="s">
        <v>108</v>
      </c>
      <c r="D78" t="s">
        <v>91</v>
      </c>
      <c r="E78" t="s">
        <v>31</v>
      </c>
      <c r="F78" t="s">
        <v>42</v>
      </c>
      <c r="G78" t="s">
        <v>43</v>
      </c>
      <c r="H78">
        <v>1</v>
      </c>
      <c r="I78">
        <v>0.17730000000000001</v>
      </c>
      <c r="J78">
        <f t="shared" si="1"/>
        <v>0.17730000000000001</v>
      </c>
      <c r="K78">
        <v>432</v>
      </c>
      <c r="M78">
        <v>9.9</v>
      </c>
      <c r="N78">
        <v>11.17</v>
      </c>
      <c r="O78" t="s">
        <v>108</v>
      </c>
      <c r="P78">
        <v>294260</v>
      </c>
      <c r="Q78">
        <v>201900</v>
      </c>
      <c r="R78">
        <v>51.705841999999997</v>
      </c>
      <c r="S78">
        <v>-3.5316516999999998</v>
      </c>
    </row>
    <row r="79" spans="1:19" x14ac:dyDescent="0.25">
      <c r="A79">
        <v>8</v>
      </c>
      <c r="B79" s="1">
        <v>42929</v>
      </c>
      <c r="C79" t="s">
        <v>108</v>
      </c>
      <c r="D79" t="s">
        <v>91</v>
      </c>
      <c r="E79" t="s">
        <v>31</v>
      </c>
      <c r="F79" t="s">
        <v>98</v>
      </c>
      <c r="G79" t="s">
        <v>99</v>
      </c>
      <c r="H79">
        <v>1</v>
      </c>
      <c r="I79">
        <v>7.1000000000000035E-2</v>
      </c>
      <c r="J79">
        <f t="shared" si="1"/>
        <v>7.1000000000000035E-2</v>
      </c>
      <c r="K79">
        <v>432</v>
      </c>
      <c r="M79">
        <v>9.9</v>
      </c>
      <c r="N79">
        <v>11.17</v>
      </c>
      <c r="O79" t="s">
        <v>108</v>
      </c>
      <c r="P79">
        <v>294260</v>
      </c>
      <c r="Q79">
        <v>201900</v>
      </c>
      <c r="R79">
        <v>51.705841999999997</v>
      </c>
      <c r="S79">
        <v>-3.5316516999999998</v>
      </c>
    </row>
    <row r="80" spans="1:19" x14ac:dyDescent="0.25">
      <c r="A80">
        <v>8</v>
      </c>
      <c r="B80" s="1">
        <v>42929</v>
      </c>
      <c r="C80" t="s">
        <v>108</v>
      </c>
      <c r="D80" t="s">
        <v>91</v>
      </c>
      <c r="E80" t="s">
        <v>31</v>
      </c>
      <c r="F80" t="s">
        <v>46</v>
      </c>
      <c r="G80" t="s">
        <v>47</v>
      </c>
      <c r="H80">
        <v>2</v>
      </c>
      <c r="I80">
        <v>1.8200000000000008E-2</v>
      </c>
      <c r="J80">
        <f t="shared" si="1"/>
        <v>3.6400000000000016E-2</v>
      </c>
      <c r="K80">
        <v>432</v>
      </c>
      <c r="M80">
        <v>9.9</v>
      </c>
      <c r="N80">
        <v>11.17</v>
      </c>
      <c r="O80" t="s">
        <v>108</v>
      </c>
      <c r="P80">
        <v>294260</v>
      </c>
      <c r="Q80">
        <v>201900</v>
      </c>
      <c r="R80">
        <v>51.705841999999997</v>
      </c>
      <c r="S80">
        <v>-3.5316516999999998</v>
      </c>
    </row>
    <row r="81" spans="1:19" x14ac:dyDescent="0.25">
      <c r="A81">
        <v>8</v>
      </c>
      <c r="B81" s="1">
        <v>42929</v>
      </c>
      <c r="C81" t="s">
        <v>108</v>
      </c>
      <c r="D81" t="s">
        <v>91</v>
      </c>
      <c r="E81" t="s">
        <v>31</v>
      </c>
      <c r="F81" t="s">
        <v>26</v>
      </c>
      <c r="G81" t="s">
        <v>27</v>
      </c>
      <c r="H81">
        <v>1</v>
      </c>
      <c r="I81">
        <v>0.18290000000000001</v>
      </c>
      <c r="J81">
        <f t="shared" si="1"/>
        <v>0.18290000000000001</v>
      </c>
      <c r="K81">
        <v>432</v>
      </c>
      <c r="M81">
        <v>9.9</v>
      </c>
      <c r="N81">
        <v>11.17</v>
      </c>
      <c r="O81" t="s">
        <v>108</v>
      </c>
      <c r="P81">
        <v>294260</v>
      </c>
      <c r="Q81">
        <v>201900</v>
      </c>
      <c r="R81">
        <v>51.705841999999997</v>
      </c>
      <c r="S81">
        <v>-3.5316516999999998</v>
      </c>
    </row>
    <row r="82" spans="1:19" x14ac:dyDescent="0.25">
      <c r="A82">
        <v>8</v>
      </c>
      <c r="B82" s="1">
        <v>42929</v>
      </c>
      <c r="C82" t="s">
        <v>108</v>
      </c>
      <c r="D82" t="s">
        <v>91</v>
      </c>
      <c r="E82" t="s">
        <v>31</v>
      </c>
      <c r="F82" t="s">
        <v>110</v>
      </c>
      <c r="G82" t="s">
        <v>111</v>
      </c>
      <c r="H82">
        <v>1</v>
      </c>
      <c r="I82">
        <v>0.10880000000000001</v>
      </c>
      <c r="J82">
        <f t="shared" si="1"/>
        <v>0.10880000000000001</v>
      </c>
      <c r="K82">
        <v>432</v>
      </c>
      <c r="M82">
        <v>9.9</v>
      </c>
      <c r="N82">
        <v>11.17</v>
      </c>
      <c r="O82" t="s">
        <v>108</v>
      </c>
      <c r="P82">
        <v>294260</v>
      </c>
      <c r="Q82">
        <v>201900</v>
      </c>
      <c r="R82">
        <v>51.705841999999997</v>
      </c>
      <c r="S82">
        <v>-3.5316516999999998</v>
      </c>
    </row>
    <row r="83" spans="1:19" x14ac:dyDescent="0.25">
      <c r="A83">
        <v>8</v>
      </c>
      <c r="B83" s="1">
        <v>42929</v>
      </c>
      <c r="C83" t="s">
        <v>108</v>
      </c>
      <c r="D83" t="s">
        <v>91</v>
      </c>
      <c r="E83" t="s">
        <v>31</v>
      </c>
      <c r="F83" t="s">
        <v>28</v>
      </c>
      <c r="G83" t="s">
        <v>29</v>
      </c>
      <c r="H83">
        <v>31</v>
      </c>
      <c r="I83">
        <v>3.4300000000000011E-2</v>
      </c>
      <c r="J83">
        <f t="shared" si="1"/>
        <v>1.0633000000000004</v>
      </c>
      <c r="K83">
        <v>432</v>
      </c>
      <c r="M83">
        <v>9.9</v>
      </c>
      <c r="N83">
        <v>11.17</v>
      </c>
      <c r="O83" t="s">
        <v>108</v>
      </c>
      <c r="P83">
        <v>294260</v>
      </c>
      <c r="Q83">
        <v>201900</v>
      </c>
      <c r="R83">
        <v>51.705841999999997</v>
      </c>
      <c r="S83">
        <v>-3.5316516999999998</v>
      </c>
    </row>
    <row r="84" spans="1:19" x14ac:dyDescent="0.25">
      <c r="A84">
        <v>8</v>
      </c>
      <c r="B84" s="1">
        <v>42929</v>
      </c>
      <c r="C84" t="s">
        <v>108</v>
      </c>
      <c r="D84" t="s">
        <v>91</v>
      </c>
      <c r="E84" t="s">
        <v>31</v>
      </c>
      <c r="F84" t="s">
        <v>106</v>
      </c>
      <c r="G84" t="s">
        <v>107</v>
      </c>
      <c r="H84">
        <v>3</v>
      </c>
      <c r="J84">
        <f t="shared" si="1"/>
        <v>0</v>
      </c>
      <c r="K84">
        <v>432</v>
      </c>
      <c r="M84">
        <v>9.9</v>
      </c>
      <c r="N84">
        <v>11.17</v>
      </c>
      <c r="O84" t="s">
        <v>108</v>
      </c>
      <c r="P84">
        <v>294260</v>
      </c>
      <c r="Q84">
        <v>201900</v>
      </c>
      <c r="R84">
        <v>51.705841999999997</v>
      </c>
      <c r="S84">
        <v>-3.5316516999999998</v>
      </c>
    </row>
    <row r="85" spans="1:19" x14ac:dyDescent="0.25">
      <c r="A85">
        <v>8</v>
      </c>
      <c r="B85" s="1">
        <v>42929</v>
      </c>
      <c r="C85" t="s">
        <v>108</v>
      </c>
      <c r="D85" t="s">
        <v>91</v>
      </c>
      <c r="E85" t="s">
        <v>31</v>
      </c>
      <c r="F85" t="s">
        <v>73</v>
      </c>
      <c r="G85" t="s">
        <v>74</v>
      </c>
      <c r="H85">
        <v>1</v>
      </c>
      <c r="I85">
        <v>7.3000000000000009E-2</v>
      </c>
      <c r="J85">
        <f t="shared" si="1"/>
        <v>7.3000000000000009E-2</v>
      </c>
      <c r="K85">
        <v>432</v>
      </c>
      <c r="M85">
        <v>9.9</v>
      </c>
      <c r="N85">
        <v>11.17</v>
      </c>
      <c r="O85" t="s">
        <v>108</v>
      </c>
      <c r="P85">
        <v>294260</v>
      </c>
      <c r="Q85">
        <v>201900</v>
      </c>
      <c r="R85">
        <v>51.705841999999997</v>
      </c>
      <c r="S85">
        <v>-3.5316516999999998</v>
      </c>
    </row>
    <row r="86" spans="1:19" x14ac:dyDescent="0.25">
      <c r="A86">
        <v>9</v>
      </c>
      <c r="B86" s="1">
        <v>42932</v>
      </c>
      <c r="C86" t="s">
        <v>112</v>
      </c>
      <c r="D86" t="s">
        <v>41</v>
      </c>
      <c r="E86" t="s">
        <v>31</v>
      </c>
      <c r="F86" t="s">
        <v>18</v>
      </c>
      <c r="G86" t="s">
        <v>19</v>
      </c>
      <c r="H86">
        <v>1</v>
      </c>
      <c r="I86">
        <v>2.35E-2</v>
      </c>
      <c r="J86">
        <f t="shared" si="1"/>
        <v>2.35E-2</v>
      </c>
      <c r="K86">
        <v>302</v>
      </c>
      <c r="M86">
        <v>12.4</v>
      </c>
      <c r="O86" t="s">
        <v>112</v>
      </c>
      <c r="P86">
        <v>282960</v>
      </c>
      <c r="Q86">
        <v>190590</v>
      </c>
      <c r="R86">
        <v>51.601950000000002</v>
      </c>
      <c r="S86">
        <v>-3.6913209999999999</v>
      </c>
    </row>
    <row r="87" spans="1:19" x14ac:dyDescent="0.25">
      <c r="A87">
        <v>9</v>
      </c>
      <c r="B87" s="1">
        <v>42932</v>
      </c>
      <c r="C87" t="s">
        <v>112</v>
      </c>
      <c r="D87" t="s">
        <v>41</v>
      </c>
      <c r="E87" t="s">
        <v>31</v>
      </c>
      <c r="F87" t="s">
        <v>57</v>
      </c>
      <c r="G87" t="s">
        <v>58</v>
      </c>
      <c r="H87">
        <v>1</v>
      </c>
      <c r="I87">
        <v>5.110000000000002E-2</v>
      </c>
      <c r="J87">
        <f t="shared" si="1"/>
        <v>5.110000000000002E-2</v>
      </c>
      <c r="K87">
        <v>302</v>
      </c>
      <c r="M87">
        <v>12.4</v>
      </c>
      <c r="O87" t="s">
        <v>112</v>
      </c>
      <c r="P87">
        <v>282960</v>
      </c>
      <c r="Q87">
        <v>190590</v>
      </c>
      <c r="R87">
        <v>51.601950000000002</v>
      </c>
      <c r="S87">
        <v>-3.6913209999999999</v>
      </c>
    </row>
    <row r="88" spans="1:19" x14ac:dyDescent="0.25">
      <c r="A88">
        <v>9</v>
      </c>
      <c r="B88" s="1">
        <v>42932</v>
      </c>
      <c r="C88" t="s">
        <v>112</v>
      </c>
      <c r="D88" t="s">
        <v>41</v>
      </c>
      <c r="E88" t="s">
        <v>31</v>
      </c>
      <c r="F88" t="s">
        <v>77</v>
      </c>
      <c r="G88" t="s">
        <v>78</v>
      </c>
      <c r="H88">
        <v>1</v>
      </c>
      <c r="I88">
        <v>7.9500000000000001E-2</v>
      </c>
      <c r="J88">
        <f t="shared" si="1"/>
        <v>7.9500000000000001E-2</v>
      </c>
      <c r="K88">
        <v>302</v>
      </c>
      <c r="M88">
        <v>12.4</v>
      </c>
      <c r="O88" t="s">
        <v>112</v>
      </c>
      <c r="P88">
        <v>282960</v>
      </c>
      <c r="Q88">
        <v>190590</v>
      </c>
      <c r="R88">
        <v>51.601950000000002</v>
      </c>
      <c r="S88">
        <v>-3.6913209999999999</v>
      </c>
    </row>
    <row r="89" spans="1:19" x14ac:dyDescent="0.25">
      <c r="A89">
        <v>9</v>
      </c>
      <c r="B89" s="1">
        <v>42932</v>
      </c>
      <c r="C89" t="s">
        <v>112</v>
      </c>
      <c r="D89" t="s">
        <v>41</v>
      </c>
      <c r="E89" t="s">
        <v>31</v>
      </c>
      <c r="F89" t="s">
        <v>38</v>
      </c>
      <c r="G89" t="s">
        <v>39</v>
      </c>
      <c r="H89">
        <v>1</v>
      </c>
      <c r="I89">
        <v>8.0000000000000036E-3</v>
      </c>
      <c r="J89">
        <f t="shared" si="1"/>
        <v>8.0000000000000036E-3</v>
      </c>
      <c r="K89">
        <v>302</v>
      </c>
      <c r="M89">
        <v>12.4</v>
      </c>
      <c r="O89" t="s">
        <v>112</v>
      </c>
      <c r="P89">
        <v>282960</v>
      </c>
      <c r="Q89">
        <v>190590</v>
      </c>
      <c r="R89">
        <v>51.601950000000002</v>
      </c>
      <c r="S89">
        <v>-3.6913209999999999</v>
      </c>
    </row>
    <row r="90" spans="1:19" x14ac:dyDescent="0.25">
      <c r="A90">
        <v>9</v>
      </c>
      <c r="B90" s="1">
        <v>42932</v>
      </c>
      <c r="C90" t="s">
        <v>112</v>
      </c>
      <c r="D90" t="s">
        <v>41</v>
      </c>
      <c r="E90" t="s">
        <v>31</v>
      </c>
      <c r="F90" t="s">
        <v>32</v>
      </c>
      <c r="G90" t="s">
        <v>33</v>
      </c>
      <c r="H90">
        <v>4</v>
      </c>
      <c r="I90">
        <f>'Summary weights'!$L$8</f>
        <v>1.9400000000000011E-2</v>
      </c>
      <c r="J90">
        <f t="shared" si="1"/>
        <v>7.7600000000000044E-2</v>
      </c>
      <c r="K90">
        <v>302</v>
      </c>
      <c r="M90">
        <v>12.4</v>
      </c>
      <c r="O90" t="s">
        <v>112</v>
      </c>
      <c r="P90">
        <v>282960</v>
      </c>
      <c r="Q90">
        <v>190590</v>
      </c>
      <c r="R90">
        <v>51.601950000000002</v>
      </c>
      <c r="S90">
        <v>-3.6913209999999999</v>
      </c>
    </row>
    <row r="91" spans="1:19" x14ac:dyDescent="0.25">
      <c r="A91">
        <v>9</v>
      </c>
      <c r="B91" s="1">
        <v>42932</v>
      </c>
      <c r="C91" t="s">
        <v>112</v>
      </c>
      <c r="D91" t="s">
        <v>41</v>
      </c>
      <c r="E91" t="s">
        <v>31</v>
      </c>
      <c r="F91" t="s">
        <v>26</v>
      </c>
      <c r="G91" t="s">
        <v>27</v>
      </c>
      <c r="H91">
        <v>1</v>
      </c>
      <c r="I91">
        <v>0.18290000000000001</v>
      </c>
      <c r="J91">
        <f t="shared" si="1"/>
        <v>0.18290000000000001</v>
      </c>
      <c r="K91">
        <v>302</v>
      </c>
      <c r="M91">
        <v>12.4</v>
      </c>
      <c r="O91" t="s">
        <v>112</v>
      </c>
      <c r="P91">
        <v>282960</v>
      </c>
      <c r="Q91">
        <v>190590</v>
      </c>
      <c r="R91">
        <v>51.601950000000002</v>
      </c>
      <c r="S91">
        <v>-3.6913209999999999</v>
      </c>
    </row>
    <row r="92" spans="1:19" x14ac:dyDescent="0.25">
      <c r="A92">
        <v>9</v>
      </c>
      <c r="B92" s="1">
        <v>42932</v>
      </c>
      <c r="C92" t="s">
        <v>112</v>
      </c>
      <c r="D92" t="s">
        <v>41</v>
      </c>
      <c r="E92" t="s">
        <v>31</v>
      </c>
      <c r="F92" t="s">
        <v>28</v>
      </c>
      <c r="G92" t="s">
        <v>29</v>
      </c>
      <c r="H92">
        <v>1</v>
      </c>
      <c r="I92">
        <v>3.4300000000000011E-2</v>
      </c>
      <c r="J92">
        <f t="shared" si="1"/>
        <v>3.4300000000000011E-2</v>
      </c>
      <c r="K92">
        <v>302</v>
      </c>
      <c r="M92">
        <v>12.4</v>
      </c>
      <c r="O92" t="s">
        <v>112</v>
      </c>
      <c r="P92">
        <v>282960</v>
      </c>
      <c r="Q92">
        <v>190590</v>
      </c>
      <c r="R92">
        <v>51.601950000000002</v>
      </c>
      <c r="S92">
        <v>-3.6913209999999999</v>
      </c>
    </row>
    <row r="93" spans="1:19" x14ac:dyDescent="0.25">
      <c r="A93">
        <v>9</v>
      </c>
      <c r="B93" s="1">
        <v>42932</v>
      </c>
      <c r="C93" t="s">
        <v>112</v>
      </c>
      <c r="D93" t="s">
        <v>41</v>
      </c>
      <c r="E93" t="s">
        <v>31</v>
      </c>
      <c r="F93" t="s">
        <v>387</v>
      </c>
      <c r="G93" t="s">
        <v>113</v>
      </c>
      <c r="H93">
        <v>1</v>
      </c>
      <c r="J93">
        <f t="shared" si="1"/>
        <v>0</v>
      </c>
      <c r="K93">
        <v>302</v>
      </c>
      <c r="M93">
        <v>12.4</v>
      </c>
      <c r="O93" t="s">
        <v>112</v>
      </c>
      <c r="P93">
        <v>282960</v>
      </c>
      <c r="Q93">
        <v>190590</v>
      </c>
      <c r="R93">
        <v>51.601950000000002</v>
      </c>
      <c r="S93">
        <v>-3.6913209999999999</v>
      </c>
    </row>
    <row r="94" spans="1:19" x14ac:dyDescent="0.25">
      <c r="A94">
        <v>9</v>
      </c>
      <c r="B94" s="1">
        <v>42932</v>
      </c>
      <c r="C94" t="s">
        <v>112</v>
      </c>
      <c r="D94" t="s">
        <v>41</v>
      </c>
      <c r="E94" t="s">
        <v>31</v>
      </c>
      <c r="F94" t="s">
        <v>114</v>
      </c>
      <c r="G94" t="s">
        <v>115</v>
      </c>
      <c r="H94">
        <v>1</v>
      </c>
      <c r="I94">
        <v>6.0000000000000053E-3</v>
      </c>
      <c r="J94">
        <f t="shared" si="1"/>
        <v>6.0000000000000053E-3</v>
      </c>
      <c r="K94">
        <v>302</v>
      </c>
      <c r="M94">
        <v>12.4</v>
      </c>
      <c r="O94" t="s">
        <v>112</v>
      </c>
      <c r="P94">
        <v>282960</v>
      </c>
      <c r="Q94">
        <v>190590</v>
      </c>
      <c r="R94">
        <v>51.601950000000002</v>
      </c>
      <c r="S94">
        <v>-3.6913209999999999</v>
      </c>
    </row>
    <row r="95" spans="1:19" x14ac:dyDescent="0.25">
      <c r="A95">
        <v>9</v>
      </c>
      <c r="B95" s="1">
        <v>42932</v>
      </c>
      <c r="C95" t="s">
        <v>112</v>
      </c>
      <c r="D95" t="s">
        <v>41</v>
      </c>
      <c r="E95" t="s">
        <v>31</v>
      </c>
      <c r="F95" t="s">
        <v>116</v>
      </c>
      <c r="G95" t="s">
        <v>117</v>
      </c>
      <c r="H95">
        <v>2</v>
      </c>
      <c r="I95">
        <v>7.6300000000000007E-2</v>
      </c>
      <c r="J95">
        <f t="shared" si="1"/>
        <v>0.15260000000000001</v>
      </c>
      <c r="K95">
        <v>302</v>
      </c>
      <c r="M95">
        <v>12.4</v>
      </c>
      <c r="O95" t="s">
        <v>112</v>
      </c>
      <c r="P95">
        <v>282960</v>
      </c>
      <c r="Q95">
        <v>190590</v>
      </c>
      <c r="R95">
        <v>51.601950000000002</v>
      </c>
      <c r="S95">
        <v>-3.6913209999999999</v>
      </c>
    </row>
    <row r="96" spans="1:19" x14ac:dyDescent="0.25">
      <c r="A96">
        <v>10</v>
      </c>
      <c r="B96" s="1">
        <v>42932</v>
      </c>
      <c r="C96" t="s">
        <v>118</v>
      </c>
      <c r="D96" t="s">
        <v>41</v>
      </c>
      <c r="E96" t="s">
        <v>17</v>
      </c>
      <c r="F96" t="s">
        <v>18</v>
      </c>
      <c r="G96" t="s">
        <v>19</v>
      </c>
      <c r="H96">
        <v>2</v>
      </c>
      <c r="I96">
        <v>2.35E-2</v>
      </c>
      <c r="J96">
        <f t="shared" si="1"/>
        <v>4.7E-2</v>
      </c>
      <c r="K96">
        <v>302</v>
      </c>
      <c r="M96">
        <v>12.4</v>
      </c>
      <c r="O96" t="s">
        <v>118</v>
      </c>
      <c r="P96">
        <v>282940</v>
      </c>
      <c r="Q96">
        <v>190600</v>
      </c>
      <c r="R96">
        <v>51.602035999999998</v>
      </c>
      <c r="S96">
        <v>-3.6916129999999998</v>
      </c>
    </row>
    <row r="97" spans="1:19" x14ac:dyDescent="0.25">
      <c r="A97">
        <v>10</v>
      </c>
      <c r="B97" s="1">
        <v>42932</v>
      </c>
      <c r="C97" t="s">
        <v>118</v>
      </c>
      <c r="D97" t="s">
        <v>41</v>
      </c>
      <c r="E97" t="s">
        <v>17</v>
      </c>
      <c r="F97" t="s">
        <v>92</v>
      </c>
      <c r="G97" t="s">
        <v>93</v>
      </c>
      <c r="H97">
        <v>1</v>
      </c>
      <c r="I97">
        <v>3.3100000000000004E-2</v>
      </c>
      <c r="J97">
        <f t="shared" si="1"/>
        <v>3.3100000000000004E-2</v>
      </c>
      <c r="K97">
        <v>302</v>
      </c>
      <c r="M97">
        <v>12.4</v>
      </c>
      <c r="O97" t="s">
        <v>118</v>
      </c>
      <c r="P97">
        <v>282940</v>
      </c>
      <c r="Q97">
        <v>190600</v>
      </c>
      <c r="R97">
        <v>51.602035999999998</v>
      </c>
      <c r="S97">
        <v>-3.6916129999999998</v>
      </c>
    </row>
    <row r="98" spans="1:19" x14ac:dyDescent="0.25">
      <c r="A98">
        <v>10</v>
      </c>
      <c r="B98" s="1">
        <v>42932</v>
      </c>
      <c r="C98" t="s">
        <v>118</v>
      </c>
      <c r="D98" t="s">
        <v>41</v>
      </c>
      <c r="E98" t="s">
        <v>17</v>
      </c>
      <c r="F98" t="s">
        <v>38</v>
      </c>
      <c r="G98" t="s">
        <v>39</v>
      </c>
      <c r="H98">
        <v>3</v>
      </c>
      <c r="I98">
        <v>8.0000000000000036E-3</v>
      </c>
      <c r="J98">
        <f t="shared" si="1"/>
        <v>2.4000000000000011E-2</v>
      </c>
      <c r="K98">
        <v>302</v>
      </c>
      <c r="M98">
        <v>12.4</v>
      </c>
      <c r="O98" t="s">
        <v>118</v>
      </c>
      <c r="P98">
        <v>282940</v>
      </c>
      <c r="Q98">
        <v>190600</v>
      </c>
      <c r="R98">
        <v>51.602035999999998</v>
      </c>
      <c r="S98">
        <v>-3.6916129999999998</v>
      </c>
    </row>
    <row r="99" spans="1:19" x14ac:dyDescent="0.25">
      <c r="A99">
        <v>10</v>
      </c>
      <c r="B99" s="1">
        <v>42932</v>
      </c>
      <c r="C99" t="s">
        <v>118</v>
      </c>
      <c r="D99" t="s">
        <v>41</v>
      </c>
      <c r="E99" t="s">
        <v>17</v>
      </c>
      <c r="F99" t="s">
        <v>22</v>
      </c>
      <c r="G99" t="s">
        <v>23</v>
      </c>
      <c r="H99">
        <v>1</v>
      </c>
      <c r="I99">
        <v>3.910000000000001E-2</v>
      </c>
      <c r="J99">
        <f t="shared" si="1"/>
        <v>3.910000000000001E-2</v>
      </c>
      <c r="K99">
        <v>302</v>
      </c>
      <c r="M99">
        <v>12.4</v>
      </c>
      <c r="O99" t="s">
        <v>118</v>
      </c>
      <c r="P99">
        <v>282940</v>
      </c>
      <c r="Q99">
        <v>190600</v>
      </c>
      <c r="R99">
        <v>51.602035999999998</v>
      </c>
      <c r="S99">
        <v>-3.6916129999999998</v>
      </c>
    </row>
    <row r="100" spans="1:19" x14ac:dyDescent="0.25">
      <c r="A100">
        <v>10</v>
      </c>
      <c r="B100" s="1">
        <v>42932</v>
      </c>
      <c r="C100" t="s">
        <v>118</v>
      </c>
      <c r="D100" t="s">
        <v>41</v>
      </c>
      <c r="E100" t="s">
        <v>17</v>
      </c>
      <c r="F100" t="s">
        <v>42</v>
      </c>
      <c r="G100" t="s">
        <v>43</v>
      </c>
      <c r="H100">
        <v>1</v>
      </c>
      <c r="I100">
        <v>0.17730000000000001</v>
      </c>
      <c r="J100">
        <f t="shared" si="1"/>
        <v>0.17730000000000001</v>
      </c>
      <c r="K100">
        <v>302</v>
      </c>
      <c r="M100">
        <v>12.4</v>
      </c>
      <c r="O100" t="s">
        <v>118</v>
      </c>
      <c r="P100">
        <v>282940</v>
      </c>
      <c r="Q100">
        <v>190600</v>
      </c>
      <c r="R100">
        <v>51.602035999999998</v>
      </c>
      <c r="S100">
        <v>-3.6916129999999998</v>
      </c>
    </row>
    <row r="101" spans="1:19" x14ac:dyDescent="0.25">
      <c r="A101">
        <v>10</v>
      </c>
      <c r="B101" s="1">
        <v>42932</v>
      </c>
      <c r="C101" t="s">
        <v>118</v>
      </c>
      <c r="D101" t="s">
        <v>41</v>
      </c>
      <c r="E101" t="s">
        <v>17</v>
      </c>
      <c r="F101" t="s">
        <v>44</v>
      </c>
      <c r="G101" t="s">
        <v>45</v>
      </c>
      <c r="H101">
        <v>1</v>
      </c>
      <c r="I101">
        <v>3.5400000000000008E-2</v>
      </c>
      <c r="J101">
        <f t="shared" si="1"/>
        <v>3.5400000000000008E-2</v>
      </c>
      <c r="K101">
        <v>302</v>
      </c>
      <c r="M101">
        <v>12.4</v>
      </c>
      <c r="O101" t="s">
        <v>118</v>
      </c>
      <c r="P101">
        <v>282940</v>
      </c>
      <c r="Q101">
        <v>190600</v>
      </c>
      <c r="R101">
        <v>51.602035999999998</v>
      </c>
      <c r="S101">
        <v>-3.6916129999999998</v>
      </c>
    </row>
    <row r="102" spans="1:19" x14ac:dyDescent="0.25">
      <c r="A102">
        <v>10</v>
      </c>
      <c r="B102" s="1">
        <v>42932</v>
      </c>
      <c r="C102" t="s">
        <v>118</v>
      </c>
      <c r="D102" t="s">
        <v>41</v>
      </c>
      <c r="E102" t="s">
        <v>17</v>
      </c>
      <c r="F102" t="s">
        <v>119</v>
      </c>
      <c r="G102" t="s">
        <v>120</v>
      </c>
      <c r="H102">
        <v>1</v>
      </c>
      <c r="I102">
        <v>7.5000000000000067E-3</v>
      </c>
      <c r="J102">
        <f t="shared" si="1"/>
        <v>7.5000000000000067E-3</v>
      </c>
      <c r="K102">
        <v>302</v>
      </c>
      <c r="M102">
        <v>12.4</v>
      </c>
      <c r="O102" t="s">
        <v>118</v>
      </c>
      <c r="P102">
        <v>282940</v>
      </c>
      <c r="Q102">
        <v>190600</v>
      </c>
      <c r="R102">
        <v>51.602035999999998</v>
      </c>
      <c r="S102">
        <v>-3.6916129999999998</v>
      </c>
    </row>
    <row r="103" spans="1:19" x14ac:dyDescent="0.25">
      <c r="A103">
        <v>10</v>
      </c>
      <c r="B103" s="1">
        <v>42932</v>
      </c>
      <c r="C103" t="s">
        <v>118</v>
      </c>
      <c r="D103" t="s">
        <v>41</v>
      </c>
      <c r="E103" t="s">
        <v>17</v>
      </c>
      <c r="F103" t="s">
        <v>121</v>
      </c>
      <c r="G103" t="s">
        <v>121</v>
      </c>
      <c r="H103">
        <v>2</v>
      </c>
      <c r="I103">
        <v>6.9199999999999956E-2</v>
      </c>
      <c r="J103">
        <f t="shared" si="1"/>
        <v>0.13839999999999991</v>
      </c>
      <c r="K103">
        <v>302</v>
      </c>
      <c r="M103">
        <v>12.4</v>
      </c>
      <c r="O103" t="s">
        <v>118</v>
      </c>
      <c r="P103">
        <v>282940</v>
      </c>
      <c r="Q103">
        <v>190600</v>
      </c>
      <c r="R103">
        <v>51.602035999999998</v>
      </c>
      <c r="S103">
        <v>-3.6916129999999998</v>
      </c>
    </row>
    <row r="104" spans="1:19" x14ac:dyDescent="0.25">
      <c r="A104">
        <v>10</v>
      </c>
      <c r="B104" s="1">
        <v>42932</v>
      </c>
      <c r="C104" t="s">
        <v>118</v>
      </c>
      <c r="D104" t="s">
        <v>41</v>
      </c>
      <c r="E104" t="s">
        <v>17</v>
      </c>
      <c r="F104" t="s">
        <v>28</v>
      </c>
      <c r="G104" t="s">
        <v>29</v>
      </c>
      <c r="H104">
        <v>1</v>
      </c>
      <c r="I104">
        <v>3.4300000000000011E-2</v>
      </c>
      <c r="J104">
        <f t="shared" si="1"/>
        <v>3.4300000000000011E-2</v>
      </c>
      <c r="K104">
        <v>302</v>
      </c>
      <c r="M104">
        <v>12.4</v>
      </c>
      <c r="O104" t="s">
        <v>118</v>
      </c>
      <c r="P104">
        <v>282940</v>
      </c>
      <c r="Q104">
        <v>190600</v>
      </c>
      <c r="R104">
        <v>51.602035999999998</v>
      </c>
      <c r="S104">
        <v>-3.6916129999999998</v>
      </c>
    </row>
    <row r="105" spans="1:19" x14ac:dyDescent="0.25">
      <c r="A105">
        <v>11</v>
      </c>
      <c r="B105" s="1">
        <v>42933</v>
      </c>
      <c r="C105" t="s">
        <v>122</v>
      </c>
      <c r="D105" t="s">
        <v>16</v>
      </c>
      <c r="E105" t="s">
        <v>31</v>
      </c>
      <c r="F105" t="s">
        <v>18</v>
      </c>
      <c r="G105" t="s">
        <v>19</v>
      </c>
      <c r="H105">
        <v>20</v>
      </c>
      <c r="I105">
        <v>2.35E-2</v>
      </c>
      <c r="J105">
        <f t="shared" si="1"/>
        <v>0.47</v>
      </c>
      <c r="K105">
        <v>294</v>
      </c>
      <c r="M105">
        <v>9.8000000000000007</v>
      </c>
      <c r="O105" t="s">
        <v>122</v>
      </c>
      <c r="P105">
        <v>281771</v>
      </c>
      <c r="Q105">
        <v>194081</v>
      </c>
      <c r="R105">
        <v>51.633076000000003</v>
      </c>
      <c r="S105">
        <v>-3.7096596000000002</v>
      </c>
    </row>
    <row r="106" spans="1:19" x14ac:dyDescent="0.25">
      <c r="A106">
        <v>11</v>
      </c>
      <c r="B106" s="1">
        <v>42933</v>
      </c>
      <c r="C106" t="s">
        <v>122</v>
      </c>
      <c r="D106" t="s">
        <v>16</v>
      </c>
      <c r="E106" t="s">
        <v>31</v>
      </c>
      <c r="F106" t="s">
        <v>38</v>
      </c>
      <c r="G106" t="s">
        <v>39</v>
      </c>
      <c r="H106">
        <v>1</v>
      </c>
      <c r="I106">
        <v>8.0000000000000036E-3</v>
      </c>
      <c r="J106">
        <f t="shared" si="1"/>
        <v>8.0000000000000036E-3</v>
      </c>
      <c r="K106">
        <v>294</v>
      </c>
      <c r="M106">
        <v>9.8000000000000007</v>
      </c>
      <c r="O106" t="s">
        <v>122</v>
      </c>
      <c r="P106">
        <v>281771</v>
      </c>
      <c r="Q106">
        <v>194081</v>
      </c>
      <c r="R106">
        <v>51.633076000000003</v>
      </c>
      <c r="S106">
        <v>-3.7096596000000002</v>
      </c>
    </row>
    <row r="107" spans="1:19" x14ac:dyDescent="0.25">
      <c r="A107">
        <v>11</v>
      </c>
      <c r="B107" s="1">
        <v>42933</v>
      </c>
      <c r="C107" t="s">
        <v>122</v>
      </c>
      <c r="D107" t="s">
        <v>16</v>
      </c>
      <c r="E107" t="s">
        <v>31</v>
      </c>
      <c r="F107" t="s">
        <v>24</v>
      </c>
      <c r="G107" t="s">
        <v>25</v>
      </c>
      <c r="H107">
        <v>1</v>
      </c>
      <c r="I107">
        <v>9.6000000000000026E-3</v>
      </c>
      <c r="J107">
        <f t="shared" si="1"/>
        <v>9.6000000000000026E-3</v>
      </c>
      <c r="K107">
        <v>294</v>
      </c>
      <c r="M107">
        <v>9.8000000000000007</v>
      </c>
      <c r="O107" t="s">
        <v>122</v>
      </c>
      <c r="P107">
        <v>281771</v>
      </c>
      <c r="Q107">
        <v>194081</v>
      </c>
      <c r="R107">
        <v>51.633076000000003</v>
      </c>
      <c r="S107">
        <v>-3.7096596000000002</v>
      </c>
    </row>
    <row r="108" spans="1:19" x14ac:dyDescent="0.25">
      <c r="A108">
        <v>11</v>
      </c>
      <c r="B108" s="1">
        <v>42933</v>
      </c>
      <c r="C108" t="s">
        <v>122</v>
      </c>
      <c r="D108" t="s">
        <v>16</v>
      </c>
      <c r="E108" t="s">
        <v>31</v>
      </c>
      <c r="F108" t="s">
        <v>42</v>
      </c>
      <c r="G108" t="s">
        <v>43</v>
      </c>
      <c r="H108">
        <v>1</v>
      </c>
      <c r="I108">
        <v>0.17730000000000001</v>
      </c>
      <c r="J108">
        <f t="shared" si="1"/>
        <v>0.17730000000000001</v>
      </c>
      <c r="K108">
        <v>294</v>
      </c>
      <c r="M108">
        <v>9.8000000000000007</v>
      </c>
      <c r="O108" t="s">
        <v>122</v>
      </c>
      <c r="P108">
        <v>281771</v>
      </c>
      <c r="Q108">
        <v>194081</v>
      </c>
      <c r="R108">
        <v>51.633076000000003</v>
      </c>
      <c r="S108">
        <v>-3.7096596000000002</v>
      </c>
    </row>
    <row r="109" spans="1:19" x14ac:dyDescent="0.25">
      <c r="A109">
        <v>11</v>
      </c>
      <c r="B109" s="1">
        <v>42933</v>
      </c>
      <c r="C109" t="s">
        <v>122</v>
      </c>
      <c r="D109" t="s">
        <v>16</v>
      </c>
      <c r="E109" t="s">
        <v>31</v>
      </c>
      <c r="F109" t="s">
        <v>100</v>
      </c>
      <c r="G109" t="s">
        <v>101</v>
      </c>
      <c r="H109">
        <v>1</v>
      </c>
      <c r="I109">
        <v>6.0800000000000035E-2</v>
      </c>
      <c r="J109">
        <f t="shared" si="1"/>
        <v>6.0800000000000035E-2</v>
      </c>
      <c r="K109">
        <v>294</v>
      </c>
      <c r="M109">
        <v>9.8000000000000007</v>
      </c>
      <c r="O109" t="s">
        <v>122</v>
      </c>
      <c r="P109">
        <v>281771</v>
      </c>
      <c r="Q109">
        <v>194081</v>
      </c>
      <c r="R109">
        <v>51.633076000000003</v>
      </c>
      <c r="S109">
        <v>-3.7096596000000002</v>
      </c>
    </row>
    <row r="110" spans="1:19" x14ac:dyDescent="0.25">
      <c r="A110">
        <v>11</v>
      </c>
      <c r="B110" s="1">
        <v>42933</v>
      </c>
      <c r="C110" t="s">
        <v>122</v>
      </c>
      <c r="D110" t="s">
        <v>16</v>
      </c>
      <c r="E110" t="s">
        <v>31</v>
      </c>
      <c r="F110" t="s">
        <v>121</v>
      </c>
      <c r="G110" t="s">
        <v>121</v>
      </c>
      <c r="H110">
        <v>1</v>
      </c>
      <c r="I110">
        <v>6.9199999999999956E-2</v>
      </c>
      <c r="J110">
        <f t="shared" si="1"/>
        <v>6.9199999999999956E-2</v>
      </c>
      <c r="K110">
        <v>294</v>
      </c>
      <c r="M110">
        <v>9.8000000000000007</v>
      </c>
      <c r="O110" t="s">
        <v>122</v>
      </c>
      <c r="P110">
        <v>281771</v>
      </c>
      <c r="Q110">
        <v>194081</v>
      </c>
      <c r="R110">
        <v>51.633076000000003</v>
      </c>
      <c r="S110">
        <v>-3.7096596000000002</v>
      </c>
    </row>
    <row r="111" spans="1:19" x14ac:dyDescent="0.25">
      <c r="A111">
        <v>11</v>
      </c>
      <c r="B111" s="1">
        <v>42933</v>
      </c>
      <c r="C111" t="s">
        <v>122</v>
      </c>
      <c r="D111" t="s">
        <v>16</v>
      </c>
      <c r="E111" t="s">
        <v>31</v>
      </c>
      <c r="F111" t="s">
        <v>34</v>
      </c>
      <c r="G111" t="s">
        <v>35</v>
      </c>
      <c r="H111">
        <v>1</v>
      </c>
      <c r="I111">
        <v>4.1600000000000012E-2</v>
      </c>
      <c r="J111">
        <f t="shared" si="1"/>
        <v>4.1600000000000012E-2</v>
      </c>
      <c r="K111">
        <v>294</v>
      </c>
      <c r="M111">
        <v>9.8000000000000007</v>
      </c>
      <c r="O111" t="s">
        <v>122</v>
      </c>
      <c r="P111">
        <v>281771</v>
      </c>
      <c r="Q111">
        <v>194081</v>
      </c>
      <c r="R111">
        <v>51.633076000000003</v>
      </c>
      <c r="S111">
        <v>-3.7096596000000002</v>
      </c>
    </row>
    <row r="112" spans="1:19" x14ac:dyDescent="0.25">
      <c r="A112">
        <v>11</v>
      </c>
      <c r="B112" s="1">
        <v>42933</v>
      </c>
      <c r="C112" t="s">
        <v>122</v>
      </c>
      <c r="D112" t="s">
        <v>16</v>
      </c>
      <c r="E112" t="s">
        <v>31</v>
      </c>
      <c r="F112" t="s">
        <v>26</v>
      </c>
      <c r="G112" t="s">
        <v>27</v>
      </c>
      <c r="H112">
        <v>1</v>
      </c>
      <c r="I112">
        <v>0.18290000000000001</v>
      </c>
      <c r="J112">
        <f t="shared" si="1"/>
        <v>0.18290000000000001</v>
      </c>
      <c r="K112">
        <v>294</v>
      </c>
      <c r="M112">
        <v>9.8000000000000007</v>
      </c>
      <c r="O112" t="s">
        <v>122</v>
      </c>
      <c r="P112">
        <v>281771</v>
      </c>
      <c r="Q112">
        <v>194081</v>
      </c>
      <c r="R112">
        <v>51.633076000000003</v>
      </c>
      <c r="S112">
        <v>-3.7096596000000002</v>
      </c>
    </row>
    <row r="113" spans="1:19" x14ac:dyDescent="0.25">
      <c r="A113">
        <v>11</v>
      </c>
      <c r="B113" s="1">
        <v>42933</v>
      </c>
      <c r="C113" t="s">
        <v>122</v>
      </c>
      <c r="D113" t="s">
        <v>16</v>
      </c>
      <c r="E113" t="s">
        <v>31</v>
      </c>
      <c r="F113" t="s">
        <v>123</v>
      </c>
      <c r="G113" t="s">
        <v>124</v>
      </c>
      <c r="H113">
        <v>9</v>
      </c>
      <c r="I113">
        <v>9.8299999999999985E-2</v>
      </c>
      <c r="J113">
        <f t="shared" si="1"/>
        <v>0.88469999999999982</v>
      </c>
      <c r="K113">
        <v>294</v>
      </c>
      <c r="M113">
        <v>9.8000000000000007</v>
      </c>
      <c r="O113" t="s">
        <v>122</v>
      </c>
      <c r="P113">
        <v>281771</v>
      </c>
      <c r="Q113">
        <v>194081</v>
      </c>
      <c r="R113">
        <v>51.633076000000003</v>
      </c>
      <c r="S113">
        <v>-3.7096596000000002</v>
      </c>
    </row>
    <row r="114" spans="1:19" x14ac:dyDescent="0.25">
      <c r="A114">
        <v>11</v>
      </c>
      <c r="B114" s="1">
        <v>42933</v>
      </c>
      <c r="C114" t="s">
        <v>122</v>
      </c>
      <c r="D114" t="s">
        <v>16</v>
      </c>
      <c r="E114" t="s">
        <v>31</v>
      </c>
      <c r="F114" t="s">
        <v>28</v>
      </c>
      <c r="G114" t="s">
        <v>29</v>
      </c>
      <c r="H114">
        <v>15</v>
      </c>
      <c r="I114">
        <v>3.4300000000000011E-2</v>
      </c>
      <c r="J114">
        <f t="shared" si="1"/>
        <v>0.51450000000000018</v>
      </c>
      <c r="K114">
        <v>294</v>
      </c>
      <c r="M114">
        <v>9.8000000000000007</v>
      </c>
      <c r="O114" t="s">
        <v>122</v>
      </c>
      <c r="P114">
        <v>281771</v>
      </c>
      <c r="Q114">
        <v>194081</v>
      </c>
      <c r="R114">
        <v>51.633076000000003</v>
      </c>
      <c r="S114">
        <v>-3.7096596000000002</v>
      </c>
    </row>
    <row r="115" spans="1:19" x14ac:dyDescent="0.25">
      <c r="A115">
        <v>11</v>
      </c>
      <c r="B115" s="1">
        <v>42933</v>
      </c>
      <c r="C115" t="s">
        <v>122</v>
      </c>
      <c r="D115" t="s">
        <v>16</v>
      </c>
      <c r="E115" t="s">
        <v>31</v>
      </c>
      <c r="F115" t="s">
        <v>67</v>
      </c>
      <c r="G115" t="s">
        <v>68</v>
      </c>
      <c r="H115">
        <v>1</v>
      </c>
      <c r="I115">
        <v>1.070000000000001E-2</v>
      </c>
      <c r="J115">
        <f t="shared" si="1"/>
        <v>1.070000000000001E-2</v>
      </c>
      <c r="K115">
        <v>294</v>
      </c>
      <c r="M115">
        <v>9.8000000000000007</v>
      </c>
      <c r="O115" t="s">
        <v>122</v>
      </c>
      <c r="P115">
        <v>281771</v>
      </c>
      <c r="Q115">
        <v>194081</v>
      </c>
      <c r="R115">
        <v>51.633076000000003</v>
      </c>
      <c r="S115">
        <v>-3.7096596000000002</v>
      </c>
    </row>
    <row r="116" spans="1:19" x14ac:dyDescent="0.25">
      <c r="A116">
        <v>11</v>
      </c>
      <c r="B116" s="1">
        <v>42933</v>
      </c>
      <c r="C116" t="s">
        <v>122</v>
      </c>
      <c r="D116" t="s">
        <v>16</v>
      </c>
      <c r="E116" t="s">
        <v>31</v>
      </c>
      <c r="F116" t="s">
        <v>387</v>
      </c>
      <c r="G116" t="s">
        <v>113</v>
      </c>
      <c r="H116">
        <v>1</v>
      </c>
      <c r="J116">
        <f t="shared" si="1"/>
        <v>0</v>
      </c>
      <c r="K116">
        <v>294</v>
      </c>
      <c r="M116">
        <v>9.8000000000000007</v>
      </c>
      <c r="O116" t="s">
        <v>122</v>
      </c>
      <c r="P116">
        <v>281771</v>
      </c>
      <c r="Q116">
        <v>194081</v>
      </c>
      <c r="R116">
        <v>51.633076000000003</v>
      </c>
      <c r="S116">
        <v>-3.7096596000000002</v>
      </c>
    </row>
    <row r="117" spans="1:19" x14ac:dyDescent="0.25">
      <c r="A117">
        <v>11</v>
      </c>
      <c r="B117" s="1">
        <v>42933</v>
      </c>
      <c r="C117" t="s">
        <v>122</v>
      </c>
      <c r="D117" t="s">
        <v>16</v>
      </c>
      <c r="E117" t="s">
        <v>31</v>
      </c>
      <c r="F117" t="s">
        <v>116</v>
      </c>
      <c r="G117" t="s">
        <v>117</v>
      </c>
      <c r="H117">
        <v>1</v>
      </c>
      <c r="I117">
        <v>7.6300000000000007E-2</v>
      </c>
      <c r="J117">
        <f t="shared" si="1"/>
        <v>7.6300000000000007E-2</v>
      </c>
      <c r="K117">
        <v>294</v>
      </c>
      <c r="M117">
        <v>9.8000000000000007</v>
      </c>
      <c r="O117" t="s">
        <v>122</v>
      </c>
      <c r="P117">
        <v>281771</v>
      </c>
      <c r="Q117">
        <v>194081</v>
      </c>
      <c r="R117">
        <v>51.633076000000003</v>
      </c>
      <c r="S117">
        <v>-3.7096596000000002</v>
      </c>
    </row>
    <row r="118" spans="1:19" x14ac:dyDescent="0.25">
      <c r="A118">
        <v>12</v>
      </c>
      <c r="B118" s="1">
        <v>42933</v>
      </c>
      <c r="C118" t="s">
        <v>125</v>
      </c>
      <c r="D118" t="s">
        <v>16</v>
      </c>
      <c r="E118" t="s">
        <v>17</v>
      </c>
      <c r="F118" t="s">
        <v>18</v>
      </c>
      <c r="G118" t="s">
        <v>19</v>
      </c>
      <c r="H118">
        <v>43</v>
      </c>
      <c r="I118">
        <v>2.35E-2</v>
      </c>
      <c r="J118">
        <f t="shared" si="1"/>
        <v>1.0105</v>
      </c>
      <c r="K118">
        <v>308</v>
      </c>
      <c r="M118">
        <v>9.8000000000000007</v>
      </c>
      <c r="O118" t="s">
        <v>125</v>
      </c>
      <c r="P118">
        <v>281730</v>
      </c>
      <c r="Q118">
        <v>194000</v>
      </c>
      <c r="R118">
        <v>51.632339999999999</v>
      </c>
      <c r="S118">
        <v>-3.7102243000000001</v>
      </c>
    </row>
    <row r="119" spans="1:19" x14ac:dyDescent="0.25">
      <c r="A119">
        <v>12</v>
      </c>
      <c r="B119" s="1">
        <v>42933</v>
      </c>
      <c r="C119" t="s">
        <v>125</v>
      </c>
      <c r="D119" t="s">
        <v>16</v>
      </c>
      <c r="E119" t="s">
        <v>17</v>
      </c>
      <c r="F119" t="s">
        <v>126</v>
      </c>
      <c r="G119" t="s">
        <v>127</v>
      </c>
      <c r="H119">
        <v>1</v>
      </c>
      <c r="I119">
        <v>0.48309999999999997</v>
      </c>
      <c r="J119">
        <f t="shared" si="1"/>
        <v>0.48309999999999997</v>
      </c>
      <c r="K119">
        <v>308</v>
      </c>
      <c r="M119">
        <v>9.8000000000000007</v>
      </c>
      <c r="O119" t="s">
        <v>125</v>
      </c>
      <c r="P119">
        <v>281730</v>
      </c>
      <c r="Q119">
        <v>194000</v>
      </c>
      <c r="R119">
        <v>51.632339999999999</v>
      </c>
      <c r="S119">
        <v>-3.7102243000000001</v>
      </c>
    </row>
    <row r="120" spans="1:19" x14ac:dyDescent="0.25">
      <c r="A120">
        <v>12</v>
      </c>
      <c r="B120" s="1">
        <v>42933</v>
      </c>
      <c r="C120" t="s">
        <v>125</v>
      </c>
      <c r="D120" t="s">
        <v>16</v>
      </c>
      <c r="E120" t="s">
        <v>17</v>
      </c>
      <c r="F120" t="s">
        <v>24</v>
      </c>
      <c r="G120" t="s">
        <v>25</v>
      </c>
      <c r="H120">
        <v>1</v>
      </c>
      <c r="I120">
        <v>9.6000000000000026E-3</v>
      </c>
      <c r="J120">
        <f t="shared" si="1"/>
        <v>9.6000000000000026E-3</v>
      </c>
      <c r="K120">
        <v>308</v>
      </c>
      <c r="M120">
        <v>9.8000000000000007</v>
      </c>
      <c r="O120" t="s">
        <v>125</v>
      </c>
      <c r="P120">
        <v>281730</v>
      </c>
      <c r="Q120">
        <v>194000</v>
      </c>
      <c r="R120">
        <v>51.632339999999999</v>
      </c>
      <c r="S120">
        <v>-3.7102243000000001</v>
      </c>
    </row>
    <row r="121" spans="1:19" x14ac:dyDescent="0.25">
      <c r="A121">
        <v>12</v>
      </c>
      <c r="B121" s="1">
        <v>42933</v>
      </c>
      <c r="C121" t="s">
        <v>125</v>
      </c>
      <c r="D121" t="s">
        <v>16</v>
      </c>
      <c r="E121" t="s">
        <v>17</v>
      </c>
      <c r="F121" t="s">
        <v>42</v>
      </c>
      <c r="G121" t="s">
        <v>43</v>
      </c>
      <c r="H121">
        <v>4</v>
      </c>
      <c r="I121">
        <v>0.17730000000000001</v>
      </c>
      <c r="J121">
        <f t="shared" si="1"/>
        <v>0.70920000000000005</v>
      </c>
      <c r="K121">
        <v>308</v>
      </c>
      <c r="M121">
        <v>9.8000000000000007</v>
      </c>
      <c r="O121" t="s">
        <v>125</v>
      </c>
      <c r="P121">
        <v>281730</v>
      </c>
      <c r="Q121">
        <v>194000</v>
      </c>
      <c r="R121">
        <v>51.632339999999999</v>
      </c>
      <c r="S121">
        <v>-3.7102243000000001</v>
      </c>
    </row>
    <row r="122" spans="1:19" x14ac:dyDescent="0.25">
      <c r="A122">
        <v>12</v>
      </c>
      <c r="B122" s="1">
        <v>42933</v>
      </c>
      <c r="C122" t="s">
        <v>125</v>
      </c>
      <c r="D122" t="s">
        <v>16</v>
      </c>
      <c r="E122" t="s">
        <v>17</v>
      </c>
      <c r="F122" t="s">
        <v>26</v>
      </c>
      <c r="G122" t="s">
        <v>27</v>
      </c>
      <c r="H122">
        <v>6</v>
      </c>
      <c r="I122">
        <v>0.18290000000000001</v>
      </c>
      <c r="J122">
        <f t="shared" si="1"/>
        <v>1.0973999999999999</v>
      </c>
      <c r="K122">
        <v>308</v>
      </c>
      <c r="M122">
        <v>9.8000000000000007</v>
      </c>
      <c r="O122" t="s">
        <v>125</v>
      </c>
      <c r="P122">
        <v>281730</v>
      </c>
      <c r="Q122">
        <v>194000</v>
      </c>
      <c r="R122">
        <v>51.632339999999999</v>
      </c>
      <c r="S122">
        <v>-3.7102243000000001</v>
      </c>
    </row>
    <row r="123" spans="1:19" x14ac:dyDescent="0.25">
      <c r="A123">
        <v>12</v>
      </c>
      <c r="B123" s="1">
        <v>42933</v>
      </c>
      <c r="C123" t="s">
        <v>125</v>
      </c>
      <c r="D123" t="s">
        <v>16</v>
      </c>
      <c r="E123" t="s">
        <v>17</v>
      </c>
      <c r="F123" t="s">
        <v>123</v>
      </c>
      <c r="G123" t="s">
        <v>124</v>
      </c>
      <c r="H123">
        <v>4</v>
      </c>
      <c r="I123">
        <v>9.8299999999999985E-2</v>
      </c>
      <c r="J123">
        <f t="shared" si="1"/>
        <v>0.39319999999999994</v>
      </c>
      <c r="K123">
        <v>308</v>
      </c>
      <c r="M123">
        <v>9.8000000000000007</v>
      </c>
      <c r="O123" t="s">
        <v>125</v>
      </c>
      <c r="P123">
        <v>281730</v>
      </c>
      <c r="Q123">
        <v>194000</v>
      </c>
      <c r="R123">
        <v>51.632339999999999</v>
      </c>
      <c r="S123">
        <v>-3.7102243000000001</v>
      </c>
    </row>
    <row r="124" spans="1:19" x14ac:dyDescent="0.25">
      <c r="A124">
        <v>12</v>
      </c>
      <c r="B124" s="1">
        <v>42933</v>
      </c>
      <c r="C124" t="s">
        <v>125</v>
      </c>
      <c r="D124" t="s">
        <v>16</v>
      </c>
      <c r="E124" t="s">
        <v>17</v>
      </c>
      <c r="F124" t="s">
        <v>50</v>
      </c>
      <c r="G124" t="s">
        <v>51</v>
      </c>
      <c r="H124">
        <v>1</v>
      </c>
      <c r="I124">
        <v>1.5300000000000005E-2</v>
      </c>
      <c r="J124">
        <f t="shared" si="1"/>
        <v>1.5300000000000005E-2</v>
      </c>
      <c r="K124">
        <v>308</v>
      </c>
      <c r="M124">
        <v>9.8000000000000007</v>
      </c>
      <c r="O124" t="s">
        <v>125</v>
      </c>
      <c r="P124">
        <v>281730</v>
      </c>
      <c r="Q124">
        <v>194000</v>
      </c>
      <c r="R124">
        <v>51.632339999999999</v>
      </c>
      <c r="S124">
        <v>-3.7102243000000001</v>
      </c>
    </row>
    <row r="125" spans="1:19" x14ac:dyDescent="0.25">
      <c r="A125">
        <v>12</v>
      </c>
      <c r="B125" s="1">
        <v>42933</v>
      </c>
      <c r="C125" t="s">
        <v>125</v>
      </c>
      <c r="D125" t="s">
        <v>16</v>
      </c>
      <c r="E125" t="s">
        <v>17</v>
      </c>
      <c r="F125" t="s">
        <v>28</v>
      </c>
      <c r="G125" t="s">
        <v>29</v>
      </c>
      <c r="H125">
        <v>4</v>
      </c>
      <c r="I125">
        <v>3.4300000000000011E-2</v>
      </c>
      <c r="J125">
        <f t="shared" si="1"/>
        <v>0.13720000000000004</v>
      </c>
      <c r="K125">
        <v>308</v>
      </c>
      <c r="M125">
        <v>9.8000000000000007</v>
      </c>
      <c r="O125" t="s">
        <v>125</v>
      </c>
      <c r="P125">
        <v>281730</v>
      </c>
      <c r="Q125">
        <v>194000</v>
      </c>
      <c r="R125">
        <v>51.632339999999999</v>
      </c>
      <c r="S125">
        <v>-3.7102243000000001</v>
      </c>
    </row>
    <row r="126" spans="1:19" x14ac:dyDescent="0.25">
      <c r="A126">
        <v>12</v>
      </c>
      <c r="B126" s="1">
        <v>42933</v>
      </c>
      <c r="C126" t="s">
        <v>125</v>
      </c>
      <c r="D126" t="s">
        <v>16</v>
      </c>
      <c r="E126" t="s">
        <v>17</v>
      </c>
      <c r="F126" t="s">
        <v>65</v>
      </c>
      <c r="G126" t="s">
        <v>66</v>
      </c>
      <c r="H126">
        <v>1</v>
      </c>
      <c r="I126">
        <v>5.6000000000000051E-3</v>
      </c>
      <c r="J126">
        <f t="shared" si="1"/>
        <v>5.6000000000000051E-3</v>
      </c>
      <c r="K126">
        <v>308</v>
      </c>
      <c r="M126">
        <v>9.8000000000000007</v>
      </c>
      <c r="O126" t="s">
        <v>125</v>
      </c>
      <c r="P126">
        <v>281730</v>
      </c>
      <c r="Q126">
        <v>194000</v>
      </c>
      <c r="R126">
        <v>51.632339999999999</v>
      </c>
      <c r="S126">
        <v>-3.7102243000000001</v>
      </c>
    </row>
    <row r="127" spans="1:19" x14ac:dyDescent="0.25">
      <c r="A127">
        <v>12</v>
      </c>
      <c r="B127" s="1">
        <v>42933</v>
      </c>
      <c r="C127" t="s">
        <v>125</v>
      </c>
      <c r="D127" t="s">
        <v>16</v>
      </c>
      <c r="E127" t="s">
        <v>17</v>
      </c>
      <c r="F127" t="s">
        <v>67</v>
      </c>
      <c r="G127" t="s">
        <v>68</v>
      </c>
      <c r="H127">
        <v>2</v>
      </c>
      <c r="I127">
        <v>1.070000000000001E-2</v>
      </c>
      <c r="J127">
        <f t="shared" si="1"/>
        <v>2.140000000000002E-2</v>
      </c>
      <c r="K127">
        <v>308</v>
      </c>
      <c r="M127">
        <v>9.8000000000000007</v>
      </c>
      <c r="O127" t="s">
        <v>125</v>
      </c>
      <c r="P127">
        <v>281730</v>
      </c>
      <c r="Q127">
        <v>194000</v>
      </c>
      <c r="R127">
        <v>51.632339999999999</v>
      </c>
      <c r="S127">
        <v>-3.7102243000000001</v>
      </c>
    </row>
    <row r="128" spans="1:19" x14ac:dyDescent="0.25">
      <c r="A128">
        <v>12</v>
      </c>
      <c r="B128" s="1">
        <v>42933</v>
      </c>
      <c r="C128" t="s">
        <v>125</v>
      </c>
      <c r="D128" t="s">
        <v>16</v>
      </c>
      <c r="E128" t="s">
        <v>17</v>
      </c>
      <c r="F128" t="s">
        <v>128</v>
      </c>
      <c r="G128" t="s">
        <v>129</v>
      </c>
      <c r="H128">
        <v>1</v>
      </c>
      <c r="I128">
        <v>7.7300000000000008E-2</v>
      </c>
      <c r="J128">
        <f t="shared" si="1"/>
        <v>7.7300000000000008E-2</v>
      </c>
      <c r="K128">
        <v>308</v>
      </c>
      <c r="M128">
        <v>9.8000000000000007</v>
      </c>
      <c r="O128" t="s">
        <v>125</v>
      </c>
      <c r="P128">
        <v>281730</v>
      </c>
      <c r="Q128">
        <v>194000</v>
      </c>
      <c r="R128">
        <v>51.632339999999999</v>
      </c>
      <c r="S128">
        <v>-3.7102243000000001</v>
      </c>
    </row>
    <row r="129" spans="1:19" x14ac:dyDescent="0.25">
      <c r="A129">
        <v>12</v>
      </c>
      <c r="B129" s="1">
        <v>42933</v>
      </c>
      <c r="C129" t="s">
        <v>125</v>
      </c>
      <c r="D129" t="s">
        <v>16</v>
      </c>
      <c r="E129" t="s">
        <v>17</v>
      </c>
      <c r="F129" t="s">
        <v>130</v>
      </c>
      <c r="G129" t="s">
        <v>131</v>
      </c>
      <c r="H129">
        <v>2</v>
      </c>
      <c r="I129">
        <v>1.200000000000001E-3</v>
      </c>
      <c r="J129">
        <f t="shared" si="1"/>
        <v>2.400000000000002E-3</v>
      </c>
      <c r="K129">
        <v>308</v>
      </c>
      <c r="M129">
        <v>9.8000000000000007</v>
      </c>
      <c r="O129" t="s">
        <v>125</v>
      </c>
      <c r="P129">
        <v>281730</v>
      </c>
      <c r="Q129">
        <v>194000</v>
      </c>
      <c r="R129">
        <v>51.632339999999999</v>
      </c>
      <c r="S129">
        <v>-3.7102243000000001</v>
      </c>
    </row>
    <row r="130" spans="1:19" x14ac:dyDescent="0.25">
      <c r="A130">
        <v>13</v>
      </c>
      <c r="B130" s="1">
        <v>42934</v>
      </c>
      <c r="C130" t="s">
        <v>132</v>
      </c>
      <c r="D130" t="s">
        <v>91</v>
      </c>
      <c r="E130" t="s">
        <v>17</v>
      </c>
      <c r="F130" t="s">
        <v>18</v>
      </c>
      <c r="G130" t="s">
        <v>19</v>
      </c>
      <c r="H130">
        <v>6</v>
      </c>
      <c r="I130">
        <v>2.35E-2</v>
      </c>
      <c r="J130">
        <f t="shared" si="1"/>
        <v>0.14100000000000001</v>
      </c>
      <c r="K130">
        <v>504.2</v>
      </c>
      <c r="M130">
        <v>12.7</v>
      </c>
      <c r="N130">
        <v>18.079999999999998</v>
      </c>
      <c r="O130" t="s">
        <v>132</v>
      </c>
      <c r="P130">
        <v>291430</v>
      </c>
      <c r="Q130">
        <v>202320</v>
      </c>
      <c r="R130">
        <v>51.709076000000003</v>
      </c>
      <c r="S130">
        <v>-3.5727215000000001</v>
      </c>
    </row>
    <row r="131" spans="1:19" x14ac:dyDescent="0.25">
      <c r="A131">
        <v>13</v>
      </c>
      <c r="B131" s="1">
        <v>42934</v>
      </c>
      <c r="C131" t="s">
        <v>132</v>
      </c>
      <c r="D131" t="s">
        <v>91</v>
      </c>
      <c r="E131" t="s">
        <v>17</v>
      </c>
      <c r="F131" t="s">
        <v>38</v>
      </c>
      <c r="G131" t="s">
        <v>39</v>
      </c>
      <c r="H131">
        <v>2</v>
      </c>
      <c r="I131">
        <v>8.0000000000000036E-3</v>
      </c>
      <c r="J131">
        <f t="shared" ref="J131:J194" si="2">H131*I131</f>
        <v>1.6000000000000007E-2</v>
      </c>
      <c r="K131">
        <v>504.2</v>
      </c>
      <c r="M131">
        <v>12.7</v>
      </c>
      <c r="N131">
        <v>18.079999999999998</v>
      </c>
      <c r="O131" t="s">
        <v>132</v>
      </c>
      <c r="P131">
        <v>291430</v>
      </c>
      <c r="Q131">
        <v>202320</v>
      </c>
      <c r="R131">
        <v>51.709076000000003</v>
      </c>
      <c r="S131">
        <v>-3.5727215000000001</v>
      </c>
    </row>
    <row r="132" spans="1:19" x14ac:dyDescent="0.25">
      <c r="A132">
        <v>13</v>
      </c>
      <c r="B132" s="1">
        <v>42934</v>
      </c>
      <c r="C132" t="s">
        <v>132</v>
      </c>
      <c r="D132" t="s">
        <v>91</v>
      </c>
      <c r="E132" t="s">
        <v>17</v>
      </c>
      <c r="F132" t="s">
        <v>22</v>
      </c>
      <c r="G132" t="s">
        <v>23</v>
      </c>
      <c r="H132">
        <v>2</v>
      </c>
      <c r="I132">
        <v>3.910000000000001E-2</v>
      </c>
      <c r="J132">
        <f t="shared" si="2"/>
        <v>7.8200000000000019E-2</v>
      </c>
      <c r="K132">
        <v>504.2</v>
      </c>
      <c r="M132">
        <v>12.7</v>
      </c>
      <c r="N132">
        <v>18.079999999999998</v>
      </c>
      <c r="O132" t="s">
        <v>132</v>
      </c>
      <c r="P132">
        <v>291430</v>
      </c>
      <c r="Q132">
        <v>202320</v>
      </c>
      <c r="R132">
        <v>51.709076000000003</v>
      </c>
      <c r="S132">
        <v>-3.5727215000000001</v>
      </c>
    </row>
    <row r="133" spans="1:19" x14ac:dyDescent="0.25">
      <c r="A133">
        <v>13</v>
      </c>
      <c r="B133" s="1">
        <v>42934</v>
      </c>
      <c r="C133" t="s">
        <v>132</v>
      </c>
      <c r="D133" t="s">
        <v>91</v>
      </c>
      <c r="E133" t="s">
        <v>17</v>
      </c>
      <c r="F133" t="s">
        <v>42</v>
      </c>
      <c r="G133" t="s">
        <v>43</v>
      </c>
      <c r="H133">
        <v>1</v>
      </c>
      <c r="I133">
        <v>0.17730000000000001</v>
      </c>
      <c r="J133">
        <f t="shared" si="2"/>
        <v>0.17730000000000001</v>
      </c>
      <c r="K133">
        <v>504.2</v>
      </c>
      <c r="M133">
        <v>12.7</v>
      </c>
      <c r="N133">
        <v>18.079999999999998</v>
      </c>
      <c r="O133" t="s">
        <v>132</v>
      </c>
      <c r="P133">
        <v>291430</v>
      </c>
      <c r="Q133">
        <v>202320</v>
      </c>
      <c r="R133">
        <v>51.709076000000003</v>
      </c>
      <c r="S133">
        <v>-3.5727215000000001</v>
      </c>
    </row>
    <row r="134" spans="1:19" x14ac:dyDescent="0.25">
      <c r="A134">
        <v>13</v>
      </c>
      <c r="B134" s="1">
        <v>42934</v>
      </c>
      <c r="C134" t="s">
        <v>132</v>
      </c>
      <c r="D134" t="s">
        <v>91</v>
      </c>
      <c r="E134" t="s">
        <v>17</v>
      </c>
      <c r="F134" t="s">
        <v>100</v>
      </c>
      <c r="G134" t="s">
        <v>101</v>
      </c>
      <c r="H134">
        <v>1</v>
      </c>
      <c r="I134">
        <v>6.0800000000000035E-2</v>
      </c>
      <c r="J134">
        <f t="shared" si="2"/>
        <v>6.0800000000000035E-2</v>
      </c>
      <c r="K134">
        <v>504.2</v>
      </c>
      <c r="M134">
        <v>12.7</v>
      </c>
      <c r="N134">
        <v>18.079999999999998</v>
      </c>
      <c r="O134" t="s">
        <v>132</v>
      </c>
      <c r="P134">
        <v>291430</v>
      </c>
      <c r="Q134">
        <v>202320</v>
      </c>
      <c r="R134">
        <v>51.709076000000003</v>
      </c>
      <c r="S134">
        <v>-3.5727215000000001</v>
      </c>
    </row>
    <row r="135" spans="1:19" x14ac:dyDescent="0.25">
      <c r="A135">
        <v>13</v>
      </c>
      <c r="B135" s="1">
        <v>42934</v>
      </c>
      <c r="C135" t="s">
        <v>132</v>
      </c>
      <c r="D135" t="s">
        <v>91</v>
      </c>
      <c r="E135" t="s">
        <v>17</v>
      </c>
      <c r="F135" t="s">
        <v>32</v>
      </c>
      <c r="G135" t="s">
        <v>33</v>
      </c>
      <c r="H135">
        <v>1</v>
      </c>
      <c r="I135">
        <f>'Summary weights'!$L$8</f>
        <v>1.9400000000000011E-2</v>
      </c>
      <c r="J135">
        <f t="shared" si="2"/>
        <v>1.9400000000000011E-2</v>
      </c>
      <c r="K135">
        <v>504.2</v>
      </c>
      <c r="M135">
        <v>12.7</v>
      </c>
      <c r="N135">
        <v>18.079999999999998</v>
      </c>
      <c r="O135" t="s">
        <v>132</v>
      </c>
      <c r="P135">
        <v>291430</v>
      </c>
      <c r="Q135">
        <v>202320</v>
      </c>
      <c r="R135">
        <v>51.709076000000003</v>
      </c>
      <c r="S135">
        <v>-3.5727215000000001</v>
      </c>
    </row>
    <row r="136" spans="1:19" x14ac:dyDescent="0.25">
      <c r="A136">
        <v>13</v>
      </c>
      <c r="B136" s="1">
        <v>42934</v>
      </c>
      <c r="C136" t="s">
        <v>132</v>
      </c>
      <c r="D136" t="s">
        <v>91</v>
      </c>
      <c r="E136" t="s">
        <v>17</v>
      </c>
      <c r="F136" t="s">
        <v>26</v>
      </c>
      <c r="G136" t="s">
        <v>27</v>
      </c>
      <c r="H136">
        <v>3</v>
      </c>
      <c r="I136">
        <v>0.18290000000000001</v>
      </c>
      <c r="J136">
        <f t="shared" si="2"/>
        <v>0.54869999999999997</v>
      </c>
      <c r="K136">
        <v>504.2</v>
      </c>
      <c r="M136">
        <v>12.7</v>
      </c>
      <c r="N136">
        <v>18.079999999999998</v>
      </c>
      <c r="O136" t="s">
        <v>132</v>
      </c>
      <c r="P136">
        <v>291430</v>
      </c>
      <c r="Q136">
        <v>202320</v>
      </c>
      <c r="R136">
        <v>51.709076000000003</v>
      </c>
      <c r="S136">
        <v>-3.5727215000000001</v>
      </c>
    </row>
    <row r="137" spans="1:19" x14ac:dyDescent="0.25">
      <c r="A137">
        <v>13</v>
      </c>
      <c r="B137" s="1">
        <v>42934</v>
      </c>
      <c r="C137" t="s">
        <v>132</v>
      </c>
      <c r="D137" t="s">
        <v>91</v>
      </c>
      <c r="E137" t="s">
        <v>17</v>
      </c>
      <c r="F137" t="s">
        <v>123</v>
      </c>
      <c r="G137" t="s">
        <v>124</v>
      </c>
      <c r="H137">
        <v>1</v>
      </c>
      <c r="I137">
        <v>9.8299999999999985E-2</v>
      </c>
      <c r="J137">
        <f t="shared" si="2"/>
        <v>9.8299999999999985E-2</v>
      </c>
      <c r="K137">
        <v>504.2</v>
      </c>
      <c r="M137">
        <v>12.7</v>
      </c>
      <c r="N137">
        <v>18.079999999999998</v>
      </c>
      <c r="O137" t="s">
        <v>132</v>
      </c>
      <c r="P137">
        <v>291430</v>
      </c>
      <c r="Q137">
        <v>202320</v>
      </c>
      <c r="R137">
        <v>51.709076000000003</v>
      </c>
      <c r="S137">
        <v>-3.5727215000000001</v>
      </c>
    </row>
    <row r="138" spans="1:19" x14ac:dyDescent="0.25">
      <c r="A138">
        <v>13</v>
      </c>
      <c r="B138" s="1">
        <v>42934</v>
      </c>
      <c r="C138" t="s">
        <v>132</v>
      </c>
      <c r="D138" t="s">
        <v>91</v>
      </c>
      <c r="E138" t="s">
        <v>17</v>
      </c>
      <c r="F138" t="s">
        <v>28</v>
      </c>
      <c r="G138" t="s">
        <v>29</v>
      </c>
      <c r="H138">
        <v>4</v>
      </c>
      <c r="I138">
        <v>3.4300000000000011E-2</v>
      </c>
      <c r="J138">
        <f t="shared" si="2"/>
        <v>0.13720000000000004</v>
      </c>
      <c r="K138">
        <v>504.2</v>
      </c>
      <c r="M138">
        <v>12.7</v>
      </c>
      <c r="N138">
        <v>18.079999999999998</v>
      </c>
      <c r="O138" t="s">
        <v>132</v>
      </c>
      <c r="P138">
        <v>291430</v>
      </c>
      <c r="Q138">
        <v>202320</v>
      </c>
      <c r="R138">
        <v>51.709076000000003</v>
      </c>
      <c r="S138">
        <v>-3.5727215000000001</v>
      </c>
    </row>
    <row r="139" spans="1:19" x14ac:dyDescent="0.25">
      <c r="A139">
        <v>13</v>
      </c>
      <c r="B139" s="1">
        <v>42934</v>
      </c>
      <c r="C139" t="s">
        <v>132</v>
      </c>
      <c r="D139" t="s">
        <v>91</v>
      </c>
      <c r="E139" t="s">
        <v>17</v>
      </c>
      <c r="F139" t="s">
        <v>88</v>
      </c>
      <c r="G139" t="s">
        <v>89</v>
      </c>
      <c r="H139">
        <v>1</v>
      </c>
      <c r="I139">
        <v>7.6099999999999987E-2</v>
      </c>
      <c r="J139">
        <f t="shared" si="2"/>
        <v>7.6099999999999987E-2</v>
      </c>
      <c r="K139">
        <v>504.2</v>
      </c>
      <c r="M139">
        <v>12.7</v>
      </c>
      <c r="N139">
        <v>18.079999999999998</v>
      </c>
      <c r="O139" t="s">
        <v>132</v>
      </c>
      <c r="P139">
        <v>291430</v>
      </c>
      <c r="Q139">
        <v>202320</v>
      </c>
      <c r="R139">
        <v>51.709076000000003</v>
      </c>
      <c r="S139">
        <v>-3.5727215000000001</v>
      </c>
    </row>
    <row r="140" spans="1:19" x14ac:dyDescent="0.25">
      <c r="A140">
        <v>13</v>
      </c>
      <c r="B140" s="1">
        <v>42934</v>
      </c>
      <c r="C140" t="s">
        <v>132</v>
      </c>
      <c r="D140" t="s">
        <v>91</v>
      </c>
      <c r="E140" t="s">
        <v>17</v>
      </c>
      <c r="F140" t="s">
        <v>133</v>
      </c>
      <c r="G140" t="s">
        <v>134</v>
      </c>
      <c r="H140">
        <v>2</v>
      </c>
      <c r="I140">
        <v>1.2600000000000005E-2</v>
      </c>
      <c r="J140">
        <f t="shared" si="2"/>
        <v>2.5200000000000011E-2</v>
      </c>
      <c r="K140">
        <v>504.2</v>
      </c>
      <c r="M140">
        <v>12.7</v>
      </c>
      <c r="N140">
        <v>18.079999999999998</v>
      </c>
      <c r="O140" t="s">
        <v>132</v>
      </c>
      <c r="P140">
        <v>291430</v>
      </c>
      <c r="Q140">
        <v>202320</v>
      </c>
      <c r="R140">
        <v>51.709076000000003</v>
      </c>
      <c r="S140">
        <v>-3.5727215000000001</v>
      </c>
    </row>
    <row r="141" spans="1:19" x14ac:dyDescent="0.25">
      <c r="A141">
        <v>13</v>
      </c>
      <c r="B141" s="1">
        <v>42934</v>
      </c>
      <c r="C141" t="s">
        <v>132</v>
      </c>
      <c r="D141" t="s">
        <v>91</v>
      </c>
      <c r="E141" t="s">
        <v>17</v>
      </c>
      <c r="F141" t="s">
        <v>116</v>
      </c>
      <c r="G141" t="s">
        <v>117</v>
      </c>
      <c r="H141">
        <v>1</v>
      </c>
      <c r="I141">
        <v>7.6300000000000007E-2</v>
      </c>
      <c r="J141">
        <f t="shared" si="2"/>
        <v>7.6300000000000007E-2</v>
      </c>
      <c r="K141">
        <v>504.2</v>
      </c>
      <c r="M141">
        <v>12.7</v>
      </c>
      <c r="N141">
        <v>18.079999999999998</v>
      </c>
      <c r="O141" t="s">
        <v>132</v>
      </c>
      <c r="P141">
        <v>291430</v>
      </c>
      <c r="Q141">
        <v>202320</v>
      </c>
      <c r="R141">
        <v>51.709076000000003</v>
      </c>
      <c r="S141">
        <v>-3.5727215000000001</v>
      </c>
    </row>
    <row r="142" spans="1:19" x14ac:dyDescent="0.25">
      <c r="A142">
        <v>14</v>
      </c>
      <c r="B142" s="1">
        <v>42934</v>
      </c>
      <c r="C142" t="s">
        <v>135</v>
      </c>
      <c r="D142" t="s">
        <v>91</v>
      </c>
      <c r="E142" t="s">
        <v>31</v>
      </c>
      <c r="F142" t="s">
        <v>18</v>
      </c>
      <c r="G142" t="s">
        <v>19</v>
      </c>
      <c r="H142">
        <v>7</v>
      </c>
      <c r="I142">
        <v>2.35E-2</v>
      </c>
      <c r="J142">
        <f t="shared" si="2"/>
        <v>0.16450000000000001</v>
      </c>
      <c r="K142">
        <v>497.1</v>
      </c>
      <c r="M142">
        <v>12.7</v>
      </c>
      <c r="N142">
        <v>18.079999999999998</v>
      </c>
      <c r="O142" t="s">
        <v>135</v>
      </c>
      <c r="P142">
        <v>291400</v>
      </c>
      <c r="Q142">
        <v>202280</v>
      </c>
      <c r="R142">
        <v>51.708711000000001</v>
      </c>
      <c r="S142">
        <v>-3.573143</v>
      </c>
    </row>
    <row r="143" spans="1:19" x14ac:dyDescent="0.25">
      <c r="A143">
        <v>14</v>
      </c>
      <c r="B143" s="1">
        <v>42934</v>
      </c>
      <c r="C143" t="s">
        <v>135</v>
      </c>
      <c r="D143" t="s">
        <v>91</v>
      </c>
      <c r="E143" t="s">
        <v>31</v>
      </c>
      <c r="F143" t="s">
        <v>136</v>
      </c>
      <c r="G143" t="s">
        <v>137</v>
      </c>
      <c r="H143">
        <v>1</v>
      </c>
      <c r="I143">
        <v>7.3000000000000035E-3</v>
      </c>
      <c r="J143">
        <f t="shared" si="2"/>
        <v>7.3000000000000035E-3</v>
      </c>
      <c r="K143">
        <v>497.1</v>
      </c>
      <c r="M143">
        <v>12.7</v>
      </c>
      <c r="N143">
        <v>18.079999999999998</v>
      </c>
      <c r="O143" t="s">
        <v>135</v>
      </c>
      <c r="P143">
        <v>291400</v>
      </c>
      <c r="Q143">
        <v>202280</v>
      </c>
      <c r="R143">
        <v>51.708711000000001</v>
      </c>
      <c r="S143">
        <v>-3.573143</v>
      </c>
    </row>
    <row r="144" spans="1:19" x14ac:dyDescent="0.25">
      <c r="A144">
        <v>14</v>
      </c>
      <c r="B144" s="1">
        <v>42934</v>
      </c>
      <c r="C144" t="s">
        <v>135</v>
      </c>
      <c r="D144" t="s">
        <v>91</v>
      </c>
      <c r="E144" t="s">
        <v>31</v>
      </c>
      <c r="F144" t="s">
        <v>138</v>
      </c>
      <c r="G144" t="s">
        <v>139</v>
      </c>
      <c r="H144">
        <v>4</v>
      </c>
      <c r="I144">
        <v>1.2800000000000002E-2</v>
      </c>
      <c r="J144">
        <f t="shared" si="2"/>
        <v>5.1200000000000009E-2</v>
      </c>
      <c r="K144">
        <v>497.1</v>
      </c>
      <c r="M144">
        <v>12.7</v>
      </c>
      <c r="N144">
        <v>18.079999999999998</v>
      </c>
      <c r="O144" t="s">
        <v>135</v>
      </c>
      <c r="P144">
        <v>291400</v>
      </c>
      <c r="Q144">
        <v>202280</v>
      </c>
      <c r="R144">
        <v>51.708711000000001</v>
      </c>
      <c r="S144">
        <v>-3.573143</v>
      </c>
    </row>
    <row r="145" spans="1:19" x14ac:dyDescent="0.25">
      <c r="A145">
        <v>14</v>
      </c>
      <c r="B145" s="1">
        <v>42934</v>
      </c>
      <c r="C145" t="s">
        <v>135</v>
      </c>
      <c r="D145" t="s">
        <v>91</v>
      </c>
      <c r="E145" t="s">
        <v>31</v>
      </c>
      <c r="F145" t="s">
        <v>140</v>
      </c>
      <c r="G145" t="s">
        <v>141</v>
      </c>
      <c r="H145">
        <v>1</v>
      </c>
      <c r="I145">
        <v>9.1700000000000004E-2</v>
      </c>
      <c r="J145">
        <f t="shared" si="2"/>
        <v>9.1700000000000004E-2</v>
      </c>
      <c r="K145">
        <v>497.1</v>
      </c>
      <c r="M145">
        <v>12.7</v>
      </c>
      <c r="N145">
        <v>18.079999999999998</v>
      </c>
      <c r="O145" t="s">
        <v>135</v>
      </c>
      <c r="P145">
        <v>291400</v>
      </c>
      <c r="Q145">
        <v>202280</v>
      </c>
      <c r="R145">
        <v>51.708711000000001</v>
      </c>
      <c r="S145">
        <v>-3.573143</v>
      </c>
    </row>
    <row r="146" spans="1:19" x14ac:dyDescent="0.25">
      <c r="A146">
        <v>14</v>
      </c>
      <c r="B146" s="1">
        <v>42934</v>
      </c>
      <c r="C146" t="s">
        <v>135</v>
      </c>
      <c r="D146" t="s">
        <v>91</v>
      </c>
      <c r="E146" t="s">
        <v>31</v>
      </c>
      <c r="F146" t="s">
        <v>38</v>
      </c>
      <c r="G146" t="s">
        <v>39</v>
      </c>
      <c r="H146">
        <v>1</v>
      </c>
      <c r="I146">
        <v>8.0000000000000036E-3</v>
      </c>
      <c r="J146">
        <f t="shared" si="2"/>
        <v>8.0000000000000036E-3</v>
      </c>
      <c r="K146">
        <v>497.1</v>
      </c>
      <c r="M146">
        <v>12.7</v>
      </c>
      <c r="N146">
        <v>18.079999999999998</v>
      </c>
      <c r="O146" t="s">
        <v>135</v>
      </c>
      <c r="P146">
        <v>291400</v>
      </c>
      <c r="Q146">
        <v>202280</v>
      </c>
      <c r="R146">
        <v>51.708711000000001</v>
      </c>
      <c r="S146">
        <v>-3.573143</v>
      </c>
    </row>
    <row r="147" spans="1:19" x14ac:dyDescent="0.25">
      <c r="A147">
        <v>14</v>
      </c>
      <c r="B147" s="1">
        <v>42934</v>
      </c>
      <c r="C147" t="s">
        <v>135</v>
      </c>
      <c r="D147" t="s">
        <v>91</v>
      </c>
      <c r="E147" t="s">
        <v>31</v>
      </c>
      <c r="F147" t="s">
        <v>142</v>
      </c>
      <c r="G147" t="s">
        <v>143</v>
      </c>
      <c r="H147">
        <v>1</v>
      </c>
      <c r="I147">
        <v>0.10340000000000001</v>
      </c>
      <c r="J147">
        <f t="shared" si="2"/>
        <v>0.10340000000000001</v>
      </c>
      <c r="K147">
        <v>497.1</v>
      </c>
      <c r="M147">
        <v>12.7</v>
      </c>
      <c r="N147">
        <v>18.079999999999998</v>
      </c>
      <c r="O147" t="s">
        <v>135</v>
      </c>
      <c r="P147">
        <v>291400</v>
      </c>
      <c r="Q147">
        <v>202280</v>
      </c>
      <c r="R147">
        <v>51.708711000000001</v>
      </c>
      <c r="S147">
        <v>-3.573143</v>
      </c>
    </row>
    <row r="148" spans="1:19" x14ac:dyDescent="0.25">
      <c r="A148">
        <v>14</v>
      </c>
      <c r="B148" s="1">
        <v>42934</v>
      </c>
      <c r="C148" t="s">
        <v>135</v>
      </c>
      <c r="D148" t="s">
        <v>91</v>
      </c>
      <c r="E148" t="s">
        <v>31</v>
      </c>
      <c r="F148" t="s">
        <v>42</v>
      </c>
      <c r="G148" t="s">
        <v>43</v>
      </c>
      <c r="H148">
        <v>2</v>
      </c>
      <c r="I148">
        <v>0.17730000000000001</v>
      </c>
      <c r="J148">
        <f t="shared" si="2"/>
        <v>0.35460000000000003</v>
      </c>
      <c r="K148">
        <v>497.1</v>
      </c>
      <c r="M148">
        <v>12.7</v>
      </c>
      <c r="N148">
        <v>18.079999999999998</v>
      </c>
      <c r="O148" t="s">
        <v>135</v>
      </c>
      <c r="P148">
        <v>291400</v>
      </c>
      <c r="Q148">
        <v>202280</v>
      </c>
      <c r="R148">
        <v>51.708711000000001</v>
      </c>
      <c r="S148">
        <v>-3.573143</v>
      </c>
    </row>
    <row r="149" spans="1:19" x14ac:dyDescent="0.25">
      <c r="A149">
        <v>14</v>
      </c>
      <c r="B149" s="1">
        <v>42934</v>
      </c>
      <c r="C149" t="s">
        <v>135</v>
      </c>
      <c r="D149" t="s">
        <v>91</v>
      </c>
      <c r="E149" t="s">
        <v>31</v>
      </c>
      <c r="F149" t="s">
        <v>100</v>
      </c>
      <c r="G149" t="s">
        <v>101</v>
      </c>
      <c r="H149">
        <v>2</v>
      </c>
      <c r="I149">
        <v>6.0800000000000035E-2</v>
      </c>
      <c r="J149">
        <f t="shared" si="2"/>
        <v>0.12160000000000007</v>
      </c>
      <c r="K149">
        <v>497.1</v>
      </c>
      <c r="M149">
        <v>12.7</v>
      </c>
      <c r="N149">
        <v>18.079999999999998</v>
      </c>
      <c r="O149" t="s">
        <v>135</v>
      </c>
      <c r="P149">
        <v>291400</v>
      </c>
      <c r="Q149">
        <v>202280</v>
      </c>
      <c r="R149">
        <v>51.708711000000001</v>
      </c>
      <c r="S149">
        <v>-3.573143</v>
      </c>
    </row>
    <row r="150" spans="1:19" x14ac:dyDescent="0.25">
      <c r="A150">
        <v>14</v>
      </c>
      <c r="B150" s="1">
        <v>42934</v>
      </c>
      <c r="C150" t="s">
        <v>135</v>
      </c>
      <c r="D150" t="s">
        <v>91</v>
      </c>
      <c r="E150" t="s">
        <v>31</v>
      </c>
      <c r="F150" t="s">
        <v>32</v>
      </c>
      <c r="G150" t="s">
        <v>33</v>
      </c>
      <c r="H150">
        <v>1</v>
      </c>
      <c r="I150">
        <f>'Summary weights'!$L$8</f>
        <v>1.9400000000000011E-2</v>
      </c>
      <c r="J150">
        <f t="shared" si="2"/>
        <v>1.9400000000000011E-2</v>
      </c>
      <c r="K150">
        <v>497.1</v>
      </c>
      <c r="M150">
        <v>12.7</v>
      </c>
      <c r="N150">
        <v>18.079999999999998</v>
      </c>
      <c r="O150" t="s">
        <v>135</v>
      </c>
      <c r="P150">
        <v>291400</v>
      </c>
      <c r="Q150">
        <v>202280</v>
      </c>
      <c r="R150">
        <v>51.708711000000001</v>
      </c>
      <c r="S150">
        <v>-3.573143</v>
      </c>
    </row>
    <row r="151" spans="1:19" x14ac:dyDescent="0.25">
      <c r="A151">
        <v>14</v>
      </c>
      <c r="B151" s="1">
        <v>42934</v>
      </c>
      <c r="C151" t="s">
        <v>135</v>
      </c>
      <c r="D151" t="s">
        <v>91</v>
      </c>
      <c r="E151" t="s">
        <v>31</v>
      </c>
      <c r="F151" t="s">
        <v>26</v>
      </c>
      <c r="G151" t="s">
        <v>27</v>
      </c>
      <c r="H151">
        <v>7</v>
      </c>
      <c r="I151">
        <v>0.18290000000000001</v>
      </c>
      <c r="J151">
        <f t="shared" si="2"/>
        <v>1.2803</v>
      </c>
      <c r="K151">
        <v>497.1</v>
      </c>
      <c r="M151">
        <v>12.7</v>
      </c>
      <c r="N151">
        <v>18.079999999999998</v>
      </c>
      <c r="O151" t="s">
        <v>135</v>
      </c>
      <c r="P151">
        <v>291400</v>
      </c>
      <c r="Q151">
        <v>202280</v>
      </c>
      <c r="R151">
        <v>51.708711000000001</v>
      </c>
      <c r="S151">
        <v>-3.573143</v>
      </c>
    </row>
    <row r="152" spans="1:19" x14ac:dyDescent="0.25">
      <c r="A152">
        <v>14</v>
      </c>
      <c r="B152" s="1">
        <v>42934</v>
      </c>
      <c r="C152" t="s">
        <v>135</v>
      </c>
      <c r="D152" t="s">
        <v>91</v>
      </c>
      <c r="E152" t="s">
        <v>31</v>
      </c>
      <c r="F152" t="s">
        <v>123</v>
      </c>
      <c r="G152" t="s">
        <v>124</v>
      </c>
      <c r="H152">
        <v>6</v>
      </c>
      <c r="I152">
        <v>9.8299999999999985E-2</v>
      </c>
      <c r="J152">
        <f t="shared" si="2"/>
        <v>0.58979999999999988</v>
      </c>
      <c r="K152">
        <v>497.1</v>
      </c>
      <c r="M152">
        <v>12.7</v>
      </c>
      <c r="N152">
        <v>18.079999999999998</v>
      </c>
      <c r="O152" t="s">
        <v>135</v>
      </c>
      <c r="P152">
        <v>291400</v>
      </c>
      <c r="Q152">
        <v>202280</v>
      </c>
      <c r="R152">
        <v>51.708711000000001</v>
      </c>
      <c r="S152">
        <v>-3.573143</v>
      </c>
    </row>
    <row r="153" spans="1:19" x14ac:dyDescent="0.25">
      <c r="A153">
        <v>14</v>
      </c>
      <c r="B153" s="1">
        <v>42934</v>
      </c>
      <c r="C153" t="s">
        <v>135</v>
      </c>
      <c r="D153" t="s">
        <v>91</v>
      </c>
      <c r="E153" t="s">
        <v>31</v>
      </c>
      <c r="F153" t="s">
        <v>28</v>
      </c>
      <c r="G153" t="s">
        <v>29</v>
      </c>
      <c r="H153">
        <v>16</v>
      </c>
      <c r="I153">
        <v>3.4300000000000011E-2</v>
      </c>
      <c r="J153">
        <f t="shared" si="2"/>
        <v>0.54880000000000018</v>
      </c>
      <c r="K153">
        <v>497.1</v>
      </c>
      <c r="M153">
        <v>12.7</v>
      </c>
      <c r="N153">
        <v>18.079999999999998</v>
      </c>
      <c r="O153" t="s">
        <v>135</v>
      </c>
      <c r="P153">
        <v>291400</v>
      </c>
      <c r="Q153">
        <v>202280</v>
      </c>
      <c r="R153">
        <v>51.708711000000001</v>
      </c>
      <c r="S153">
        <v>-3.573143</v>
      </c>
    </row>
    <row r="154" spans="1:19" x14ac:dyDescent="0.25">
      <c r="A154">
        <v>14</v>
      </c>
      <c r="B154" s="1">
        <v>42934</v>
      </c>
      <c r="C154" t="s">
        <v>135</v>
      </c>
      <c r="D154" t="s">
        <v>91</v>
      </c>
      <c r="E154" t="s">
        <v>31</v>
      </c>
      <c r="F154" t="s">
        <v>144</v>
      </c>
      <c r="G154" t="s">
        <v>145</v>
      </c>
      <c r="H154">
        <v>1</v>
      </c>
      <c r="I154">
        <v>2.29E-2</v>
      </c>
      <c r="J154">
        <f t="shared" si="2"/>
        <v>2.29E-2</v>
      </c>
      <c r="K154">
        <v>497.1</v>
      </c>
      <c r="M154">
        <v>12.7</v>
      </c>
      <c r="N154">
        <v>18.079999999999998</v>
      </c>
      <c r="O154" t="s">
        <v>135</v>
      </c>
      <c r="P154">
        <v>291400</v>
      </c>
      <c r="Q154">
        <v>202280</v>
      </c>
      <c r="R154">
        <v>51.708711000000001</v>
      </c>
      <c r="S154">
        <v>-3.573143</v>
      </c>
    </row>
    <row r="155" spans="1:19" x14ac:dyDescent="0.25">
      <c r="A155">
        <v>14</v>
      </c>
      <c r="B155" s="1">
        <v>42934</v>
      </c>
      <c r="C155" t="s">
        <v>135</v>
      </c>
      <c r="D155" t="s">
        <v>91</v>
      </c>
      <c r="E155" t="s">
        <v>31</v>
      </c>
      <c r="F155" t="s">
        <v>146</v>
      </c>
      <c r="G155" t="s">
        <v>147</v>
      </c>
      <c r="H155">
        <v>1</v>
      </c>
      <c r="I155">
        <v>7.110000000000001E-2</v>
      </c>
      <c r="J155">
        <f t="shared" si="2"/>
        <v>7.110000000000001E-2</v>
      </c>
      <c r="K155">
        <v>497.1</v>
      </c>
      <c r="M155">
        <v>12.7</v>
      </c>
      <c r="N155">
        <v>18.079999999999998</v>
      </c>
      <c r="O155" t="s">
        <v>135</v>
      </c>
      <c r="P155">
        <v>291400</v>
      </c>
      <c r="Q155">
        <v>202280</v>
      </c>
      <c r="R155">
        <v>51.708711000000001</v>
      </c>
      <c r="S155">
        <v>-3.573143</v>
      </c>
    </row>
    <row r="156" spans="1:19" x14ac:dyDescent="0.25">
      <c r="A156">
        <v>14</v>
      </c>
      <c r="B156" s="1">
        <v>42934</v>
      </c>
      <c r="C156" t="s">
        <v>135</v>
      </c>
      <c r="D156" t="s">
        <v>91</v>
      </c>
      <c r="E156" t="s">
        <v>31</v>
      </c>
      <c r="F156" t="s">
        <v>106</v>
      </c>
      <c r="G156" t="s">
        <v>107</v>
      </c>
      <c r="H156">
        <v>1</v>
      </c>
      <c r="J156">
        <f t="shared" si="2"/>
        <v>0</v>
      </c>
      <c r="K156">
        <v>497.1</v>
      </c>
      <c r="M156">
        <v>12.7</v>
      </c>
      <c r="N156">
        <v>18.079999999999998</v>
      </c>
      <c r="O156" t="s">
        <v>135</v>
      </c>
      <c r="P156">
        <v>291400</v>
      </c>
      <c r="Q156">
        <v>202280</v>
      </c>
      <c r="R156">
        <v>51.708711000000001</v>
      </c>
      <c r="S156">
        <v>-3.573143</v>
      </c>
    </row>
    <row r="157" spans="1:19" x14ac:dyDescent="0.25">
      <c r="A157">
        <v>14</v>
      </c>
      <c r="B157" s="1">
        <v>42934</v>
      </c>
      <c r="C157" t="s">
        <v>135</v>
      </c>
      <c r="D157" t="s">
        <v>91</v>
      </c>
      <c r="E157" t="s">
        <v>31</v>
      </c>
      <c r="F157" t="s">
        <v>133</v>
      </c>
      <c r="G157" t="s">
        <v>134</v>
      </c>
      <c r="H157">
        <v>1</v>
      </c>
      <c r="I157">
        <v>1.2600000000000005E-2</v>
      </c>
      <c r="J157">
        <f t="shared" si="2"/>
        <v>1.2600000000000005E-2</v>
      </c>
      <c r="K157">
        <v>497.1</v>
      </c>
      <c r="M157">
        <v>12.7</v>
      </c>
      <c r="N157">
        <v>18.079999999999998</v>
      </c>
      <c r="O157" t="s">
        <v>135</v>
      </c>
      <c r="P157">
        <v>291400</v>
      </c>
      <c r="Q157">
        <v>202280</v>
      </c>
      <c r="R157">
        <v>51.708711000000001</v>
      </c>
      <c r="S157">
        <v>-3.573143</v>
      </c>
    </row>
    <row r="158" spans="1:19" x14ac:dyDescent="0.25">
      <c r="A158">
        <v>14</v>
      </c>
      <c r="B158" s="1">
        <v>42934</v>
      </c>
      <c r="C158" t="s">
        <v>135</v>
      </c>
      <c r="D158" t="s">
        <v>91</v>
      </c>
      <c r="E158" t="s">
        <v>31</v>
      </c>
      <c r="F158" t="s">
        <v>116</v>
      </c>
      <c r="G158" t="s">
        <v>117</v>
      </c>
      <c r="H158">
        <v>3</v>
      </c>
      <c r="I158">
        <v>7.6300000000000007E-2</v>
      </c>
      <c r="J158">
        <f t="shared" si="2"/>
        <v>0.22890000000000002</v>
      </c>
      <c r="K158">
        <v>497.1</v>
      </c>
      <c r="M158">
        <v>12.7</v>
      </c>
      <c r="N158">
        <v>18.079999999999998</v>
      </c>
      <c r="O158" t="s">
        <v>135</v>
      </c>
      <c r="P158">
        <v>291400</v>
      </c>
      <c r="Q158">
        <v>202280</v>
      </c>
      <c r="R158">
        <v>51.708711000000001</v>
      </c>
      <c r="S158">
        <v>-3.573143</v>
      </c>
    </row>
    <row r="159" spans="1:19" x14ac:dyDescent="0.25">
      <c r="A159">
        <v>14</v>
      </c>
      <c r="B159" s="1">
        <v>42934</v>
      </c>
      <c r="C159" t="s">
        <v>135</v>
      </c>
      <c r="D159" t="s">
        <v>91</v>
      </c>
      <c r="E159" t="s">
        <v>31</v>
      </c>
      <c r="F159" t="s">
        <v>148</v>
      </c>
      <c r="G159" t="s">
        <v>148</v>
      </c>
      <c r="H159">
        <v>1</v>
      </c>
      <c r="I159">
        <v>2.2142857142857138E-2</v>
      </c>
      <c r="J159">
        <f t="shared" si="2"/>
        <v>2.2142857142857138E-2</v>
      </c>
      <c r="K159">
        <v>497.1</v>
      </c>
      <c r="M159">
        <v>12.7</v>
      </c>
      <c r="N159">
        <v>18.079999999999998</v>
      </c>
      <c r="O159" t="s">
        <v>135</v>
      </c>
      <c r="P159">
        <v>291400</v>
      </c>
      <c r="Q159">
        <v>202280</v>
      </c>
      <c r="R159">
        <v>51.708711000000001</v>
      </c>
      <c r="S159">
        <v>-3.573143</v>
      </c>
    </row>
    <row r="160" spans="1:19" x14ac:dyDescent="0.25">
      <c r="A160">
        <v>15</v>
      </c>
      <c r="B160" s="1">
        <v>42936</v>
      </c>
      <c r="C160" t="s">
        <v>149</v>
      </c>
      <c r="D160" t="s">
        <v>76</v>
      </c>
      <c r="E160" t="s">
        <v>17</v>
      </c>
      <c r="F160" t="s">
        <v>150</v>
      </c>
      <c r="G160" t="s">
        <v>151</v>
      </c>
      <c r="H160">
        <v>2</v>
      </c>
      <c r="I160">
        <v>5.1300000000000012E-2</v>
      </c>
      <c r="J160">
        <f t="shared" si="2"/>
        <v>0.10260000000000002</v>
      </c>
      <c r="K160">
        <v>307.7</v>
      </c>
      <c r="M160">
        <v>7.7</v>
      </c>
      <c r="O160" t="s">
        <v>149</v>
      </c>
      <c r="P160">
        <v>248390</v>
      </c>
      <c r="Q160">
        <v>231060</v>
      </c>
      <c r="R160">
        <v>51.957298999999999</v>
      </c>
      <c r="S160">
        <v>-4.2078074000000001</v>
      </c>
    </row>
    <row r="161" spans="1:19" x14ac:dyDescent="0.25">
      <c r="A161">
        <v>15</v>
      </c>
      <c r="B161" s="1">
        <v>42936</v>
      </c>
      <c r="C161" t="s">
        <v>149</v>
      </c>
      <c r="D161" t="s">
        <v>76</v>
      </c>
      <c r="E161" t="s">
        <v>17</v>
      </c>
      <c r="F161" t="s">
        <v>18</v>
      </c>
      <c r="G161" t="s">
        <v>19</v>
      </c>
      <c r="H161">
        <v>20</v>
      </c>
      <c r="I161">
        <v>2.35E-2</v>
      </c>
      <c r="J161">
        <f t="shared" si="2"/>
        <v>0.47</v>
      </c>
      <c r="K161">
        <v>307.7</v>
      </c>
      <c r="M161">
        <v>7.7</v>
      </c>
      <c r="O161" t="s">
        <v>149</v>
      </c>
      <c r="P161">
        <v>248390</v>
      </c>
      <c r="Q161">
        <v>231060</v>
      </c>
      <c r="R161">
        <v>51.957298999999999</v>
      </c>
      <c r="S161">
        <v>-4.2078074000000001</v>
      </c>
    </row>
    <row r="162" spans="1:19" x14ac:dyDescent="0.25">
      <c r="A162">
        <v>15</v>
      </c>
      <c r="B162" s="1">
        <v>42936</v>
      </c>
      <c r="C162" t="s">
        <v>149</v>
      </c>
      <c r="D162" t="s">
        <v>76</v>
      </c>
      <c r="E162" t="s">
        <v>17</v>
      </c>
      <c r="F162" t="s">
        <v>138</v>
      </c>
      <c r="G162" t="s">
        <v>139</v>
      </c>
      <c r="H162">
        <v>1</v>
      </c>
      <c r="I162">
        <v>1.2800000000000002E-2</v>
      </c>
      <c r="J162">
        <f t="shared" si="2"/>
        <v>1.2800000000000002E-2</v>
      </c>
      <c r="K162">
        <v>307.7</v>
      </c>
      <c r="M162">
        <v>7.7</v>
      </c>
      <c r="O162" t="s">
        <v>149</v>
      </c>
      <c r="P162">
        <v>248390</v>
      </c>
      <c r="Q162">
        <v>231060</v>
      </c>
      <c r="R162">
        <v>51.957298999999999</v>
      </c>
      <c r="S162">
        <v>-4.2078074000000001</v>
      </c>
    </row>
    <row r="163" spans="1:19" x14ac:dyDescent="0.25">
      <c r="A163">
        <v>15</v>
      </c>
      <c r="B163" s="1">
        <v>42936</v>
      </c>
      <c r="C163" t="s">
        <v>149</v>
      </c>
      <c r="D163" t="s">
        <v>76</v>
      </c>
      <c r="E163" t="s">
        <v>17</v>
      </c>
      <c r="F163" t="s">
        <v>152</v>
      </c>
      <c r="G163" t="s">
        <v>152</v>
      </c>
      <c r="H163">
        <v>2</v>
      </c>
      <c r="J163">
        <f t="shared" si="2"/>
        <v>0</v>
      </c>
      <c r="K163">
        <v>307.7</v>
      </c>
      <c r="M163">
        <v>7.7</v>
      </c>
      <c r="O163" t="s">
        <v>149</v>
      </c>
      <c r="P163">
        <v>248390</v>
      </c>
      <c r="Q163">
        <v>231060</v>
      </c>
      <c r="R163">
        <v>51.957298999999999</v>
      </c>
      <c r="S163">
        <v>-4.2078074000000001</v>
      </c>
    </row>
    <row r="164" spans="1:19" x14ac:dyDescent="0.25">
      <c r="A164">
        <v>15</v>
      </c>
      <c r="B164" s="1">
        <v>42936</v>
      </c>
      <c r="C164" t="s">
        <v>149</v>
      </c>
      <c r="D164" t="s">
        <v>76</v>
      </c>
      <c r="E164" t="s">
        <v>17</v>
      </c>
      <c r="F164" t="s">
        <v>153</v>
      </c>
      <c r="G164" t="s">
        <v>154</v>
      </c>
      <c r="H164">
        <v>1</v>
      </c>
      <c r="I164">
        <v>8.9000000000000086E-3</v>
      </c>
      <c r="J164">
        <f t="shared" si="2"/>
        <v>8.9000000000000086E-3</v>
      </c>
      <c r="K164">
        <v>307.7</v>
      </c>
      <c r="M164">
        <v>7.7</v>
      </c>
      <c r="O164" t="s">
        <v>149</v>
      </c>
      <c r="P164">
        <v>248390</v>
      </c>
      <c r="Q164">
        <v>231060</v>
      </c>
      <c r="R164">
        <v>51.957298999999999</v>
      </c>
      <c r="S164">
        <v>-4.2078074000000001</v>
      </c>
    </row>
    <row r="165" spans="1:19" x14ac:dyDescent="0.25">
      <c r="A165">
        <v>15</v>
      </c>
      <c r="B165" s="1">
        <v>42936</v>
      </c>
      <c r="C165" t="s">
        <v>149</v>
      </c>
      <c r="D165" t="s">
        <v>76</v>
      </c>
      <c r="E165" t="s">
        <v>17</v>
      </c>
      <c r="F165" t="s">
        <v>38</v>
      </c>
      <c r="G165" t="s">
        <v>39</v>
      </c>
      <c r="H165">
        <v>1</v>
      </c>
      <c r="I165">
        <v>8.0000000000000036E-3</v>
      </c>
      <c r="J165">
        <f t="shared" si="2"/>
        <v>8.0000000000000036E-3</v>
      </c>
      <c r="K165">
        <v>307.7</v>
      </c>
      <c r="M165">
        <v>7.7</v>
      </c>
      <c r="O165" t="s">
        <v>149</v>
      </c>
      <c r="P165">
        <v>248390</v>
      </c>
      <c r="Q165">
        <v>231060</v>
      </c>
      <c r="R165">
        <v>51.957298999999999</v>
      </c>
      <c r="S165">
        <v>-4.2078074000000001</v>
      </c>
    </row>
    <row r="166" spans="1:19" x14ac:dyDescent="0.25">
      <c r="A166">
        <v>15</v>
      </c>
      <c r="B166" s="1">
        <v>42936</v>
      </c>
      <c r="C166" t="s">
        <v>149</v>
      </c>
      <c r="D166" t="s">
        <v>76</v>
      </c>
      <c r="E166" t="s">
        <v>17</v>
      </c>
      <c r="F166" t="s">
        <v>155</v>
      </c>
      <c r="G166" t="s">
        <v>156</v>
      </c>
      <c r="H166">
        <v>1</v>
      </c>
      <c r="J166">
        <f t="shared" si="2"/>
        <v>0</v>
      </c>
      <c r="K166">
        <v>307.7</v>
      </c>
      <c r="M166">
        <v>7.7</v>
      </c>
      <c r="O166" t="s">
        <v>149</v>
      </c>
      <c r="P166">
        <v>248390</v>
      </c>
      <c r="Q166">
        <v>231060</v>
      </c>
      <c r="R166">
        <v>51.957298999999999</v>
      </c>
      <c r="S166">
        <v>-4.2078074000000001</v>
      </c>
    </row>
    <row r="167" spans="1:19" x14ac:dyDescent="0.25">
      <c r="A167">
        <v>15</v>
      </c>
      <c r="B167" s="1">
        <v>42936</v>
      </c>
      <c r="C167" t="s">
        <v>149</v>
      </c>
      <c r="D167" t="s">
        <v>76</v>
      </c>
      <c r="E167" t="s">
        <v>17</v>
      </c>
      <c r="F167" t="s">
        <v>42</v>
      </c>
      <c r="G167" t="s">
        <v>43</v>
      </c>
      <c r="H167">
        <v>2</v>
      </c>
      <c r="I167">
        <v>0.17730000000000001</v>
      </c>
      <c r="J167">
        <f t="shared" si="2"/>
        <v>0.35460000000000003</v>
      </c>
      <c r="K167">
        <v>307.7</v>
      </c>
      <c r="M167">
        <v>7.7</v>
      </c>
      <c r="O167" t="s">
        <v>149</v>
      </c>
      <c r="P167">
        <v>248390</v>
      </c>
      <c r="Q167">
        <v>231060</v>
      </c>
      <c r="R167">
        <v>51.957298999999999</v>
      </c>
      <c r="S167">
        <v>-4.2078074000000001</v>
      </c>
    </row>
    <row r="168" spans="1:19" x14ac:dyDescent="0.25">
      <c r="A168">
        <v>15</v>
      </c>
      <c r="B168" s="1">
        <v>42936</v>
      </c>
      <c r="C168" t="s">
        <v>149</v>
      </c>
      <c r="D168" t="s">
        <v>76</v>
      </c>
      <c r="E168" t="s">
        <v>17</v>
      </c>
      <c r="F168" t="s">
        <v>44</v>
      </c>
      <c r="G168" t="s">
        <v>45</v>
      </c>
      <c r="H168">
        <v>4</v>
      </c>
      <c r="I168">
        <v>3.5400000000000008E-2</v>
      </c>
      <c r="J168">
        <f t="shared" si="2"/>
        <v>0.14160000000000003</v>
      </c>
      <c r="K168">
        <v>307.7</v>
      </c>
      <c r="M168">
        <v>7.7</v>
      </c>
      <c r="O168" t="s">
        <v>149</v>
      </c>
      <c r="P168">
        <v>248390</v>
      </c>
      <c r="Q168">
        <v>231060</v>
      </c>
      <c r="R168">
        <v>51.957298999999999</v>
      </c>
      <c r="S168">
        <v>-4.2078074000000001</v>
      </c>
    </row>
    <row r="169" spans="1:19" x14ac:dyDescent="0.25">
      <c r="A169">
        <v>15</v>
      </c>
      <c r="B169" s="1">
        <v>42936</v>
      </c>
      <c r="C169" t="s">
        <v>149</v>
      </c>
      <c r="D169" t="s">
        <v>76</v>
      </c>
      <c r="E169" t="s">
        <v>17</v>
      </c>
      <c r="F169" t="s">
        <v>67</v>
      </c>
      <c r="G169" t="s">
        <v>68</v>
      </c>
      <c r="H169">
        <v>2</v>
      </c>
      <c r="I169">
        <v>1.070000000000001E-2</v>
      </c>
      <c r="J169">
        <f t="shared" si="2"/>
        <v>2.140000000000002E-2</v>
      </c>
      <c r="K169">
        <v>307.7</v>
      </c>
      <c r="M169">
        <v>7.7</v>
      </c>
      <c r="O169" t="s">
        <v>149</v>
      </c>
      <c r="P169">
        <v>248390</v>
      </c>
      <c r="Q169">
        <v>231060</v>
      </c>
      <c r="R169">
        <v>51.957298999999999</v>
      </c>
      <c r="S169">
        <v>-4.2078074000000001</v>
      </c>
    </row>
    <row r="170" spans="1:19" x14ac:dyDescent="0.25">
      <c r="A170">
        <v>15</v>
      </c>
      <c r="B170" s="1">
        <v>42936</v>
      </c>
      <c r="C170" t="s">
        <v>149</v>
      </c>
      <c r="D170" t="s">
        <v>76</v>
      </c>
      <c r="E170" t="s">
        <v>17</v>
      </c>
      <c r="F170" t="s">
        <v>46</v>
      </c>
      <c r="G170" t="s">
        <v>47</v>
      </c>
      <c r="H170">
        <v>2</v>
      </c>
      <c r="I170">
        <v>1.8200000000000008E-2</v>
      </c>
      <c r="J170">
        <f t="shared" si="2"/>
        <v>3.6400000000000016E-2</v>
      </c>
      <c r="K170">
        <v>307.7</v>
      </c>
      <c r="M170">
        <v>7.7</v>
      </c>
      <c r="O170" t="s">
        <v>149</v>
      </c>
      <c r="P170">
        <v>248390</v>
      </c>
      <c r="Q170">
        <v>231060</v>
      </c>
      <c r="R170">
        <v>51.957298999999999</v>
      </c>
      <c r="S170">
        <v>-4.2078074000000001</v>
      </c>
    </row>
    <row r="171" spans="1:19" x14ac:dyDescent="0.25">
      <c r="A171">
        <v>15</v>
      </c>
      <c r="B171" s="1">
        <v>42936</v>
      </c>
      <c r="C171" t="s">
        <v>149</v>
      </c>
      <c r="D171" t="s">
        <v>76</v>
      </c>
      <c r="E171" t="s">
        <v>17</v>
      </c>
      <c r="F171" t="s">
        <v>34</v>
      </c>
      <c r="G171" t="s">
        <v>35</v>
      </c>
      <c r="H171">
        <v>1</v>
      </c>
      <c r="I171">
        <v>4.1600000000000012E-2</v>
      </c>
      <c r="J171">
        <f t="shared" si="2"/>
        <v>4.1600000000000012E-2</v>
      </c>
      <c r="K171">
        <v>307.7</v>
      </c>
      <c r="M171">
        <v>7.7</v>
      </c>
      <c r="O171" t="s">
        <v>149</v>
      </c>
      <c r="P171">
        <v>248390</v>
      </c>
      <c r="Q171">
        <v>231060</v>
      </c>
      <c r="R171">
        <v>51.957298999999999</v>
      </c>
      <c r="S171">
        <v>-4.2078074000000001</v>
      </c>
    </row>
    <row r="172" spans="1:19" x14ac:dyDescent="0.25">
      <c r="A172">
        <v>15</v>
      </c>
      <c r="B172" s="1">
        <v>42936</v>
      </c>
      <c r="C172" t="s">
        <v>149</v>
      </c>
      <c r="D172" t="s">
        <v>76</v>
      </c>
      <c r="E172" t="s">
        <v>17</v>
      </c>
      <c r="F172" t="s">
        <v>26</v>
      </c>
      <c r="G172" t="s">
        <v>27</v>
      </c>
      <c r="H172">
        <v>5</v>
      </c>
      <c r="I172">
        <v>0.18290000000000001</v>
      </c>
      <c r="J172">
        <f t="shared" si="2"/>
        <v>0.91450000000000009</v>
      </c>
      <c r="K172">
        <v>307.7</v>
      </c>
      <c r="M172">
        <v>7.7</v>
      </c>
      <c r="O172" t="s">
        <v>149</v>
      </c>
      <c r="P172">
        <v>248390</v>
      </c>
      <c r="Q172">
        <v>231060</v>
      </c>
      <c r="R172">
        <v>51.957298999999999</v>
      </c>
      <c r="S172">
        <v>-4.2078074000000001</v>
      </c>
    </row>
    <row r="173" spans="1:19" x14ac:dyDescent="0.25">
      <c r="A173">
        <v>15</v>
      </c>
      <c r="B173" s="1">
        <v>42936</v>
      </c>
      <c r="C173" t="s">
        <v>149</v>
      </c>
      <c r="D173" t="s">
        <v>76</v>
      </c>
      <c r="E173" t="s">
        <v>17</v>
      </c>
      <c r="F173" t="s">
        <v>123</v>
      </c>
      <c r="G173" t="s">
        <v>124</v>
      </c>
      <c r="H173">
        <v>2</v>
      </c>
      <c r="I173">
        <v>9.8299999999999985E-2</v>
      </c>
      <c r="J173">
        <f t="shared" si="2"/>
        <v>0.19659999999999997</v>
      </c>
      <c r="K173">
        <v>307.7</v>
      </c>
      <c r="M173">
        <v>7.7</v>
      </c>
      <c r="O173" t="s">
        <v>149</v>
      </c>
      <c r="P173">
        <v>248390</v>
      </c>
      <c r="Q173">
        <v>231060</v>
      </c>
      <c r="R173">
        <v>51.957298999999999</v>
      </c>
      <c r="S173">
        <v>-4.2078074000000001</v>
      </c>
    </row>
    <row r="174" spans="1:19" x14ac:dyDescent="0.25">
      <c r="A174">
        <v>15</v>
      </c>
      <c r="B174" s="1">
        <v>42936</v>
      </c>
      <c r="C174" t="s">
        <v>149</v>
      </c>
      <c r="D174" t="s">
        <v>76</v>
      </c>
      <c r="E174" t="s">
        <v>17</v>
      </c>
      <c r="F174" t="s">
        <v>28</v>
      </c>
      <c r="G174" t="s">
        <v>29</v>
      </c>
      <c r="H174">
        <v>3</v>
      </c>
      <c r="I174">
        <v>3.4300000000000011E-2</v>
      </c>
      <c r="J174">
        <f t="shared" si="2"/>
        <v>0.10290000000000003</v>
      </c>
      <c r="K174">
        <v>307.7</v>
      </c>
      <c r="M174">
        <v>7.7</v>
      </c>
      <c r="O174" t="s">
        <v>149</v>
      </c>
      <c r="P174">
        <v>248390</v>
      </c>
      <c r="Q174">
        <v>231060</v>
      </c>
      <c r="R174">
        <v>51.957298999999999</v>
      </c>
      <c r="S174">
        <v>-4.2078074000000001</v>
      </c>
    </row>
    <row r="175" spans="1:19" x14ac:dyDescent="0.25">
      <c r="A175">
        <v>15</v>
      </c>
      <c r="B175" s="1">
        <v>42936</v>
      </c>
      <c r="C175" t="s">
        <v>149</v>
      </c>
      <c r="D175" t="s">
        <v>76</v>
      </c>
      <c r="E175" t="s">
        <v>17</v>
      </c>
      <c r="F175" t="s">
        <v>157</v>
      </c>
      <c r="G175" t="s">
        <v>129</v>
      </c>
      <c r="H175">
        <v>1</v>
      </c>
      <c r="I175">
        <v>7.7300000000000008E-2</v>
      </c>
      <c r="J175">
        <f t="shared" si="2"/>
        <v>7.7300000000000008E-2</v>
      </c>
      <c r="K175">
        <v>307.7</v>
      </c>
      <c r="M175">
        <v>7.7</v>
      </c>
      <c r="O175" t="s">
        <v>149</v>
      </c>
      <c r="P175">
        <v>248390</v>
      </c>
      <c r="Q175">
        <v>231060</v>
      </c>
      <c r="R175">
        <v>51.957298999999999</v>
      </c>
      <c r="S175">
        <v>-4.2078074000000001</v>
      </c>
    </row>
    <row r="176" spans="1:19" x14ac:dyDescent="0.25">
      <c r="A176">
        <v>15</v>
      </c>
      <c r="B176" s="1">
        <v>42936</v>
      </c>
      <c r="C176" t="s">
        <v>149</v>
      </c>
      <c r="D176" t="s">
        <v>76</v>
      </c>
      <c r="E176" t="s">
        <v>17</v>
      </c>
      <c r="F176" t="s">
        <v>71</v>
      </c>
      <c r="G176" t="s">
        <v>72</v>
      </c>
      <c r="H176">
        <v>1</v>
      </c>
      <c r="I176">
        <v>1.6900000000000009E-2</v>
      </c>
      <c r="J176">
        <f t="shared" si="2"/>
        <v>1.6900000000000009E-2</v>
      </c>
      <c r="K176">
        <v>307.7</v>
      </c>
      <c r="M176">
        <v>7.7</v>
      </c>
      <c r="O176" t="s">
        <v>149</v>
      </c>
      <c r="P176">
        <v>248390</v>
      </c>
      <c r="Q176">
        <v>231060</v>
      </c>
      <c r="R176">
        <v>51.957298999999999</v>
      </c>
      <c r="S176">
        <v>-4.2078074000000001</v>
      </c>
    </row>
    <row r="177" spans="1:19" x14ac:dyDescent="0.25">
      <c r="A177">
        <v>15</v>
      </c>
      <c r="B177" s="1">
        <v>42936</v>
      </c>
      <c r="C177" t="s">
        <v>149</v>
      </c>
      <c r="D177" t="s">
        <v>76</v>
      </c>
      <c r="E177" t="s">
        <v>17</v>
      </c>
      <c r="F177" t="s">
        <v>65</v>
      </c>
      <c r="G177" t="s">
        <v>66</v>
      </c>
      <c r="H177">
        <v>1</v>
      </c>
      <c r="I177">
        <v>5.6000000000000051E-3</v>
      </c>
      <c r="J177">
        <f t="shared" si="2"/>
        <v>5.6000000000000051E-3</v>
      </c>
      <c r="K177">
        <v>307.7</v>
      </c>
      <c r="M177">
        <v>7.7</v>
      </c>
      <c r="O177" t="s">
        <v>149</v>
      </c>
      <c r="P177">
        <v>248390</v>
      </c>
      <c r="Q177">
        <v>231060</v>
      </c>
      <c r="R177">
        <v>51.957298999999999</v>
      </c>
      <c r="S177">
        <v>-4.2078074000000001</v>
      </c>
    </row>
    <row r="178" spans="1:19" x14ac:dyDescent="0.25">
      <c r="A178">
        <v>15</v>
      </c>
      <c r="B178" s="1">
        <v>42936</v>
      </c>
      <c r="C178" t="s">
        <v>149</v>
      </c>
      <c r="D178" t="s">
        <v>76</v>
      </c>
      <c r="E178" t="s">
        <v>17</v>
      </c>
      <c r="F178" t="s">
        <v>158</v>
      </c>
      <c r="G178" t="s">
        <v>159</v>
      </c>
      <c r="H178">
        <v>1</v>
      </c>
      <c r="I178">
        <v>3.266666666666667E-2</v>
      </c>
      <c r="J178">
        <f t="shared" si="2"/>
        <v>3.266666666666667E-2</v>
      </c>
      <c r="K178">
        <v>307.7</v>
      </c>
      <c r="M178">
        <v>7.7</v>
      </c>
      <c r="O178" t="s">
        <v>149</v>
      </c>
      <c r="P178">
        <v>248390</v>
      </c>
      <c r="Q178">
        <v>231060</v>
      </c>
      <c r="R178">
        <v>51.957298999999999</v>
      </c>
      <c r="S178">
        <v>-4.2078074000000001</v>
      </c>
    </row>
    <row r="179" spans="1:19" x14ac:dyDescent="0.25">
      <c r="A179">
        <v>15</v>
      </c>
      <c r="B179" s="1">
        <v>42936</v>
      </c>
      <c r="C179" t="s">
        <v>149</v>
      </c>
      <c r="D179" t="s">
        <v>76</v>
      </c>
      <c r="E179" t="s">
        <v>17</v>
      </c>
      <c r="F179" t="s">
        <v>116</v>
      </c>
      <c r="G179" t="s">
        <v>117</v>
      </c>
      <c r="H179">
        <v>1</v>
      </c>
      <c r="I179">
        <v>7.6300000000000007E-2</v>
      </c>
      <c r="J179">
        <f t="shared" si="2"/>
        <v>7.6300000000000007E-2</v>
      </c>
      <c r="K179">
        <v>307.7</v>
      </c>
      <c r="M179">
        <v>7.7</v>
      </c>
      <c r="O179" t="s">
        <v>149</v>
      </c>
      <c r="P179">
        <v>248390</v>
      </c>
      <c r="Q179">
        <v>231060</v>
      </c>
      <c r="R179">
        <v>51.957298999999999</v>
      </c>
      <c r="S179">
        <v>-4.2078074000000001</v>
      </c>
    </row>
    <row r="180" spans="1:19" x14ac:dyDescent="0.25">
      <c r="A180">
        <v>16</v>
      </c>
      <c r="B180" s="1">
        <v>42936</v>
      </c>
      <c r="C180" t="s">
        <v>160</v>
      </c>
      <c r="D180" t="s">
        <v>76</v>
      </c>
      <c r="E180" t="s">
        <v>31</v>
      </c>
      <c r="F180" t="s">
        <v>138</v>
      </c>
      <c r="G180" t="s">
        <v>139</v>
      </c>
      <c r="H180">
        <v>1</v>
      </c>
      <c r="I180">
        <v>1.2800000000000002E-2</v>
      </c>
      <c r="J180">
        <f t="shared" si="2"/>
        <v>1.2800000000000002E-2</v>
      </c>
      <c r="K180">
        <v>309.10000000000002</v>
      </c>
      <c r="M180">
        <v>7.7</v>
      </c>
      <c r="O180" t="s">
        <v>160</v>
      </c>
      <c r="P180">
        <v>248435</v>
      </c>
      <c r="Q180">
        <v>231076</v>
      </c>
      <c r="R180">
        <v>51.957455000000003</v>
      </c>
      <c r="S180">
        <v>-4.2071601000000003</v>
      </c>
    </row>
    <row r="181" spans="1:19" x14ac:dyDescent="0.25">
      <c r="A181">
        <v>16</v>
      </c>
      <c r="B181" s="1">
        <v>42936</v>
      </c>
      <c r="C181" t="s">
        <v>160</v>
      </c>
      <c r="D181" t="s">
        <v>76</v>
      </c>
      <c r="E181" t="s">
        <v>31</v>
      </c>
      <c r="F181" t="s">
        <v>67</v>
      </c>
      <c r="G181" t="s">
        <v>68</v>
      </c>
      <c r="H181">
        <v>1</v>
      </c>
      <c r="I181">
        <v>1.070000000000001E-2</v>
      </c>
      <c r="J181">
        <f t="shared" si="2"/>
        <v>1.070000000000001E-2</v>
      </c>
      <c r="K181">
        <v>309.10000000000002</v>
      </c>
      <c r="M181">
        <v>7.7</v>
      </c>
      <c r="O181" t="s">
        <v>160</v>
      </c>
      <c r="P181">
        <v>248435</v>
      </c>
      <c r="Q181">
        <v>231076</v>
      </c>
      <c r="R181">
        <v>51.957455000000003</v>
      </c>
      <c r="S181">
        <v>-4.2071601000000003</v>
      </c>
    </row>
    <row r="182" spans="1:19" x14ac:dyDescent="0.25">
      <c r="A182">
        <v>16</v>
      </c>
      <c r="B182" s="1">
        <v>42936</v>
      </c>
      <c r="C182" t="s">
        <v>160</v>
      </c>
      <c r="D182" t="s">
        <v>76</v>
      </c>
      <c r="E182" t="s">
        <v>31</v>
      </c>
      <c r="F182" t="s">
        <v>44</v>
      </c>
      <c r="G182" t="s">
        <v>45</v>
      </c>
      <c r="H182">
        <v>1</v>
      </c>
      <c r="I182">
        <v>3.5400000000000008E-2</v>
      </c>
      <c r="J182">
        <f t="shared" si="2"/>
        <v>3.5400000000000008E-2</v>
      </c>
      <c r="K182">
        <v>309.10000000000002</v>
      </c>
      <c r="M182">
        <v>7.7</v>
      </c>
      <c r="O182" t="s">
        <v>160</v>
      </c>
      <c r="P182">
        <v>248435</v>
      </c>
      <c r="Q182">
        <v>231076</v>
      </c>
      <c r="R182">
        <v>51.957455000000003</v>
      </c>
      <c r="S182">
        <v>-4.2071601000000003</v>
      </c>
    </row>
    <row r="183" spans="1:19" x14ac:dyDescent="0.25">
      <c r="A183">
        <v>16</v>
      </c>
      <c r="B183" s="1">
        <v>42936</v>
      </c>
      <c r="C183" t="s">
        <v>160</v>
      </c>
      <c r="D183" t="s">
        <v>76</v>
      </c>
      <c r="E183" t="s">
        <v>31</v>
      </c>
      <c r="F183" t="s">
        <v>18</v>
      </c>
      <c r="G183" t="s">
        <v>19</v>
      </c>
      <c r="H183">
        <v>52</v>
      </c>
      <c r="I183">
        <v>2.35E-2</v>
      </c>
      <c r="J183">
        <f t="shared" si="2"/>
        <v>1.222</v>
      </c>
      <c r="K183">
        <v>309.10000000000002</v>
      </c>
      <c r="M183">
        <v>7.7</v>
      </c>
      <c r="O183" t="s">
        <v>160</v>
      </c>
      <c r="P183">
        <v>248435</v>
      </c>
      <c r="Q183">
        <v>231076</v>
      </c>
      <c r="R183">
        <v>51.957455000000003</v>
      </c>
      <c r="S183">
        <v>-4.2071601000000003</v>
      </c>
    </row>
    <row r="184" spans="1:19" x14ac:dyDescent="0.25">
      <c r="A184">
        <v>16</v>
      </c>
      <c r="B184" s="1">
        <v>42936</v>
      </c>
      <c r="C184" t="s">
        <v>160</v>
      </c>
      <c r="D184" t="s">
        <v>76</v>
      </c>
      <c r="E184" t="s">
        <v>31</v>
      </c>
      <c r="F184" t="s">
        <v>26</v>
      </c>
      <c r="G184" t="s">
        <v>27</v>
      </c>
      <c r="H184">
        <v>3</v>
      </c>
      <c r="I184">
        <v>0.18290000000000001</v>
      </c>
      <c r="J184">
        <f t="shared" si="2"/>
        <v>0.54869999999999997</v>
      </c>
      <c r="K184">
        <v>309.10000000000002</v>
      </c>
      <c r="M184">
        <v>7.7</v>
      </c>
      <c r="O184" t="s">
        <v>160</v>
      </c>
      <c r="P184">
        <v>248435</v>
      </c>
      <c r="Q184">
        <v>231076</v>
      </c>
      <c r="R184">
        <v>51.957455000000003</v>
      </c>
      <c r="S184">
        <v>-4.2071601000000003</v>
      </c>
    </row>
    <row r="185" spans="1:19" x14ac:dyDescent="0.25">
      <c r="A185">
        <v>16</v>
      </c>
      <c r="B185" s="1">
        <v>42936</v>
      </c>
      <c r="C185" t="s">
        <v>160</v>
      </c>
      <c r="D185" t="s">
        <v>76</v>
      </c>
      <c r="E185" t="s">
        <v>31</v>
      </c>
      <c r="F185" t="s">
        <v>161</v>
      </c>
      <c r="G185" t="s">
        <v>161</v>
      </c>
      <c r="H185">
        <v>1</v>
      </c>
      <c r="J185">
        <f t="shared" si="2"/>
        <v>0</v>
      </c>
      <c r="K185">
        <v>309.10000000000002</v>
      </c>
      <c r="M185">
        <v>7.7</v>
      </c>
      <c r="O185" t="s">
        <v>160</v>
      </c>
      <c r="P185">
        <v>248435</v>
      </c>
      <c r="Q185">
        <v>231076</v>
      </c>
      <c r="R185">
        <v>51.957455000000003</v>
      </c>
      <c r="S185">
        <v>-4.2071601000000003</v>
      </c>
    </row>
    <row r="186" spans="1:19" x14ac:dyDescent="0.25">
      <c r="A186">
        <v>16</v>
      </c>
      <c r="B186" s="1">
        <v>42936</v>
      </c>
      <c r="C186" t="s">
        <v>160</v>
      </c>
      <c r="D186" t="s">
        <v>76</v>
      </c>
      <c r="E186" t="s">
        <v>31</v>
      </c>
      <c r="F186" t="s">
        <v>42</v>
      </c>
      <c r="G186" t="s">
        <v>43</v>
      </c>
      <c r="H186">
        <v>4</v>
      </c>
      <c r="I186">
        <v>0.17730000000000001</v>
      </c>
      <c r="J186">
        <f t="shared" si="2"/>
        <v>0.70920000000000005</v>
      </c>
      <c r="K186">
        <v>309.10000000000002</v>
      </c>
      <c r="M186">
        <v>7.7</v>
      </c>
      <c r="O186" t="s">
        <v>160</v>
      </c>
      <c r="P186">
        <v>248435</v>
      </c>
      <c r="Q186">
        <v>231076</v>
      </c>
      <c r="R186">
        <v>51.957455000000003</v>
      </c>
      <c r="S186">
        <v>-4.2071601000000003</v>
      </c>
    </row>
    <row r="187" spans="1:19" x14ac:dyDescent="0.25">
      <c r="A187">
        <v>16</v>
      </c>
      <c r="B187" s="1">
        <v>42936</v>
      </c>
      <c r="C187" t="s">
        <v>160</v>
      </c>
      <c r="D187" t="s">
        <v>76</v>
      </c>
      <c r="E187" t="s">
        <v>31</v>
      </c>
      <c r="F187" t="s">
        <v>28</v>
      </c>
      <c r="G187" t="s">
        <v>29</v>
      </c>
      <c r="H187">
        <v>2</v>
      </c>
      <c r="I187">
        <v>3.4300000000000011E-2</v>
      </c>
      <c r="J187">
        <f t="shared" si="2"/>
        <v>6.8600000000000022E-2</v>
      </c>
      <c r="K187">
        <v>309.10000000000002</v>
      </c>
      <c r="M187">
        <v>7.7</v>
      </c>
      <c r="O187" t="s">
        <v>160</v>
      </c>
      <c r="P187">
        <v>248435</v>
      </c>
      <c r="Q187">
        <v>231076</v>
      </c>
      <c r="R187">
        <v>51.957455000000003</v>
      </c>
      <c r="S187">
        <v>-4.2071601000000003</v>
      </c>
    </row>
    <row r="188" spans="1:19" x14ac:dyDescent="0.25">
      <c r="A188">
        <v>16</v>
      </c>
      <c r="B188" s="1">
        <v>42936</v>
      </c>
      <c r="C188" t="s">
        <v>160</v>
      </c>
      <c r="D188" t="s">
        <v>76</v>
      </c>
      <c r="E188" t="s">
        <v>31</v>
      </c>
      <c r="F188" t="s">
        <v>162</v>
      </c>
      <c r="G188" t="s">
        <v>163</v>
      </c>
      <c r="H188">
        <v>1</v>
      </c>
      <c r="I188">
        <v>6.0800000000000007E-2</v>
      </c>
      <c r="J188">
        <f t="shared" si="2"/>
        <v>6.0800000000000007E-2</v>
      </c>
      <c r="K188">
        <v>309.10000000000002</v>
      </c>
      <c r="M188">
        <v>7.7</v>
      </c>
      <c r="O188" t="s">
        <v>160</v>
      </c>
      <c r="P188">
        <v>248435</v>
      </c>
      <c r="Q188">
        <v>231076</v>
      </c>
      <c r="R188">
        <v>51.957455000000003</v>
      </c>
      <c r="S188">
        <v>-4.2071601000000003</v>
      </c>
    </row>
    <row r="189" spans="1:19" x14ac:dyDescent="0.25">
      <c r="A189">
        <v>16</v>
      </c>
      <c r="B189" s="1">
        <v>42936</v>
      </c>
      <c r="C189" t="s">
        <v>160</v>
      </c>
      <c r="D189" t="s">
        <v>76</v>
      </c>
      <c r="E189" t="s">
        <v>31</v>
      </c>
      <c r="F189" t="s">
        <v>59</v>
      </c>
      <c r="G189" t="s">
        <v>60</v>
      </c>
      <c r="H189">
        <v>1</v>
      </c>
      <c r="I189">
        <v>9.5299999999999996E-2</v>
      </c>
      <c r="J189">
        <f t="shared" si="2"/>
        <v>9.5299999999999996E-2</v>
      </c>
      <c r="K189">
        <v>309.10000000000002</v>
      </c>
      <c r="M189">
        <v>7.7</v>
      </c>
      <c r="O189" t="s">
        <v>160</v>
      </c>
      <c r="P189">
        <v>248435</v>
      </c>
      <c r="Q189">
        <v>231076</v>
      </c>
      <c r="R189">
        <v>51.957455000000003</v>
      </c>
      <c r="S189">
        <v>-4.2071601000000003</v>
      </c>
    </row>
    <row r="190" spans="1:19" x14ac:dyDescent="0.25">
      <c r="A190">
        <v>16</v>
      </c>
      <c r="B190" s="1">
        <v>42936</v>
      </c>
      <c r="C190" t="s">
        <v>160</v>
      </c>
      <c r="D190" t="s">
        <v>76</v>
      </c>
      <c r="E190" t="s">
        <v>31</v>
      </c>
      <c r="F190" t="s">
        <v>32</v>
      </c>
      <c r="G190" t="s">
        <v>33</v>
      </c>
      <c r="H190">
        <v>1</v>
      </c>
      <c r="I190">
        <f>'Summary weights'!$L$8</f>
        <v>1.9400000000000011E-2</v>
      </c>
      <c r="J190">
        <f t="shared" si="2"/>
        <v>1.9400000000000011E-2</v>
      </c>
      <c r="K190">
        <v>309.10000000000002</v>
      </c>
      <c r="M190">
        <v>7.7</v>
      </c>
      <c r="O190" t="s">
        <v>160</v>
      </c>
      <c r="P190">
        <v>248435</v>
      </c>
      <c r="Q190">
        <v>231076</v>
      </c>
      <c r="R190">
        <v>51.957455000000003</v>
      </c>
      <c r="S190">
        <v>-4.2071601000000003</v>
      </c>
    </row>
    <row r="191" spans="1:19" x14ac:dyDescent="0.25">
      <c r="A191">
        <v>16</v>
      </c>
      <c r="B191" s="1">
        <v>42936</v>
      </c>
      <c r="C191" t="s">
        <v>160</v>
      </c>
      <c r="D191" t="s">
        <v>76</v>
      </c>
      <c r="E191" t="s">
        <v>31</v>
      </c>
      <c r="F191" t="s">
        <v>164</v>
      </c>
      <c r="G191" t="s">
        <v>165</v>
      </c>
      <c r="H191">
        <v>1</v>
      </c>
      <c r="I191">
        <v>0.13760000000000003</v>
      </c>
      <c r="J191">
        <f t="shared" si="2"/>
        <v>0.13760000000000003</v>
      </c>
      <c r="K191">
        <v>309.10000000000002</v>
      </c>
      <c r="M191">
        <v>7.7</v>
      </c>
      <c r="O191" t="s">
        <v>160</v>
      </c>
      <c r="P191">
        <v>248435</v>
      </c>
      <c r="Q191">
        <v>231076</v>
      </c>
      <c r="R191">
        <v>51.957455000000003</v>
      </c>
      <c r="S191">
        <v>-4.2071601000000003</v>
      </c>
    </row>
    <row r="192" spans="1:19" x14ac:dyDescent="0.25">
      <c r="A192">
        <v>17</v>
      </c>
      <c r="B192" s="1">
        <v>42938</v>
      </c>
      <c r="C192" t="s">
        <v>166</v>
      </c>
      <c r="D192" t="s">
        <v>41</v>
      </c>
      <c r="E192" t="s">
        <v>17</v>
      </c>
      <c r="F192" t="s">
        <v>167</v>
      </c>
      <c r="G192" t="s">
        <v>168</v>
      </c>
      <c r="H192">
        <v>1</v>
      </c>
      <c r="I192">
        <v>1.8100000000000012E-2</v>
      </c>
      <c r="J192">
        <f t="shared" si="2"/>
        <v>1.8100000000000012E-2</v>
      </c>
      <c r="K192">
        <v>252</v>
      </c>
      <c r="M192">
        <v>13.6</v>
      </c>
      <c r="O192" t="s">
        <v>166</v>
      </c>
      <c r="P192">
        <v>281970</v>
      </c>
      <c r="Q192">
        <v>190360</v>
      </c>
      <c r="R192">
        <v>51.599676000000002</v>
      </c>
      <c r="S192">
        <v>-3.7055311999999998</v>
      </c>
    </row>
    <row r="193" spans="1:19" x14ac:dyDescent="0.25">
      <c r="A193">
        <v>17</v>
      </c>
      <c r="B193" s="1">
        <v>42938</v>
      </c>
      <c r="C193" t="s">
        <v>166</v>
      </c>
      <c r="D193" t="s">
        <v>41</v>
      </c>
      <c r="E193" t="s">
        <v>17</v>
      </c>
      <c r="F193" t="s">
        <v>169</v>
      </c>
      <c r="G193" t="s">
        <v>170</v>
      </c>
      <c r="H193">
        <v>1</v>
      </c>
      <c r="I193">
        <v>1.8300000000000004E-2</v>
      </c>
      <c r="J193">
        <f t="shared" si="2"/>
        <v>1.8300000000000004E-2</v>
      </c>
      <c r="K193">
        <v>252</v>
      </c>
      <c r="M193">
        <v>13.6</v>
      </c>
      <c r="O193" t="s">
        <v>166</v>
      </c>
      <c r="P193">
        <v>281970</v>
      </c>
      <c r="Q193">
        <v>190360</v>
      </c>
      <c r="R193">
        <v>51.599676000000002</v>
      </c>
      <c r="S193">
        <v>-3.7055311999999998</v>
      </c>
    </row>
    <row r="194" spans="1:19" x14ac:dyDescent="0.25">
      <c r="A194">
        <v>17</v>
      </c>
      <c r="B194" s="1">
        <v>42938</v>
      </c>
      <c r="C194" t="s">
        <v>166</v>
      </c>
      <c r="D194" t="s">
        <v>41</v>
      </c>
      <c r="E194" t="s">
        <v>17</v>
      </c>
      <c r="F194" t="s">
        <v>44</v>
      </c>
      <c r="G194" t="s">
        <v>45</v>
      </c>
      <c r="H194">
        <v>7</v>
      </c>
      <c r="I194">
        <v>3.5400000000000008E-2</v>
      </c>
      <c r="J194">
        <f t="shared" si="2"/>
        <v>0.24780000000000005</v>
      </c>
      <c r="K194">
        <v>252</v>
      </c>
      <c r="M194">
        <v>13.6</v>
      </c>
      <c r="O194" t="s">
        <v>166</v>
      </c>
      <c r="P194">
        <v>281970</v>
      </c>
      <c r="Q194">
        <v>190360</v>
      </c>
      <c r="R194">
        <v>51.599676000000002</v>
      </c>
      <c r="S194">
        <v>-3.7055311999999998</v>
      </c>
    </row>
    <row r="195" spans="1:19" x14ac:dyDescent="0.25">
      <c r="A195">
        <v>17</v>
      </c>
      <c r="B195" s="1">
        <v>42938</v>
      </c>
      <c r="C195" t="s">
        <v>166</v>
      </c>
      <c r="D195" t="s">
        <v>41</v>
      </c>
      <c r="E195" t="s">
        <v>17</v>
      </c>
      <c r="F195" t="s">
        <v>34</v>
      </c>
      <c r="G195" t="s">
        <v>35</v>
      </c>
      <c r="H195">
        <v>3</v>
      </c>
      <c r="I195">
        <v>4.1600000000000012E-2</v>
      </c>
      <c r="J195">
        <f t="shared" ref="J195:J258" si="3">H195*I195</f>
        <v>0.12480000000000004</v>
      </c>
      <c r="K195">
        <v>252</v>
      </c>
      <c r="M195">
        <v>13.6</v>
      </c>
      <c r="O195" t="s">
        <v>166</v>
      </c>
      <c r="P195">
        <v>281970</v>
      </c>
      <c r="Q195">
        <v>190360</v>
      </c>
      <c r="R195">
        <v>51.599676000000002</v>
      </c>
      <c r="S195">
        <v>-3.7055311999999998</v>
      </c>
    </row>
    <row r="196" spans="1:19" x14ac:dyDescent="0.25">
      <c r="A196">
        <v>17</v>
      </c>
      <c r="B196" s="1">
        <v>42938</v>
      </c>
      <c r="C196" t="s">
        <v>166</v>
      </c>
      <c r="D196" t="s">
        <v>41</v>
      </c>
      <c r="E196" t="s">
        <v>17</v>
      </c>
      <c r="F196" t="s">
        <v>138</v>
      </c>
      <c r="G196" t="s">
        <v>139</v>
      </c>
      <c r="H196">
        <v>2</v>
      </c>
      <c r="I196">
        <v>1.2800000000000002E-2</v>
      </c>
      <c r="J196">
        <f t="shared" si="3"/>
        <v>2.5600000000000005E-2</v>
      </c>
      <c r="K196">
        <v>252</v>
      </c>
      <c r="M196">
        <v>13.6</v>
      </c>
      <c r="O196" t="s">
        <v>166</v>
      </c>
      <c r="P196">
        <v>281970</v>
      </c>
      <c r="Q196">
        <v>190360</v>
      </c>
      <c r="R196">
        <v>51.599676000000002</v>
      </c>
      <c r="S196">
        <v>-3.7055311999999998</v>
      </c>
    </row>
    <row r="197" spans="1:19" x14ac:dyDescent="0.25">
      <c r="A197">
        <v>17</v>
      </c>
      <c r="B197" s="1">
        <v>42938</v>
      </c>
      <c r="C197" t="s">
        <v>166</v>
      </c>
      <c r="D197" t="s">
        <v>41</v>
      </c>
      <c r="E197" t="s">
        <v>17</v>
      </c>
      <c r="F197" t="s">
        <v>94</v>
      </c>
      <c r="G197" t="s">
        <v>95</v>
      </c>
      <c r="H197">
        <v>4</v>
      </c>
      <c r="I197">
        <v>3.3100000000000004E-2</v>
      </c>
      <c r="J197">
        <f t="shared" si="3"/>
        <v>0.13240000000000002</v>
      </c>
      <c r="K197">
        <v>252</v>
      </c>
      <c r="M197">
        <v>13.6</v>
      </c>
      <c r="O197" t="s">
        <v>166</v>
      </c>
      <c r="P197">
        <v>281970</v>
      </c>
      <c r="Q197">
        <v>190360</v>
      </c>
      <c r="R197">
        <v>51.599676000000002</v>
      </c>
      <c r="S197">
        <v>-3.7055311999999998</v>
      </c>
    </row>
    <row r="198" spans="1:19" x14ac:dyDescent="0.25">
      <c r="A198">
        <v>17</v>
      </c>
      <c r="B198" s="1">
        <v>42938</v>
      </c>
      <c r="C198" t="s">
        <v>166</v>
      </c>
      <c r="D198" t="s">
        <v>41</v>
      </c>
      <c r="E198" t="s">
        <v>17</v>
      </c>
      <c r="F198" t="s">
        <v>26</v>
      </c>
      <c r="G198" t="s">
        <v>27</v>
      </c>
      <c r="H198">
        <v>3</v>
      </c>
      <c r="I198">
        <v>0.18290000000000001</v>
      </c>
      <c r="J198">
        <f t="shared" si="3"/>
        <v>0.54869999999999997</v>
      </c>
      <c r="K198">
        <v>252</v>
      </c>
      <c r="M198">
        <v>13.6</v>
      </c>
      <c r="O198" t="s">
        <v>166</v>
      </c>
      <c r="P198">
        <v>281970</v>
      </c>
      <c r="Q198">
        <v>190360</v>
      </c>
      <c r="R198">
        <v>51.599676000000002</v>
      </c>
      <c r="S198">
        <v>-3.7055311999999998</v>
      </c>
    </row>
    <row r="199" spans="1:19" x14ac:dyDescent="0.25">
      <c r="A199">
        <v>17</v>
      </c>
      <c r="B199" s="1">
        <v>42938</v>
      </c>
      <c r="C199" t="s">
        <v>166</v>
      </c>
      <c r="D199" t="s">
        <v>41</v>
      </c>
      <c r="E199" t="s">
        <v>17</v>
      </c>
      <c r="F199" t="s">
        <v>150</v>
      </c>
      <c r="G199" t="s">
        <v>151</v>
      </c>
      <c r="H199">
        <v>1</v>
      </c>
      <c r="I199">
        <v>5.1300000000000012E-2</v>
      </c>
      <c r="J199">
        <f t="shared" si="3"/>
        <v>5.1300000000000012E-2</v>
      </c>
      <c r="K199">
        <v>252</v>
      </c>
      <c r="M199">
        <v>13.6</v>
      </c>
      <c r="O199" t="s">
        <v>166</v>
      </c>
      <c r="P199">
        <v>281970</v>
      </c>
      <c r="Q199">
        <v>190360</v>
      </c>
      <c r="R199">
        <v>51.599676000000002</v>
      </c>
      <c r="S199">
        <v>-3.7055311999999998</v>
      </c>
    </row>
    <row r="200" spans="1:19" x14ac:dyDescent="0.25">
      <c r="A200">
        <v>17</v>
      </c>
      <c r="B200" s="1">
        <v>42938</v>
      </c>
      <c r="C200" t="s">
        <v>166</v>
      </c>
      <c r="D200" t="s">
        <v>41</v>
      </c>
      <c r="E200" t="s">
        <v>17</v>
      </c>
      <c r="F200" t="s">
        <v>123</v>
      </c>
      <c r="G200" t="s">
        <v>124</v>
      </c>
      <c r="H200">
        <v>1</v>
      </c>
      <c r="I200">
        <v>9.8299999999999985E-2</v>
      </c>
      <c r="J200">
        <f t="shared" si="3"/>
        <v>9.8299999999999985E-2</v>
      </c>
      <c r="K200">
        <v>252</v>
      </c>
      <c r="M200">
        <v>13.6</v>
      </c>
      <c r="O200" t="s">
        <v>166</v>
      </c>
      <c r="P200">
        <v>281970</v>
      </c>
      <c r="Q200">
        <v>190360</v>
      </c>
      <c r="R200">
        <v>51.599676000000002</v>
      </c>
      <c r="S200">
        <v>-3.7055311999999998</v>
      </c>
    </row>
    <row r="201" spans="1:19" x14ac:dyDescent="0.25">
      <c r="A201">
        <v>17</v>
      </c>
      <c r="B201" s="1">
        <v>42938</v>
      </c>
      <c r="C201" t="s">
        <v>166</v>
      </c>
      <c r="D201" t="s">
        <v>41</v>
      </c>
      <c r="E201" t="s">
        <v>17</v>
      </c>
      <c r="F201" t="s">
        <v>171</v>
      </c>
      <c r="G201" t="s">
        <v>51</v>
      </c>
      <c r="H201">
        <v>1</v>
      </c>
      <c r="I201">
        <v>1.5300000000000005E-2</v>
      </c>
      <c r="J201">
        <f t="shared" si="3"/>
        <v>1.5300000000000005E-2</v>
      </c>
      <c r="K201">
        <v>252</v>
      </c>
      <c r="M201">
        <v>13.6</v>
      </c>
      <c r="O201" t="s">
        <v>166</v>
      </c>
      <c r="P201">
        <v>281970</v>
      </c>
      <c r="Q201">
        <v>190360</v>
      </c>
      <c r="R201">
        <v>51.599676000000002</v>
      </c>
      <c r="S201">
        <v>-3.7055311999999998</v>
      </c>
    </row>
    <row r="202" spans="1:19" x14ac:dyDescent="0.25">
      <c r="A202">
        <v>18</v>
      </c>
      <c r="B202" s="1">
        <v>42940</v>
      </c>
      <c r="C202" t="s">
        <v>172</v>
      </c>
      <c r="D202" t="s">
        <v>16</v>
      </c>
      <c r="E202" t="s">
        <v>31</v>
      </c>
      <c r="F202" t="s">
        <v>161</v>
      </c>
      <c r="G202" t="s">
        <v>161</v>
      </c>
      <c r="H202">
        <v>1</v>
      </c>
      <c r="J202">
        <f t="shared" si="3"/>
        <v>0</v>
      </c>
      <c r="K202">
        <v>144</v>
      </c>
      <c r="M202">
        <v>11</v>
      </c>
      <c r="O202" t="s">
        <v>172</v>
      </c>
      <c r="P202">
        <v>281720</v>
      </c>
      <c r="Q202">
        <v>194850</v>
      </c>
      <c r="R202">
        <v>51.639977000000002</v>
      </c>
      <c r="S202">
        <v>-3.7106561999999998</v>
      </c>
    </row>
    <row r="203" spans="1:19" x14ac:dyDescent="0.25">
      <c r="A203">
        <v>18</v>
      </c>
      <c r="B203" s="1">
        <v>42940</v>
      </c>
      <c r="C203" t="s">
        <v>172</v>
      </c>
      <c r="D203" t="s">
        <v>16</v>
      </c>
      <c r="E203" t="s">
        <v>31</v>
      </c>
      <c r="F203" t="s">
        <v>114</v>
      </c>
      <c r="G203" t="s">
        <v>115</v>
      </c>
      <c r="H203">
        <v>4</v>
      </c>
      <c r="I203">
        <v>6.0000000000000053E-3</v>
      </c>
      <c r="J203">
        <f t="shared" si="3"/>
        <v>2.4000000000000021E-2</v>
      </c>
      <c r="K203">
        <v>144</v>
      </c>
      <c r="M203">
        <v>11</v>
      </c>
      <c r="O203" t="s">
        <v>172</v>
      </c>
      <c r="P203">
        <v>281720</v>
      </c>
      <c r="Q203">
        <v>194850</v>
      </c>
      <c r="R203">
        <v>51.639977000000002</v>
      </c>
      <c r="S203">
        <v>-3.7106561999999998</v>
      </c>
    </row>
    <row r="204" spans="1:19" x14ac:dyDescent="0.25">
      <c r="A204">
        <v>18</v>
      </c>
      <c r="B204" s="1">
        <v>42940</v>
      </c>
      <c r="C204" t="s">
        <v>172</v>
      </c>
      <c r="D204" t="s">
        <v>16</v>
      </c>
      <c r="E204" t="s">
        <v>31</v>
      </c>
      <c r="F204" t="s">
        <v>138</v>
      </c>
      <c r="G204" t="s">
        <v>139</v>
      </c>
      <c r="H204">
        <v>6</v>
      </c>
      <c r="I204">
        <v>1.2800000000000002E-2</v>
      </c>
      <c r="J204">
        <f t="shared" si="3"/>
        <v>7.6800000000000007E-2</v>
      </c>
      <c r="K204">
        <v>144</v>
      </c>
      <c r="M204">
        <v>11</v>
      </c>
      <c r="O204" t="s">
        <v>172</v>
      </c>
      <c r="P204">
        <v>281720</v>
      </c>
      <c r="Q204">
        <v>194850</v>
      </c>
      <c r="R204">
        <v>51.639977000000002</v>
      </c>
      <c r="S204">
        <v>-3.7106561999999998</v>
      </c>
    </row>
    <row r="205" spans="1:19" x14ac:dyDescent="0.25">
      <c r="A205">
        <v>18</v>
      </c>
      <c r="B205" s="1">
        <v>42940</v>
      </c>
      <c r="C205" t="s">
        <v>172</v>
      </c>
      <c r="D205" t="s">
        <v>16</v>
      </c>
      <c r="E205" t="s">
        <v>31</v>
      </c>
      <c r="F205" t="s">
        <v>26</v>
      </c>
      <c r="G205" t="s">
        <v>27</v>
      </c>
      <c r="H205">
        <v>4</v>
      </c>
      <c r="I205">
        <v>0.18290000000000001</v>
      </c>
      <c r="J205">
        <f t="shared" si="3"/>
        <v>0.73160000000000003</v>
      </c>
      <c r="K205">
        <v>144</v>
      </c>
      <c r="M205">
        <v>11</v>
      </c>
      <c r="O205" t="s">
        <v>172</v>
      </c>
      <c r="P205">
        <v>281720</v>
      </c>
      <c r="Q205">
        <v>194850</v>
      </c>
      <c r="R205">
        <v>51.639977000000002</v>
      </c>
      <c r="S205">
        <v>-3.7106561999999998</v>
      </c>
    </row>
    <row r="206" spans="1:19" x14ac:dyDescent="0.25">
      <c r="A206">
        <v>18</v>
      </c>
      <c r="B206" s="1">
        <v>42940</v>
      </c>
      <c r="C206" t="s">
        <v>172</v>
      </c>
      <c r="D206" t="s">
        <v>16</v>
      </c>
      <c r="E206" t="s">
        <v>31</v>
      </c>
      <c r="F206" t="s">
        <v>109</v>
      </c>
      <c r="G206" t="s">
        <v>109</v>
      </c>
      <c r="H206">
        <v>2</v>
      </c>
      <c r="I206">
        <v>7.7666666666666648E-2</v>
      </c>
      <c r="J206">
        <f t="shared" si="3"/>
        <v>0.1553333333333333</v>
      </c>
      <c r="K206">
        <v>144</v>
      </c>
      <c r="M206">
        <v>11</v>
      </c>
      <c r="O206" t="s">
        <v>172</v>
      </c>
      <c r="P206">
        <v>281720</v>
      </c>
      <c r="Q206">
        <v>194850</v>
      </c>
      <c r="R206">
        <v>51.639977000000002</v>
      </c>
      <c r="S206">
        <v>-3.7106561999999998</v>
      </c>
    </row>
    <row r="207" spans="1:19" x14ac:dyDescent="0.25">
      <c r="A207">
        <v>18</v>
      </c>
      <c r="B207" s="1">
        <v>42940</v>
      </c>
      <c r="C207" t="s">
        <v>172</v>
      </c>
      <c r="D207" t="s">
        <v>16</v>
      </c>
      <c r="E207" t="s">
        <v>31</v>
      </c>
      <c r="F207" t="s">
        <v>28</v>
      </c>
      <c r="G207" t="s">
        <v>29</v>
      </c>
      <c r="H207">
        <v>7</v>
      </c>
      <c r="I207">
        <v>3.4300000000000011E-2</v>
      </c>
      <c r="J207">
        <f t="shared" si="3"/>
        <v>0.24010000000000009</v>
      </c>
      <c r="K207">
        <v>144</v>
      </c>
      <c r="M207">
        <v>11</v>
      </c>
      <c r="O207" t="s">
        <v>172</v>
      </c>
      <c r="P207">
        <v>281720</v>
      </c>
      <c r="Q207">
        <v>194850</v>
      </c>
      <c r="R207">
        <v>51.639977000000002</v>
      </c>
      <c r="S207">
        <v>-3.7106561999999998</v>
      </c>
    </row>
    <row r="208" spans="1:19" x14ac:dyDescent="0.25">
      <c r="A208">
        <v>18</v>
      </c>
      <c r="B208" s="1">
        <v>42940</v>
      </c>
      <c r="C208" t="s">
        <v>172</v>
      </c>
      <c r="D208" t="s">
        <v>16</v>
      </c>
      <c r="E208" t="s">
        <v>31</v>
      </c>
      <c r="F208" t="s">
        <v>102</v>
      </c>
      <c r="G208" t="s">
        <v>103</v>
      </c>
      <c r="H208">
        <v>1</v>
      </c>
      <c r="J208">
        <f t="shared" si="3"/>
        <v>0</v>
      </c>
      <c r="K208">
        <v>144</v>
      </c>
      <c r="M208">
        <v>11</v>
      </c>
      <c r="O208" t="s">
        <v>172</v>
      </c>
      <c r="P208">
        <v>281720</v>
      </c>
      <c r="Q208">
        <v>194850</v>
      </c>
      <c r="R208">
        <v>51.639977000000002</v>
      </c>
      <c r="S208">
        <v>-3.7106561999999998</v>
      </c>
    </row>
    <row r="209" spans="1:19" x14ac:dyDescent="0.25">
      <c r="A209">
        <v>18</v>
      </c>
      <c r="B209" s="1">
        <v>42940</v>
      </c>
      <c r="C209" t="s">
        <v>172</v>
      </c>
      <c r="D209" t="s">
        <v>16</v>
      </c>
      <c r="E209" t="s">
        <v>31</v>
      </c>
      <c r="F209" t="s">
        <v>42</v>
      </c>
      <c r="G209" t="s">
        <v>43</v>
      </c>
      <c r="H209">
        <v>1</v>
      </c>
      <c r="I209">
        <v>0.17730000000000001</v>
      </c>
      <c r="J209">
        <f t="shared" si="3"/>
        <v>0.17730000000000001</v>
      </c>
      <c r="K209">
        <v>144</v>
      </c>
      <c r="M209">
        <v>11</v>
      </c>
      <c r="O209" t="s">
        <v>172</v>
      </c>
      <c r="P209">
        <v>281720</v>
      </c>
      <c r="Q209">
        <v>194850</v>
      </c>
      <c r="R209">
        <v>51.639977000000002</v>
      </c>
      <c r="S209">
        <v>-3.7106561999999998</v>
      </c>
    </row>
    <row r="210" spans="1:19" x14ac:dyDescent="0.25">
      <c r="A210">
        <v>18</v>
      </c>
      <c r="B210" s="1">
        <v>42940</v>
      </c>
      <c r="C210" t="s">
        <v>172</v>
      </c>
      <c r="D210" t="s">
        <v>16</v>
      </c>
      <c r="E210" t="s">
        <v>31</v>
      </c>
      <c r="F210" t="s">
        <v>106</v>
      </c>
      <c r="G210" t="s">
        <v>107</v>
      </c>
      <c r="H210">
        <v>1</v>
      </c>
      <c r="J210">
        <f t="shared" si="3"/>
        <v>0</v>
      </c>
      <c r="K210">
        <v>144</v>
      </c>
      <c r="M210">
        <v>11</v>
      </c>
      <c r="O210" t="s">
        <v>172</v>
      </c>
      <c r="P210">
        <v>281720</v>
      </c>
      <c r="Q210">
        <v>194850</v>
      </c>
      <c r="R210">
        <v>51.639977000000002</v>
      </c>
      <c r="S210">
        <v>-3.7106561999999998</v>
      </c>
    </row>
    <row r="211" spans="1:19" x14ac:dyDescent="0.25">
      <c r="A211">
        <v>18</v>
      </c>
      <c r="B211" s="1">
        <v>42940</v>
      </c>
      <c r="C211" t="s">
        <v>172</v>
      </c>
      <c r="D211" t="s">
        <v>16</v>
      </c>
      <c r="E211" t="s">
        <v>31</v>
      </c>
      <c r="F211" t="s">
        <v>98</v>
      </c>
      <c r="G211" t="s">
        <v>99</v>
      </c>
      <c r="H211">
        <v>3</v>
      </c>
      <c r="I211">
        <v>7.1000000000000035E-2</v>
      </c>
      <c r="J211">
        <f t="shared" si="3"/>
        <v>0.21300000000000011</v>
      </c>
      <c r="K211">
        <v>144</v>
      </c>
      <c r="M211">
        <v>11</v>
      </c>
      <c r="O211" t="s">
        <v>172</v>
      </c>
      <c r="P211">
        <v>281720</v>
      </c>
      <c r="Q211">
        <v>194850</v>
      </c>
      <c r="R211">
        <v>51.639977000000002</v>
      </c>
      <c r="S211">
        <v>-3.7106561999999998</v>
      </c>
    </row>
    <row r="212" spans="1:19" x14ac:dyDescent="0.25">
      <c r="A212">
        <v>18</v>
      </c>
      <c r="B212" s="1">
        <v>42940</v>
      </c>
      <c r="C212" t="s">
        <v>172</v>
      </c>
      <c r="D212" t="s">
        <v>16</v>
      </c>
      <c r="E212" t="s">
        <v>31</v>
      </c>
      <c r="F212" t="s">
        <v>173</v>
      </c>
      <c r="G212" t="s">
        <v>174</v>
      </c>
      <c r="H212">
        <v>1</v>
      </c>
      <c r="I212">
        <v>4.500000000000004E-3</v>
      </c>
      <c r="J212">
        <f t="shared" si="3"/>
        <v>4.500000000000004E-3</v>
      </c>
      <c r="K212">
        <v>144</v>
      </c>
      <c r="M212">
        <v>11</v>
      </c>
      <c r="O212" t="s">
        <v>172</v>
      </c>
      <c r="P212">
        <v>281720</v>
      </c>
      <c r="Q212">
        <v>194850</v>
      </c>
      <c r="R212">
        <v>51.639977000000002</v>
      </c>
      <c r="S212">
        <v>-3.7106561999999998</v>
      </c>
    </row>
    <row r="213" spans="1:19" x14ac:dyDescent="0.25">
      <c r="A213">
        <v>18</v>
      </c>
      <c r="B213" s="1">
        <v>42940</v>
      </c>
      <c r="C213" t="s">
        <v>172</v>
      </c>
      <c r="D213" t="s">
        <v>16</v>
      </c>
      <c r="E213" t="s">
        <v>31</v>
      </c>
      <c r="F213" t="s">
        <v>18</v>
      </c>
      <c r="G213" t="s">
        <v>19</v>
      </c>
      <c r="H213">
        <v>3</v>
      </c>
      <c r="I213">
        <v>2.35E-2</v>
      </c>
      <c r="J213">
        <f t="shared" si="3"/>
        <v>7.0500000000000007E-2</v>
      </c>
      <c r="K213">
        <v>144</v>
      </c>
      <c r="M213">
        <v>11</v>
      </c>
      <c r="O213" t="s">
        <v>172</v>
      </c>
      <c r="P213">
        <v>281720</v>
      </c>
      <c r="Q213">
        <v>194850</v>
      </c>
      <c r="R213">
        <v>51.639977000000002</v>
      </c>
      <c r="S213">
        <v>-3.7106561999999998</v>
      </c>
    </row>
    <row r="214" spans="1:19" x14ac:dyDescent="0.25">
      <c r="A214">
        <v>18</v>
      </c>
      <c r="B214" s="1">
        <v>42940</v>
      </c>
      <c r="C214" t="s">
        <v>172</v>
      </c>
      <c r="D214" t="s">
        <v>16</v>
      </c>
      <c r="E214" t="s">
        <v>31</v>
      </c>
      <c r="F214" t="s">
        <v>130</v>
      </c>
      <c r="G214" t="s">
        <v>131</v>
      </c>
      <c r="H214">
        <v>1</v>
      </c>
      <c r="I214">
        <v>1.200000000000001E-3</v>
      </c>
      <c r="J214">
        <f t="shared" si="3"/>
        <v>1.200000000000001E-3</v>
      </c>
      <c r="K214">
        <v>144</v>
      </c>
      <c r="M214">
        <v>11</v>
      </c>
      <c r="O214" t="s">
        <v>172</v>
      </c>
      <c r="P214">
        <v>281720</v>
      </c>
      <c r="Q214">
        <v>194850</v>
      </c>
      <c r="R214">
        <v>51.639977000000002</v>
      </c>
      <c r="S214">
        <v>-3.7106561999999998</v>
      </c>
    </row>
    <row r="215" spans="1:19" x14ac:dyDescent="0.25">
      <c r="A215">
        <v>18</v>
      </c>
      <c r="B215" s="1">
        <v>42940</v>
      </c>
      <c r="C215" t="s">
        <v>172</v>
      </c>
      <c r="D215" t="s">
        <v>16</v>
      </c>
      <c r="E215" t="s">
        <v>31</v>
      </c>
      <c r="F215" t="s">
        <v>175</v>
      </c>
      <c r="G215" t="s">
        <v>176</v>
      </c>
      <c r="H215">
        <v>2</v>
      </c>
      <c r="I215">
        <v>0.11399999999999999</v>
      </c>
      <c r="J215">
        <f t="shared" si="3"/>
        <v>0.22799999999999998</v>
      </c>
      <c r="K215">
        <v>144</v>
      </c>
      <c r="M215">
        <v>11</v>
      </c>
      <c r="O215" t="s">
        <v>172</v>
      </c>
      <c r="P215">
        <v>281720</v>
      </c>
      <c r="Q215">
        <v>194850</v>
      </c>
      <c r="R215">
        <v>51.639977000000002</v>
      </c>
      <c r="S215">
        <v>-3.7106561999999998</v>
      </c>
    </row>
    <row r="216" spans="1:19" x14ac:dyDescent="0.25">
      <c r="A216">
        <v>18</v>
      </c>
      <c r="B216" s="1">
        <v>42940</v>
      </c>
      <c r="C216" t="s">
        <v>172</v>
      </c>
      <c r="D216" t="s">
        <v>16</v>
      </c>
      <c r="E216" t="s">
        <v>31</v>
      </c>
      <c r="F216" t="s">
        <v>123</v>
      </c>
      <c r="G216" t="s">
        <v>124</v>
      </c>
      <c r="H216">
        <v>2</v>
      </c>
      <c r="I216">
        <v>9.8299999999999985E-2</v>
      </c>
      <c r="J216">
        <f t="shared" si="3"/>
        <v>0.19659999999999997</v>
      </c>
      <c r="K216">
        <v>144</v>
      </c>
      <c r="M216">
        <v>11</v>
      </c>
      <c r="O216" t="s">
        <v>172</v>
      </c>
      <c r="P216">
        <v>281720</v>
      </c>
      <c r="Q216">
        <v>194850</v>
      </c>
      <c r="R216">
        <v>51.639977000000002</v>
      </c>
      <c r="S216">
        <v>-3.7106561999999998</v>
      </c>
    </row>
    <row r="217" spans="1:19" x14ac:dyDescent="0.25">
      <c r="A217">
        <v>19</v>
      </c>
      <c r="B217" s="1">
        <v>42940</v>
      </c>
      <c r="C217" t="s">
        <v>177</v>
      </c>
      <c r="D217" t="s">
        <v>16</v>
      </c>
      <c r="E217" t="s">
        <v>17</v>
      </c>
      <c r="F217" t="s">
        <v>169</v>
      </c>
      <c r="G217" t="s">
        <v>170</v>
      </c>
      <c r="H217">
        <v>2</v>
      </c>
      <c r="I217">
        <v>1.8300000000000004E-2</v>
      </c>
      <c r="J217">
        <f t="shared" si="3"/>
        <v>3.6600000000000008E-2</v>
      </c>
      <c r="K217">
        <v>139.19999999999999</v>
      </c>
      <c r="M217">
        <v>11</v>
      </c>
      <c r="O217" t="s">
        <v>177</v>
      </c>
      <c r="P217">
        <v>281790</v>
      </c>
      <c r="Q217">
        <v>194710</v>
      </c>
      <c r="R217">
        <v>51.638733000000002</v>
      </c>
      <c r="S217">
        <v>-3.7095978000000001</v>
      </c>
    </row>
    <row r="218" spans="1:19" x14ac:dyDescent="0.25">
      <c r="A218">
        <v>19</v>
      </c>
      <c r="B218" s="1">
        <v>42940</v>
      </c>
      <c r="C218" t="s">
        <v>177</v>
      </c>
      <c r="D218" t="s">
        <v>16</v>
      </c>
      <c r="E218" t="s">
        <v>17</v>
      </c>
      <c r="F218" t="s">
        <v>34</v>
      </c>
      <c r="G218" t="s">
        <v>35</v>
      </c>
      <c r="H218">
        <v>6</v>
      </c>
      <c r="I218">
        <v>4.1600000000000012E-2</v>
      </c>
      <c r="J218">
        <f t="shared" si="3"/>
        <v>0.24960000000000007</v>
      </c>
      <c r="K218">
        <v>139.19999999999999</v>
      </c>
      <c r="M218">
        <v>11</v>
      </c>
      <c r="O218" t="s">
        <v>177</v>
      </c>
      <c r="P218">
        <v>281790</v>
      </c>
      <c r="Q218">
        <v>194710</v>
      </c>
      <c r="R218">
        <v>51.638733000000002</v>
      </c>
      <c r="S218">
        <v>-3.7095978000000001</v>
      </c>
    </row>
    <row r="219" spans="1:19" x14ac:dyDescent="0.25">
      <c r="A219">
        <v>19</v>
      </c>
      <c r="B219" s="1">
        <v>42940</v>
      </c>
      <c r="C219" t="s">
        <v>177</v>
      </c>
      <c r="D219" t="s">
        <v>16</v>
      </c>
      <c r="E219" t="s">
        <v>17</v>
      </c>
      <c r="F219" t="s">
        <v>26</v>
      </c>
      <c r="G219" t="s">
        <v>27</v>
      </c>
      <c r="H219">
        <v>9</v>
      </c>
      <c r="I219">
        <v>0.18290000000000001</v>
      </c>
      <c r="J219">
        <f t="shared" si="3"/>
        <v>1.6461000000000001</v>
      </c>
      <c r="K219">
        <v>139.19999999999999</v>
      </c>
      <c r="M219">
        <v>11</v>
      </c>
      <c r="O219" t="s">
        <v>177</v>
      </c>
      <c r="P219">
        <v>281790</v>
      </c>
      <c r="Q219">
        <v>194710</v>
      </c>
      <c r="R219">
        <v>51.638733000000002</v>
      </c>
      <c r="S219">
        <v>-3.7095978000000001</v>
      </c>
    </row>
    <row r="220" spans="1:19" x14ac:dyDescent="0.25">
      <c r="A220">
        <v>19</v>
      </c>
      <c r="B220" s="1">
        <v>42940</v>
      </c>
      <c r="C220" t="s">
        <v>177</v>
      </c>
      <c r="D220" t="s">
        <v>16</v>
      </c>
      <c r="E220" t="s">
        <v>17</v>
      </c>
      <c r="F220" t="s">
        <v>138</v>
      </c>
      <c r="G220" t="s">
        <v>139</v>
      </c>
      <c r="H220">
        <v>7</v>
      </c>
      <c r="I220">
        <v>1.2800000000000002E-2</v>
      </c>
      <c r="J220">
        <f t="shared" si="3"/>
        <v>8.9600000000000013E-2</v>
      </c>
      <c r="K220">
        <v>139.19999999999999</v>
      </c>
      <c r="M220">
        <v>11</v>
      </c>
      <c r="O220" t="s">
        <v>177</v>
      </c>
      <c r="P220">
        <v>281790</v>
      </c>
      <c r="Q220">
        <v>194710</v>
      </c>
      <c r="R220">
        <v>51.638733000000002</v>
      </c>
      <c r="S220">
        <v>-3.7095978000000001</v>
      </c>
    </row>
    <row r="221" spans="1:19" x14ac:dyDescent="0.25">
      <c r="A221">
        <v>19</v>
      </c>
      <c r="B221" s="1">
        <v>42940</v>
      </c>
      <c r="C221" t="s">
        <v>177</v>
      </c>
      <c r="D221" t="s">
        <v>16</v>
      </c>
      <c r="E221" t="s">
        <v>17</v>
      </c>
      <c r="F221" t="s">
        <v>67</v>
      </c>
      <c r="G221" t="s">
        <v>68</v>
      </c>
      <c r="H221">
        <v>3</v>
      </c>
      <c r="I221">
        <v>1.070000000000001E-2</v>
      </c>
      <c r="J221">
        <f t="shared" si="3"/>
        <v>3.2100000000000031E-2</v>
      </c>
      <c r="K221">
        <v>139.19999999999999</v>
      </c>
      <c r="M221">
        <v>11</v>
      </c>
      <c r="O221" t="s">
        <v>177</v>
      </c>
      <c r="P221">
        <v>281790</v>
      </c>
      <c r="Q221">
        <v>194710</v>
      </c>
      <c r="R221">
        <v>51.638733000000002</v>
      </c>
      <c r="S221">
        <v>-3.7095978000000001</v>
      </c>
    </row>
    <row r="222" spans="1:19" x14ac:dyDescent="0.25">
      <c r="A222">
        <v>19</v>
      </c>
      <c r="B222" s="1">
        <v>42940</v>
      </c>
      <c r="C222" t="s">
        <v>177</v>
      </c>
      <c r="D222" t="s">
        <v>16</v>
      </c>
      <c r="E222" t="s">
        <v>17</v>
      </c>
      <c r="F222" t="s">
        <v>150</v>
      </c>
      <c r="G222" t="s">
        <v>151</v>
      </c>
      <c r="H222">
        <v>2</v>
      </c>
      <c r="I222">
        <v>5.1300000000000012E-2</v>
      </c>
      <c r="J222">
        <f t="shared" si="3"/>
        <v>0.10260000000000002</v>
      </c>
      <c r="K222">
        <v>139.19999999999999</v>
      </c>
      <c r="M222">
        <v>11</v>
      </c>
      <c r="O222" t="s">
        <v>177</v>
      </c>
      <c r="P222">
        <v>281790</v>
      </c>
      <c r="Q222">
        <v>194710</v>
      </c>
      <c r="R222">
        <v>51.638733000000002</v>
      </c>
      <c r="S222">
        <v>-3.7095978000000001</v>
      </c>
    </row>
    <row r="223" spans="1:19" x14ac:dyDescent="0.25">
      <c r="A223">
        <v>19</v>
      </c>
      <c r="B223" s="1">
        <v>42940</v>
      </c>
      <c r="C223" t="s">
        <v>177</v>
      </c>
      <c r="D223" t="s">
        <v>16</v>
      </c>
      <c r="E223" t="s">
        <v>17</v>
      </c>
      <c r="F223" t="s">
        <v>44</v>
      </c>
      <c r="G223" t="s">
        <v>45</v>
      </c>
      <c r="H223">
        <v>3</v>
      </c>
      <c r="I223">
        <v>3.5400000000000008E-2</v>
      </c>
      <c r="J223">
        <f t="shared" si="3"/>
        <v>0.10620000000000002</v>
      </c>
      <c r="K223">
        <v>139.19999999999999</v>
      </c>
      <c r="M223">
        <v>11</v>
      </c>
      <c r="O223" t="s">
        <v>177</v>
      </c>
      <c r="P223">
        <v>281790</v>
      </c>
      <c r="Q223">
        <v>194710</v>
      </c>
      <c r="R223">
        <v>51.638733000000002</v>
      </c>
      <c r="S223">
        <v>-3.7095978000000001</v>
      </c>
    </row>
    <row r="224" spans="1:19" x14ac:dyDescent="0.25">
      <c r="A224">
        <v>19</v>
      </c>
      <c r="B224" s="1">
        <v>42940</v>
      </c>
      <c r="C224" t="s">
        <v>177</v>
      </c>
      <c r="D224" t="s">
        <v>16</v>
      </c>
      <c r="E224" t="s">
        <v>17</v>
      </c>
      <c r="F224" t="s">
        <v>98</v>
      </c>
      <c r="G224" t="s">
        <v>99</v>
      </c>
      <c r="H224">
        <v>7</v>
      </c>
      <c r="I224">
        <v>7.1000000000000035E-2</v>
      </c>
      <c r="J224">
        <f t="shared" si="3"/>
        <v>0.49700000000000022</v>
      </c>
      <c r="K224">
        <v>139.19999999999999</v>
      </c>
      <c r="M224">
        <v>11</v>
      </c>
      <c r="O224" t="s">
        <v>177</v>
      </c>
      <c r="P224">
        <v>281790</v>
      </c>
      <c r="Q224">
        <v>194710</v>
      </c>
      <c r="R224">
        <v>51.638733000000002</v>
      </c>
      <c r="S224">
        <v>-3.7095978000000001</v>
      </c>
    </row>
    <row r="225" spans="1:19" x14ac:dyDescent="0.25">
      <c r="A225">
        <v>19</v>
      </c>
      <c r="B225" s="1">
        <v>42940</v>
      </c>
      <c r="C225" t="s">
        <v>177</v>
      </c>
      <c r="D225" t="s">
        <v>16</v>
      </c>
      <c r="E225" t="s">
        <v>17</v>
      </c>
      <c r="F225" t="s">
        <v>178</v>
      </c>
      <c r="G225" t="s">
        <v>179</v>
      </c>
      <c r="H225">
        <v>1</v>
      </c>
      <c r="I225">
        <v>7.1299999999999988E-2</v>
      </c>
      <c r="J225">
        <f t="shared" si="3"/>
        <v>7.1299999999999988E-2</v>
      </c>
      <c r="K225">
        <v>139.19999999999999</v>
      </c>
      <c r="M225">
        <v>11</v>
      </c>
      <c r="O225" t="s">
        <v>177</v>
      </c>
      <c r="P225">
        <v>281790</v>
      </c>
      <c r="Q225">
        <v>194710</v>
      </c>
      <c r="R225">
        <v>51.638733000000002</v>
      </c>
      <c r="S225">
        <v>-3.7095978000000001</v>
      </c>
    </row>
    <row r="226" spans="1:19" x14ac:dyDescent="0.25">
      <c r="A226">
        <v>19</v>
      </c>
      <c r="B226" s="1">
        <v>42940</v>
      </c>
      <c r="C226" t="s">
        <v>177</v>
      </c>
      <c r="D226" t="s">
        <v>16</v>
      </c>
      <c r="E226" t="s">
        <v>17</v>
      </c>
      <c r="F226" t="s">
        <v>158</v>
      </c>
      <c r="G226" t="s">
        <v>159</v>
      </c>
      <c r="H226">
        <v>1</v>
      </c>
      <c r="I226">
        <v>3.266666666666667E-2</v>
      </c>
      <c r="J226">
        <f t="shared" si="3"/>
        <v>3.266666666666667E-2</v>
      </c>
      <c r="K226">
        <v>139.19999999999999</v>
      </c>
      <c r="M226">
        <v>11</v>
      </c>
      <c r="O226" t="s">
        <v>177</v>
      </c>
      <c r="P226">
        <v>281790</v>
      </c>
      <c r="Q226">
        <v>194710</v>
      </c>
      <c r="R226">
        <v>51.638733000000002</v>
      </c>
      <c r="S226">
        <v>-3.7095978000000001</v>
      </c>
    </row>
    <row r="227" spans="1:19" x14ac:dyDescent="0.25">
      <c r="A227">
        <v>19</v>
      </c>
      <c r="B227" s="1">
        <v>42940</v>
      </c>
      <c r="C227" t="s">
        <v>177</v>
      </c>
      <c r="D227" t="s">
        <v>16</v>
      </c>
      <c r="E227" t="s">
        <v>17</v>
      </c>
      <c r="F227" t="s">
        <v>28</v>
      </c>
      <c r="G227" t="s">
        <v>29</v>
      </c>
      <c r="H227">
        <v>3</v>
      </c>
      <c r="I227">
        <v>3.4300000000000011E-2</v>
      </c>
      <c r="J227">
        <f t="shared" si="3"/>
        <v>0.10290000000000003</v>
      </c>
      <c r="K227">
        <v>139.19999999999999</v>
      </c>
      <c r="M227">
        <v>11</v>
      </c>
      <c r="O227" t="s">
        <v>177</v>
      </c>
      <c r="P227">
        <v>281790</v>
      </c>
      <c r="Q227">
        <v>194710</v>
      </c>
      <c r="R227">
        <v>51.638733000000002</v>
      </c>
      <c r="S227">
        <v>-3.7095978000000001</v>
      </c>
    </row>
    <row r="228" spans="1:19" x14ac:dyDescent="0.25">
      <c r="A228">
        <v>19</v>
      </c>
      <c r="B228" s="1">
        <v>42940</v>
      </c>
      <c r="C228" t="s">
        <v>177</v>
      </c>
      <c r="D228" t="s">
        <v>16</v>
      </c>
      <c r="E228" t="s">
        <v>17</v>
      </c>
      <c r="F228" t="s">
        <v>180</v>
      </c>
      <c r="G228" t="s">
        <v>181</v>
      </c>
      <c r="H228">
        <v>1</v>
      </c>
      <c r="I228">
        <v>2.6999999999999997E-3</v>
      </c>
      <c r="J228">
        <f t="shared" si="3"/>
        <v>2.6999999999999997E-3</v>
      </c>
      <c r="K228">
        <v>139.19999999999999</v>
      </c>
      <c r="M228">
        <v>11</v>
      </c>
      <c r="O228" t="s">
        <v>177</v>
      </c>
      <c r="P228">
        <v>281790</v>
      </c>
      <c r="Q228">
        <v>194710</v>
      </c>
      <c r="R228">
        <v>51.638733000000002</v>
      </c>
      <c r="S228">
        <v>-3.7095978000000001</v>
      </c>
    </row>
    <row r="229" spans="1:19" x14ac:dyDescent="0.25">
      <c r="A229">
        <v>19</v>
      </c>
      <c r="B229" s="1">
        <v>42940</v>
      </c>
      <c r="C229" t="s">
        <v>177</v>
      </c>
      <c r="D229" t="s">
        <v>16</v>
      </c>
      <c r="E229" t="s">
        <v>17</v>
      </c>
      <c r="F229" t="s">
        <v>182</v>
      </c>
      <c r="G229" t="s">
        <v>183</v>
      </c>
      <c r="H229">
        <v>1</v>
      </c>
      <c r="I229">
        <v>0.13340000000000002</v>
      </c>
      <c r="J229">
        <f t="shared" si="3"/>
        <v>0.13340000000000002</v>
      </c>
      <c r="K229">
        <v>139.19999999999999</v>
      </c>
      <c r="M229">
        <v>11</v>
      </c>
      <c r="O229" t="s">
        <v>177</v>
      </c>
      <c r="P229">
        <v>281790</v>
      </c>
      <c r="Q229">
        <v>194710</v>
      </c>
      <c r="R229">
        <v>51.638733000000002</v>
      </c>
      <c r="S229">
        <v>-3.7095978000000001</v>
      </c>
    </row>
    <row r="230" spans="1:19" x14ac:dyDescent="0.25">
      <c r="A230">
        <v>19</v>
      </c>
      <c r="B230" s="1">
        <v>42940</v>
      </c>
      <c r="C230" t="s">
        <v>177</v>
      </c>
      <c r="D230" t="s">
        <v>16</v>
      </c>
      <c r="E230" t="s">
        <v>17</v>
      </c>
      <c r="F230" t="s">
        <v>155</v>
      </c>
      <c r="G230" t="s">
        <v>156</v>
      </c>
      <c r="H230">
        <v>1</v>
      </c>
      <c r="J230">
        <f t="shared" si="3"/>
        <v>0</v>
      </c>
      <c r="K230">
        <v>139.19999999999999</v>
      </c>
      <c r="M230">
        <v>11</v>
      </c>
      <c r="O230" t="s">
        <v>177</v>
      </c>
      <c r="P230">
        <v>281790</v>
      </c>
      <c r="Q230">
        <v>194710</v>
      </c>
      <c r="R230">
        <v>51.638733000000002</v>
      </c>
      <c r="S230">
        <v>-3.7095978000000001</v>
      </c>
    </row>
    <row r="231" spans="1:19" x14ac:dyDescent="0.25">
      <c r="A231">
        <v>19</v>
      </c>
      <c r="B231" s="1">
        <v>42940</v>
      </c>
      <c r="C231" t="s">
        <v>177</v>
      </c>
      <c r="D231" t="s">
        <v>16</v>
      </c>
      <c r="E231" t="s">
        <v>17</v>
      </c>
      <c r="F231" t="s">
        <v>18</v>
      </c>
      <c r="G231" t="s">
        <v>19</v>
      </c>
      <c r="H231">
        <v>1</v>
      </c>
      <c r="I231">
        <v>2.35E-2</v>
      </c>
      <c r="J231">
        <f t="shared" si="3"/>
        <v>2.35E-2</v>
      </c>
      <c r="K231">
        <v>139.19999999999999</v>
      </c>
      <c r="M231">
        <v>11</v>
      </c>
      <c r="O231" t="s">
        <v>177</v>
      </c>
      <c r="P231">
        <v>281790</v>
      </c>
      <c r="Q231">
        <v>194710</v>
      </c>
      <c r="R231">
        <v>51.638733000000002</v>
      </c>
      <c r="S231">
        <v>-3.7095978000000001</v>
      </c>
    </row>
    <row r="232" spans="1:19" x14ac:dyDescent="0.25">
      <c r="A232">
        <v>19</v>
      </c>
      <c r="B232" s="1">
        <v>42940</v>
      </c>
      <c r="C232" t="s">
        <v>177</v>
      </c>
      <c r="D232" t="s">
        <v>16</v>
      </c>
      <c r="E232" t="s">
        <v>17</v>
      </c>
      <c r="F232" t="s">
        <v>184</v>
      </c>
      <c r="G232" t="s">
        <v>185</v>
      </c>
      <c r="H232">
        <v>1</v>
      </c>
      <c r="I232">
        <v>3.1400000000000004E-2</v>
      </c>
      <c r="J232">
        <f t="shared" si="3"/>
        <v>3.1400000000000004E-2</v>
      </c>
      <c r="K232">
        <v>139.19999999999999</v>
      </c>
      <c r="M232">
        <v>11</v>
      </c>
      <c r="O232" t="s">
        <v>177</v>
      </c>
      <c r="P232">
        <v>281790</v>
      </c>
      <c r="Q232">
        <v>194710</v>
      </c>
      <c r="R232">
        <v>51.638733000000002</v>
      </c>
      <c r="S232">
        <v>-3.7095978000000001</v>
      </c>
    </row>
    <row r="233" spans="1:19" x14ac:dyDescent="0.25">
      <c r="A233">
        <v>19</v>
      </c>
      <c r="B233" s="1">
        <v>42940</v>
      </c>
      <c r="C233" t="s">
        <v>177</v>
      </c>
      <c r="D233" t="s">
        <v>16</v>
      </c>
      <c r="E233" t="s">
        <v>17</v>
      </c>
      <c r="F233" t="s">
        <v>161</v>
      </c>
      <c r="G233" t="s">
        <v>161</v>
      </c>
      <c r="H233">
        <v>1</v>
      </c>
      <c r="J233">
        <f t="shared" si="3"/>
        <v>0</v>
      </c>
      <c r="K233">
        <v>139.19999999999999</v>
      </c>
      <c r="M233">
        <v>11</v>
      </c>
      <c r="O233" t="s">
        <v>177</v>
      </c>
      <c r="P233">
        <v>281790</v>
      </c>
      <c r="Q233">
        <v>194710</v>
      </c>
      <c r="R233">
        <v>51.638733000000002</v>
      </c>
      <c r="S233">
        <v>-3.7095978000000001</v>
      </c>
    </row>
    <row r="234" spans="1:19" x14ac:dyDescent="0.25">
      <c r="A234">
        <v>19</v>
      </c>
      <c r="B234" s="1">
        <v>42940</v>
      </c>
      <c r="C234" t="s">
        <v>177</v>
      </c>
      <c r="D234" t="s">
        <v>16</v>
      </c>
      <c r="E234" t="s">
        <v>17</v>
      </c>
      <c r="F234" t="s">
        <v>186</v>
      </c>
      <c r="G234" t="s">
        <v>187</v>
      </c>
      <c r="H234">
        <v>1</v>
      </c>
      <c r="I234">
        <v>7.6200000000000018E-2</v>
      </c>
      <c r="J234">
        <f t="shared" si="3"/>
        <v>7.6200000000000018E-2</v>
      </c>
      <c r="K234">
        <v>139.19999999999999</v>
      </c>
      <c r="M234">
        <v>11</v>
      </c>
      <c r="O234" t="s">
        <v>177</v>
      </c>
      <c r="P234">
        <v>281790</v>
      </c>
      <c r="Q234">
        <v>194710</v>
      </c>
      <c r="R234">
        <v>51.638733000000002</v>
      </c>
      <c r="S234">
        <v>-3.7095978000000001</v>
      </c>
    </row>
    <row r="235" spans="1:19" x14ac:dyDescent="0.25">
      <c r="A235">
        <v>20</v>
      </c>
      <c r="B235" s="1">
        <v>42941</v>
      </c>
      <c r="C235" t="s">
        <v>188</v>
      </c>
      <c r="D235" t="s">
        <v>91</v>
      </c>
      <c r="E235" t="s">
        <v>31</v>
      </c>
      <c r="F235" t="s">
        <v>144</v>
      </c>
      <c r="G235" t="s">
        <v>145</v>
      </c>
      <c r="H235">
        <v>1</v>
      </c>
      <c r="I235">
        <v>2.29E-2</v>
      </c>
      <c r="J235">
        <f t="shared" si="3"/>
        <v>2.29E-2</v>
      </c>
      <c r="K235">
        <v>495.6</v>
      </c>
      <c r="M235">
        <v>11.2</v>
      </c>
      <c r="N235">
        <v>14.69</v>
      </c>
      <c r="O235" t="s">
        <v>188</v>
      </c>
      <c r="P235">
        <v>292370</v>
      </c>
      <c r="Q235">
        <v>202730</v>
      </c>
      <c r="R235">
        <v>51.712941999999998</v>
      </c>
      <c r="S235">
        <v>-3.5592492</v>
      </c>
    </row>
    <row r="236" spans="1:19" x14ac:dyDescent="0.25">
      <c r="A236">
        <v>20</v>
      </c>
      <c r="B236" s="1">
        <v>42941</v>
      </c>
      <c r="C236" t="s">
        <v>188</v>
      </c>
      <c r="D236" t="s">
        <v>91</v>
      </c>
      <c r="E236" t="s">
        <v>31</v>
      </c>
      <c r="F236" t="s">
        <v>22</v>
      </c>
      <c r="G236" t="s">
        <v>23</v>
      </c>
      <c r="H236">
        <v>7</v>
      </c>
      <c r="I236">
        <v>3.910000000000001E-2</v>
      </c>
      <c r="J236">
        <f t="shared" si="3"/>
        <v>0.27370000000000005</v>
      </c>
      <c r="K236">
        <v>495.6</v>
      </c>
      <c r="M236">
        <v>11.2</v>
      </c>
      <c r="N236">
        <v>14.69</v>
      </c>
      <c r="O236" t="s">
        <v>188</v>
      </c>
      <c r="P236">
        <v>292370</v>
      </c>
      <c r="Q236">
        <v>202730</v>
      </c>
      <c r="R236">
        <v>51.712941999999998</v>
      </c>
      <c r="S236">
        <v>-3.5592492</v>
      </c>
    </row>
    <row r="237" spans="1:19" x14ac:dyDescent="0.25">
      <c r="A237">
        <v>20</v>
      </c>
      <c r="B237" s="1">
        <v>42941</v>
      </c>
      <c r="C237" t="s">
        <v>188</v>
      </c>
      <c r="D237" t="s">
        <v>91</v>
      </c>
      <c r="E237" t="s">
        <v>31</v>
      </c>
      <c r="F237" t="s">
        <v>18</v>
      </c>
      <c r="G237" t="s">
        <v>19</v>
      </c>
      <c r="H237">
        <v>19</v>
      </c>
      <c r="I237">
        <v>2.35E-2</v>
      </c>
      <c r="J237">
        <f t="shared" si="3"/>
        <v>0.44650000000000001</v>
      </c>
      <c r="K237">
        <v>495.6</v>
      </c>
      <c r="M237">
        <v>11.2</v>
      </c>
      <c r="N237">
        <v>14.69</v>
      </c>
      <c r="O237" t="s">
        <v>188</v>
      </c>
      <c r="P237">
        <v>292370</v>
      </c>
      <c r="Q237">
        <v>202730</v>
      </c>
      <c r="R237">
        <v>51.712941999999998</v>
      </c>
      <c r="S237">
        <v>-3.5592492</v>
      </c>
    </row>
    <row r="238" spans="1:19" x14ac:dyDescent="0.25">
      <c r="A238">
        <v>20</v>
      </c>
      <c r="B238" s="1">
        <v>42941</v>
      </c>
      <c r="C238" t="s">
        <v>188</v>
      </c>
      <c r="D238" t="s">
        <v>91</v>
      </c>
      <c r="E238" t="s">
        <v>31</v>
      </c>
      <c r="F238" t="s">
        <v>189</v>
      </c>
      <c r="G238" t="s">
        <v>190</v>
      </c>
      <c r="H238">
        <v>2</v>
      </c>
      <c r="I238">
        <v>7.7499999999999986E-2</v>
      </c>
      <c r="J238">
        <f t="shared" si="3"/>
        <v>0.15499999999999997</v>
      </c>
      <c r="K238">
        <v>495.6</v>
      </c>
      <c r="M238">
        <v>11.2</v>
      </c>
      <c r="N238">
        <v>14.69</v>
      </c>
      <c r="O238" t="s">
        <v>188</v>
      </c>
      <c r="P238">
        <v>292370</v>
      </c>
      <c r="Q238">
        <v>202730</v>
      </c>
      <c r="R238">
        <v>51.712941999999998</v>
      </c>
      <c r="S238">
        <v>-3.5592492</v>
      </c>
    </row>
    <row r="239" spans="1:19" x14ac:dyDescent="0.25">
      <c r="A239">
        <v>20</v>
      </c>
      <c r="B239" s="1">
        <v>42941</v>
      </c>
      <c r="C239" t="s">
        <v>188</v>
      </c>
      <c r="D239" t="s">
        <v>91</v>
      </c>
      <c r="E239" t="s">
        <v>31</v>
      </c>
      <c r="F239" t="s">
        <v>26</v>
      </c>
      <c r="G239" t="s">
        <v>27</v>
      </c>
      <c r="H239">
        <v>5</v>
      </c>
      <c r="I239">
        <v>0.18290000000000001</v>
      </c>
      <c r="J239">
        <f t="shared" si="3"/>
        <v>0.91450000000000009</v>
      </c>
      <c r="K239">
        <v>495.6</v>
      </c>
      <c r="M239">
        <v>11.2</v>
      </c>
      <c r="N239">
        <v>14.69</v>
      </c>
      <c r="O239" t="s">
        <v>188</v>
      </c>
      <c r="P239">
        <v>292370</v>
      </c>
      <c r="Q239">
        <v>202730</v>
      </c>
      <c r="R239">
        <v>51.712941999999998</v>
      </c>
      <c r="S239">
        <v>-3.5592492</v>
      </c>
    </row>
    <row r="240" spans="1:19" x14ac:dyDescent="0.25">
      <c r="A240">
        <v>20</v>
      </c>
      <c r="B240" s="1">
        <v>42941</v>
      </c>
      <c r="C240" t="s">
        <v>188</v>
      </c>
      <c r="D240" t="s">
        <v>91</v>
      </c>
      <c r="E240" t="s">
        <v>31</v>
      </c>
      <c r="F240" t="s">
        <v>28</v>
      </c>
      <c r="G240" t="s">
        <v>29</v>
      </c>
      <c r="H240">
        <v>57</v>
      </c>
      <c r="I240">
        <v>3.4300000000000011E-2</v>
      </c>
      <c r="J240">
        <f t="shared" si="3"/>
        <v>1.9551000000000007</v>
      </c>
      <c r="K240">
        <v>495.6</v>
      </c>
      <c r="M240">
        <v>11.2</v>
      </c>
      <c r="N240">
        <v>14.69</v>
      </c>
      <c r="O240" t="s">
        <v>188</v>
      </c>
      <c r="P240">
        <v>292370</v>
      </c>
      <c r="Q240">
        <v>202730</v>
      </c>
      <c r="R240">
        <v>51.712941999999998</v>
      </c>
      <c r="S240">
        <v>-3.5592492</v>
      </c>
    </row>
    <row r="241" spans="1:19" x14ac:dyDescent="0.25">
      <c r="A241">
        <v>20</v>
      </c>
      <c r="B241" s="1">
        <v>42941</v>
      </c>
      <c r="C241" t="s">
        <v>188</v>
      </c>
      <c r="D241" t="s">
        <v>91</v>
      </c>
      <c r="E241" t="s">
        <v>31</v>
      </c>
      <c r="F241" t="s">
        <v>102</v>
      </c>
      <c r="G241" t="s">
        <v>103</v>
      </c>
      <c r="H241">
        <v>1</v>
      </c>
      <c r="J241">
        <f t="shared" si="3"/>
        <v>0</v>
      </c>
      <c r="K241">
        <v>495.6</v>
      </c>
      <c r="M241">
        <v>11.2</v>
      </c>
      <c r="N241">
        <v>14.69</v>
      </c>
      <c r="O241" t="s">
        <v>188</v>
      </c>
      <c r="P241">
        <v>292370</v>
      </c>
      <c r="Q241">
        <v>202730</v>
      </c>
      <c r="R241">
        <v>51.712941999999998</v>
      </c>
      <c r="S241">
        <v>-3.5592492</v>
      </c>
    </row>
    <row r="242" spans="1:19" x14ac:dyDescent="0.25">
      <c r="A242">
        <v>20</v>
      </c>
      <c r="B242" s="1">
        <v>42941</v>
      </c>
      <c r="C242" t="s">
        <v>188</v>
      </c>
      <c r="D242" t="s">
        <v>91</v>
      </c>
      <c r="E242" t="s">
        <v>31</v>
      </c>
      <c r="F242" t="s">
        <v>42</v>
      </c>
      <c r="G242" t="s">
        <v>43</v>
      </c>
      <c r="H242">
        <v>5</v>
      </c>
      <c r="I242">
        <v>0.17730000000000001</v>
      </c>
      <c r="J242">
        <f t="shared" si="3"/>
        <v>0.88650000000000007</v>
      </c>
      <c r="K242">
        <v>495.6</v>
      </c>
      <c r="M242">
        <v>11.2</v>
      </c>
      <c r="N242">
        <v>14.69</v>
      </c>
      <c r="O242" t="s">
        <v>188</v>
      </c>
      <c r="P242">
        <v>292370</v>
      </c>
      <c r="Q242">
        <v>202730</v>
      </c>
      <c r="R242">
        <v>51.712941999999998</v>
      </c>
      <c r="S242">
        <v>-3.5592492</v>
      </c>
    </row>
    <row r="243" spans="1:19" x14ac:dyDescent="0.25">
      <c r="A243">
        <v>20</v>
      </c>
      <c r="B243" s="1">
        <v>42941</v>
      </c>
      <c r="C243" t="s">
        <v>188</v>
      </c>
      <c r="D243" t="s">
        <v>91</v>
      </c>
      <c r="E243" t="s">
        <v>31</v>
      </c>
      <c r="F243" t="s">
        <v>123</v>
      </c>
      <c r="G243" t="s">
        <v>124</v>
      </c>
      <c r="H243">
        <v>11</v>
      </c>
      <c r="I243">
        <v>9.8299999999999985E-2</v>
      </c>
      <c r="J243">
        <f t="shared" si="3"/>
        <v>1.0812999999999999</v>
      </c>
      <c r="K243">
        <v>495.6</v>
      </c>
      <c r="M243">
        <v>11.2</v>
      </c>
      <c r="N243">
        <v>14.69</v>
      </c>
      <c r="O243" t="s">
        <v>188</v>
      </c>
      <c r="P243">
        <v>292370</v>
      </c>
      <c r="Q243">
        <v>202730</v>
      </c>
      <c r="R243">
        <v>51.712941999999998</v>
      </c>
      <c r="S243">
        <v>-3.5592492</v>
      </c>
    </row>
    <row r="244" spans="1:19" x14ac:dyDescent="0.25">
      <c r="A244">
        <v>20</v>
      </c>
      <c r="B244" s="1">
        <v>42941</v>
      </c>
      <c r="C244" t="s">
        <v>188</v>
      </c>
      <c r="D244" t="s">
        <v>91</v>
      </c>
      <c r="E244" t="s">
        <v>31</v>
      </c>
      <c r="F244" t="s">
        <v>77</v>
      </c>
      <c r="G244" t="s">
        <v>78</v>
      </c>
      <c r="H244">
        <v>1</v>
      </c>
      <c r="I244">
        <v>7.9500000000000001E-2</v>
      </c>
      <c r="J244">
        <f t="shared" si="3"/>
        <v>7.9500000000000001E-2</v>
      </c>
      <c r="K244">
        <v>495.6</v>
      </c>
      <c r="M244">
        <v>11.2</v>
      </c>
      <c r="N244">
        <v>14.69</v>
      </c>
      <c r="O244" t="s">
        <v>188</v>
      </c>
      <c r="P244">
        <v>292370</v>
      </c>
      <c r="Q244">
        <v>202730</v>
      </c>
      <c r="R244">
        <v>51.712941999999998</v>
      </c>
      <c r="S244">
        <v>-3.5592492</v>
      </c>
    </row>
    <row r="245" spans="1:19" x14ac:dyDescent="0.25">
      <c r="A245">
        <v>20</v>
      </c>
      <c r="B245" s="1">
        <v>42941</v>
      </c>
      <c r="C245" t="s">
        <v>188</v>
      </c>
      <c r="D245" t="s">
        <v>91</v>
      </c>
      <c r="E245" t="s">
        <v>31</v>
      </c>
      <c r="F245" t="s">
        <v>191</v>
      </c>
      <c r="G245" t="s">
        <v>192</v>
      </c>
      <c r="H245">
        <v>1</v>
      </c>
      <c r="I245">
        <v>6.1899999999999997E-2</v>
      </c>
      <c r="J245">
        <f t="shared" si="3"/>
        <v>6.1899999999999997E-2</v>
      </c>
      <c r="K245">
        <v>495.6</v>
      </c>
      <c r="M245">
        <v>11.2</v>
      </c>
      <c r="N245">
        <v>14.69</v>
      </c>
      <c r="O245" t="s">
        <v>188</v>
      </c>
      <c r="P245">
        <v>292370</v>
      </c>
      <c r="Q245">
        <v>202730</v>
      </c>
      <c r="R245">
        <v>51.712941999999998</v>
      </c>
      <c r="S245">
        <v>-3.5592492</v>
      </c>
    </row>
    <row r="246" spans="1:19" x14ac:dyDescent="0.25">
      <c r="A246">
        <v>20</v>
      </c>
      <c r="B246" s="1">
        <v>42941</v>
      </c>
      <c r="C246" t="s">
        <v>188</v>
      </c>
      <c r="D246" t="s">
        <v>91</v>
      </c>
      <c r="E246" t="s">
        <v>31</v>
      </c>
      <c r="F246" t="s">
        <v>157</v>
      </c>
      <c r="G246" t="s">
        <v>129</v>
      </c>
      <c r="H246">
        <v>1</v>
      </c>
      <c r="I246">
        <v>7.7300000000000008E-2</v>
      </c>
      <c r="J246">
        <f t="shared" si="3"/>
        <v>7.7300000000000008E-2</v>
      </c>
      <c r="K246">
        <v>495.6</v>
      </c>
      <c r="M246">
        <v>11.2</v>
      </c>
      <c r="N246">
        <v>14.69</v>
      </c>
      <c r="O246" t="s">
        <v>188</v>
      </c>
      <c r="P246">
        <v>292370</v>
      </c>
      <c r="Q246">
        <v>202730</v>
      </c>
      <c r="R246">
        <v>51.712941999999998</v>
      </c>
      <c r="S246">
        <v>-3.5592492</v>
      </c>
    </row>
    <row r="247" spans="1:19" x14ac:dyDescent="0.25">
      <c r="A247">
        <v>20</v>
      </c>
      <c r="B247" s="1">
        <v>42941</v>
      </c>
      <c r="C247" t="s">
        <v>188</v>
      </c>
      <c r="D247" t="s">
        <v>91</v>
      </c>
      <c r="E247" t="s">
        <v>31</v>
      </c>
      <c r="F247" t="s">
        <v>175</v>
      </c>
      <c r="G247" t="s">
        <v>176</v>
      </c>
      <c r="H247">
        <v>1</v>
      </c>
      <c r="I247">
        <v>0.11399999999999999</v>
      </c>
      <c r="J247">
        <f t="shared" si="3"/>
        <v>0.11399999999999999</v>
      </c>
      <c r="K247">
        <v>495.6</v>
      </c>
      <c r="M247">
        <v>11.2</v>
      </c>
      <c r="N247">
        <v>14.69</v>
      </c>
      <c r="O247" t="s">
        <v>188</v>
      </c>
      <c r="P247">
        <v>292370</v>
      </c>
      <c r="Q247">
        <v>202730</v>
      </c>
      <c r="R247">
        <v>51.712941999999998</v>
      </c>
      <c r="S247">
        <v>-3.5592492</v>
      </c>
    </row>
    <row r="248" spans="1:19" x14ac:dyDescent="0.25">
      <c r="A248">
        <v>20</v>
      </c>
      <c r="B248" s="1">
        <v>42941</v>
      </c>
      <c r="C248" t="s">
        <v>188</v>
      </c>
      <c r="D248" t="s">
        <v>91</v>
      </c>
      <c r="E248" t="s">
        <v>31</v>
      </c>
      <c r="F248" t="s">
        <v>106</v>
      </c>
      <c r="G248" t="s">
        <v>107</v>
      </c>
      <c r="H248">
        <v>1</v>
      </c>
      <c r="J248">
        <f t="shared" si="3"/>
        <v>0</v>
      </c>
      <c r="K248">
        <v>495.6</v>
      </c>
      <c r="M248">
        <v>11.2</v>
      </c>
      <c r="N248">
        <v>14.69</v>
      </c>
      <c r="O248" t="s">
        <v>188</v>
      </c>
      <c r="P248">
        <v>292370</v>
      </c>
      <c r="Q248">
        <v>202730</v>
      </c>
      <c r="R248">
        <v>51.712941999999998</v>
      </c>
      <c r="S248">
        <v>-3.5592492</v>
      </c>
    </row>
    <row r="249" spans="1:19" x14ac:dyDescent="0.25">
      <c r="A249">
        <v>20</v>
      </c>
      <c r="B249" s="1">
        <v>42941</v>
      </c>
      <c r="C249" t="s">
        <v>188</v>
      </c>
      <c r="D249" t="s">
        <v>91</v>
      </c>
      <c r="E249" t="s">
        <v>31</v>
      </c>
      <c r="F249" t="s">
        <v>193</v>
      </c>
      <c r="G249" t="s">
        <v>194</v>
      </c>
      <c r="H249">
        <v>1</v>
      </c>
      <c r="I249">
        <v>0.10289999999999999</v>
      </c>
      <c r="J249">
        <f t="shared" si="3"/>
        <v>0.10289999999999999</v>
      </c>
      <c r="K249">
        <v>495.6</v>
      </c>
      <c r="M249">
        <v>11.2</v>
      </c>
      <c r="N249">
        <v>14.69</v>
      </c>
      <c r="O249" t="s">
        <v>188</v>
      </c>
      <c r="P249">
        <v>292370</v>
      </c>
      <c r="Q249">
        <v>202730</v>
      </c>
      <c r="R249">
        <v>51.712941999999998</v>
      </c>
      <c r="S249">
        <v>-3.5592492</v>
      </c>
    </row>
    <row r="250" spans="1:19" x14ac:dyDescent="0.25">
      <c r="A250">
        <v>20</v>
      </c>
      <c r="B250" s="1">
        <v>42941</v>
      </c>
      <c r="C250" t="s">
        <v>188</v>
      </c>
      <c r="D250" t="s">
        <v>91</v>
      </c>
      <c r="E250" t="s">
        <v>31</v>
      </c>
      <c r="F250" t="s">
        <v>59</v>
      </c>
      <c r="G250" t="s">
        <v>60</v>
      </c>
      <c r="H250">
        <v>4</v>
      </c>
      <c r="I250">
        <v>9.5299999999999996E-2</v>
      </c>
      <c r="J250">
        <f t="shared" si="3"/>
        <v>0.38119999999999998</v>
      </c>
      <c r="K250">
        <v>495.6</v>
      </c>
      <c r="M250">
        <v>11.2</v>
      </c>
      <c r="N250">
        <v>14.69</v>
      </c>
      <c r="O250" t="s">
        <v>188</v>
      </c>
      <c r="P250">
        <v>292370</v>
      </c>
      <c r="Q250">
        <v>202730</v>
      </c>
      <c r="R250">
        <v>51.712941999999998</v>
      </c>
      <c r="S250">
        <v>-3.5592492</v>
      </c>
    </row>
    <row r="251" spans="1:19" x14ac:dyDescent="0.25">
      <c r="A251">
        <v>20</v>
      </c>
      <c r="B251" s="1">
        <v>42941</v>
      </c>
      <c r="C251" t="s">
        <v>188</v>
      </c>
      <c r="D251" t="s">
        <v>91</v>
      </c>
      <c r="E251" t="s">
        <v>31</v>
      </c>
      <c r="F251" t="s">
        <v>195</v>
      </c>
      <c r="G251" t="s">
        <v>196</v>
      </c>
      <c r="H251">
        <v>4</v>
      </c>
      <c r="I251">
        <v>6.1600000000000009E-2</v>
      </c>
      <c r="J251">
        <f t="shared" si="3"/>
        <v>0.24640000000000004</v>
      </c>
      <c r="K251">
        <v>495.6</v>
      </c>
      <c r="M251">
        <v>11.2</v>
      </c>
      <c r="N251">
        <v>14.69</v>
      </c>
      <c r="O251" t="s">
        <v>188</v>
      </c>
      <c r="P251">
        <v>292370</v>
      </c>
      <c r="Q251">
        <v>202730</v>
      </c>
      <c r="R251">
        <v>51.712941999999998</v>
      </c>
      <c r="S251">
        <v>-3.5592492</v>
      </c>
    </row>
    <row r="252" spans="1:19" x14ac:dyDescent="0.25">
      <c r="A252">
        <v>20</v>
      </c>
      <c r="B252" s="1">
        <v>42941</v>
      </c>
      <c r="C252" t="s">
        <v>188</v>
      </c>
      <c r="D252" t="s">
        <v>91</v>
      </c>
      <c r="E252" t="s">
        <v>31</v>
      </c>
      <c r="F252" t="s">
        <v>44</v>
      </c>
      <c r="G252" t="s">
        <v>45</v>
      </c>
      <c r="H252">
        <v>1</v>
      </c>
      <c r="I252">
        <v>3.5400000000000008E-2</v>
      </c>
      <c r="J252">
        <f t="shared" si="3"/>
        <v>3.5400000000000008E-2</v>
      </c>
      <c r="K252">
        <v>495.6</v>
      </c>
      <c r="M252">
        <v>11.2</v>
      </c>
      <c r="N252">
        <v>14.69</v>
      </c>
      <c r="O252" t="s">
        <v>188</v>
      </c>
      <c r="P252">
        <v>292370</v>
      </c>
      <c r="Q252">
        <v>202730</v>
      </c>
      <c r="R252">
        <v>51.712941999999998</v>
      </c>
      <c r="S252">
        <v>-3.5592492</v>
      </c>
    </row>
    <row r="253" spans="1:19" x14ac:dyDescent="0.25">
      <c r="A253">
        <v>20</v>
      </c>
      <c r="B253" s="1">
        <v>42941</v>
      </c>
      <c r="C253" t="s">
        <v>188</v>
      </c>
      <c r="D253" t="s">
        <v>91</v>
      </c>
      <c r="E253" t="s">
        <v>31</v>
      </c>
      <c r="F253" t="s">
        <v>98</v>
      </c>
      <c r="G253" t="s">
        <v>99</v>
      </c>
      <c r="H253">
        <v>1</v>
      </c>
      <c r="I253">
        <v>7.1000000000000035E-2</v>
      </c>
      <c r="J253">
        <f t="shared" si="3"/>
        <v>7.1000000000000035E-2</v>
      </c>
      <c r="K253">
        <v>495.6</v>
      </c>
      <c r="M253">
        <v>11.2</v>
      </c>
      <c r="N253">
        <v>14.69</v>
      </c>
      <c r="O253" t="s">
        <v>188</v>
      </c>
      <c r="P253">
        <v>292370</v>
      </c>
      <c r="Q253">
        <v>202730</v>
      </c>
      <c r="R253">
        <v>51.712941999999998</v>
      </c>
      <c r="S253">
        <v>-3.5592492</v>
      </c>
    </row>
    <row r="254" spans="1:19" x14ac:dyDescent="0.25">
      <c r="A254">
        <v>20</v>
      </c>
      <c r="B254" s="1">
        <v>42941</v>
      </c>
      <c r="C254" t="s">
        <v>188</v>
      </c>
      <c r="D254" t="s">
        <v>91</v>
      </c>
      <c r="E254" t="s">
        <v>31</v>
      </c>
      <c r="F254" t="s">
        <v>164</v>
      </c>
      <c r="G254" t="s">
        <v>165</v>
      </c>
      <c r="H254">
        <v>1</v>
      </c>
      <c r="I254">
        <v>0.13760000000000003</v>
      </c>
      <c r="J254">
        <f t="shared" si="3"/>
        <v>0.13760000000000003</v>
      </c>
      <c r="K254">
        <v>495.6</v>
      </c>
      <c r="M254">
        <v>11.2</v>
      </c>
      <c r="N254">
        <v>14.69</v>
      </c>
      <c r="O254" t="s">
        <v>188</v>
      </c>
      <c r="P254">
        <v>292370</v>
      </c>
      <c r="Q254">
        <v>202730</v>
      </c>
      <c r="R254">
        <v>51.712941999999998</v>
      </c>
      <c r="S254">
        <v>-3.5592492</v>
      </c>
    </row>
    <row r="255" spans="1:19" x14ac:dyDescent="0.25">
      <c r="A255">
        <v>20</v>
      </c>
      <c r="B255" s="1">
        <v>42941</v>
      </c>
      <c r="C255" t="s">
        <v>188</v>
      </c>
      <c r="D255" t="s">
        <v>91</v>
      </c>
      <c r="E255" t="s">
        <v>31</v>
      </c>
      <c r="F255" t="s">
        <v>150</v>
      </c>
      <c r="G255" t="s">
        <v>151</v>
      </c>
      <c r="H255">
        <v>1</v>
      </c>
      <c r="I255">
        <v>5.1300000000000012E-2</v>
      </c>
      <c r="J255">
        <f t="shared" si="3"/>
        <v>5.1300000000000012E-2</v>
      </c>
      <c r="K255">
        <v>495.6</v>
      </c>
      <c r="M255">
        <v>11.2</v>
      </c>
      <c r="N255">
        <v>14.69</v>
      </c>
      <c r="O255" t="s">
        <v>188</v>
      </c>
      <c r="P255">
        <v>292370</v>
      </c>
      <c r="Q255">
        <v>202730</v>
      </c>
      <c r="R255">
        <v>51.712941999999998</v>
      </c>
      <c r="S255">
        <v>-3.5592492</v>
      </c>
    </row>
    <row r="256" spans="1:19" x14ac:dyDescent="0.25">
      <c r="A256">
        <v>21</v>
      </c>
      <c r="B256" s="1">
        <v>42942</v>
      </c>
      <c r="C256" t="s">
        <v>197</v>
      </c>
      <c r="D256" t="s">
        <v>76</v>
      </c>
      <c r="E256" t="s">
        <v>17</v>
      </c>
      <c r="F256" t="s">
        <v>198</v>
      </c>
      <c r="G256" t="s">
        <v>199</v>
      </c>
      <c r="H256">
        <v>1</v>
      </c>
      <c r="I256">
        <v>1.410000000000001E-2</v>
      </c>
      <c r="J256">
        <f t="shared" si="3"/>
        <v>1.410000000000001E-2</v>
      </c>
      <c r="K256">
        <v>333</v>
      </c>
      <c r="M256">
        <v>4.7</v>
      </c>
      <c r="O256" t="s">
        <v>197</v>
      </c>
      <c r="P256">
        <v>247499</v>
      </c>
      <c r="Q256">
        <v>233690</v>
      </c>
      <c r="R256">
        <v>51.980682999999999</v>
      </c>
      <c r="S256">
        <v>-4.2219327</v>
      </c>
    </row>
    <row r="257" spans="1:19" x14ac:dyDescent="0.25">
      <c r="A257">
        <v>21</v>
      </c>
      <c r="B257" s="1">
        <v>42942</v>
      </c>
      <c r="C257" t="s">
        <v>197</v>
      </c>
      <c r="D257" t="s">
        <v>76</v>
      </c>
      <c r="E257" t="s">
        <v>17</v>
      </c>
      <c r="F257" t="s">
        <v>42</v>
      </c>
      <c r="G257" t="s">
        <v>43</v>
      </c>
      <c r="H257">
        <v>3</v>
      </c>
      <c r="I257">
        <v>0.17730000000000001</v>
      </c>
      <c r="J257">
        <f t="shared" si="3"/>
        <v>0.53190000000000004</v>
      </c>
      <c r="K257">
        <v>333</v>
      </c>
      <c r="M257">
        <v>4.7</v>
      </c>
      <c r="O257" t="s">
        <v>197</v>
      </c>
      <c r="P257">
        <v>247499</v>
      </c>
      <c r="Q257">
        <v>233690</v>
      </c>
      <c r="R257">
        <v>51.980682999999999</v>
      </c>
      <c r="S257">
        <v>-4.2219327</v>
      </c>
    </row>
    <row r="258" spans="1:19" x14ac:dyDescent="0.25">
      <c r="A258">
        <v>21</v>
      </c>
      <c r="B258" s="1">
        <v>42942</v>
      </c>
      <c r="C258" t="s">
        <v>197</v>
      </c>
      <c r="D258" t="s">
        <v>76</v>
      </c>
      <c r="E258" t="s">
        <v>17</v>
      </c>
      <c r="F258" t="s">
        <v>28</v>
      </c>
      <c r="G258" t="s">
        <v>29</v>
      </c>
      <c r="H258">
        <v>5</v>
      </c>
      <c r="I258">
        <v>3.4300000000000011E-2</v>
      </c>
      <c r="J258">
        <f t="shared" si="3"/>
        <v>0.17150000000000004</v>
      </c>
      <c r="K258">
        <v>333</v>
      </c>
      <c r="M258">
        <v>4.7</v>
      </c>
      <c r="O258" t="s">
        <v>197</v>
      </c>
      <c r="P258">
        <v>247499</v>
      </c>
      <c r="Q258">
        <v>233690</v>
      </c>
      <c r="R258">
        <v>51.980682999999999</v>
      </c>
      <c r="S258">
        <v>-4.2219327</v>
      </c>
    </row>
    <row r="259" spans="1:19" x14ac:dyDescent="0.25">
      <c r="A259">
        <v>21</v>
      </c>
      <c r="B259" s="1">
        <v>42942</v>
      </c>
      <c r="C259" t="s">
        <v>197</v>
      </c>
      <c r="D259" t="s">
        <v>76</v>
      </c>
      <c r="E259" t="s">
        <v>17</v>
      </c>
      <c r="F259" t="s">
        <v>44</v>
      </c>
      <c r="G259" t="s">
        <v>45</v>
      </c>
      <c r="H259">
        <v>2</v>
      </c>
      <c r="I259">
        <v>3.5400000000000008E-2</v>
      </c>
      <c r="J259">
        <f t="shared" ref="J259:J322" si="4">H259*I259</f>
        <v>7.0800000000000016E-2</v>
      </c>
      <c r="K259">
        <v>333</v>
      </c>
      <c r="M259">
        <v>4.7</v>
      </c>
      <c r="O259" t="s">
        <v>197</v>
      </c>
      <c r="P259">
        <v>247499</v>
      </c>
      <c r="Q259">
        <v>233690</v>
      </c>
      <c r="R259">
        <v>51.980682999999999</v>
      </c>
      <c r="S259">
        <v>-4.2219327</v>
      </c>
    </row>
    <row r="260" spans="1:19" x14ac:dyDescent="0.25">
      <c r="A260">
        <v>21</v>
      </c>
      <c r="B260" s="1">
        <v>42942</v>
      </c>
      <c r="C260" t="s">
        <v>197</v>
      </c>
      <c r="D260" t="s">
        <v>76</v>
      </c>
      <c r="E260" t="s">
        <v>17</v>
      </c>
      <c r="F260" t="s">
        <v>18</v>
      </c>
      <c r="G260" t="s">
        <v>19</v>
      </c>
      <c r="H260">
        <v>2</v>
      </c>
      <c r="I260">
        <v>2.35E-2</v>
      </c>
      <c r="J260">
        <f t="shared" si="4"/>
        <v>4.7E-2</v>
      </c>
      <c r="K260">
        <v>333</v>
      </c>
      <c r="M260">
        <v>4.7</v>
      </c>
      <c r="O260" t="s">
        <v>197</v>
      </c>
      <c r="P260">
        <v>247499</v>
      </c>
      <c r="Q260">
        <v>233690</v>
      </c>
      <c r="R260">
        <v>51.980682999999999</v>
      </c>
      <c r="S260">
        <v>-4.2219327</v>
      </c>
    </row>
    <row r="261" spans="1:19" x14ac:dyDescent="0.25">
      <c r="A261">
        <v>22</v>
      </c>
      <c r="B261" s="1">
        <v>42942</v>
      </c>
      <c r="C261" t="s">
        <v>200</v>
      </c>
      <c r="D261" t="s">
        <v>76</v>
      </c>
      <c r="E261" t="s">
        <v>31</v>
      </c>
      <c r="F261" t="s">
        <v>201</v>
      </c>
      <c r="G261" t="s">
        <v>201</v>
      </c>
      <c r="H261">
        <v>1</v>
      </c>
      <c r="I261">
        <v>1.0600000000000016E-2</v>
      </c>
      <c r="J261">
        <f t="shared" si="4"/>
        <v>1.0600000000000016E-2</v>
      </c>
      <c r="K261">
        <v>344.6</v>
      </c>
      <c r="M261">
        <v>4.7</v>
      </c>
      <c r="O261" t="s">
        <v>200</v>
      </c>
      <c r="P261">
        <v>248270</v>
      </c>
      <c r="Q261">
        <v>233050</v>
      </c>
      <c r="R261">
        <v>51.975144999999998</v>
      </c>
      <c r="S261">
        <v>-4.2104322999999999</v>
      </c>
    </row>
    <row r="262" spans="1:19" x14ac:dyDescent="0.25">
      <c r="A262">
        <v>22</v>
      </c>
      <c r="B262" s="1">
        <v>42942</v>
      </c>
      <c r="C262" t="s">
        <v>200</v>
      </c>
      <c r="D262" t="s">
        <v>76</v>
      </c>
      <c r="E262" t="s">
        <v>31</v>
      </c>
      <c r="F262" t="s">
        <v>42</v>
      </c>
      <c r="G262" t="s">
        <v>43</v>
      </c>
      <c r="H262">
        <v>1</v>
      </c>
      <c r="I262">
        <v>0.17730000000000001</v>
      </c>
      <c r="J262">
        <f t="shared" si="4"/>
        <v>0.17730000000000001</v>
      </c>
      <c r="K262">
        <v>344.6</v>
      </c>
      <c r="M262">
        <v>4.7</v>
      </c>
      <c r="O262" t="s">
        <v>200</v>
      </c>
      <c r="P262">
        <v>248270</v>
      </c>
      <c r="Q262">
        <v>233050</v>
      </c>
      <c r="R262">
        <v>51.975144999999998</v>
      </c>
      <c r="S262">
        <v>-4.2104322999999999</v>
      </c>
    </row>
    <row r="263" spans="1:19" x14ac:dyDescent="0.25">
      <c r="A263">
        <v>22</v>
      </c>
      <c r="B263" s="1">
        <v>42942</v>
      </c>
      <c r="C263" t="s">
        <v>200</v>
      </c>
      <c r="D263" t="s">
        <v>76</v>
      </c>
      <c r="E263" t="s">
        <v>31</v>
      </c>
      <c r="F263" t="s">
        <v>18</v>
      </c>
      <c r="G263" t="s">
        <v>19</v>
      </c>
      <c r="H263">
        <v>12</v>
      </c>
      <c r="I263">
        <v>2.35E-2</v>
      </c>
      <c r="J263">
        <f t="shared" si="4"/>
        <v>0.28200000000000003</v>
      </c>
      <c r="K263">
        <v>344.6</v>
      </c>
      <c r="M263">
        <v>4.7</v>
      </c>
      <c r="O263" t="s">
        <v>200</v>
      </c>
      <c r="P263">
        <v>248270</v>
      </c>
      <c r="Q263">
        <v>233050</v>
      </c>
      <c r="R263">
        <v>51.975144999999998</v>
      </c>
      <c r="S263">
        <v>-4.2104322999999999</v>
      </c>
    </row>
    <row r="264" spans="1:19" x14ac:dyDescent="0.25">
      <c r="A264">
        <v>22</v>
      </c>
      <c r="B264" s="1">
        <v>42942</v>
      </c>
      <c r="C264" t="s">
        <v>200</v>
      </c>
      <c r="D264" t="s">
        <v>76</v>
      </c>
      <c r="E264" t="s">
        <v>31</v>
      </c>
      <c r="F264" t="s">
        <v>28</v>
      </c>
      <c r="G264" t="s">
        <v>29</v>
      </c>
      <c r="H264">
        <v>2</v>
      </c>
      <c r="I264">
        <v>3.4300000000000011E-2</v>
      </c>
      <c r="J264">
        <f t="shared" si="4"/>
        <v>6.8600000000000022E-2</v>
      </c>
      <c r="K264">
        <v>344.6</v>
      </c>
      <c r="M264">
        <v>4.7</v>
      </c>
      <c r="O264" t="s">
        <v>200</v>
      </c>
      <c r="P264">
        <v>248270</v>
      </c>
      <c r="Q264">
        <v>233050</v>
      </c>
      <c r="R264">
        <v>51.975144999999998</v>
      </c>
      <c r="S264">
        <v>-4.2104322999999999</v>
      </c>
    </row>
    <row r="265" spans="1:19" x14ac:dyDescent="0.25">
      <c r="A265">
        <v>22</v>
      </c>
      <c r="B265" s="1">
        <v>42942</v>
      </c>
      <c r="C265" t="s">
        <v>200</v>
      </c>
      <c r="D265" t="s">
        <v>76</v>
      </c>
      <c r="E265" t="s">
        <v>31</v>
      </c>
      <c r="F265" t="s">
        <v>98</v>
      </c>
      <c r="G265" t="s">
        <v>99</v>
      </c>
      <c r="H265">
        <v>1</v>
      </c>
      <c r="I265">
        <v>7.1000000000000035E-2</v>
      </c>
      <c r="J265">
        <f t="shared" si="4"/>
        <v>7.1000000000000035E-2</v>
      </c>
      <c r="K265">
        <v>344.6</v>
      </c>
      <c r="M265">
        <v>4.7</v>
      </c>
      <c r="O265" t="s">
        <v>200</v>
      </c>
      <c r="P265">
        <v>248270</v>
      </c>
      <c r="Q265">
        <v>233050</v>
      </c>
      <c r="R265">
        <v>51.975144999999998</v>
      </c>
      <c r="S265">
        <v>-4.2104322999999999</v>
      </c>
    </row>
    <row r="266" spans="1:19" x14ac:dyDescent="0.25">
      <c r="A266">
        <v>22</v>
      </c>
      <c r="B266" s="1">
        <v>42942</v>
      </c>
      <c r="C266" t="s">
        <v>200</v>
      </c>
      <c r="D266" t="s">
        <v>76</v>
      </c>
      <c r="E266" t="s">
        <v>31</v>
      </c>
      <c r="F266" t="s">
        <v>26</v>
      </c>
      <c r="G266" t="s">
        <v>27</v>
      </c>
      <c r="H266">
        <v>1</v>
      </c>
      <c r="I266">
        <v>0.18290000000000001</v>
      </c>
      <c r="J266">
        <f t="shared" si="4"/>
        <v>0.18290000000000001</v>
      </c>
      <c r="K266">
        <v>344.6</v>
      </c>
      <c r="M266">
        <v>4.7</v>
      </c>
      <c r="O266" t="s">
        <v>200</v>
      </c>
      <c r="P266">
        <v>248270</v>
      </c>
      <c r="Q266">
        <v>233050</v>
      </c>
      <c r="R266">
        <v>51.975144999999998</v>
      </c>
      <c r="S266">
        <v>-4.2104322999999999</v>
      </c>
    </row>
    <row r="267" spans="1:19" x14ac:dyDescent="0.25">
      <c r="A267">
        <v>23</v>
      </c>
      <c r="B267" s="1">
        <v>42946</v>
      </c>
      <c r="C267" t="s">
        <v>202</v>
      </c>
      <c r="D267" t="s">
        <v>203</v>
      </c>
      <c r="E267" t="s">
        <v>17</v>
      </c>
      <c r="F267" t="s">
        <v>178</v>
      </c>
      <c r="G267" t="s">
        <v>179</v>
      </c>
      <c r="H267">
        <v>1</v>
      </c>
      <c r="I267">
        <v>7.1299999999999988E-2</v>
      </c>
      <c r="J267">
        <f t="shared" si="4"/>
        <v>7.1299999999999988E-2</v>
      </c>
      <c r="K267">
        <v>405</v>
      </c>
      <c r="M267">
        <v>16.8</v>
      </c>
      <c r="O267" t="s">
        <v>202</v>
      </c>
      <c r="P267">
        <v>300810</v>
      </c>
      <c r="Q267">
        <v>353030</v>
      </c>
      <c r="R267">
        <v>53.065272999999998</v>
      </c>
      <c r="S267">
        <v>-3.4816997999999999</v>
      </c>
    </row>
    <row r="268" spans="1:19" x14ac:dyDescent="0.25">
      <c r="A268">
        <v>23</v>
      </c>
      <c r="B268" s="1">
        <v>42946</v>
      </c>
      <c r="C268" t="s">
        <v>202</v>
      </c>
      <c r="D268" t="s">
        <v>203</v>
      </c>
      <c r="E268" t="s">
        <v>17</v>
      </c>
      <c r="F268" t="s">
        <v>161</v>
      </c>
      <c r="G268" t="s">
        <v>161</v>
      </c>
      <c r="H268">
        <v>1</v>
      </c>
      <c r="J268">
        <f t="shared" si="4"/>
        <v>0</v>
      </c>
      <c r="K268">
        <v>405</v>
      </c>
      <c r="M268">
        <v>16.8</v>
      </c>
      <c r="O268" t="s">
        <v>202</v>
      </c>
      <c r="P268">
        <v>300810</v>
      </c>
      <c r="Q268">
        <v>353030</v>
      </c>
      <c r="R268">
        <v>53.065272999999998</v>
      </c>
      <c r="S268">
        <v>-3.4816997999999999</v>
      </c>
    </row>
    <row r="269" spans="1:19" x14ac:dyDescent="0.25">
      <c r="A269">
        <v>23</v>
      </c>
      <c r="B269" s="1">
        <v>42946</v>
      </c>
      <c r="C269" t="s">
        <v>202</v>
      </c>
      <c r="D269" t="s">
        <v>203</v>
      </c>
      <c r="E269" t="s">
        <v>17</v>
      </c>
      <c r="F269" t="s">
        <v>22</v>
      </c>
      <c r="G269" t="s">
        <v>23</v>
      </c>
      <c r="H269">
        <v>3</v>
      </c>
      <c r="I269">
        <v>3.910000000000001E-2</v>
      </c>
      <c r="J269">
        <f t="shared" si="4"/>
        <v>0.11730000000000003</v>
      </c>
      <c r="K269">
        <v>405</v>
      </c>
      <c r="M269">
        <v>16.8</v>
      </c>
      <c r="O269" t="s">
        <v>202</v>
      </c>
      <c r="P269">
        <v>300810</v>
      </c>
      <c r="Q269">
        <v>353030</v>
      </c>
      <c r="R269">
        <v>53.065272999999998</v>
      </c>
      <c r="S269">
        <v>-3.4816997999999999</v>
      </c>
    </row>
    <row r="270" spans="1:19" x14ac:dyDescent="0.25">
      <c r="A270">
        <v>23</v>
      </c>
      <c r="B270" s="1">
        <v>42946</v>
      </c>
      <c r="C270" t="s">
        <v>202</v>
      </c>
      <c r="D270" t="s">
        <v>203</v>
      </c>
      <c r="E270" t="s">
        <v>17</v>
      </c>
      <c r="F270" t="s">
        <v>44</v>
      </c>
      <c r="G270" t="s">
        <v>45</v>
      </c>
      <c r="H270">
        <v>4</v>
      </c>
      <c r="I270">
        <v>3.5400000000000008E-2</v>
      </c>
      <c r="J270">
        <f t="shared" si="4"/>
        <v>0.14160000000000003</v>
      </c>
      <c r="K270">
        <v>405</v>
      </c>
      <c r="M270">
        <v>16.8</v>
      </c>
      <c r="O270" t="s">
        <v>202</v>
      </c>
      <c r="P270">
        <v>300810</v>
      </c>
      <c r="Q270">
        <v>353030</v>
      </c>
      <c r="R270">
        <v>53.065272999999998</v>
      </c>
      <c r="S270">
        <v>-3.4816997999999999</v>
      </c>
    </row>
    <row r="271" spans="1:19" x14ac:dyDescent="0.25">
      <c r="A271">
        <v>23</v>
      </c>
      <c r="B271" s="1">
        <v>42946</v>
      </c>
      <c r="C271" t="s">
        <v>202</v>
      </c>
      <c r="D271" t="s">
        <v>203</v>
      </c>
      <c r="E271" t="s">
        <v>17</v>
      </c>
      <c r="F271" t="s">
        <v>28</v>
      </c>
      <c r="G271" t="s">
        <v>29</v>
      </c>
      <c r="H271">
        <v>2</v>
      </c>
      <c r="I271">
        <v>3.4300000000000011E-2</v>
      </c>
      <c r="J271">
        <f t="shared" si="4"/>
        <v>6.8600000000000022E-2</v>
      </c>
      <c r="K271">
        <v>405</v>
      </c>
      <c r="M271">
        <v>16.8</v>
      </c>
      <c r="O271" t="s">
        <v>202</v>
      </c>
      <c r="P271">
        <v>300810</v>
      </c>
      <c r="Q271">
        <v>353030</v>
      </c>
      <c r="R271">
        <v>53.065272999999998</v>
      </c>
      <c r="S271">
        <v>-3.4816997999999999</v>
      </c>
    </row>
    <row r="272" spans="1:19" x14ac:dyDescent="0.25">
      <c r="A272">
        <v>23</v>
      </c>
      <c r="B272" s="1">
        <v>42946</v>
      </c>
      <c r="C272" t="s">
        <v>202</v>
      </c>
      <c r="D272" t="s">
        <v>203</v>
      </c>
      <c r="E272" t="s">
        <v>17</v>
      </c>
      <c r="F272" t="s">
        <v>123</v>
      </c>
      <c r="G272" t="s">
        <v>124</v>
      </c>
      <c r="H272">
        <v>3</v>
      </c>
      <c r="I272">
        <v>9.8299999999999985E-2</v>
      </c>
      <c r="J272">
        <f t="shared" si="4"/>
        <v>0.29489999999999994</v>
      </c>
      <c r="K272">
        <v>405</v>
      </c>
      <c r="M272">
        <v>16.8</v>
      </c>
      <c r="O272" t="s">
        <v>202</v>
      </c>
      <c r="P272">
        <v>300810</v>
      </c>
      <c r="Q272">
        <v>353030</v>
      </c>
      <c r="R272">
        <v>53.065272999999998</v>
      </c>
      <c r="S272">
        <v>-3.4816997999999999</v>
      </c>
    </row>
    <row r="273" spans="1:19" x14ac:dyDescent="0.25">
      <c r="A273">
        <v>23</v>
      </c>
      <c r="B273" s="1">
        <v>42946</v>
      </c>
      <c r="C273" t="s">
        <v>202</v>
      </c>
      <c r="D273" t="s">
        <v>203</v>
      </c>
      <c r="E273" t="s">
        <v>17</v>
      </c>
      <c r="F273" t="s">
        <v>42</v>
      </c>
      <c r="G273" t="s">
        <v>43</v>
      </c>
      <c r="H273">
        <v>2</v>
      </c>
      <c r="I273">
        <v>0.17730000000000001</v>
      </c>
      <c r="J273">
        <f t="shared" si="4"/>
        <v>0.35460000000000003</v>
      </c>
      <c r="K273">
        <v>405</v>
      </c>
      <c r="M273">
        <v>16.8</v>
      </c>
      <c r="O273" t="s">
        <v>202</v>
      </c>
      <c r="P273">
        <v>300810</v>
      </c>
      <c r="Q273">
        <v>353030</v>
      </c>
      <c r="R273">
        <v>53.065272999999998</v>
      </c>
      <c r="S273">
        <v>-3.4816997999999999</v>
      </c>
    </row>
    <row r="274" spans="1:19" x14ac:dyDescent="0.25">
      <c r="A274">
        <v>23</v>
      </c>
      <c r="B274" s="1">
        <v>42946</v>
      </c>
      <c r="C274" t="s">
        <v>202</v>
      </c>
      <c r="D274" t="s">
        <v>203</v>
      </c>
      <c r="E274" t="s">
        <v>17</v>
      </c>
      <c r="F274" t="s">
        <v>204</v>
      </c>
      <c r="G274" t="s">
        <v>134</v>
      </c>
      <c r="H274">
        <v>1</v>
      </c>
      <c r="I274">
        <v>1.2600000000000005E-2</v>
      </c>
      <c r="J274">
        <f t="shared" si="4"/>
        <v>1.2600000000000005E-2</v>
      </c>
      <c r="K274">
        <v>405</v>
      </c>
      <c r="M274">
        <v>16.8</v>
      </c>
      <c r="O274" t="s">
        <v>202</v>
      </c>
      <c r="P274">
        <v>300810</v>
      </c>
      <c r="Q274">
        <v>353030</v>
      </c>
      <c r="R274">
        <v>53.065272999999998</v>
      </c>
      <c r="S274">
        <v>-3.4816997999999999</v>
      </c>
    </row>
    <row r="275" spans="1:19" x14ac:dyDescent="0.25">
      <c r="A275">
        <v>23</v>
      </c>
      <c r="B275" s="1">
        <v>42946</v>
      </c>
      <c r="C275" t="s">
        <v>202</v>
      </c>
      <c r="D275" t="s">
        <v>203</v>
      </c>
      <c r="E275" t="s">
        <v>17</v>
      </c>
      <c r="F275" t="s">
        <v>46</v>
      </c>
      <c r="G275" t="s">
        <v>47</v>
      </c>
      <c r="H275">
        <v>1</v>
      </c>
      <c r="I275">
        <v>1.8200000000000008E-2</v>
      </c>
      <c r="J275">
        <f t="shared" si="4"/>
        <v>1.8200000000000008E-2</v>
      </c>
      <c r="K275">
        <v>405</v>
      </c>
      <c r="M275">
        <v>16.8</v>
      </c>
      <c r="O275" t="s">
        <v>202</v>
      </c>
      <c r="P275">
        <v>300810</v>
      </c>
      <c r="Q275">
        <v>353030</v>
      </c>
      <c r="R275">
        <v>53.065272999999998</v>
      </c>
      <c r="S275">
        <v>-3.4816997999999999</v>
      </c>
    </row>
    <row r="276" spans="1:19" x14ac:dyDescent="0.25">
      <c r="A276">
        <v>24</v>
      </c>
      <c r="B276" s="1">
        <v>42946</v>
      </c>
      <c r="C276" t="s">
        <v>205</v>
      </c>
      <c r="D276" t="s">
        <v>203</v>
      </c>
      <c r="E276" t="s">
        <v>31</v>
      </c>
      <c r="F276" t="s">
        <v>22</v>
      </c>
      <c r="G276" t="s">
        <v>23</v>
      </c>
      <c r="H276">
        <v>5</v>
      </c>
      <c r="I276">
        <v>3.910000000000001E-2</v>
      </c>
      <c r="J276">
        <f t="shared" si="4"/>
        <v>0.19550000000000006</v>
      </c>
      <c r="K276">
        <v>447.7</v>
      </c>
      <c r="M276">
        <v>16.8</v>
      </c>
      <c r="O276" t="s">
        <v>205</v>
      </c>
      <c r="P276">
        <v>301300</v>
      </c>
      <c r="Q276">
        <v>352260</v>
      </c>
      <c r="R276">
        <v>53.058444000000001</v>
      </c>
      <c r="S276">
        <v>-3.4741537</v>
      </c>
    </row>
    <row r="277" spans="1:19" x14ac:dyDescent="0.25">
      <c r="A277">
        <v>24</v>
      </c>
      <c r="B277" s="1">
        <v>42946</v>
      </c>
      <c r="C277" t="s">
        <v>205</v>
      </c>
      <c r="D277" t="s">
        <v>203</v>
      </c>
      <c r="E277" t="s">
        <v>31</v>
      </c>
      <c r="F277" t="s">
        <v>138</v>
      </c>
      <c r="G277" t="s">
        <v>139</v>
      </c>
      <c r="H277">
        <v>3</v>
      </c>
      <c r="I277">
        <v>1.2800000000000002E-2</v>
      </c>
      <c r="J277">
        <f t="shared" si="4"/>
        <v>3.8400000000000004E-2</v>
      </c>
      <c r="K277">
        <v>447.7</v>
      </c>
      <c r="M277">
        <v>16.8</v>
      </c>
      <c r="O277" t="s">
        <v>205</v>
      </c>
      <c r="P277">
        <v>301300</v>
      </c>
      <c r="Q277">
        <v>352260</v>
      </c>
      <c r="R277">
        <v>53.058444000000001</v>
      </c>
      <c r="S277">
        <v>-3.4741537</v>
      </c>
    </row>
    <row r="278" spans="1:19" x14ac:dyDescent="0.25">
      <c r="A278">
        <v>24</v>
      </c>
      <c r="B278" s="1">
        <v>42946</v>
      </c>
      <c r="C278" t="s">
        <v>205</v>
      </c>
      <c r="D278" t="s">
        <v>203</v>
      </c>
      <c r="E278" t="s">
        <v>31</v>
      </c>
      <c r="F278" t="s">
        <v>180</v>
      </c>
      <c r="G278" t="s">
        <v>181</v>
      </c>
      <c r="H278">
        <v>1</v>
      </c>
      <c r="I278">
        <v>2.6999999999999997E-3</v>
      </c>
      <c r="J278">
        <f t="shared" si="4"/>
        <v>2.6999999999999997E-3</v>
      </c>
      <c r="K278">
        <v>447.7</v>
      </c>
      <c r="M278">
        <v>16.8</v>
      </c>
      <c r="O278" t="s">
        <v>205</v>
      </c>
      <c r="P278">
        <v>301300</v>
      </c>
      <c r="Q278">
        <v>352260</v>
      </c>
      <c r="R278">
        <v>53.058444000000001</v>
      </c>
      <c r="S278">
        <v>-3.4741537</v>
      </c>
    </row>
    <row r="279" spans="1:19" x14ac:dyDescent="0.25">
      <c r="A279">
        <v>24</v>
      </c>
      <c r="B279" s="1">
        <v>42946</v>
      </c>
      <c r="C279" t="s">
        <v>205</v>
      </c>
      <c r="D279" t="s">
        <v>203</v>
      </c>
      <c r="E279" t="s">
        <v>31</v>
      </c>
      <c r="F279" t="s">
        <v>206</v>
      </c>
      <c r="G279" t="s">
        <v>207</v>
      </c>
      <c r="H279">
        <v>1</v>
      </c>
      <c r="I279">
        <v>0.27320000000000005</v>
      </c>
      <c r="J279">
        <f t="shared" si="4"/>
        <v>0.27320000000000005</v>
      </c>
      <c r="K279">
        <v>447.7</v>
      </c>
      <c r="M279">
        <v>16.8</v>
      </c>
      <c r="O279" t="s">
        <v>205</v>
      </c>
      <c r="P279">
        <v>301300</v>
      </c>
      <c r="Q279">
        <v>352260</v>
      </c>
      <c r="R279">
        <v>53.058444000000001</v>
      </c>
      <c r="S279">
        <v>-3.4741537</v>
      </c>
    </row>
    <row r="280" spans="1:19" x14ac:dyDescent="0.25">
      <c r="A280">
        <v>24</v>
      </c>
      <c r="B280" s="1">
        <v>42946</v>
      </c>
      <c r="C280" t="s">
        <v>205</v>
      </c>
      <c r="D280" t="s">
        <v>203</v>
      </c>
      <c r="E280" t="s">
        <v>31</v>
      </c>
      <c r="F280" t="s">
        <v>34</v>
      </c>
      <c r="G280" t="s">
        <v>35</v>
      </c>
      <c r="H280">
        <v>1</v>
      </c>
      <c r="I280">
        <v>4.1600000000000012E-2</v>
      </c>
      <c r="J280">
        <f t="shared" si="4"/>
        <v>4.1600000000000012E-2</v>
      </c>
      <c r="K280">
        <v>447.7</v>
      </c>
      <c r="M280">
        <v>16.8</v>
      </c>
      <c r="O280" t="s">
        <v>205</v>
      </c>
      <c r="P280">
        <v>301300</v>
      </c>
      <c r="Q280">
        <v>352260</v>
      </c>
      <c r="R280">
        <v>53.058444000000001</v>
      </c>
      <c r="S280">
        <v>-3.4741537</v>
      </c>
    </row>
    <row r="281" spans="1:19" x14ac:dyDescent="0.25">
      <c r="A281">
        <v>24</v>
      </c>
      <c r="B281" s="1">
        <v>42946</v>
      </c>
      <c r="C281" t="s">
        <v>205</v>
      </c>
      <c r="D281" t="s">
        <v>203</v>
      </c>
      <c r="E281" t="s">
        <v>31</v>
      </c>
      <c r="F281" t="s">
        <v>28</v>
      </c>
      <c r="G281" t="s">
        <v>29</v>
      </c>
      <c r="H281">
        <v>1</v>
      </c>
      <c r="I281">
        <v>3.4300000000000011E-2</v>
      </c>
      <c r="J281">
        <f t="shared" si="4"/>
        <v>3.4300000000000011E-2</v>
      </c>
      <c r="K281">
        <v>447.7</v>
      </c>
      <c r="M281">
        <v>16.8</v>
      </c>
      <c r="O281" t="s">
        <v>205</v>
      </c>
      <c r="P281">
        <v>301300</v>
      </c>
      <c r="Q281">
        <v>352260</v>
      </c>
      <c r="R281">
        <v>53.058444000000001</v>
      </c>
      <c r="S281">
        <v>-3.4741537</v>
      </c>
    </row>
    <row r="282" spans="1:19" x14ac:dyDescent="0.25">
      <c r="A282">
        <v>24</v>
      </c>
      <c r="B282" s="1">
        <v>42946</v>
      </c>
      <c r="C282" t="s">
        <v>205</v>
      </c>
      <c r="D282" t="s">
        <v>203</v>
      </c>
      <c r="E282" t="s">
        <v>31</v>
      </c>
      <c r="F282" t="s">
        <v>44</v>
      </c>
      <c r="G282" t="s">
        <v>45</v>
      </c>
      <c r="H282">
        <v>3</v>
      </c>
      <c r="I282">
        <v>3.5400000000000008E-2</v>
      </c>
      <c r="J282">
        <f t="shared" si="4"/>
        <v>0.10620000000000002</v>
      </c>
      <c r="K282">
        <v>447.7</v>
      </c>
      <c r="M282">
        <v>16.8</v>
      </c>
      <c r="O282" t="s">
        <v>205</v>
      </c>
      <c r="P282">
        <v>301300</v>
      </c>
      <c r="Q282">
        <v>352260</v>
      </c>
      <c r="R282">
        <v>53.058444000000001</v>
      </c>
      <c r="S282">
        <v>-3.4741537</v>
      </c>
    </row>
    <row r="283" spans="1:19" x14ac:dyDescent="0.25">
      <c r="A283">
        <v>24</v>
      </c>
      <c r="B283" s="1">
        <v>42946</v>
      </c>
      <c r="C283" t="s">
        <v>205</v>
      </c>
      <c r="D283" t="s">
        <v>203</v>
      </c>
      <c r="E283" t="s">
        <v>31</v>
      </c>
      <c r="F283" t="s">
        <v>46</v>
      </c>
      <c r="G283" t="s">
        <v>47</v>
      </c>
      <c r="H283">
        <v>1</v>
      </c>
      <c r="I283">
        <v>1.8200000000000008E-2</v>
      </c>
      <c r="J283">
        <f t="shared" si="4"/>
        <v>1.8200000000000008E-2</v>
      </c>
      <c r="K283">
        <v>447.7</v>
      </c>
      <c r="M283">
        <v>16.8</v>
      </c>
      <c r="O283" t="s">
        <v>205</v>
      </c>
      <c r="P283">
        <v>301300</v>
      </c>
      <c r="Q283">
        <v>352260</v>
      </c>
      <c r="R283">
        <v>53.058444000000001</v>
      </c>
      <c r="S283">
        <v>-3.4741537</v>
      </c>
    </row>
    <row r="284" spans="1:19" x14ac:dyDescent="0.25">
      <c r="A284">
        <v>24</v>
      </c>
      <c r="B284" s="1">
        <v>42946</v>
      </c>
      <c r="C284" t="s">
        <v>205</v>
      </c>
      <c r="D284" t="s">
        <v>203</v>
      </c>
      <c r="E284" t="s">
        <v>31</v>
      </c>
      <c r="F284" t="s">
        <v>38</v>
      </c>
      <c r="G284" t="s">
        <v>39</v>
      </c>
      <c r="H284">
        <v>1</v>
      </c>
      <c r="I284">
        <v>8.0000000000000036E-3</v>
      </c>
      <c r="J284">
        <f t="shared" si="4"/>
        <v>8.0000000000000036E-3</v>
      </c>
      <c r="K284">
        <v>447.7</v>
      </c>
      <c r="M284">
        <v>16.8</v>
      </c>
      <c r="O284" t="s">
        <v>205</v>
      </c>
      <c r="P284">
        <v>301300</v>
      </c>
      <c r="Q284">
        <v>352260</v>
      </c>
      <c r="R284">
        <v>53.058444000000001</v>
      </c>
      <c r="S284">
        <v>-3.4741537</v>
      </c>
    </row>
    <row r="285" spans="1:19" x14ac:dyDescent="0.25">
      <c r="A285">
        <v>24</v>
      </c>
      <c r="B285" s="1">
        <v>42946</v>
      </c>
      <c r="C285" t="s">
        <v>205</v>
      </c>
      <c r="D285" t="s">
        <v>203</v>
      </c>
      <c r="E285" t="s">
        <v>31</v>
      </c>
      <c r="F285" t="s">
        <v>123</v>
      </c>
      <c r="G285" t="s">
        <v>124</v>
      </c>
      <c r="H285">
        <v>2</v>
      </c>
      <c r="I285">
        <v>9.8299999999999985E-2</v>
      </c>
      <c r="J285">
        <f t="shared" si="4"/>
        <v>0.19659999999999997</v>
      </c>
      <c r="K285">
        <v>447.7</v>
      </c>
      <c r="M285">
        <v>16.8</v>
      </c>
      <c r="O285" t="s">
        <v>205</v>
      </c>
      <c r="P285">
        <v>301300</v>
      </c>
      <c r="Q285">
        <v>352260</v>
      </c>
      <c r="R285">
        <v>53.058444000000001</v>
      </c>
      <c r="S285">
        <v>-3.4741537</v>
      </c>
    </row>
    <row r="286" spans="1:19" x14ac:dyDescent="0.25">
      <c r="A286">
        <v>24</v>
      </c>
      <c r="B286" s="1">
        <v>42946</v>
      </c>
      <c r="C286" t="s">
        <v>205</v>
      </c>
      <c r="D286" t="s">
        <v>203</v>
      </c>
      <c r="E286" t="s">
        <v>31</v>
      </c>
      <c r="F286" t="s">
        <v>77</v>
      </c>
      <c r="G286" t="s">
        <v>78</v>
      </c>
      <c r="H286">
        <v>1</v>
      </c>
      <c r="I286">
        <v>7.9500000000000001E-2</v>
      </c>
      <c r="J286">
        <f t="shared" si="4"/>
        <v>7.9500000000000001E-2</v>
      </c>
      <c r="K286">
        <v>447.7</v>
      </c>
      <c r="M286">
        <v>16.8</v>
      </c>
      <c r="O286" t="s">
        <v>205</v>
      </c>
      <c r="P286">
        <v>301300</v>
      </c>
      <c r="Q286">
        <v>352260</v>
      </c>
      <c r="R286">
        <v>53.058444000000001</v>
      </c>
      <c r="S286">
        <v>-3.4741537</v>
      </c>
    </row>
    <row r="287" spans="1:19" x14ac:dyDescent="0.25">
      <c r="A287">
        <v>24</v>
      </c>
      <c r="B287" s="1">
        <v>42946</v>
      </c>
      <c r="C287" t="s">
        <v>205</v>
      </c>
      <c r="D287" t="s">
        <v>203</v>
      </c>
      <c r="E287" t="s">
        <v>31</v>
      </c>
      <c r="F287" t="s">
        <v>18</v>
      </c>
      <c r="G287" t="s">
        <v>19</v>
      </c>
      <c r="H287">
        <v>3</v>
      </c>
      <c r="I287">
        <v>2.35E-2</v>
      </c>
      <c r="J287">
        <f t="shared" si="4"/>
        <v>7.0500000000000007E-2</v>
      </c>
      <c r="K287">
        <v>447.7</v>
      </c>
      <c r="M287">
        <v>16.8</v>
      </c>
      <c r="O287" t="s">
        <v>205</v>
      </c>
      <c r="P287">
        <v>301300</v>
      </c>
      <c r="Q287">
        <v>352260</v>
      </c>
      <c r="R287">
        <v>53.058444000000001</v>
      </c>
      <c r="S287">
        <v>-3.4741537</v>
      </c>
    </row>
    <row r="288" spans="1:19" x14ac:dyDescent="0.25">
      <c r="A288">
        <v>24</v>
      </c>
      <c r="B288" s="1">
        <v>42946</v>
      </c>
      <c r="C288" t="s">
        <v>205</v>
      </c>
      <c r="D288" t="s">
        <v>203</v>
      </c>
      <c r="E288" t="s">
        <v>31</v>
      </c>
      <c r="F288" t="s">
        <v>98</v>
      </c>
      <c r="G288" t="s">
        <v>99</v>
      </c>
      <c r="H288">
        <v>1</v>
      </c>
      <c r="I288">
        <v>7.1000000000000035E-2</v>
      </c>
      <c r="J288">
        <f t="shared" si="4"/>
        <v>7.1000000000000035E-2</v>
      </c>
      <c r="K288">
        <v>447.7</v>
      </c>
      <c r="M288">
        <v>16.8</v>
      </c>
      <c r="O288" t="s">
        <v>205</v>
      </c>
      <c r="P288">
        <v>301300</v>
      </c>
      <c r="Q288">
        <v>352260</v>
      </c>
      <c r="R288">
        <v>53.058444000000001</v>
      </c>
      <c r="S288">
        <v>-3.4741537</v>
      </c>
    </row>
    <row r="289" spans="1:19" x14ac:dyDescent="0.25">
      <c r="A289">
        <v>25</v>
      </c>
      <c r="B289" s="1">
        <v>42948</v>
      </c>
      <c r="C289" t="s">
        <v>208</v>
      </c>
      <c r="D289" t="s">
        <v>16</v>
      </c>
      <c r="E289" t="s">
        <v>31</v>
      </c>
      <c r="F289" t="s">
        <v>116</v>
      </c>
      <c r="G289" t="s">
        <v>117</v>
      </c>
      <c r="H289">
        <v>1</v>
      </c>
      <c r="I289">
        <v>7.6300000000000007E-2</v>
      </c>
      <c r="J289">
        <f t="shared" si="4"/>
        <v>7.6300000000000007E-2</v>
      </c>
      <c r="K289">
        <v>266.3</v>
      </c>
      <c r="M289">
        <v>10.4</v>
      </c>
      <c r="O289" t="s">
        <v>208</v>
      </c>
      <c r="P289">
        <v>282590</v>
      </c>
      <c r="Q289">
        <v>193790</v>
      </c>
      <c r="R289">
        <v>51.630633000000003</v>
      </c>
      <c r="S289">
        <v>-3.6977340000000001</v>
      </c>
    </row>
    <row r="290" spans="1:19" x14ac:dyDescent="0.25">
      <c r="A290">
        <v>25</v>
      </c>
      <c r="B290" s="1">
        <v>42948</v>
      </c>
      <c r="C290" t="s">
        <v>208</v>
      </c>
      <c r="D290" t="s">
        <v>16</v>
      </c>
      <c r="E290" t="s">
        <v>31</v>
      </c>
      <c r="F290" t="s">
        <v>138</v>
      </c>
      <c r="G290" t="s">
        <v>139</v>
      </c>
      <c r="H290">
        <v>9</v>
      </c>
      <c r="I290">
        <v>1.2800000000000002E-2</v>
      </c>
      <c r="J290">
        <f t="shared" si="4"/>
        <v>0.11520000000000002</v>
      </c>
      <c r="K290">
        <v>266.3</v>
      </c>
      <c r="M290">
        <v>10.4</v>
      </c>
      <c r="O290" t="s">
        <v>208</v>
      </c>
      <c r="P290">
        <v>282590</v>
      </c>
      <c r="Q290">
        <v>193790</v>
      </c>
      <c r="R290">
        <v>51.630633000000003</v>
      </c>
      <c r="S290">
        <v>-3.6977340000000001</v>
      </c>
    </row>
    <row r="291" spans="1:19" x14ac:dyDescent="0.25">
      <c r="A291">
        <v>25</v>
      </c>
      <c r="B291" s="1">
        <v>42948</v>
      </c>
      <c r="C291" t="s">
        <v>208</v>
      </c>
      <c r="D291" t="s">
        <v>16</v>
      </c>
      <c r="E291" t="s">
        <v>31</v>
      </c>
      <c r="F291" t="s">
        <v>44</v>
      </c>
      <c r="G291" t="s">
        <v>45</v>
      </c>
      <c r="H291">
        <v>1</v>
      </c>
      <c r="I291">
        <v>3.5400000000000008E-2</v>
      </c>
      <c r="J291">
        <f t="shared" si="4"/>
        <v>3.5400000000000008E-2</v>
      </c>
      <c r="K291">
        <v>266.3</v>
      </c>
      <c r="M291">
        <v>10.4</v>
      </c>
      <c r="O291" t="s">
        <v>208</v>
      </c>
      <c r="P291">
        <v>282590</v>
      </c>
      <c r="Q291">
        <v>193790</v>
      </c>
      <c r="R291">
        <v>51.630633000000003</v>
      </c>
      <c r="S291">
        <v>-3.6977340000000001</v>
      </c>
    </row>
    <row r="292" spans="1:19" x14ac:dyDescent="0.25">
      <c r="A292">
        <v>25</v>
      </c>
      <c r="B292" s="1">
        <v>42948</v>
      </c>
      <c r="C292" t="s">
        <v>208</v>
      </c>
      <c r="D292" t="s">
        <v>16</v>
      </c>
      <c r="E292" t="s">
        <v>31</v>
      </c>
      <c r="F292" t="s">
        <v>171</v>
      </c>
      <c r="G292" t="s">
        <v>51</v>
      </c>
      <c r="H292">
        <v>6</v>
      </c>
      <c r="I292">
        <v>1.5300000000000005E-2</v>
      </c>
      <c r="J292">
        <f t="shared" si="4"/>
        <v>9.180000000000002E-2</v>
      </c>
      <c r="K292">
        <v>266.3</v>
      </c>
      <c r="M292">
        <v>10.4</v>
      </c>
      <c r="O292" t="s">
        <v>208</v>
      </c>
      <c r="P292">
        <v>282590</v>
      </c>
      <c r="Q292">
        <v>193790</v>
      </c>
      <c r="R292">
        <v>51.630633000000003</v>
      </c>
      <c r="S292">
        <v>-3.6977340000000001</v>
      </c>
    </row>
    <row r="293" spans="1:19" x14ac:dyDescent="0.25">
      <c r="A293">
        <v>25</v>
      </c>
      <c r="B293" s="1">
        <v>42948</v>
      </c>
      <c r="C293" t="s">
        <v>208</v>
      </c>
      <c r="D293" t="s">
        <v>16</v>
      </c>
      <c r="E293" t="s">
        <v>31</v>
      </c>
      <c r="F293" t="s">
        <v>28</v>
      </c>
      <c r="G293" t="s">
        <v>29</v>
      </c>
      <c r="H293">
        <v>5</v>
      </c>
      <c r="I293">
        <v>3.4300000000000011E-2</v>
      </c>
      <c r="J293">
        <f t="shared" si="4"/>
        <v>0.17150000000000004</v>
      </c>
      <c r="K293">
        <v>266.3</v>
      </c>
      <c r="M293">
        <v>10.4</v>
      </c>
      <c r="O293" t="s">
        <v>208</v>
      </c>
      <c r="P293">
        <v>282590</v>
      </c>
      <c r="Q293">
        <v>193790</v>
      </c>
      <c r="R293">
        <v>51.630633000000003</v>
      </c>
      <c r="S293">
        <v>-3.6977340000000001</v>
      </c>
    </row>
    <row r="294" spans="1:19" x14ac:dyDescent="0.25">
      <c r="A294">
        <v>25</v>
      </c>
      <c r="B294" s="1">
        <v>42948</v>
      </c>
      <c r="C294" t="s">
        <v>208</v>
      </c>
      <c r="D294" t="s">
        <v>16</v>
      </c>
      <c r="E294" t="s">
        <v>31</v>
      </c>
      <c r="F294" t="s">
        <v>52</v>
      </c>
      <c r="G294" t="s">
        <v>53</v>
      </c>
      <c r="H294">
        <v>4</v>
      </c>
      <c r="I294">
        <v>3.5600000000000021E-2</v>
      </c>
      <c r="J294">
        <f t="shared" si="4"/>
        <v>0.14240000000000008</v>
      </c>
      <c r="K294">
        <v>266.3</v>
      </c>
      <c r="M294">
        <v>10.4</v>
      </c>
      <c r="O294" t="s">
        <v>208</v>
      </c>
      <c r="P294">
        <v>282590</v>
      </c>
      <c r="Q294">
        <v>193790</v>
      </c>
      <c r="R294">
        <v>51.630633000000003</v>
      </c>
      <c r="S294">
        <v>-3.6977340000000001</v>
      </c>
    </row>
    <row r="295" spans="1:19" x14ac:dyDescent="0.25">
      <c r="A295">
        <v>25</v>
      </c>
      <c r="B295" s="1">
        <v>42948</v>
      </c>
      <c r="C295" t="s">
        <v>208</v>
      </c>
      <c r="D295" t="s">
        <v>16</v>
      </c>
      <c r="E295" t="s">
        <v>31</v>
      </c>
      <c r="F295" t="s">
        <v>180</v>
      </c>
      <c r="G295" t="s">
        <v>181</v>
      </c>
      <c r="H295">
        <v>1</v>
      </c>
      <c r="I295">
        <v>2.6999999999999997E-3</v>
      </c>
      <c r="J295">
        <f t="shared" si="4"/>
        <v>2.6999999999999997E-3</v>
      </c>
      <c r="K295">
        <v>266.3</v>
      </c>
      <c r="M295">
        <v>10.4</v>
      </c>
      <c r="O295" t="s">
        <v>208</v>
      </c>
      <c r="P295">
        <v>282590</v>
      </c>
      <c r="Q295">
        <v>193790</v>
      </c>
      <c r="R295">
        <v>51.630633000000003</v>
      </c>
      <c r="S295">
        <v>-3.6977340000000001</v>
      </c>
    </row>
    <row r="296" spans="1:19" x14ac:dyDescent="0.25">
      <c r="A296">
        <v>25</v>
      </c>
      <c r="B296" s="1">
        <v>42948</v>
      </c>
      <c r="C296" t="s">
        <v>208</v>
      </c>
      <c r="D296" t="s">
        <v>16</v>
      </c>
      <c r="E296" t="s">
        <v>31</v>
      </c>
      <c r="F296" t="s">
        <v>67</v>
      </c>
      <c r="G296" t="s">
        <v>68</v>
      </c>
      <c r="H296">
        <v>1</v>
      </c>
      <c r="I296">
        <v>1.070000000000001E-2</v>
      </c>
      <c r="J296">
        <f t="shared" si="4"/>
        <v>1.070000000000001E-2</v>
      </c>
      <c r="K296">
        <v>266.3</v>
      </c>
      <c r="M296">
        <v>10.4</v>
      </c>
      <c r="O296" t="s">
        <v>208</v>
      </c>
      <c r="P296">
        <v>282590</v>
      </c>
      <c r="Q296">
        <v>193790</v>
      </c>
      <c r="R296">
        <v>51.630633000000003</v>
      </c>
      <c r="S296">
        <v>-3.6977340000000001</v>
      </c>
    </row>
    <row r="297" spans="1:19" x14ac:dyDescent="0.25">
      <c r="A297">
        <v>25</v>
      </c>
      <c r="B297" s="1">
        <v>42948</v>
      </c>
      <c r="C297" t="s">
        <v>208</v>
      </c>
      <c r="D297" t="s">
        <v>16</v>
      </c>
      <c r="E297" t="s">
        <v>31</v>
      </c>
      <c r="F297" t="s">
        <v>18</v>
      </c>
      <c r="G297" t="s">
        <v>19</v>
      </c>
      <c r="H297">
        <v>3</v>
      </c>
      <c r="I297">
        <v>2.35E-2</v>
      </c>
      <c r="J297">
        <f t="shared" si="4"/>
        <v>7.0500000000000007E-2</v>
      </c>
      <c r="K297">
        <v>266.3</v>
      </c>
      <c r="M297">
        <v>10.4</v>
      </c>
      <c r="O297" t="s">
        <v>208</v>
      </c>
      <c r="P297">
        <v>282590</v>
      </c>
      <c r="Q297">
        <v>193790</v>
      </c>
      <c r="R297">
        <v>51.630633000000003</v>
      </c>
      <c r="S297">
        <v>-3.6977340000000001</v>
      </c>
    </row>
    <row r="298" spans="1:19" x14ac:dyDescent="0.25">
      <c r="A298">
        <v>25</v>
      </c>
      <c r="B298" s="1">
        <v>42948</v>
      </c>
      <c r="C298" t="s">
        <v>208</v>
      </c>
      <c r="D298" t="s">
        <v>16</v>
      </c>
      <c r="E298" t="s">
        <v>31</v>
      </c>
      <c r="F298" t="s">
        <v>195</v>
      </c>
      <c r="G298" t="s">
        <v>196</v>
      </c>
      <c r="H298">
        <v>2</v>
      </c>
      <c r="I298">
        <v>6.1600000000000009E-2</v>
      </c>
      <c r="J298">
        <f t="shared" si="4"/>
        <v>0.12320000000000002</v>
      </c>
      <c r="K298">
        <v>266.3</v>
      </c>
      <c r="M298">
        <v>10.4</v>
      </c>
      <c r="O298" t="s">
        <v>208</v>
      </c>
      <c r="P298">
        <v>282590</v>
      </c>
      <c r="Q298">
        <v>193790</v>
      </c>
      <c r="R298">
        <v>51.630633000000003</v>
      </c>
      <c r="S298">
        <v>-3.6977340000000001</v>
      </c>
    </row>
    <row r="299" spans="1:19" x14ac:dyDescent="0.25">
      <c r="A299">
        <v>25</v>
      </c>
      <c r="B299" s="1">
        <v>42948</v>
      </c>
      <c r="C299" t="s">
        <v>208</v>
      </c>
      <c r="D299" t="s">
        <v>16</v>
      </c>
      <c r="E299" t="s">
        <v>31</v>
      </c>
      <c r="F299" t="s">
        <v>155</v>
      </c>
      <c r="G299" t="s">
        <v>156</v>
      </c>
      <c r="H299">
        <v>2</v>
      </c>
      <c r="J299">
        <f t="shared" si="4"/>
        <v>0</v>
      </c>
      <c r="K299">
        <v>266.3</v>
      </c>
      <c r="M299">
        <v>10.4</v>
      </c>
      <c r="O299" t="s">
        <v>208</v>
      </c>
      <c r="P299">
        <v>282590</v>
      </c>
      <c r="Q299">
        <v>193790</v>
      </c>
      <c r="R299">
        <v>51.630633000000003</v>
      </c>
      <c r="S299">
        <v>-3.6977340000000001</v>
      </c>
    </row>
    <row r="300" spans="1:19" x14ac:dyDescent="0.25">
      <c r="A300">
        <v>25</v>
      </c>
      <c r="B300" s="1">
        <v>42948</v>
      </c>
      <c r="C300" t="s">
        <v>208</v>
      </c>
      <c r="D300" t="s">
        <v>16</v>
      </c>
      <c r="E300" t="s">
        <v>31</v>
      </c>
      <c r="F300" t="s">
        <v>123</v>
      </c>
      <c r="G300" t="s">
        <v>124</v>
      </c>
      <c r="H300">
        <v>4</v>
      </c>
      <c r="I300">
        <v>9.8299999999999985E-2</v>
      </c>
      <c r="J300">
        <f t="shared" si="4"/>
        <v>0.39319999999999994</v>
      </c>
      <c r="K300">
        <v>266.3</v>
      </c>
      <c r="M300">
        <v>10.4</v>
      </c>
      <c r="O300" t="s">
        <v>208</v>
      </c>
      <c r="P300">
        <v>282590</v>
      </c>
      <c r="Q300">
        <v>193790</v>
      </c>
      <c r="R300">
        <v>51.630633000000003</v>
      </c>
      <c r="S300">
        <v>-3.6977340000000001</v>
      </c>
    </row>
    <row r="301" spans="1:19" x14ac:dyDescent="0.25">
      <c r="A301">
        <v>25</v>
      </c>
      <c r="B301" s="1">
        <v>42948</v>
      </c>
      <c r="C301" t="s">
        <v>208</v>
      </c>
      <c r="D301" t="s">
        <v>16</v>
      </c>
      <c r="E301" t="s">
        <v>31</v>
      </c>
      <c r="F301" t="s">
        <v>209</v>
      </c>
      <c r="G301" t="s">
        <v>64</v>
      </c>
      <c r="H301">
        <v>1</v>
      </c>
      <c r="I301">
        <v>2.06E-2</v>
      </c>
      <c r="J301">
        <f t="shared" si="4"/>
        <v>2.06E-2</v>
      </c>
      <c r="K301">
        <v>266.3</v>
      </c>
      <c r="M301">
        <v>10.4</v>
      </c>
      <c r="O301" t="s">
        <v>208</v>
      </c>
      <c r="P301">
        <v>282590</v>
      </c>
      <c r="Q301">
        <v>193790</v>
      </c>
      <c r="R301">
        <v>51.630633000000003</v>
      </c>
      <c r="S301">
        <v>-3.6977340000000001</v>
      </c>
    </row>
    <row r="302" spans="1:19" x14ac:dyDescent="0.25">
      <c r="A302">
        <v>26</v>
      </c>
      <c r="B302" s="1">
        <v>42948</v>
      </c>
      <c r="C302" t="s">
        <v>210</v>
      </c>
      <c r="D302" t="s">
        <v>16</v>
      </c>
      <c r="E302" t="s">
        <v>17</v>
      </c>
      <c r="F302" t="s">
        <v>204</v>
      </c>
      <c r="G302" t="s">
        <v>134</v>
      </c>
      <c r="H302">
        <v>1</v>
      </c>
      <c r="I302">
        <v>1.2600000000000005E-2</v>
      </c>
      <c r="J302">
        <f t="shared" si="4"/>
        <v>1.2600000000000005E-2</v>
      </c>
      <c r="K302">
        <v>217.2</v>
      </c>
      <c r="M302">
        <v>10.4</v>
      </c>
      <c r="O302" t="s">
        <v>210</v>
      </c>
      <c r="P302">
        <v>282110</v>
      </c>
      <c r="Q302">
        <v>194310</v>
      </c>
      <c r="R302">
        <v>51.635205999999997</v>
      </c>
      <c r="S302">
        <v>-3.7048410000000001</v>
      </c>
    </row>
    <row r="303" spans="1:19" x14ac:dyDescent="0.25">
      <c r="A303">
        <v>26</v>
      </c>
      <c r="B303" s="1">
        <v>42948</v>
      </c>
      <c r="C303" t="s">
        <v>210</v>
      </c>
      <c r="D303" t="s">
        <v>16</v>
      </c>
      <c r="E303" t="s">
        <v>17</v>
      </c>
      <c r="F303" t="s">
        <v>26</v>
      </c>
      <c r="G303" t="s">
        <v>27</v>
      </c>
      <c r="H303">
        <v>2</v>
      </c>
      <c r="I303">
        <v>0.18290000000000001</v>
      </c>
      <c r="J303">
        <f t="shared" si="4"/>
        <v>0.36580000000000001</v>
      </c>
      <c r="K303">
        <v>217.2</v>
      </c>
      <c r="M303">
        <v>10.4</v>
      </c>
      <c r="O303" t="s">
        <v>210</v>
      </c>
      <c r="P303">
        <v>282110</v>
      </c>
      <c r="Q303">
        <v>194310</v>
      </c>
      <c r="R303">
        <v>51.635205999999997</v>
      </c>
      <c r="S303">
        <v>-3.7048410000000001</v>
      </c>
    </row>
    <row r="304" spans="1:19" x14ac:dyDescent="0.25">
      <c r="A304">
        <v>26</v>
      </c>
      <c r="B304" s="1">
        <v>42948</v>
      </c>
      <c r="C304" t="s">
        <v>210</v>
      </c>
      <c r="D304" t="s">
        <v>16</v>
      </c>
      <c r="E304" t="s">
        <v>17</v>
      </c>
      <c r="F304" t="s">
        <v>138</v>
      </c>
      <c r="G304" t="s">
        <v>139</v>
      </c>
      <c r="H304">
        <v>14</v>
      </c>
      <c r="I304">
        <v>1.2800000000000002E-2</v>
      </c>
      <c r="J304">
        <f t="shared" si="4"/>
        <v>0.17920000000000003</v>
      </c>
      <c r="K304">
        <v>217.2</v>
      </c>
      <c r="M304">
        <v>10.4</v>
      </c>
      <c r="O304" t="s">
        <v>210</v>
      </c>
      <c r="P304">
        <v>282110</v>
      </c>
      <c r="Q304">
        <v>194310</v>
      </c>
      <c r="R304">
        <v>51.635205999999997</v>
      </c>
      <c r="S304">
        <v>-3.7048410000000001</v>
      </c>
    </row>
    <row r="305" spans="1:19" x14ac:dyDescent="0.25">
      <c r="A305">
        <v>26</v>
      </c>
      <c r="B305" s="1">
        <v>42948</v>
      </c>
      <c r="C305" t="s">
        <v>210</v>
      </c>
      <c r="D305" t="s">
        <v>16</v>
      </c>
      <c r="E305" t="s">
        <v>17</v>
      </c>
      <c r="F305" t="s">
        <v>44</v>
      </c>
      <c r="G305" t="s">
        <v>45</v>
      </c>
      <c r="H305">
        <v>3</v>
      </c>
      <c r="I305">
        <v>3.5400000000000008E-2</v>
      </c>
      <c r="J305">
        <f t="shared" si="4"/>
        <v>0.10620000000000002</v>
      </c>
      <c r="K305">
        <v>217.2</v>
      </c>
      <c r="M305">
        <v>10.4</v>
      </c>
      <c r="O305" t="s">
        <v>210</v>
      </c>
      <c r="P305">
        <v>282110</v>
      </c>
      <c r="Q305">
        <v>194310</v>
      </c>
      <c r="R305">
        <v>51.635205999999997</v>
      </c>
      <c r="S305">
        <v>-3.7048410000000001</v>
      </c>
    </row>
    <row r="306" spans="1:19" x14ac:dyDescent="0.25">
      <c r="A306">
        <v>26</v>
      </c>
      <c r="B306" s="1">
        <v>42948</v>
      </c>
      <c r="C306" t="s">
        <v>210</v>
      </c>
      <c r="D306" t="s">
        <v>16</v>
      </c>
      <c r="E306" t="s">
        <v>17</v>
      </c>
      <c r="F306" t="s">
        <v>171</v>
      </c>
      <c r="G306" t="s">
        <v>51</v>
      </c>
      <c r="H306">
        <v>3</v>
      </c>
      <c r="I306">
        <v>1.5300000000000005E-2</v>
      </c>
      <c r="J306">
        <f t="shared" si="4"/>
        <v>4.590000000000001E-2</v>
      </c>
      <c r="K306">
        <v>217.2</v>
      </c>
      <c r="M306">
        <v>10.4</v>
      </c>
      <c r="O306" t="s">
        <v>210</v>
      </c>
      <c r="P306">
        <v>282110</v>
      </c>
      <c r="Q306">
        <v>194310</v>
      </c>
      <c r="R306">
        <v>51.635205999999997</v>
      </c>
      <c r="S306">
        <v>-3.7048410000000001</v>
      </c>
    </row>
    <row r="307" spans="1:19" x14ac:dyDescent="0.25">
      <c r="A307">
        <v>26</v>
      </c>
      <c r="B307" s="1">
        <v>42948</v>
      </c>
      <c r="C307" t="s">
        <v>210</v>
      </c>
      <c r="D307" t="s">
        <v>16</v>
      </c>
      <c r="E307" t="s">
        <v>17</v>
      </c>
      <c r="F307" t="s">
        <v>209</v>
      </c>
      <c r="G307" t="s">
        <v>64</v>
      </c>
      <c r="H307">
        <v>1</v>
      </c>
      <c r="I307">
        <v>2.06E-2</v>
      </c>
      <c r="J307">
        <f t="shared" si="4"/>
        <v>2.06E-2</v>
      </c>
      <c r="K307">
        <v>217.2</v>
      </c>
      <c r="M307">
        <v>10.4</v>
      </c>
      <c r="O307" t="s">
        <v>210</v>
      </c>
      <c r="P307">
        <v>282110</v>
      </c>
      <c r="Q307">
        <v>194310</v>
      </c>
      <c r="R307">
        <v>51.635205999999997</v>
      </c>
      <c r="S307">
        <v>-3.7048410000000001</v>
      </c>
    </row>
    <row r="308" spans="1:19" x14ac:dyDescent="0.25">
      <c r="A308">
        <v>26</v>
      </c>
      <c r="B308" s="1">
        <v>42948</v>
      </c>
      <c r="C308" t="s">
        <v>210</v>
      </c>
      <c r="D308" t="s">
        <v>16</v>
      </c>
      <c r="E308" t="s">
        <v>17</v>
      </c>
      <c r="F308" t="s">
        <v>67</v>
      </c>
      <c r="G308" t="s">
        <v>68</v>
      </c>
      <c r="H308">
        <v>7</v>
      </c>
      <c r="I308">
        <v>1.070000000000001E-2</v>
      </c>
      <c r="J308">
        <f t="shared" si="4"/>
        <v>7.4900000000000064E-2</v>
      </c>
      <c r="K308">
        <v>217.2</v>
      </c>
      <c r="M308">
        <v>10.4</v>
      </c>
      <c r="O308" t="s">
        <v>210</v>
      </c>
      <c r="P308">
        <v>282110</v>
      </c>
      <c r="Q308">
        <v>194310</v>
      </c>
      <c r="R308">
        <v>51.635205999999997</v>
      </c>
      <c r="S308">
        <v>-3.7048410000000001</v>
      </c>
    </row>
    <row r="309" spans="1:19" x14ac:dyDescent="0.25">
      <c r="A309">
        <v>26</v>
      </c>
      <c r="B309" s="1">
        <v>42948</v>
      </c>
      <c r="C309" t="s">
        <v>210</v>
      </c>
      <c r="D309" t="s">
        <v>16</v>
      </c>
      <c r="E309" t="s">
        <v>17</v>
      </c>
      <c r="F309" t="s">
        <v>109</v>
      </c>
      <c r="G309" t="s">
        <v>109</v>
      </c>
      <c r="H309">
        <v>1</v>
      </c>
      <c r="I309">
        <v>7.7666666666666648E-2</v>
      </c>
      <c r="J309">
        <f t="shared" si="4"/>
        <v>7.7666666666666648E-2</v>
      </c>
      <c r="K309">
        <v>217.2</v>
      </c>
      <c r="M309">
        <v>10.4</v>
      </c>
      <c r="O309" t="s">
        <v>210</v>
      </c>
      <c r="P309">
        <v>282110</v>
      </c>
      <c r="Q309">
        <v>194310</v>
      </c>
      <c r="R309">
        <v>51.635205999999997</v>
      </c>
      <c r="S309">
        <v>-3.7048410000000001</v>
      </c>
    </row>
    <row r="310" spans="1:19" x14ac:dyDescent="0.25">
      <c r="A310">
        <v>26</v>
      </c>
      <c r="B310" s="1">
        <v>42948</v>
      </c>
      <c r="C310" t="s">
        <v>210</v>
      </c>
      <c r="D310" t="s">
        <v>16</v>
      </c>
      <c r="E310" t="s">
        <v>17</v>
      </c>
      <c r="F310" t="s">
        <v>150</v>
      </c>
      <c r="G310" t="s">
        <v>151</v>
      </c>
      <c r="H310">
        <v>1</v>
      </c>
      <c r="I310">
        <v>5.1300000000000012E-2</v>
      </c>
      <c r="J310">
        <f t="shared" si="4"/>
        <v>5.1300000000000012E-2</v>
      </c>
      <c r="K310">
        <v>217.2</v>
      </c>
      <c r="M310">
        <v>10.4</v>
      </c>
      <c r="O310" t="s">
        <v>210</v>
      </c>
      <c r="P310">
        <v>282110</v>
      </c>
      <c r="Q310">
        <v>194310</v>
      </c>
      <c r="R310">
        <v>51.635205999999997</v>
      </c>
      <c r="S310">
        <v>-3.7048410000000001</v>
      </c>
    </row>
    <row r="311" spans="1:19" x14ac:dyDescent="0.25">
      <c r="A311">
        <v>26</v>
      </c>
      <c r="B311" s="1">
        <v>42948</v>
      </c>
      <c r="C311" t="s">
        <v>210</v>
      </c>
      <c r="D311" t="s">
        <v>16</v>
      </c>
      <c r="E311" t="s">
        <v>17</v>
      </c>
      <c r="F311" t="s">
        <v>34</v>
      </c>
      <c r="G311" t="s">
        <v>35</v>
      </c>
      <c r="H311">
        <v>1</v>
      </c>
      <c r="I311">
        <v>4.1600000000000012E-2</v>
      </c>
      <c r="J311">
        <f t="shared" si="4"/>
        <v>4.1600000000000012E-2</v>
      </c>
      <c r="K311">
        <v>217.2</v>
      </c>
      <c r="M311">
        <v>10.4</v>
      </c>
      <c r="O311" t="s">
        <v>210</v>
      </c>
      <c r="P311">
        <v>282110</v>
      </c>
      <c r="Q311">
        <v>194310</v>
      </c>
      <c r="R311">
        <v>51.635205999999997</v>
      </c>
      <c r="S311">
        <v>-3.7048410000000001</v>
      </c>
    </row>
    <row r="312" spans="1:19" x14ac:dyDescent="0.25">
      <c r="A312">
        <v>26</v>
      </c>
      <c r="B312" s="1">
        <v>42948</v>
      </c>
      <c r="C312" t="s">
        <v>210</v>
      </c>
      <c r="D312" t="s">
        <v>16</v>
      </c>
      <c r="E312" t="s">
        <v>17</v>
      </c>
      <c r="F312" t="s">
        <v>84</v>
      </c>
      <c r="G312" t="s">
        <v>85</v>
      </c>
      <c r="H312">
        <v>3</v>
      </c>
      <c r="I312">
        <v>6.660000000000002E-2</v>
      </c>
      <c r="J312">
        <f t="shared" si="4"/>
        <v>0.19980000000000006</v>
      </c>
      <c r="K312">
        <v>217.2</v>
      </c>
      <c r="M312">
        <v>10.4</v>
      </c>
      <c r="O312" t="s">
        <v>210</v>
      </c>
      <c r="P312">
        <v>282110</v>
      </c>
      <c r="Q312">
        <v>194310</v>
      </c>
      <c r="R312">
        <v>51.635205999999997</v>
      </c>
      <c r="S312">
        <v>-3.7048410000000001</v>
      </c>
    </row>
    <row r="313" spans="1:19" x14ac:dyDescent="0.25">
      <c r="A313">
        <v>26</v>
      </c>
      <c r="B313" s="1">
        <v>42948</v>
      </c>
      <c r="C313" t="s">
        <v>210</v>
      </c>
      <c r="D313" t="s">
        <v>16</v>
      </c>
      <c r="E313" t="s">
        <v>17</v>
      </c>
      <c r="F313" t="s">
        <v>155</v>
      </c>
      <c r="G313" t="s">
        <v>156</v>
      </c>
      <c r="H313">
        <v>1</v>
      </c>
      <c r="J313">
        <f t="shared" si="4"/>
        <v>0</v>
      </c>
      <c r="K313">
        <v>217.2</v>
      </c>
      <c r="M313">
        <v>10.4</v>
      </c>
      <c r="O313" t="s">
        <v>210</v>
      </c>
      <c r="P313">
        <v>282110</v>
      </c>
      <c r="Q313">
        <v>194310</v>
      </c>
      <c r="R313">
        <v>51.635205999999997</v>
      </c>
      <c r="S313">
        <v>-3.7048410000000001</v>
      </c>
    </row>
    <row r="314" spans="1:19" x14ac:dyDescent="0.25">
      <c r="A314">
        <v>26</v>
      </c>
      <c r="B314" s="1">
        <v>42948</v>
      </c>
      <c r="C314" t="s">
        <v>210</v>
      </c>
      <c r="D314" t="s">
        <v>16</v>
      </c>
      <c r="E314" t="s">
        <v>17</v>
      </c>
      <c r="F314" t="s">
        <v>28</v>
      </c>
      <c r="G314" t="s">
        <v>29</v>
      </c>
      <c r="H314">
        <v>1</v>
      </c>
      <c r="I314">
        <v>3.4300000000000011E-2</v>
      </c>
      <c r="J314">
        <f t="shared" si="4"/>
        <v>3.4300000000000011E-2</v>
      </c>
      <c r="K314">
        <v>217.2</v>
      </c>
      <c r="M314">
        <v>10.4</v>
      </c>
      <c r="O314" t="s">
        <v>210</v>
      </c>
      <c r="P314">
        <v>282110</v>
      </c>
      <c r="Q314">
        <v>194310</v>
      </c>
      <c r="R314">
        <v>51.635205999999997</v>
      </c>
      <c r="S314">
        <v>-3.7048410000000001</v>
      </c>
    </row>
    <row r="315" spans="1:19" x14ac:dyDescent="0.25">
      <c r="A315">
        <v>26</v>
      </c>
      <c r="B315" s="1">
        <v>42948</v>
      </c>
      <c r="C315" t="s">
        <v>210</v>
      </c>
      <c r="D315" t="s">
        <v>16</v>
      </c>
      <c r="E315" t="s">
        <v>17</v>
      </c>
      <c r="F315" t="s">
        <v>211</v>
      </c>
      <c r="G315" t="s">
        <v>212</v>
      </c>
      <c r="H315">
        <v>1</v>
      </c>
      <c r="I315">
        <v>8.5000000000000041E-3</v>
      </c>
      <c r="J315">
        <f t="shared" si="4"/>
        <v>8.5000000000000041E-3</v>
      </c>
      <c r="K315">
        <v>217.2</v>
      </c>
      <c r="M315">
        <v>10.4</v>
      </c>
      <c r="O315" t="s">
        <v>210</v>
      </c>
      <c r="P315">
        <v>282110</v>
      </c>
      <c r="Q315">
        <v>194310</v>
      </c>
      <c r="R315">
        <v>51.635205999999997</v>
      </c>
      <c r="S315">
        <v>-3.7048410000000001</v>
      </c>
    </row>
    <row r="316" spans="1:19" x14ac:dyDescent="0.25">
      <c r="A316">
        <v>26</v>
      </c>
      <c r="B316" s="1">
        <v>42948</v>
      </c>
      <c r="C316" t="s">
        <v>210</v>
      </c>
      <c r="D316" t="s">
        <v>16</v>
      </c>
      <c r="E316" t="s">
        <v>17</v>
      </c>
      <c r="F316" t="s">
        <v>42</v>
      </c>
      <c r="G316" t="s">
        <v>43</v>
      </c>
      <c r="H316">
        <v>1</v>
      </c>
      <c r="I316">
        <v>0.17730000000000001</v>
      </c>
      <c r="J316">
        <f t="shared" si="4"/>
        <v>0.17730000000000001</v>
      </c>
      <c r="K316">
        <v>217.2</v>
      </c>
      <c r="M316">
        <v>10.4</v>
      </c>
      <c r="O316" t="s">
        <v>210</v>
      </c>
      <c r="P316">
        <v>282110</v>
      </c>
      <c r="Q316">
        <v>194310</v>
      </c>
      <c r="R316">
        <v>51.635205999999997</v>
      </c>
      <c r="S316">
        <v>-3.7048410000000001</v>
      </c>
    </row>
    <row r="317" spans="1:19" x14ac:dyDescent="0.25">
      <c r="A317">
        <v>26</v>
      </c>
      <c r="B317" s="1">
        <v>42948</v>
      </c>
      <c r="C317" t="s">
        <v>210</v>
      </c>
      <c r="D317" t="s">
        <v>16</v>
      </c>
      <c r="E317" t="s">
        <v>17</v>
      </c>
      <c r="F317" t="s">
        <v>102</v>
      </c>
      <c r="G317" t="s">
        <v>103</v>
      </c>
      <c r="H317">
        <v>1</v>
      </c>
      <c r="J317">
        <f t="shared" si="4"/>
        <v>0</v>
      </c>
      <c r="K317">
        <v>217.2</v>
      </c>
      <c r="M317">
        <v>10.4</v>
      </c>
      <c r="O317" t="s">
        <v>210</v>
      </c>
      <c r="P317">
        <v>282110</v>
      </c>
      <c r="Q317">
        <v>194310</v>
      </c>
      <c r="R317">
        <v>51.635205999999997</v>
      </c>
      <c r="S317">
        <v>-3.7048410000000001</v>
      </c>
    </row>
    <row r="318" spans="1:19" x14ac:dyDescent="0.25">
      <c r="A318">
        <v>26</v>
      </c>
      <c r="B318" s="1">
        <v>42948</v>
      </c>
      <c r="C318" t="s">
        <v>210</v>
      </c>
      <c r="D318" t="s">
        <v>16</v>
      </c>
      <c r="E318" t="s">
        <v>17</v>
      </c>
      <c r="F318" t="s">
        <v>186</v>
      </c>
      <c r="G318" t="s">
        <v>187</v>
      </c>
      <c r="H318">
        <v>1</v>
      </c>
      <c r="I318">
        <v>7.6200000000000018E-2</v>
      </c>
      <c r="J318">
        <f t="shared" si="4"/>
        <v>7.6200000000000018E-2</v>
      </c>
      <c r="K318">
        <v>217.2</v>
      </c>
      <c r="M318">
        <v>10.4</v>
      </c>
      <c r="O318" t="s">
        <v>210</v>
      </c>
      <c r="P318">
        <v>282110</v>
      </c>
      <c r="Q318">
        <v>194310</v>
      </c>
      <c r="R318">
        <v>51.635205999999997</v>
      </c>
      <c r="S318">
        <v>-3.7048410000000001</v>
      </c>
    </row>
    <row r="319" spans="1:19" x14ac:dyDescent="0.25">
      <c r="A319">
        <v>26</v>
      </c>
      <c r="B319" s="1">
        <v>42948</v>
      </c>
      <c r="C319" t="s">
        <v>210</v>
      </c>
      <c r="D319" t="s">
        <v>16</v>
      </c>
      <c r="E319" t="s">
        <v>17</v>
      </c>
      <c r="F319" t="s">
        <v>213</v>
      </c>
      <c r="G319" t="s">
        <v>214</v>
      </c>
      <c r="H319">
        <v>1</v>
      </c>
      <c r="I319">
        <v>8.3199999999999968E-2</v>
      </c>
      <c r="J319">
        <f t="shared" si="4"/>
        <v>8.3199999999999968E-2</v>
      </c>
      <c r="K319">
        <v>217.2</v>
      </c>
      <c r="M319">
        <v>10.4</v>
      </c>
      <c r="O319" t="s">
        <v>210</v>
      </c>
      <c r="P319">
        <v>282110</v>
      </c>
      <c r="Q319">
        <v>194310</v>
      </c>
      <c r="R319">
        <v>51.635205999999997</v>
      </c>
      <c r="S319">
        <v>-3.7048410000000001</v>
      </c>
    </row>
    <row r="320" spans="1:19" x14ac:dyDescent="0.25">
      <c r="A320">
        <v>26</v>
      </c>
      <c r="B320" s="1">
        <v>42948</v>
      </c>
      <c r="C320" t="s">
        <v>210</v>
      </c>
      <c r="D320" t="s">
        <v>16</v>
      </c>
      <c r="E320" t="s">
        <v>17</v>
      </c>
      <c r="F320" t="s">
        <v>215</v>
      </c>
      <c r="G320" t="s">
        <v>215</v>
      </c>
      <c r="H320">
        <v>1</v>
      </c>
      <c r="I320">
        <v>2.6666666666666505E-3</v>
      </c>
      <c r="J320">
        <f t="shared" si="4"/>
        <v>2.6666666666666505E-3</v>
      </c>
      <c r="K320">
        <v>217.2</v>
      </c>
      <c r="M320">
        <v>10.4</v>
      </c>
      <c r="O320" t="s">
        <v>210</v>
      </c>
      <c r="P320">
        <v>282110</v>
      </c>
      <c r="Q320">
        <v>194310</v>
      </c>
      <c r="R320">
        <v>51.635205999999997</v>
      </c>
      <c r="S320">
        <v>-3.7048410000000001</v>
      </c>
    </row>
    <row r="321" spans="1:19" x14ac:dyDescent="0.25">
      <c r="A321">
        <v>27</v>
      </c>
      <c r="B321" s="1">
        <v>42949</v>
      </c>
      <c r="C321" t="s">
        <v>216</v>
      </c>
      <c r="D321" t="s">
        <v>41</v>
      </c>
      <c r="E321" t="s">
        <v>31</v>
      </c>
      <c r="F321" t="s">
        <v>217</v>
      </c>
      <c r="G321" t="s">
        <v>217</v>
      </c>
      <c r="H321">
        <v>7</v>
      </c>
      <c r="I321">
        <v>2.2142857142857138E-2</v>
      </c>
      <c r="J321">
        <f t="shared" si="4"/>
        <v>0.15499999999999997</v>
      </c>
      <c r="K321">
        <v>243.9</v>
      </c>
      <c r="M321">
        <v>12.3</v>
      </c>
      <c r="O321" t="s">
        <v>216</v>
      </c>
      <c r="P321">
        <v>281968</v>
      </c>
      <c r="Q321">
        <v>190320</v>
      </c>
      <c r="R321">
        <v>51.599316999999999</v>
      </c>
      <c r="S321">
        <v>-3.7055465999999999</v>
      </c>
    </row>
    <row r="322" spans="1:19" x14ac:dyDescent="0.25">
      <c r="A322">
        <v>27</v>
      </c>
      <c r="B322" s="1">
        <v>42949</v>
      </c>
      <c r="C322" t="s">
        <v>216</v>
      </c>
      <c r="D322" t="s">
        <v>41</v>
      </c>
      <c r="E322" t="s">
        <v>31</v>
      </c>
      <c r="F322" t="s">
        <v>26</v>
      </c>
      <c r="G322" t="s">
        <v>27</v>
      </c>
      <c r="H322">
        <v>2</v>
      </c>
      <c r="I322">
        <v>0.18290000000000001</v>
      </c>
      <c r="J322">
        <f t="shared" si="4"/>
        <v>0.36580000000000001</v>
      </c>
      <c r="K322">
        <v>243.9</v>
      </c>
      <c r="M322">
        <v>12.3</v>
      </c>
      <c r="O322" t="s">
        <v>216</v>
      </c>
      <c r="P322">
        <v>281968</v>
      </c>
      <c r="Q322">
        <v>190320</v>
      </c>
      <c r="R322">
        <v>51.599316999999999</v>
      </c>
      <c r="S322">
        <v>-3.7055465999999999</v>
      </c>
    </row>
    <row r="323" spans="1:19" x14ac:dyDescent="0.25">
      <c r="A323">
        <v>27</v>
      </c>
      <c r="B323" s="1">
        <v>42949</v>
      </c>
      <c r="C323" t="s">
        <v>216</v>
      </c>
      <c r="D323" t="s">
        <v>41</v>
      </c>
      <c r="E323" t="s">
        <v>31</v>
      </c>
      <c r="F323" t="s">
        <v>138</v>
      </c>
      <c r="G323" t="s">
        <v>139</v>
      </c>
      <c r="H323">
        <v>1</v>
      </c>
      <c r="I323">
        <v>1.2800000000000002E-2</v>
      </c>
      <c r="J323">
        <f t="shared" ref="J323:J386" si="5">H323*I323</f>
        <v>1.2800000000000002E-2</v>
      </c>
      <c r="K323">
        <v>243.9</v>
      </c>
      <c r="M323">
        <v>12.3</v>
      </c>
      <c r="O323" t="s">
        <v>216</v>
      </c>
      <c r="P323">
        <v>281968</v>
      </c>
      <c r="Q323">
        <v>190320</v>
      </c>
      <c r="R323">
        <v>51.599316999999999</v>
      </c>
      <c r="S323">
        <v>-3.7055465999999999</v>
      </c>
    </row>
    <row r="324" spans="1:19" x14ac:dyDescent="0.25">
      <c r="A324">
        <v>27</v>
      </c>
      <c r="B324" s="1">
        <v>42949</v>
      </c>
      <c r="C324" t="s">
        <v>216</v>
      </c>
      <c r="D324" t="s">
        <v>41</v>
      </c>
      <c r="E324" t="s">
        <v>31</v>
      </c>
      <c r="F324" t="s">
        <v>52</v>
      </c>
      <c r="G324" t="s">
        <v>53</v>
      </c>
      <c r="H324">
        <v>1</v>
      </c>
      <c r="I324">
        <v>3.5600000000000021E-2</v>
      </c>
      <c r="J324">
        <f t="shared" si="5"/>
        <v>3.5600000000000021E-2</v>
      </c>
      <c r="K324">
        <v>243.9</v>
      </c>
      <c r="M324">
        <v>12.3</v>
      </c>
      <c r="O324" t="s">
        <v>216</v>
      </c>
      <c r="P324">
        <v>281968</v>
      </c>
      <c r="Q324">
        <v>190320</v>
      </c>
      <c r="R324">
        <v>51.599316999999999</v>
      </c>
      <c r="S324">
        <v>-3.7055465999999999</v>
      </c>
    </row>
    <row r="325" spans="1:19" x14ac:dyDescent="0.25">
      <c r="A325">
        <v>27</v>
      </c>
      <c r="B325" s="1">
        <v>42949</v>
      </c>
      <c r="C325" t="s">
        <v>216</v>
      </c>
      <c r="D325" t="s">
        <v>41</v>
      </c>
      <c r="E325" t="s">
        <v>31</v>
      </c>
      <c r="F325" t="s">
        <v>42</v>
      </c>
      <c r="G325" t="s">
        <v>43</v>
      </c>
      <c r="H325">
        <v>1</v>
      </c>
      <c r="I325">
        <v>0.17730000000000001</v>
      </c>
      <c r="J325">
        <f t="shared" si="5"/>
        <v>0.17730000000000001</v>
      </c>
      <c r="K325">
        <v>243.9</v>
      </c>
      <c r="M325">
        <v>12.3</v>
      </c>
      <c r="O325" t="s">
        <v>216</v>
      </c>
      <c r="P325">
        <v>281968</v>
      </c>
      <c r="Q325">
        <v>190320</v>
      </c>
      <c r="R325">
        <v>51.599316999999999</v>
      </c>
      <c r="S325">
        <v>-3.7055465999999999</v>
      </c>
    </row>
    <row r="326" spans="1:19" x14ac:dyDescent="0.25">
      <c r="A326">
        <v>27</v>
      </c>
      <c r="B326" s="1">
        <v>42949</v>
      </c>
      <c r="C326" t="s">
        <v>216</v>
      </c>
      <c r="D326" t="s">
        <v>41</v>
      </c>
      <c r="E326" t="s">
        <v>31</v>
      </c>
      <c r="F326" t="s">
        <v>44</v>
      </c>
      <c r="G326" t="s">
        <v>45</v>
      </c>
      <c r="H326">
        <v>3</v>
      </c>
      <c r="I326">
        <v>3.5400000000000008E-2</v>
      </c>
      <c r="J326">
        <f t="shared" si="5"/>
        <v>0.10620000000000002</v>
      </c>
      <c r="K326">
        <v>243.9</v>
      </c>
      <c r="M326">
        <v>12.3</v>
      </c>
      <c r="O326" t="s">
        <v>216</v>
      </c>
      <c r="P326">
        <v>281968</v>
      </c>
      <c r="Q326">
        <v>190320</v>
      </c>
      <c r="R326">
        <v>51.599316999999999</v>
      </c>
      <c r="S326">
        <v>-3.7055465999999999</v>
      </c>
    </row>
    <row r="327" spans="1:19" x14ac:dyDescent="0.25">
      <c r="A327">
        <v>27</v>
      </c>
      <c r="B327" s="1">
        <v>42949</v>
      </c>
      <c r="C327" t="s">
        <v>216</v>
      </c>
      <c r="D327" t="s">
        <v>41</v>
      </c>
      <c r="E327" t="s">
        <v>31</v>
      </c>
      <c r="F327" t="s">
        <v>218</v>
      </c>
      <c r="G327" t="s">
        <v>219</v>
      </c>
      <c r="H327">
        <v>1</v>
      </c>
      <c r="J327">
        <f t="shared" si="5"/>
        <v>0</v>
      </c>
      <c r="K327">
        <v>243.9</v>
      </c>
      <c r="M327">
        <v>12.3</v>
      </c>
      <c r="O327" t="s">
        <v>216</v>
      </c>
      <c r="P327">
        <v>281968</v>
      </c>
      <c r="Q327">
        <v>190320</v>
      </c>
      <c r="R327">
        <v>51.599316999999999</v>
      </c>
      <c r="S327">
        <v>-3.7055465999999999</v>
      </c>
    </row>
    <row r="328" spans="1:19" x14ac:dyDescent="0.25">
      <c r="A328">
        <v>28</v>
      </c>
      <c r="B328" s="1">
        <v>42950</v>
      </c>
      <c r="C328" t="s">
        <v>220</v>
      </c>
      <c r="D328" t="s">
        <v>91</v>
      </c>
      <c r="E328" t="s">
        <v>31</v>
      </c>
      <c r="F328" t="s">
        <v>22</v>
      </c>
      <c r="G328" t="s">
        <v>23</v>
      </c>
      <c r="H328">
        <v>1</v>
      </c>
      <c r="I328">
        <v>3.910000000000001E-2</v>
      </c>
      <c r="J328">
        <f t="shared" si="5"/>
        <v>3.910000000000001E-2</v>
      </c>
      <c r="K328">
        <v>324.2</v>
      </c>
      <c r="M328">
        <v>13.4</v>
      </c>
      <c r="N328">
        <v>12.86</v>
      </c>
      <c r="O328" t="s">
        <v>220</v>
      </c>
      <c r="P328">
        <v>292860</v>
      </c>
      <c r="Q328">
        <v>204260</v>
      </c>
      <c r="R328">
        <v>51.726787000000002</v>
      </c>
      <c r="S328">
        <v>-3.5526308000000002</v>
      </c>
    </row>
    <row r="329" spans="1:19" x14ac:dyDescent="0.25">
      <c r="A329">
        <v>28</v>
      </c>
      <c r="B329" s="1">
        <v>42950</v>
      </c>
      <c r="C329" t="s">
        <v>220</v>
      </c>
      <c r="D329" t="s">
        <v>91</v>
      </c>
      <c r="E329" t="s">
        <v>31</v>
      </c>
      <c r="F329" t="s">
        <v>28</v>
      </c>
      <c r="G329" t="s">
        <v>29</v>
      </c>
      <c r="H329">
        <v>5</v>
      </c>
      <c r="I329">
        <v>3.4300000000000011E-2</v>
      </c>
      <c r="J329">
        <f t="shared" si="5"/>
        <v>0.17150000000000004</v>
      </c>
      <c r="K329">
        <v>324.2</v>
      </c>
      <c r="M329">
        <v>13.4</v>
      </c>
      <c r="N329">
        <v>12.86</v>
      </c>
      <c r="O329" t="s">
        <v>220</v>
      </c>
      <c r="P329">
        <v>292860</v>
      </c>
      <c r="Q329">
        <v>204260</v>
      </c>
      <c r="R329">
        <v>51.726787000000002</v>
      </c>
      <c r="S329">
        <v>-3.5526308000000002</v>
      </c>
    </row>
    <row r="330" spans="1:19" x14ac:dyDescent="0.25">
      <c r="A330">
        <v>28</v>
      </c>
      <c r="B330" s="1">
        <v>42950</v>
      </c>
      <c r="C330" t="s">
        <v>220</v>
      </c>
      <c r="D330" t="s">
        <v>91</v>
      </c>
      <c r="E330" t="s">
        <v>31</v>
      </c>
      <c r="F330" t="s">
        <v>221</v>
      </c>
      <c r="G330" t="s">
        <v>222</v>
      </c>
      <c r="H330">
        <v>1</v>
      </c>
      <c r="I330">
        <v>6.5000000000000016E-2</v>
      </c>
      <c r="J330">
        <f t="shared" si="5"/>
        <v>6.5000000000000016E-2</v>
      </c>
      <c r="K330">
        <v>324.2</v>
      </c>
      <c r="M330">
        <v>13.4</v>
      </c>
      <c r="N330">
        <v>12.86</v>
      </c>
      <c r="O330" t="s">
        <v>220</v>
      </c>
      <c r="P330">
        <v>292860</v>
      </c>
      <c r="Q330">
        <v>204260</v>
      </c>
      <c r="R330">
        <v>51.726787000000002</v>
      </c>
      <c r="S330">
        <v>-3.5526308000000002</v>
      </c>
    </row>
    <row r="331" spans="1:19" x14ac:dyDescent="0.25">
      <c r="A331">
        <v>28</v>
      </c>
      <c r="B331" s="1">
        <v>42950</v>
      </c>
      <c r="C331" t="s">
        <v>220</v>
      </c>
      <c r="D331" t="s">
        <v>91</v>
      </c>
      <c r="E331" t="s">
        <v>31</v>
      </c>
      <c r="F331" t="s">
        <v>136</v>
      </c>
      <c r="G331" t="s">
        <v>137</v>
      </c>
      <c r="H331">
        <v>2</v>
      </c>
      <c r="I331">
        <v>7.3000000000000035E-3</v>
      </c>
      <c r="J331">
        <f t="shared" si="5"/>
        <v>1.4600000000000007E-2</v>
      </c>
      <c r="K331">
        <v>324.2</v>
      </c>
      <c r="M331">
        <v>13.4</v>
      </c>
      <c r="N331">
        <v>12.86</v>
      </c>
      <c r="O331" t="s">
        <v>220</v>
      </c>
      <c r="P331">
        <v>292860</v>
      </c>
      <c r="Q331">
        <v>204260</v>
      </c>
      <c r="R331">
        <v>51.726787000000002</v>
      </c>
      <c r="S331">
        <v>-3.5526308000000002</v>
      </c>
    </row>
    <row r="332" spans="1:19" x14ac:dyDescent="0.25">
      <c r="A332">
        <v>28</v>
      </c>
      <c r="B332" s="1">
        <v>42950</v>
      </c>
      <c r="C332" t="s">
        <v>220</v>
      </c>
      <c r="D332" t="s">
        <v>91</v>
      </c>
      <c r="E332" t="s">
        <v>31</v>
      </c>
      <c r="F332" t="s">
        <v>138</v>
      </c>
      <c r="G332" t="s">
        <v>139</v>
      </c>
      <c r="H332">
        <v>1</v>
      </c>
      <c r="I332">
        <v>1.2800000000000002E-2</v>
      </c>
      <c r="J332">
        <f t="shared" si="5"/>
        <v>1.2800000000000002E-2</v>
      </c>
      <c r="K332">
        <v>324.2</v>
      </c>
      <c r="M332">
        <v>13.4</v>
      </c>
      <c r="N332">
        <v>12.86</v>
      </c>
      <c r="O332" t="s">
        <v>220</v>
      </c>
      <c r="P332">
        <v>292860</v>
      </c>
      <c r="Q332">
        <v>204260</v>
      </c>
      <c r="R332">
        <v>51.726787000000002</v>
      </c>
      <c r="S332">
        <v>-3.5526308000000002</v>
      </c>
    </row>
    <row r="333" spans="1:19" x14ac:dyDescent="0.25">
      <c r="A333">
        <v>29</v>
      </c>
      <c r="B333" s="1">
        <v>42951</v>
      </c>
      <c r="C333" t="s">
        <v>223</v>
      </c>
      <c r="D333" t="s">
        <v>76</v>
      </c>
      <c r="E333" t="s">
        <v>31</v>
      </c>
      <c r="F333" t="s">
        <v>209</v>
      </c>
      <c r="G333" t="s">
        <v>64</v>
      </c>
      <c r="H333">
        <v>1</v>
      </c>
      <c r="I333">
        <v>2.06E-2</v>
      </c>
      <c r="J333">
        <f t="shared" si="5"/>
        <v>2.06E-2</v>
      </c>
      <c r="K333">
        <v>334.9</v>
      </c>
      <c r="M333">
        <v>8</v>
      </c>
      <c r="O333" t="s">
        <v>223</v>
      </c>
      <c r="P333">
        <v>248250</v>
      </c>
      <c r="Q333">
        <v>234180</v>
      </c>
      <c r="R333">
        <v>51.985290999999997</v>
      </c>
      <c r="S333">
        <v>-4.2112233000000003</v>
      </c>
    </row>
    <row r="334" spans="1:19" x14ac:dyDescent="0.25">
      <c r="A334">
        <v>29</v>
      </c>
      <c r="B334" s="1">
        <v>42951</v>
      </c>
      <c r="C334" t="s">
        <v>223</v>
      </c>
      <c r="D334" t="s">
        <v>76</v>
      </c>
      <c r="E334" t="s">
        <v>31</v>
      </c>
      <c r="F334" t="s">
        <v>88</v>
      </c>
      <c r="G334" t="s">
        <v>89</v>
      </c>
      <c r="H334">
        <v>1</v>
      </c>
      <c r="I334">
        <v>7.6099999999999987E-2</v>
      </c>
      <c r="J334">
        <f t="shared" si="5"/>
        <v>7.6099999999999987E-2</v>
      </c>
      <c r="K334">
        <v>334.9</v>
      </c>
      <c r="M334">
        <v>8</v>
      </c>
      <c r="O334" t="s">
        <v>223</v>
      </c>
      <c r="P334">
        <v>248250</v>
      </c>
      <c r="Q334">
        <v>234180</v>
      </c>
      <c r="R334">
        <v>51.985290999999997</v>
      </c>
      <c r="S334">
        <v>-4.2112233000000003</v>
      </c>
    </row>
    <row r="335" spans="1:19" x14ac:dyDescent="0.25">
      <c r="A335">
        <v>29</v>
      </c>
      <c r="B335" s="1">
        <v>42951</v>
      </c>
      <c r="C335" t="s">
        <v>223</v>
      </c>
      <c r="D335" t="s">
        <v>76</v>
      </c>
      <c r="E335" t="s">
        <v>31</v>
      </c>
      <c r="F335" t="s">
        <v>138</v>
      </c>
      <c r="G335" t="s">
        <v>139</v>
      </c>
      <c r="H335">
        <v>1</v>
      </c>
      <c r="I335">
        <v>1.2800000000000002E-2</v>
      </c>
      <c r="J335">
        <f t="shared" si="5"/>
        <v>1.2800000000000002E-2</v>
      </c>
      <c r="K335">
        <v>334.9</v>
      </c>
      <c r="M335">
        <v>8</v>
      </c>
      <c r="O335" t="s">
        <v>223</v>
      </c>
      <c r="P335">
        <v>248250</v>
      </c>
      <c r="Q335">
        <v>234180</v>
      </c>
      <c r="R335">
        <v>51.985290999999997</v>
      </c>
      <c r="S335">
        <v>-4.2112233000000003</v>
      </c>
    </row>
    <row r="336" spans="1:19" x14ac:dyDescent="0.25">
      <c r="A336">
        <v>29</v>
      </c>
      <c r="B336" s="1">
        <v>42951</v>
      </c>
      <c r="C336" t="s">
        <v>223</v>
      </c>
      <c r="D336" t="s">
        <v>76</v>
      </c>
      <c r="E336" t="s">
        <v>31</v>
      </c>
      <c r="F336" t="s">
        <v>18</v>
      </c>
      <c r="G336" t="s">
        <v>19</v>
      </c>
      <c r="H336">
        <v>1</v>
      </c>
      <c r="I336">
        <v>2.35E-2</v>
      </c>
      <c r="J336">
        <f t="shared" si="5"/>
        <v>2.35E-2</v>
      </c>
      <c r="K336">
        <v>334.9</v>
      </c>
      <c r="M336">
        <v>8</v>
      </c>
      <c r="O336" t="s">
        <v>223</v>
      </c>
      <c r="P336">
        <v>248250</v>
      </c>
      <c r="Q336">
        <v>234180</v>
      </c>
      <c r="R336">
        <v>51.985290999999997</v>
      </c>
      <c r="S336">
        <v>-4.2112233000000003</v>
      </c>
    </row>
    <row r="337" spans="1:19" x14ac:dyDescent="0.25">
      <c r="A337">
        <v>29</v>
      </c>
      <c r="B337" s="1">
        <v>42951</v>
      </c>
      <c r="C337" t="s">
        <v>223</v>
      </c>
      <c r="D337" t="s">
        <v>76</v>
      </c>
      <c r="E337" t="s">
        <v>31</v>
      </c>
      <c r="F337" t="s">
        <v>96</v>
      </c>
      <c r="G337" t="s">
        <v>97</v>
      </c>
      <c r="H337">
        <v>1</v>
      </c>
      <c r="I337">
        <v>7.9000000000000077E-3</v>
      </c>
      <c r="J337">
        <f t="shared" si="5"/>
        <v>7.9000000000000077E-3</v>
      </c>
      <c r="K337">
        <v>334.9</v>
      </c>
      <c r="M337">
        <v>8</v>
      </c>
      <c r="O337" t="s">
        <v>223</v>
      </c>
      <c r="P337">
        <v>248250</v>
      </c>
      <c r="Q337">
        <v>234180</v>
      </c>
      <c r="R337">
        <v>51.985290999999997</v>
      </c>
      <c r="S337">
        <v>-4.2112233000000003</v>
      </c>
    </row>
    <row r="338" spans="1:19" x14ac:dyDescent="0.25">
      <c r="A338">
        <v>29</v>
      </c>
      <c r="B338" s="1">
        <v>42951</v>
      </c>
      <c r="C338" t="s">
        <v>223</v>
      </c>
      <c r="D338" t="s">
        <v>76</v>
      </c>
      <c r="E338" t="s">
        <v>31</v>
      </c>
      <c r="F338" t="s">
        <v>224</v>
      </c>
      <c r="G338" t="s">
        <v>225</v>
      </c>
      <c r="H338">
        <v>1</v>
      </c>
      <c r="I338">
        <v>4.830000000000001E-2</v>
      </c>
      <c r="J338">
        <f t="shared" si="5"/>
        <v>4.830000000000001E-2</v>
      </c>
      <c r="K338">
        <v>334.9</v>
      </c>
      <c r="M338">
        <v>8</v>
      </c>
      <c r="O338" t="s">
        <v>223</v>
      </c>
      <c r="P338">
        <v>248250</v>
      </c>
      <c r="Q338">
        <v>234180</v>
      </c>
      <c r="R338">
        <v>51.985290999999997</v>
      </c>
      <c r="S338">
        <v>-4.2112233000000003</v>
      </c>
    </row>
    <row r="339" spans="1:19" x14ac:dyDescent="0.25">
      <c r="A339">
        <v>29</v>
      </c>
      <c r="B339" s="1">
        <v>42951</v>
      </c>
      <c r="C339" t="s">
        <v>223</v>
      </c>
      <c r="D339" t="s">
        <v>76</v>
      </c>
      <c r="E339" t="s">
        <v>31</v>
      </c>
      <c r="F339" t="s">
        <v>28</v>
      </c>
      <c r="G339" t="s">
        <v>29</v>
      </c>
      <c r="H339">
        <v>5</v>
      </c>
      <c r="I339">
        <v>3.4300000000000011E-2</v>
      </c>
      <c r="J339">
        <f t="shared" si="5"/>
        <v>0.17150000000000004</v>
      </c>
      <c r="K339">
        <v>334.9</v>
      </c>
      <c r="M339">
        <v>8</v>
      </c>
      <c r="O339" t="s">
        <v>223</v>
      </c>
      <c r="P339">
        <v>248250</v>
      </c>
      <c r="Q339">
        <v>234180</v>
      </c>
      <c r="R339">
        <v>51.985290999999997</v>
      </c>
      <c r="S339">
        <v>-4.2112233000000003</v>
      </c>
    </row>
    <row r="340" spans="1:19" x14ac:dyDescent="0.25">
      <c r="A340">
        <v>30</v>
      </c>
      <c r="B340" s="1">
        <v>42956</v>
      </c>
      <c r="C340" t="s">
        <v>226</v>
      </c>
      <c r="D340" t="s">
        <v>203</v>
      </c>
      <c r="E340" t="s">
        <v>17</v>
      </c>
      <c r="F340" t="s">
        <v>22</v>
      </c>
      <c r="G340" t="s">
        <v>23</v>
      </c>
      <c r="H340">
        <v>1</v>
      </c>
      <c r="I340">
        <v>3.910000000000001E-2</v>
      </c>
      <c r="J340">
        <f t="shared" si="5"/>
        <v>3.910000000000001E-2</v>
      </c>
      <c r="K340">
        <v>359.8</v>
      </c>
      <c r="M340">
        <v>17.100000000000001</v>
      </c>
      <c r="O340" t="s">
        <v>226</v>
      </c>
      <c r="P340">
        <v>305010</v>
      </c>
      <c r="Q340">
        <v>351970</v>
      </c>
      <c r="R340">
        <v>53.056511</v>
      </c>
      <c r="S340">
        <v>-3.4187300999999999</v>
      </c>
    </row>
    <row r="341" spans="1:19" x14ac:dyDescent="0.25">
      <c r="A341">
        <v>30</v>
      </c>
      <c r="B341" s="1">
        <v>42956</v>
      </c>
      <c r="C341" t="s">
        <v>226</v>
      </c>
      <c r="D341" t="s">
        <v>203</v>
      </c>
      <c r="E341" t="s">
        <v>17</v>
      </c>
      <c r="F341" t="s">
        <v>209</v>
      </c>
      <c r="G341" t="s">
        <v>64</v>
      </c>
      <c r="H341">
        <v>7</v>
      </c>
      <c r="I341">
        <v>2.06E-2</v>
      </c>
      <c r="J341">
        <f t="shared" si="5"/>
        <v>0.14419999999999999</v>
      </c>
      <c r="K341">
        <v>359.8</v>
      </c>
      <c r="M341">
        <v>17.100000000000001</v>
      </c>
      <c r="O341" t="s">
        <v>226</v>
      </c>
      <c r="P341">
        <v>305010</v>
      </c>
      <c r="Q341">
        <v>351970</v>
      </c>
      <c r="R341">
        <v>53.056511</v>
      </c>
      <c r="S341">
        <v>-3.4187300999999999</v>
      </c>
    </row>
    <row r="342" spans="1:19" x14ac:dyDescent="0.25">
      <c r="A342">
        <v>30</v>
      </c>
      <c r="B342" s="1">
        <v>42956</v>
      </c>
      <c r="C342" t="s">
        <v>226</v>
      </c>
      <c r="D342" t="s">
        <v>203</v>
      </c>
      <c r="E342" t="s">
        <v>17</v>
      </c>
      <c r="F342" t="s">
        <v>138</v>
      </c>
      <c r="G342" t="s">
        <v>139</v>
      </c>
      <c r="H342">
        <v>5</v>
      </c>
      <c r="I342">
        <v>1.2800000000000002E-2</v>
      </c>
      <c r="J342">
        <f t="shared" si="5"/>
        <v>6.4000000000000015E-2</v>
      </c>
      <c r="K342">
        <v>359.8</v>
      </c>
      <c r="M342">
        <v>17.100000000000001</v>
      </c>
      <c r="O342" t="s">
        <v>226</v>
      </c>
      <c r="P342">
        <v>305010</v>
      </c>
      <c r="Q342">
        <v>351970</v>
      </c>
      <c r="R342">
        <v>53.056511</v>
      </c>
      <c r="S342">
        <v>-3.4187300999999999</v>
      </c>
    </row>
    <row r="343" spans="1:19" x14ac:dyDescent="0.25">
      <c r="A343">
        <v>30</v>
      </c>
      <c r="B343" s="1">
        <v>42956</v>
      </c>
      <c r="C343" t="s">
        <v>226</v>
      </c>
      <c r="D343" t="s">
        <v>203</v>
      </c>
      <c r="E343" t="s">
        <v>17</v>
      </c>
      <c r="F343" t="s">
        <v>195</v>
      </c>
      <c r="G343" t="s">
        <v>196</v>
      </c>
      <c r="H343">
        <v>3</v>
      </c>
      <c r="I343">
        <v>6.1600000000000009E-2</v>
      </c>
      <c r="J343">
        <f t="shared" si="5"/>
        <v>0.18480000000000002</v>
      </c>
      <c r="K343">
        <v>359.8</v>
      </c>
      <c r="M343">
        <v>17.100000000000001</v>
      </c>
      <c r="O343" t="s">
        <v>226</v>
      </c>
      <c r="P343">
        <v>305010</v>
      </c>
      <c r="Q343">
        <v>351970</v>
      </c>
      <c r="R343">
        <v>53.056511</v>
      </c>
      <c r="S343">
        <v>-3.4187300999999999</v>
      </c>
    </row>
    <row r="344" spans="1:19" x14ac:dyDescent="0.25">
      <c r="A344">
        <v>30</v>
      </c>
      <c r="B344" s="1">
        <v>42956</v>
      </c>
      <c r="C344" t="s">
        <v>226</v>
      </c>
      <c r="D344" t="s">
        <v>203</v>
      </c>
      <c r="E344" t="s">
        <v>17</v>
      </c>
      <c r="F344" t="s">
        <v>34</v>
      </c>
      <c r="G344" t="s">
        <v>35</v>
      </c>
      <c r="H344">
        <v>3</v>
      </c>
      <c r="I344">
        <v>4.1600000000000012E-2</v>
      </c>
      <c r="J344">
        <f t="shared" si="5"/>
        <v>0.12480000000000004</v>
      </c>
      <c r="K344">
        <v>359.8</v>
      </c>
      <c r="M344">
        <v>17.100000000000001</v>
      </c>
      <c r="O344" t="s">
        <v>226</v>
      </c>
      <c r="P344">
        <v>305010</v>
      </c>
      <c r="Q344">
        <v>351970</v>
      </c>
      <c r="R344">
        <v>53.056511</v>
      </c>
      <c r="S344">
        <v>-3.4187300999999999</v>
      </c>
    </row>
    <row r="345" spans="1:19" x14ac:dyDescent="0.25">
      <c r="A345">
        <v>30</v>
      </c>
      <c r="B345" s="1">
        <v>42956</v>
      </c>
      <c r="C345" t="s">
        <v>226</v>
      </c>
      <c r="D345" t="s">
        <v>203</v>
      </c>
      <c r="E345" t="s">
        <v>17</v>
      </c>
      <c r="F345" t="s">
        <v>44</v>
      </c>
      <c r="G345" t="s">
        <v>45</v>
      </c>
      <c r="H345">
        <v>5</v>
      </c>
      <c r="I345">
        <v>3.5400000000000008E-2</v>
      </c>
      <c r="J345">
        <f t="shared" si="5"/>
        <v>0.17700000000000005</v>
      </c>
      <c r="K345">
        <v>359.8</v>
      </c>
      <c r="M345">
        <v>17.100000000000001</v>
      </c>
      <c r="O345" t="s">
        <v>226</v>
      </c>
      <c r="P345">
        <v>305010</v>
      </c>
      <c r="Q345">
        <v>351970</v>
      </c>
      <c r="R345">
        <v>53.056511</v>
      </c>
      <c r="S345">
        <v>-3.4187300999999999</v>
      </c>
    </row>
    <row r="346" spans="1:19" x14ac:dyDescent="0.25">
      <c r="A346">
        <v>30</v>
      </c>
      <c r="B346" s="1">
        <v>42956</v>
      </c>
      <c r="C346" t="s">
        <v>226</v>
      </c>
      <c r="D346" t="s">
        <v>203</v>
      </c>
      <c r="E346" t="s">
        <v>17</v>
      </c>
      <c r="F346" t="s">
        <v>123</v>
      </c>
      <c r="G346" t="s">
        <v>124</v>
      </c>
      <c r="H346">
        <v>1</v>
      </c>
      <c r="I346">
        <v>9.8299999999999985E-2</v>
      </c>
      <c r="J346">
        <f t="shared" si="5"/>
        <v>9.8299999999999985E-2</v>
      </c>
      <c r="K346">
        <v>359.8</v>
      </c>
      <c r="M346">
        <v>17.100000000000001</v>
      </c>
      <c r="O346" t="s">
        <v>226</v>
      </c>
      <c r="P346">
        <v>305010</v>
      </c>
      <c r="Q346">
        <v>351970</v>
      </c>
      <c r="R346">
        <v>53.056511</v>
      </c>
      <c r="S346">
        <v>-3.4187300999999999</v>
      </c>
    </row>
    <row r="347" spans="1:19" x14ac:dyDescent="0.25">
      <c r="A347">
        <v>30</v>
      </c>
      <c r="B347" s="1">
        <v>42956</v>
      </c>
      <c r="C347" t="s">
        <v>226</v>
      </c>
      <c r="D347" t="s">
        <v>203</v>
      </c>
      <c r="E347" t="s">
        <v>17</v>
      </c>
      <c r="F347" t="s">
        <v>227</v>
      </c>
      <c r="G347" t="s">
        <v>228</v>
      </c>
      <c r="H347">
        <v>1</v>
      </c>
      <c r="I347">
        <v>2.3800000000000005E-2</v>
      </c>
      <c r="J347">
        <f t="shared" si="5"/>
        <v>2.3800000000000005E-2</v>
      </c>
      <c r="K347">
        <v>359.8</v>
      </c>
      <c r="M347">
        <v>17.100000000000001</v>
      </c>
      <c r="O347" t="s">
        <v>226</v>
      </c>
      <c r="P347">
        <v>305010</v>
      </c>
      <c r="Q347">
        <v>351970</v>
      </c>
      <c r="R347">
        <v>53.056511</v>
      </c>
      <c r="S347">
        <v>-3.4187300999999999</v>
      </c>
    </row>
    <row r="348" spans="1:19" x14ac:dyDescent="0.25">
      <c r="A348">
        <v>30</v>
      </c>
      <c r="B348" s="1">
        <v>42956</v>
      </c>
      <c r="C348" t="s">
        <v>226</v>
      </c>
      <c r="D348" t="s">
        <v>203</v>
      </c>
      <c r="E348" t="s">
        <v>17</v>
      </c>
      <c r="F348" t="s">
        <v>229</v>
      </c>
      <c r="G348" t="s">
        <v>230</v>
      </c>
      <c r="H348">
        <v>1</v>
      </c>
      <c r="I348">
        <v>1.2375000000000008E-2</v>
      </c>
      <c r="J348">
        <f t="shared" si="5"/>
        <v>1.2375000000000008E-2</v>
      </c>
      <c r="K348">
        <v>359.8</v>
      </c>
      <c r="M348">
        <v>17.100000000000001</v>
      </c>
      <c r="O348" t="s">
        <v>226</v>
      </c>
      <c r="P348">
        <v>305010</v>
      </c>
      <c r="Q348">
        <v>351970</v>
      </c>
      <c r="R348">
        <v>53.056511</v>
      </c>
      <c r="S348">
        <v>-3.4187300999999999</v>
      </c>
    </row>
    <row r="349" spans="1:19" x14ac:dyDescent="0.25">
      <c r="A349">
        <v>30</v>
      </c>
      <c r="B349" s="1">
        <v>42956</v>
      </c>
      <c r="C349" t="s">
        <v>226</v>
      </c>
      <c r="D349" t="s">
        <v>203</v>
      </c>
      <c r="E349" t="s">
        <v>17</v>
      </c>
      <c r="F349" t="s">
        <v>224</v>
      </c>
      <c r="G349" t="s">
        <v>225</v>
      </c>
      <c r="H349">
        <v>1</v>
      </c>
      <c r="I349">
        <v>4.830000000000001E-2</v>
      </c>
      <c r="J349">
        <f t="shared" si="5"/>
        <v>4.830000000000001E-2</v>
      </c>
      <c r="K349">
        <v>359.8</v>
      </c>
      <c r="M349">
        <v>17.100000000000001</v>
      </c>
      <c r="O349" t="s">
        <v>226</v>
      </c>
      <c r="P349">
        <v>305010</v>
      </c>
      <c r="Q349">
        <v>351970</v>
      </c>
      <c r="R349">
        <v>53.056511</v>
      </c>
      <c r="S349">
        <v>-3.4187300999999999</v>
      </c>
    </row>
    <row r="350" spans="1:19" x14ac:dyDescent="0.25">
      <c r="A350">
        <v>30</v>
      </c>
      <c r="B350" s="1">
        <v>42956</v>
      </c>
      <c r="C350" t="s">
        <v>226</v>
      </c>
      <c r="D350" t="s">
        <v>203</v>
      </c>
      <c r="E350" t="s">
        <v>17</v>
      </c>
      <c r="F350" t="s">
        <v>231</v>
      </c>
      <c r="G350" t="s">
        <v>232</v>
      </c>
      <c r="H350">
        <v>1</v>
      </c>
      <c r="I350">
        <v>9.1700000000000004E-2</v>
      </c>
      <c r="J350">
        <f t="shared" si="5"/>
        <v>9.1700000000000004E-2</v>
      </c>
      <c r="K350">
        <v>359.8</v>
      </c>
      <c r="M350">
        <v>17.100000000000001</v>
      </c>
      <c r="O350" t="s">
        <v>226</v>
      </c>
      <c r="P350">
        <v>305010</v>
      </c>
      <c r="Q350">
        <v>351970</v>
      </c>
      <c r="R350">
        <v>53.056511</v>
      </c>
      <c r="S350">
        <v>-3.4187300999999999</v>
      </c>
    </row>
    <row r="351" spans="1:19" x14ac:dyDescent="0.25">
      <c r="A351">
        <v>31</v>
      </c>
      <c r="B351" s="1">
        <v>42956</v>
      </c>
      <c r="C351" t="s">
        <v>233</v>
      </c>
      <c r="D351" t="s">
        <v>203</v>
      </c>
      <c r="E351" t="s">
        <v>31</v>
      </c>
      <c r="F351" t="s">
        <v>44</v>
      </c>
      <c r="G351" t="s">
        <v>45</v>
      </c>
      <c r="H351">
        <v>2</v>
      </c>
      <c r="I351">
        <v>3.5400000000000008E-2</v>
      </c>
      <c r="J351">
        <f t="shared" si="5"/>
        <v>7.0800000000000016E-2</v>
      </c>
      <c r="K351">
        <v>356.3</v>
      </c>
      <c r="M351">
        <v>17.100000000000001</v>
      </c>
      <c r="O351" t="s">
        <v>233</v>
      </c>
      <c r="P351">
        <v>304950</v>
      </c>
      <c r="Q351">
        <v>352640</v>
      </c>
      <c r="R351">
        <v>53.062520999999997</v>
      </c>
      <c r="S351">
        <v>-3.4198230000000001</v>
      </c>
    </row>
    <row r="352" spans="1:19" x14ac:dyDescent="0.25">
      <c r="A352">
        <v>31</v>
      </c>
      <c r="B352" s="1">
        <v>42956</v>
      </c>
      <c r="C352" t="s">
        <v>233</v>
      </c>
      <c r="D352" t="s">
        <v>203</v>
      </c>
      <c r="E352" t="s">
        <v>31</v>
      </c>
      <c r="F352" t="s">
        <v>59</v>
      </c>
      <c r="G352" t="s">
        <v>60</v>
      </c>
      <c r="H352">
        <v>1</v>
      </c>
      <c r="I352">
        <v>9.5299999999999996E-2</v>
      </c>
      <c r="J352">
        <f t="shared" si="5"/>
        <v>9.5299999999999996E-2</v>
      </c>
      <c r="K352">
        <v>356.3</v>
      </c>
      <c r="M352">
        <v>17.100000000000001</v>
      </c>
      <c r="O352" t="s">
        <v>233</v>
      </c>
      <c r="P352">
        <v>304950</v>
      </c>
      <c r="Q352">
        <v>352640</v>
      </c>
      <c r="R352">
        <v>53.062520999999997</v>
      </c>
      <c r="S352">
        <v>-3.4198230000000001</v>
      </c>
    </row>
    <row r="353" spans="1:19" x14ac:dyDescent="0.25">
      <c r="A353">
        <v>31</v>
      </c>
      <c r="B353" s="1">
        <v>42956</v>
      </c>
      <c r="C353" t="s">
        <v>233</v>
      </c>
      <c r="D353" t="s">
        <v>203</v>
      </c>
      <c r="E353" t="s">
        <v>31</v>
      </c>
      <c r="F353" t="s">
        <v>67</v>
      </c>
      <c r="G353" t="s">
        <v>68</v>
      </c>
      <c r="H353">
        <v>1</v>
      </c>
      <c r="I353">
        <v>1.070000000000001E-2</v>
      </c>
      <c r="J353">
        <f t="shared" si="5"/>
        <v>1.070000000000001E-2</v>
      </c>
      <c r="K353">
        <v>356.3</v>
      </c>
      <c r="M353">
        <v>17.100000000000001</v>
      </c>
      <c r="O353" t="s">
        <v>233</v>
      </c>
      <c r="P353">
        <v>304950</v>
      </c>
      <c r="Q353">
        <v>352640</v>
      </c>
      <c r="R353">
        <v>53.062520999999997</v>
      </c>
      <c r="S353">
        <v>-3.4198230000000001</v>
      </c>
    </row>
    <row r="354" spans="1:19" x14ac:dyDescent="0.25">
      <c r="A354">
        <v>31</v>
      </c>
      <c r="B354" s="1">
        <v>42956</v>
      </c>
      <c r="C354" t="s">
        <v>233</v>
      </c>
      <c r="D354" t="s">
        <v>203</v>
      </c>
      <c r="E354" t="s">
        <v>31</v>
      </c>
      <c r="F354" t="s">
        <v>164</v>
      </c>
      <c r="G354" t="s">
        <v>165</v>
      </c>
      <c r="H354">
        <v>1</v>
      </c>
      <c r="I354">
        <v>0.13760000000000003</v>
      </c>
      <c r="J354">
        <f t="shared" si="5"/>
        <v>0.13760000000000003</v>
      </c>
      <c r="K354">
        <v>356.3</v>
      </c>
      <c r="M354">
        <v>17.100000000000001</v>
      </c>
      <c r="O354" t="s">
        <v>233</v>
      </c>
      <c r="P354">
        <v>304950</v>
      </c>
      <c r="Q354">
        <v>352640</v>
      </c>
      <c r="R354">
        <v>53.062520999999997</v>
      </c>
      <c r="S354">
        <v>-3.4198230000000001</v>
      </c>
    </row>
    <row r="355" spans="1:19" x14ac:dyDescent="0.25">
      <c r="A355">
        <v>31</v>
      </c>
      <c r="B355" s="1">
        <v>42956</v>
      </c>
      <c r="C355" t="s">
        <v>233</v>
      </c>
      <c r="D355" t="s">
        <v>203</v>
      </c>
      <c r="E355" t="s">
        <v>31</v>
      </c>
      <c r="F355" t="s">
        <v>116</v>
      </c>
      <c r="G355" t="s">
        <v>117</v>
      </c>
      <c r="H355">
        <v>1</v>
      </c>
      <c r="I355">
        <v>7.6300000000000007E-2</v>
      </c>
      <c r="J355">
        <f t="shared" si="5"/>
        <v>7.6300000000000007E-2</v>
      </c>
      <c r="K355">
        <v>356.3</v>
      </c>
      <c r="M355">
        <v>17.100000000000001</v>
      </c>
      <c r="O355" t="s">
        <v>233</v>
      </c>
      <c r="P355">
        <v>304950</v>
      </c>
      <c r="Q355">
        <v>352640</v>
      </c>
      <c r="R355">
        <v>53.062520999999997</v>
      </c>
      <c r="S355">
        <v>-3.4198230000000001</v>
      </c>
    </row>
    <row r="356" spans="1:19" x14ac:dyDescent="0.25">
      <c r="A356">
        <v>31</v>
      </c>
      <c r="B356" s="1">
        <v>42956</v>
      </c>
      <c r="C356" t="s">
        <v>233</v>
      </c>
      <c r="D356" t="s">
        <v>203</v>
      </c>
      <c r="E356" t="s">
        <v>31</v>
      </c>
      <c r="F356" t="s">
        <v>234</v>
      </c>
      <c r="G356" t="s">
        <v>235</v>
      </c>
      <c r="H356">
        <v>1</v>
      </c>
      <c r="I356">
        <v>3.7000000000000012E-2</v>
      </c>
      <c r="J356">
        <f t="shared" si="5"/>
        <v>3.7000000000000012E-2</v>
      </c>
      <c r="K356">
        <v>356.3</v>
      </c>
      <c r="M356">
        <v>17.100000000000001</v>
      </c>
      <c r="O356" t="s">
        <v>233</v>
      </c>
      <c r="P356">
        <v>304950</v>
      </c>
      <c r="Q356">
        <v>352640</v>
      </c>
      <c r="R356">
        <v>53.062520999999997</v>
      </c>
      <c r="S356">
        <v>-3.4198230000000001</v>
      </c>
    </row>
    <row r="357" spans="1:19" x14ac:dyDescent="0.25">
      <c r="A357">
        <v>31</v>
      </c>
      <c r="B357" s="1">
        <v>42956</v>
      </c>
      <c r="C357" t="s">
        <v>233</v>
      </c>
      <c r="D357" t="s">
        <v>203</v>
      </c>
      <c r="E357" t="s">
        <v>31</v>
      </c>
      <c r="F357" t="s">
        <v>236</v>
      </c>
      <c r="G357" t="s">
        <v>236</v>
      </c>
      <c r="H357">
        <v>1</v>
      </c>
      <c r="J357">
        <f t="shared" si="5"/>
        <v>0</v>
      </c>
      <c r="K357">
        <v>356.3</v>
      </c>
      <c r="M357">
        <v>17.100000000000001</v>
      </c>
      <c r="O357" t="s">
        <v>233</v>
      </c>
      <c r="P357">
        <v>304950</v>
      </c>
      <c r="Q357">
        <v>352640</v>
      </c>
      <c r="R357">
        <v>53.062520999999997</v>
      </c>
      <c r="S357">
        <v>-3.4198230000000001</v>
      </c>
    </row>
    <row r="358" spans="1:19" x14ac:dyDescent="0.25">
      <c r="A358">
        <v>32</v>
      </c>
      <c r="B358" s="1">
        <v>42957</v>
      </c>
      <c r="C358" t="s">
        <v>237</v>
      </c>
      <c r="D358" t="s">
        <v>41</v>
      </c>
      <c r="E358" t="s">
        <v>31</v>
      </c>
      <c r="F358" t="s">
        <v>238</v>
      </c>
      <c r="G358" t="s">
        <v>239</v>
      </c>
      <c r="H358">
        <v>1</v>
      </c>
      <c r="I358">
        <v>1.6500000000000008E-2</v>
      </c>
      <c r="J358">
        <f t="shared" si="5"/>
        <v>1.6500000000000008E-2</v>
      </c>
      <c r="K358">
        <v>318.8</v>
      </c>
      <c r="M358">
        <v>11.5</v>
      </c>
      <c r="O358" t="s">
        <v>237</v>
      </c>
      <c r="P358">
        <v>282900</v>
      </c>
      <c r="Q358">
        <v>188260</v>
      </c>
      <c r="R358">
        <v>51.580997000000004</v>
      </c>
      <c r="S358">
        <v>-3.6914087000000002</v>
      </c>
    </row>
    <row r="359" spans="1:19" x14ac:dyDescent="0.25">
      <c r="A359">
        <v>32</v>
      </c>
      <c r="B359" s="1">
        <v>42957</v>
      </c>
      <c r="C359" t="s">
        <v>237</v>
      </c>
      <c r="D359" t="s">
        <v>41</v>
      </c>
      <c r="E359" t="s">
        <v>31</v>
      </c>
      <c r="F359" t="s">
        <v>171</v>
      </c>
      <c r="G359" t="s">
        <v>51</v>
      </c>
      <c r="H359">
        <v>1</v>
      </c>
      <c r="I359">
        <v>1.5300000000000005E-2</v>
      </c>
      <c r="J359">
        <f t="shared" si="5"/>
        <v>1.5300000000000005E-2</v>
      </c>
      <c r="K359">
        <v>318.8</v>
      </c>
      <c r="M359">
        <v>11.5</v>
      </c>
      <c r="O359" t="s">
        <v>237</v>
      </c>
      <c r="P359">
        <v>282900</v>
      </c>
      <c r="Q359">
        <v>188260</v>
      </c>
      <c r="R359">
        <v>51.580997000000004</v>
      </c>
      <c r="S359">
        <v>-3.6914087000000002</v>
      </c>
    </row>
    <row r="360" spans="1:19" x14ac:dyDescent="0.25">
      <c r="A360">
        <v>33</v>
      </c>
      <c r="B360" s="1">
        <v>42957</v>
      </c>
      <c r="C360" t="s">
        <v>240</v>
      </c>
      <c r="D360" t="s">
        <v>41</v>
      </c>
      <c r="E360" t="s">
        <v>17</v>
      </c>
      <c r="F360" t="s">
        <v>241</v>
      </c>
      <c r="G360" t="s">
        <v>242</v>
      </c>
      <c r="H360">
        <v>1</v>
      </c>
      <c r="I360">
        <v>1.3000000000000006E-2</v>
      </c>
      <c r="J360">
        <f t="shared" si="5"/>
        <v>1.3000000000000006E-2</v>
      </c>
      <c r="K360">
        <v>308.5</v>
      </c>
      <c r="M360">
        <v>11.5</v>
      </c>
      <c r="O360" t="s">
        <v>240</v>
      </c>
      <c r="P360">
        <v>282860</v>
      </c>
      <c r="Q360">
        <v>188200</v>
      </c>
      <c r="R360">
        <v>51.580449999999999</v>
      </c>
      <c r="S360">
        <v>-3.6919656999999999</v>
      </c>
    </row>
    <row r="361" spans="1:19" x14ac:dyDescent="0.25">
      <c r="A361">
        <v>34</v>
      </c>
      <c r="B361" s="1">
        <v>42959</v>
      </c>
      <c r="C361" t="s">
        <v>243</v>
      </c>
      <c r="D361" t="s">
        <v>16</v>
      </c>
      <c r="E361" t="s">
        <v>17</v>
      </c>
      <c r="F361" t="s">
        <v>138</v>
      </c>
      <c r="G361" t="s">
        <v>139</v>
      </c>
      <c r="H361">
        <v>6</v>
      </c>
      <c r="I361">
        <v>1.2800000000000002E-2</v>
      </c>
      <c r="J361">
        <f t="shared" si="5"/>
        <v>7.6800000000000007E-2</v>
      </c>
      <c r="K361">
        <v>344.9</v>
      </c>
      <c r="M361">
        <v>9.5</v>
      </c>
      <c r="O361" t="s">
        <v>243</v>
      </c>
      <c r="P361">
        <v>283820</v>
      </c>
      <c r="Q361">
        <v>192960</v>
      </c>
      <c r="R361">
        <v>51.623429000000002</v>
      </c>
      <c r="S361">
        <v>-3.6796956999999999</v>
      </c>
    </row>
    <row r="362" spans="1:19" x14ac:dyDescent="0.25">
      <c r="A362">
        <v>34</v>
      </c>
      <c r="B362" s="1">
        <v>42959</v>
      </c>
      <c r="C362" t="s">
        <v>243</v>
      </c>
      <c r="D362" t="s">
        <v>16</v>
      </c>
      <c r="E362" t="s">
        <v>17</v>
      </c>
      <c r="F362" t="s">
        <v>227</v>
      </c>
      <c r="G362" t="s">
        <v>228</v>
      </c>
      <c r="H362">
        <v>1</v>
      </c>
      <c r="I362">
        <v>2.3800000000000005E-2</v>
      </c>
      <c r="J362">
        <f t="shared" si="5"/>
        <v>2.3800000000000005E-2</v>
      </c>
      <c r="K362">
        <v>344.9</v>
      </c>
      <c r="M362">
        <v>9.5</v>
      </c>
      <c r="O362" t="s">
        <v>243</v>
      </c>
      <c r="P362">
        <v>283820</v>
      </c>
      <c r="Q362">
        <v>192960</v>
      </c>
      <c r="R362">
        <v>51.623429000000002</v>
      </c>
      <c r="S362">
        <v>-3.6796956999999999</v>
      </c>
    </row>
    <row r="363" spans="1:19" x14ac:dyDescent="0.25">
      <c r="A363">
        <v>34</v>
      </c>
      <c r="B363" s="1">
        <v>42959</v>
      </c>
      <c r="C363" t="s">
        <v>243</v>
      </c>
      <c r="D363" t="s">
        <v>16</v>
      </c>
      <c r="E363" t="s">
        <v>17</v>
      </c>
      <c r="F363" t="s">
        <v>150</v>
      </c>
      <c r="G363" t="s">
        <v>151</v>
      </c>
      <c r="H363">
        <v>2</v>
      </c>
      <c r="I363">
        <v>5.1300000000000012E-2</v>
      </c>
      <c r="J363">
        <f t="shared" si="5"/>
        <v>0.10260000000000002</v>
      </c>
      <c r="K363">
        <v>344.9</v>
      </c>
      <c r="M363">
        <v>9.5</v>
      </c>
      <c r="O363" t="s">
        <v>243</v>
      </c>
      <c r="P363">
        <v>283820</v>
      </c>
      <c r="Q363">
        <v>192960</v>
      </c>
      <c r="R363">
        <v>51.623429000000002</v>
      </c>
      <c r="S363">
        <v>-3.6796956999999999</v>
      </c>
    </row>
    <row r="364" spans="1:19" x14ac:dyDescent="0.25">
      <c r="A364">
        <v>34</v>
      </c>
      <c r="B364" s="1">
        <v>42959</v>
      </c>
      <c r="C364" t="s">
        <v>243</v>
      </c>
      <c r="D364" t="s">
        <v>16</v>
      </c>
      <c r="E364" t="s">
        <v>17</v>
      </c>
      <c r="F364" t="s">
        <v>42</v>
      </c>
      <c r="G364" t="s">
        <v>43</v>
      </c>
      <c r="H364">
        <v>1</v>
      </c>
      <c r="I364">
        <v>0.17730000000000001</v>
      </c>
      <c r="J364">
        <f t="shared" si="5"/>
        <v>0.17730000000000001</v>
      </c>
      <c r="K364">
        <v>344.9</v>
      </c>
      <c r="M364">
        <v>9.5</v>
      </c>
      <c r="O364" t="s">
        <v>243</v>
      </c>
      <c r="P364">
        <v>283820</v>
      </c>
      <c r="Q364">
        <v>192960</v>
      </c>
      <c r="R364">
        <v>51.623429000000002</v>
      </c>
      <c r="S364">
        <v>-3.6796956999999999</v>
      </c>
    </row>
    <row r="365" spans="1:19" x14ac:dyDescent="0.25">
      <c r="A365">
        <v>34</v>
      </c>
      <c r="B365" s="1">
        <v>42959</v>
      </c>
      <c r="C365" t="s">
        <v>243</v>
      </c>
      <c r="D365" t="s">
        <v>16</v>
      </c>
      <c r="E365" t="s">
        <v>17</v>
      </c>
      <c r="F365" t="s">
        <v>244</v>
      </c>
      <c r="G365" t="s">
        <v>29</v>
      </c>
      <c r="H365">
        <v>7</v>
      </c>
      <c r="I365">
        <v>3.4300000000000011E-2</v>
      </c>
      <c r="J365">
        <f t="shared" si="5"/>
        <v>0.24010000000000009</v>
      </c>
      <c r="K365">
        <v>344.9</v>
      </c>
      <c r="M365">
        <v>9.5</v>
      </c>
      <c r="O365" t="s">
        <v>243</v>
      </c>
      <c r="P365">
        <v>283820</v>
      </c>
      <c r="Q365">
        <v>192960</v>
      </c>
      <c r="R365">
        <v>51.623429000000002</v>
      </c>
      <c r="S365">
        <v>-3.6796956999999999</v>
      </c>
    </row>
    <row r="366" spans="1:19" x14ac:dyDescent="0.25">
      <c r="A366">
        <v>34</v>
      </c>
      <c r="B366" s="1">
        <v>42959</v>
      </c>
      <c r="C366" t="s">
        <v>243</v>
      </c>
      <c r="D366" t="s">
        <v>16</v>
      </c>
      <c r="E366" t="s">
        <v>17</v>
      </c>
      <c r="F366" t="s">
        <v>84</v>
      </c>
      <c r="G366" t="s">
        <v>235</v>
      </c>
      <c r="H366">
        <v>1</v>
      </c>
      <c r="I366">
        <v>6.660000000000002E-2</v>
      </c>
      <c r="J366">
        <f t="shared" si="5"/>
        <v>6.660000000000002E-2</v>
      </c>
      <c r="K366">
        <v>344.9</v>
      </c>
      <c r="M366">
        <v>9.5</v>
      </c>
      <c r="O366" t="s">
        <v>243</v>
      </c>
      <c r="P366">
        <v>283820</v>
      </c>
      <c r="Q366">
        <v>192960</v>
      </c>
      <c r="R366">
        <v>51.623429000000002</v>
      </c>
      <c r="S366">
        <v>-3.6796956999999999</v>
      </c>
    </row>
    <row r="367" spans="1:19" x14ac:dyDescent="0.25">
      <c r="A367">
        <v>34</v>
      </c>
      <c r="B367" s="1">
        <v>42959</v>
      </c>
      <c r="C367" t="s">
        <v>243</v>
      </c>
      <c r="D367" t="s">
        <v>16</v>
      </c>
      <c r="E367" t="s">
        <v>17</v>
      </c>
      <c r="F367" t="s">
        <v>67</v>
      </c>
      <c r="G367" t="s">
        <v>68</v>
      </c>
      <c r="H367">
        <v>1</v>
      </c>
      <c r="I367">
        <v>1.070000000000001E-2</v>
      </c>
      <c r="J367">
        <f t="shared" si="5"/>
        <v>1.070000000000001E-2</v>
      </c>
      <c r="K367">
        <v>344.9</v>
      </c>
      <c r="M367">
        <v>9.5</v>
      </c>
      <c r="O367" t="s">
        <v>243</v>
      </c>
      <c r="P367">
        <v>283820</v>
      </c>
      <c r="Q367">
        <v>192960</v>
      </c>
      <c r="R367">
        <v>51.623429000000002</v>
      </c>
      <c r="S367">
        <v>-3.6796956999999999</v>
      </c>
    </row>
    <row r="368" spans="1:19" x14ac:dyDescent="0.25">
      <c r="A368">
        <v>34</v>
      </c>
      <c r="B368" s="1">
        <v>42959</v>
      </c>
      <c r="C368" t="s">
        <v>243</v>
      </c>
      <c r="D368" t="s">
        <v>16</v>
      </c>
      <c r="E368" t="s">
        <v>17</v>
      </c>
      <c r="F368" t="s">
        <v>238</v>
      </c>
      <c r="G368" t="s">
        <v>239</v>
      </c>
      <c r="H368">
        <v>5</v>
      </c>
      <c r="I368">
        <v>1.6500000000000008E-2</v>
      </c>
      <c r="J368">
        <f t="shared" si="5"/>
        <v>8.2500000000000046E-2</v>
      </c>
      <c r="K368">
        <v>344.9</v>
      </c>
      <c r="M368">
        <v>9.5</v>
      </c>
      <c r="O368" t="s">
        <v>243</v>
      </c>
      <c r="P368">
        <v>283820</v>
      </c>
      <c r="Q368">
        <v>192960</v>
      </c>
      <c r="R368">
        <v>51.623429000000002</v>
      </c>
      <c r="S368">
        <v>-3.6796956999999999</v>
      </c>
    </row>
    <row r="369" spans="1:19" x14ac:dyDescent="0.25">
      <c r="A369">
        <v>34</v>
      </c>
      <c r="B369" s="1">
        <v>42959</v>
      </c>
      <c r="C369" t="s">
        <v>243</v>
      </c>
      <c r="D369" t="s">
        <v>16</v>
      </c>
      <c r="E369" t="s">
        <v>17</v>
      </c>
      <c r="F369" t="s">
        <v>245</v>
      </c>
      <c r="G369" t="s">
        <v>246</v>
      </c>
      <c r="H369">
        <v>1</v>
      </c>
      <c r="I369">
        <v>1.3333333333333336E-2</v>
      </c>
      <c r="J369">
        <f t="shared" si="5"/>
        <v>1.3333333333333336E-2</v>
      </c>
      <c r="K369">
        <v>344.9</v>
      </c>
      <c r="M369">
        <v>9.5</v>
      </c>
      <c r="O369" t="s">
        <v>243</v>
      </c>
      <c r="P369">
        <v>283820</v>
      </c>
      <c r="Q369">
        <v>192960</v>
      </c>
      <c r="R369">
        <v>51.623429000000002</v>
      </c>
      <c r="S369">
        <v>-3.6796956999999999</v>
      </c>
    </row>
    <row r="370" spans="1:19" x14ac:dyDescent="0.25">
      <c r="A370">
        <v>34</v>
      </c>
      <c r="B370" s="1">
        <v>42959</v>
      </c>
      <c r="C370" t="s">
        <v>243</v>
      </c>
      <c r="D370" t="s">
        <v>16</v>
      </c>
      <c r="E370" t="s">
        <v>17</v>
      </c>
      <c r="F370" t="s">
        <v>247</v>
      </c>
      <c r="G370" t="s">
        <v>248</v>
      </c>
      <c r="H370">
        <v>1</v>
      </c>
      <c r="I370">
        <v>1.0200000000000006E-2</v>
      </c>
      <c r="J370">
        <f t="shared" si="5"/>
        <v>1.0200000000000006E-2</v>
      </c>
      <c r="K370">
        <v>344.9</v>
      </c>
      <c r="M370">
        <v>9.5</v>
      </c>
      <c r="O370" t="s">
        <v>243</v>
      </c>
      <c r="P370">
        <v>283820</v>
      </c>
      <c r="Q370">
        <v>192960</v>
      </c>
      <c r="R370">
        <v>51.623429000000002</v>
      </c>
      <c r="S370">
        <v>-3.6796956999999999</v>
      </c>
    </row>
    <row r="371" spans="1:19" x14ac:dyDescent="0.25">
      <c r="A371">
        <v>35</v>
      </c>
      <c r="B371" s="1">
        <v>42959</v>
      </c>
      <c r="C371" t="s">
        <v>249</v>
      </c>
      <c r="D371" t="s">
        <v>16</v>
      </c>
      <c r="E371" t="s">
        <v>31</v>
      </c>
      <c r="F371" t="s">
        <v>247</v>
      </c>
      <c r="G371" t="s">
        <v>248</v>
      </c>
      <c r="H371">
        <v>2</v>
      </c>
      <c r="I371">
        <v>1.0200000000000006E-2</v>
      </c>
      <c r="J371">
        <f t="shared" si="5"/>
        <v>2.0400000000000012E-2</v>
      </c>
      <c r="K371">
        <v>336.8</v>
      </c>
      <c r="M371">
        <v>9.5</v>
      </c>
      <c r="O371" t="s">
        <v>249</v>
      </c>
      <c r="P371">
        <v>283773</v>
      </c>
      <c r="Q371">
        <v>193004</v>
      </c>
      <c r="R371">
        <v>51.623814000000003</v>
      </c>
      <c r="S371">
        <v>-3.6803889000000001</v>
      </c>
    </row>
    <row r="372" spans="1:19" x14ac:dyDescent="0.25">
      <c r="A372">
        <v>35</v>
      </c>
      <c r="B372" s="1">
        <v>42959</v>
      </c>
      <c r="C372" t="s">
        <v>249</v>
      </c>
      <c r="D372" t="s">
        <v>16</v>
      </c>
      <c r="E372" t="s">
        <v>31</v>
      </c>
      <c r="F372" t="s">
        <v>138</v>
      </c>
      <c r="G372" t="s">
        <v>139</v>
      </c>
      <c r="H372">
        <v>2</v>
      </c>
      <c r="I372">
        <v>1.2800000000000002E-2</v>
      </c>
      <c r="J372">
        <f t="shared" si="5"/>
        <v>2.5600000000000005E-2</v>
      </c>
      <c r="K372">
        <v>336.8</v>
      </c>
      <c r="M372">
        <v>9.5</v>
      </c>
      <c r="O372" t="s">
        <v>249</v>
      </c>
      <c r="P372">
        <v>283773</v>
      </c>
      <c r="Q372">
        <v>193004</v>
      </c>
      <c r="R372">
        <v>51.623814000000003</v>
      </c>
      <c r="S372">
        <v>-3.6803889000000001</v>
      </c>
    </row>
    <row r="373" spans="1:19" x14ac:dyDescent="0.25">
      <c r="A373">
        <v>35</v>
      </c>
      <c r="B373" s="1">
        <v>42959</v>
      </c>
      <c r="C373" t="s">
        <v>249</v>
      </c>
      <c r="D373" t="s">
        <v>16</v>
      </c>
      <c r="E373" t="s">
        <v>31</v>
      </c>
      <c r="F373" t="s">
        <v>102</v>
      </c>
      <c r="G373" t="s">
        <v>103</v>
      </c>
      <c r="H373">
        <v>1</v>
      </c>
      <c r="J373">
        <f t="shared" si="5"/>
        <v>0</v>
      </c>
      <c r="K373">
        <v>336.8</v>
      </c>
      <c r="M373">
        <v>9.5</v>
      </c>
      <c r="O373" t="s">
        <v>249</v>
      </c>
      <c r="P373">
        <v>283773</v>
      </c>
      <c r="Q373">
        <v>193004</v>
      </c>
      <c r="R373">
        <v>51.623814000000003</v>
      </c>
      <c r="S373">
        <v>-3.6803889000000001</v>
      </c>
    </row>
    <row r="374" spans="1:19" x14ac:dyDescent="0.25">
      <c r="A374">
        <v>35</v>
      </c>
      <c r="B374" s="1">
        <v>42959</v>
      </c>
      <c r="C374" t="s">
        <v>249</v>
      </c>
      <c r="D374" t="s">
        <v>16</v>
      </c>
      <c r="E374" t="s">
        <v>31</v>
      </c>
      <c r="F374" t="s">
        <v>28</v>
      </c>
      <c r="G374" t="s">
        <v>29</v>
      </c>
      <c r="H374">
        <v>3</v>
      </c>
      <c r="I374">
        <v>3.4300000000000011E-2</v>
      </c>
      <c r="J374">
        <f t="shared" si="5"/>
        <v>0.10290000000000003</v>
      </c>
      <c r="K374">
        <v>336.8</v>
      </c>
      <c r="M374">
        <v>9.5</v>
      </c>
      <c r="O374" t="s">
        <v>249</v>
      </c>
      <c r="P374">
        <v>283773</v>
      </c>
      <c r="Q374">
        <v>193004</v>
      </c>
      <c r="R374">
        <v>51.623814000000003</v>
      </c>
      <c r="S374">
        <v>-3.6803889000000001</v>
      </c>
    </row>
    <row r="375" spans="1:19" x14ac:dyDescent="0.25">
      <c r="A375">
        <v>35</v>
      </c>
      <c r="B375" s="1">
        <v>42959</v>
      </c>
      <c r="C375" t="s">
        <v>249</v>
      </c>
      <c r="D375" t="s">
        <v>16</v>
      </c>
      <c r="E375" t="s">
        <v>31</v>
      </c>
      <c r="F375" t="s">
        <v>238</v>
      </c>
      <c r="G375" t="s">
        <v>239</v>
      </c>
      <c r="H375">
        <v>12</v>
      </c>
      <c r="I375">
        <v>1.6500000000000008E-2</v>
      </c>
      <c r="J375">
        <f t="shared" si="5"/>
        <v>0.19800000000000009</v>
      </c>
      <c r="K375">
        <v>336.8</v>
      </c>
      <c r="M375">
        <v>9.5</v>
      </c>
      <c r="O375" t="s">
        <v>249</v>
      </c>
      <c r="P375">
        <v>283773</v>
      </c>
      <c r="Q375">
        <v>193004</v>
      </c>
      <c r="R375">
        <v>51.623814000000003</v>
      </c>
      <c r="S375">
        <v>-3.6803889000000001</v>
      </c>
    </row>
    <row r="376" spans="1:19" x14ac:dyDescent="0.25">
      <c r="A376">
        <v>35</v>
      </c>
      <c r="B376" s="1">
        <v>42959</v>
      </c>
      <c r="C376" t="s">
        <v>249</v>
      </c>
      <c r="D376" t="s">
        <v>16</v>
      </c>
      <c r="E376" t="s">
        <v>31</v>
      </c>
      <c r="F376" t="s">
        <v>195</v>
      </c>
      <c r="G376" t="s">
        <v>196</v>
      </c>
      <c r="H376">
        <v>1</v>
      </c>
      <c r="I376">
        <v>6.1600000000000009E-2</v>
      </c>
      <c r="J376">
        <f t="shared" si="5"/>
        <v>6.1600000000000009E-2</v>
      </c>
      <c r="K376">
        <v>336.8</v>
      </c>
      <c r="M376">
        <v>9.5</v>
      </c>
      <c r="O376" t="s">
        <v>249</v>
      </c>
      <c r="P376">
        <v>283773</v>
      </c>
      <c r="Q376">
        <v>193004</v>
      </c>
      <c r="R376">
        <v>51.623814000000003</v>
      </c>
      <c r="S376">
        <v>-3.6803889000000001</v>
      </c>
    </row>
    <row r="377" spans="1:19" x14ac:dyDescent="0.25">
      <c r="A377">
        <v>35</v>
      </c>
      <c r="B377" s="1">
        <v>42959</v>
      </c>
      <c r="C377" t="s">
        <v>249</v>
      </c>
      <c r="D377" t="s">
        <v>16</v>
      </c>
      <c r="E377" t="s">
        <v>31</v>
      </c>
      <c r="F377" t="s">
        <v>42</v>
      </c>
      <c r="G377" t="s">
        <v>43</v>
      </c>
      <c r="H377">
        <v>1</v>
      </c>
      <c r="I377">
        <v>0.17730000000000001</v>
      </c>
      <c r="J377">
        <f t="shared" si="5"/>
        <v>0.17730000000000001</v>
      </c>
      <c r="K377">
        <v>336.8</v>
      </c>
      <c r="M377">
        <v>9.5</v>
      </c>
      <c r="O377" t="s">
        <v>249</v>
      </c>
      <c r="P377">
        <v>283773</v>
      </c>
      <c r="Q377">
        <v>193004</v>
      </c>
      <c r="R377">
        <v>51.623814000000003</v>
      </c>
      <c r="S377">
        <v>-3.6803889000000001</v>
      </c>
    </row>
    <row r="378" spans="1:19" x14ac:dyDescent="0.25">
      <c r="A378">
        <v>35</v>
      </c>
      <c r="B378" s="1">
        <v>42959</v>
      </c>
      <c r="C378" t="s">
        <v>249</v>
      </c>
      <c r="D378" t="s">
        <v>16</v>
      </c>
      <c r="E378" t="s">
        <v>31</v>
      </c>
      <c r="F378" t="s">
        <v>59</v>
      </c>
      <c r="G378" t="s">
        <v>60</v>
      </c>
      <c r="H378">
        <v>1</v>
      </c>
      <c r="I378">
        <v>9.5299999999999996E-2</v>
      </c>
      <c r="J378">
        <f t="shared" si="5"/>
        <v>9.5299999999999996E-2</v>
      </c>
      <c r="K378">
        <v>336.8</v>
      </c>
      <c r="M378">
        <v>9.5</v>
      </c>
      <c r="O378" t="s">
        <v>249</v>
      </c>
      <c r="P378">
        <v>283773</v>
      </c>
      <c r="Q378">
        <v>193004</v>
      </c>
      <c r="R378">
        <v>51.623814000000003</v>
      </c>
      <c r="S378">
        <v>-3.6803889000000001</v>
      </c>
    </row>
    <row r="379" spans="1:19" x14ac:dyDescent="0.25">
      <c r="A379">
        <v>35</v>
      </c>
      <c r="B379" s="1">
        <v>42959</v>
      </c>
      <c r="C379" t="s">
        <v>249</v>
      </c>
      <c r="D379" t="s">
        <v>16</v>
      </c>
      <c r="E379" t="s">
        <v>31</v>
      </c>
      <c r="F379" t="s">
        <v>116</v>
      </c>
      <c r="G379" t="s">
        <v>117</v>
      </c>
      <c r="H379">
        <v>1</v>
      </c>
      <c r="I379">
        <v>7.6300000000000007E-2</v>
      </c>
      <c r="J379">
        <f t="shared" si="5"/>
        <v>7.6300000000000007E-2</v>
      </c>
      <c r="K379">
        <v>336.8</v>
      </c>
      <c r="M379">
        <v>9.5</v>
      </c>
      <c r="O379" t="s">
        <v>249</v>
      </c>
      <c r="P379">
        <v>283773</v>
      </c>
      <c r="Q379">
        <v>193004</v>
      </c>
      <c r="R379">
        <v>51.623814000000003</v>
      </c>
      <c r="S379">
        <v>-3.6803889000000001</v>
      </c>
    </row>
    <row r="380" spans="1:19" x14ac:dyDescent="0.25">
      <c r="A380">
        <v>35</v>
      </c>
      <c r="B380" s="1">
        <v>42959</v>
      </c>
      <c r="C380" t="s">
        <v>249</v>
      </c>
      <c r="D380" t="s">
        <v>16</v>
      </c>
      <c r="E380" t="s">
        <v>31</v>
      </c>
      <c r="F380" t="s">
        <v>227</v>
      </c>
      <c r="G380" t="s">
        <v>228</v>
      </c>
      <c r="H380">
        <v>1</v>
      </c>
      <c r="I380">
        <v>2.3800000000000005E-2</v>
      </c>
      <c r="J380">
        <f t="shared" si="5"/>
        <v>2.3800000000000005E-2</v>
      </c>
      <c r="K380">
        <v>336.8</v>
      </c>
      <c r="M380">
        <v>9.5</v>
      </c>
      <c r="O380" t="s">
        <v>249</v>
      </c>
      <c r="P380">
        <v>283773</v>
      </c>
      <c r="Q380">
        <v>193004</v>
      </c>
      <c r="R380">
        <v>51.623814000000003</v>
      </c>
      <c r="S380">
        <v>-3.6803889000000001</v>
      </c>
    </row>
    <row r="381" spans="1:19" x14ac:dyDescent="0.25">
      <c r="A381">
        <v>35</v>
      </c>
      <c r="B381" s="1">
        <v>42959</v>
      </c>
      <c r="C381" t="s">
        <v>249</v>
      </c>
      <c r="D381" t="s">
        <v>16</v>
      </c>
      <c r="E381" t="s">
        <v>31</v>
      </c>
      <c r="F381" t="s">
        <v>234</v>
      </c>
      <c r="G381" t="s">
        <v>235</v>
      </c>
      <c r="H381">
        <v>1</v>
      </c>
      <c r="I381">
        <v>3.7000000000000012E-2</v>
      </c>
      <c r="J381">
        <f t="shared" si="5"/>
        <v>3.7000000000000012E-2</v>
      </c>
      <c r="K381">
        <v>336.8</v>
      </c>
      <c r="M381">
        <v>9.5</v>
      </c>
      <c r="O381" t="s">
        <v>249</v>
      </c>
      <c r="P381">
        <v>283773</v>
      </c>
      <c r="Q381">
        <v>193004</v>
      </c>
      <c r="R381">
        <v>51.623814000000003</v>
      </c>
      <c r="S381">
        <v>-3.6803889000000001</v>
      </c>
    </row>
    <row r="382" spans="1:19" x14ac:dyDescent="0.25">
      <c r="A382">
        <v>35</v>
      </c>
      <c r="B382" s="1">
        <v>42959</v>
      </c>
      <c r="C382" t="s">
        <v>249</v>
      </c>
      <c r="D382" t="s">
        <v>16</v>
      </c>
      <c r="E382" t="s">
        <v>31</v>
      </c>
      <c r="F382" t="s">
        <v>98</v>
      </c>
      <c r="G382" t="s">
        <v>99</v>
      </c>
      <c r="H382">
        <v>1</v>
      </c>
      <c r="I382">
        <v>7.1000000000000035E-2</v>
      </c>
      <c r="J382">
        <f t="shared" si="5"/>
        <v>7.1000000000000035E-2</v>
      </c>
      <c r="K382">
        <v>336.8</v>
      </c>
      <c r="M382">
        <v>9.5</v>
      </c>
      <c r="O382" t="s">
        <v>249</v>
      </c>
      <c r="P382">
        <v>283773</v>
      </c>
      <c r="Q382">
        <v>193004</v>
      </c>
      <c r="R382">
        <v>51.623814000000003</v>
      </c>
      <c r="S382">
        <v>-3.6803889000000001</v>
      </c>
    </row>
    <row r="383" spans="1:19" x14ac:dyDescent="0.25">
      <c r="A383">
        <v>36</v>
      </c>
      <c r="B383" s="1">
        <v>42960</v>
      </c>
      <c r="C383" t="s">
        <v>250</v>
      </c>
      <c r="D383" t="s">
        <v>91</v>
      </c>
      <c r="E383" t="s">
        <v>17</v>
      </c>
      <c r="F383" t="s">
        <v>42</v>
      </c>
      <c r="G383" t="s">
        <v>43</v>
      </c>
      <c r="H383">
        <v>3</v>
      </c>
      <c r="I383">
        <v>0.17730000000000001</v>
      </c>
      <c r="J383">
        <f t="shared" si="5"/>
        <v>0.53190000000000004</v>
      </c>
      <c r="K383">
        <v>535</v>
      </c>
      <c r="M383">
        <v>9.5</v>
      </c>
      <c r="N383">
        <v>11.61</v>
      </c>
      <c r="O383" t="s">
        <v>250</v>
      </c>
      <c r="P383">
        <v>291748</v>
      </c>
      <c r="Q383">
        <v>196467</v>
      </c>
      <c r="R383">
        <v>51.656531999999999</v>
      </c>
      <c r="S383">
        <v>-3.5663041</v>
      </c>
    </row>
    <row r="384" spans="1:19" x14ac:dyDescent="0.25">
      <c r="A384">
        <v>36</v>
      </c>
      <c r="B384" s="1">
        <v>42960</v>
      </c>
      <c r="C384" t="s">
        <v>250</v>
      </c>
      <c r="D384" t="s">
        <v>91</v>
      </c>
      <c r="E384" t="s">
        <v>17</v>
      </c>
      <c r="F384" t="s">
        <v>138</v>
      </c>
      <c r="G384" t="s">
        <v>139</v>
      </c>
      <c r="H384">
        <v>2</v>
      </c>
      <c r="I384">
        <v>1.2800000000000002E-2</v>
      </c>
      <c r="J384">
        <f t="shared" si="5"/>
        <v>2.5600000000000005E-2</v>
      </c>
      <c r="K384">
        <v>535</v>
      </c>
      <c r="M384">
        <v>9.5</v>
      </c>
      <c r="N384">
        <v>11.61</v>
      </c>
      <c r="O384" t="s">
        <v>250</v>
      </c>
      <c r="P384">
        <v>291748</v>
      </c>
      <c r="Q384">
        <v>196467</v>
      </c>
      <c r="R384">
        <v>51.656531999999999</v>
      </c>
      <c r="S384">
        <v>-3.5663041</v>
      </c>
    </row>
    <row r="385" spans="1:19" x14ac:dyDescent="0.25">
      <c r="A385">
        <v>36</v>
      </c>
      <c r="B385" s="1">
        <v>42960</v>
      </c>
      <c r="C385" t="s">
        <v>250</v>
      </c>
      <c r="D385" t="s">
        <v>91</v>
      </c>
      <c r="E385" t="s">
        <v>17</v>
      </c>
      <c r="F385" t="s">
        <v>22</v>
      </c>
      <c r="G385" t="s">
        <v>23</v>
      </c>
      <c r="H385">
        <v>2</v>
      </c>
      <c r="I385">
        <v>3.910000000000001E-2</v>
      </c>
      <c r="J385">
        <f t="shared" si="5"/>
        <v>7.8200000000000019E-2</v>
      </c>
      <c r="K385">
        <v>535</v>
      </c>
      <c r="M385">
        <v>9.5</v>
      </c>
      <c r="N385">
        <v>11.61</v>
      </c>
      <c r="O385" t="s">
        <v>250</v>
      </c>
      <c r="P385">
        <v>291748</v>
      </c>
      <c r="Q385">
        <v>196467</v>
      </c>
      <c r="R385">
        <v>51.656531999999999</v>
      </c>
      <c r="S385">
        <v>-3.5663041</v>
      </c>
    </row>
    <row r="386" spans="1:19" x14ac:dyDescent="0.25">
      <c r="A386">
        <v>36</v>
      </c>
      <c r="B386" s="1">
        <v>42960</v>
      </c>
      <c r="C386" t="s">
        <v>250</v>
      </c>
      <c r="D386" t="s">
        <v>91</v>
      </c>
      <c r="E386" t="s">
        <v>17</v>
      </c>
      <c r="F386" t="s">
        <v>28</v>
      </c>
      <c r="G386" t="s">
        <v>29</v>
      </c>
      <c r="H386">
        <v>9</v>
      </c>
      <c r="I386">
        <v>3.4300000000000011E-2</v>
      </c>
      <c r="J386">
        <f t="shared" si="5"/>
        <v>0.30870000000000009</v>
      </c>
      <c r="K386">
        <v>535</v>
      </c>
      <c r="M386">
        <v>9.5</v>
      </c>
      <c r="N386">
        <v>11.61</v>
      </c>
      <c r="O386" t="s">
        <v>250</v>
      </c>
      <c r="P386">
        <v>291748</v>
      </c>
      <c r="Q386">
        <v>196467</v>
      </c>
      <c r="R386">
        <v>51.656531999999999</v>
      </c>
      <c r="S386">
        <v>-3.5663041</v>
      </c>
    </row>
    <row r="387" spans="1:19" x14ac:dyDescent="0.25">
      <c r="A387">
        <v>36</v>
      </c>
      <c r="B387" s="1">
        <v>42960</v>
      </c>
      <c r="C387" t="s">
        <v>250</v>
      </c>
      <c r="D387" t="s">
        <v>91</v>
      </c>
      <c r="E387" t="s">
        <v>17</v>
      </c>
      <c r="F387" t="s">
        <v>55</v>
      </c>
      <c r="G387" t="s">
        <v>56</v>
      </c>
      <c r="H387">
        <v>8</v>
      </c>
      <c r="I387">
        <v>6.0100000000000028E-2</v>
      </c>
      <c r="J387">
        <f t="shared" ref="J387:J450" si="6">H387*I387</f>
        <v>0.48080000000000023</v>
      </c>
      <c r="K387">
        <v>535</v>
      </c>
      <c r="M387">
        <v>9.5</v>
      </c>
      <c r="N387">
        <v>11.61</v>
      </c>
      <c r="O387" t="s">
        <v>250</v>
      </c>
      <c r="P387">
        <v>291748</v>
      </c>
      <c r="Q387">
        <v>196467</v>
      </c>
      <c r="R387">
        <v>51.656531999999999</v>
      </c>
      <c r="S387">
        <v>-3.5663041</v>
      </c>
    </row>
    <row r="388" spans="1:19" x14ac:dyDescent="0.25">
      <c r="A388">
        <v>36</v>
      </c>
      <c r="B388" s="1">
        <v>42960</v>
      </c>
      <c r="C388" t="s">
        <v>250</v>
      </c>
      <c r="D388" t="s">
        <v>91</v>
      </c>
      <c r="E388" t="s">
        <v>17</v>
      </c>
      <c r="F388" t="s">
        <v>67</v>
      </c>
      <c r="G388" t="s">
        <v>68</v>
      </c>
      <c r="H388">
        <v>1</v>
      </c>
      <c r="I388">
        <v>1.070000000000001E-2</v>
      </c>
      <c r="J388">
        <f t="shared" si="6"/>
        <v>1.070000000000001E-2</v>
      </c>
      <c r="K388">
        <v>535</v>
      </c>
      <c r="M388">
        <v>9.5</v>
      </c>
      <c r="N388">
        <v>11.61</v>
      </c>
      <c r="O388" t="s">
        <v>250</v>
      </c>
      <c r="P388">
        <v>291748</v>
      </c>
      <c r="Q388">
        <v>196467</v>
      </c>
      <c r="R388">
        <v>51.656531999999999</v>
      </c>
      <c r="S388">
        <v>-3.5663041</v>
      </c>
    </row>
    <row r="389" spans="1:19" x14ac:dyDescent="0.25">
      <c r="A389">
        <v>36</v>
      </c>
      <c r="B389" s="1">
        <v>42960</v>
      </c>
      <c r="C389" t="s">
        <v>250</v>
      </c>
      <c r="D389" t="s">
        <v>91</v>
      </c>
      <c r="E389" t="s">
        <v>17</v>
      </c>
      <c r="F389" t="s">
        <v>116</v>
      </c>
      <c r="G389" t="s">
        <v>117</v>
      </c>
      <c r="H389">
        <v>1</v>
      </c>
      <c r="I389">
        <v>7.6300000000000007E-2</v>
      </c>
      <c r="J389">
        <f t="shared" si="6"/>
        <v>7.6300000000000007E-2</v>
      </c>
      <c r="K389">
        <v>535</v>
      </c>
      <c r="M389">
        <v>9.5</v>
      </c>
      <c r="N389">
        <v>11.61</v>
      </c>
      <c r="O389" t="s">
        <v>250</v>
      </c>
      <c r="P389">
        <v>291748</v>
      </c>
      <c r="Q389">
        <v>196467</v>
      </c>
      <c r="R389">
        <v>51.656531999999999</v>
      </c>
      <c r="S389">
        <v>-3.5663041</v>
      </c>
    </row>
    <row r="390" spans="1:19" x14ac:dyDescent="0.25">
      <c r="A390">
        <v>36</v>
      </c>
      <c r="B390" s="1">
        <v>42960</v>
      </c>
      <c r="C390" t="s">
        <v>250</v>
      </c>
      <c r="D390" t="s">
        <v>91</v>
      </c>
      <c r="E390" t="s">
        <v>17</v>
      </c>
      <c r="F390" t="s">
        <v>251</v>
      </c>
      <c r="G390" t="s">
        <v>252</v>
      </c>
      <c r="H390">
        <v>2</v>
      </c>
      <c r="I390">
        <v>6.600000000000006E-3</v>
      </c>
      <c r="J390">
        <f t="shared" si="6"/>
        <v>1.3200000000000012E-2</v>
      </c>
      <c r="K390">
        <v>535</v>
      </c>
      <c r="M390">
        <v>9.5</v>
      </c>
      <c r="N390">
        <v>11.61</v>
      </c>
      <c r="O390" t="s">
        <v>250</v>
      </c>
      <c r="P390">
        <v>291748</v>
      </c>
      <c r="Q390">
        <v>196467</v>
      </c>
      <c r="R390">
        <v>51.656531999999999</v>
      </c>
      <c r="S390">
        <v>-3.5663041</v>
      </c>
    </row>
    <row r="391" spans="1:19" x14ac:dyDescent="0.25">
      <c r="A391">
        <v>36</v>
      </c>
      <c r="B391" s="1">
        <v>42960</v>
      </c>
      <c r="C391" t="s">
        <v>250</v>
      </c>
      <c r="D391" t="s">
        <v>91</v>
      </c>
      <c r="E391" t="s">
        <v>17</v>
      </c>
      <c r="F391" t="s">
        <v>231</v>
      </c>
      <c r="G391" t="s">
        <v>232</v>
      </c>
      <c r="H391">
        <v>1</v>
      </c>
      <c r="I391">
        <v>9.1700000000000004E-2</v>
      </c>
      <c r="J391">
        <f t="shared" si="6"/>
        <v>9.1700000000000004E-2</v>
      </c>
      <c r="K391">
        <v>535</v>
      </c>
      <c r="M391">
        <v>9.5</v>
      </c>
      <c r="N391">
        <v>11.61</v>
      </c>
      <c r="O391" t="s">
        <v>250</v>
      </c>
      <c r="P391">
        <v>291748</v>
      </c>
      <c r="Q391">
        <v>196467</v>
      </c>
      <c r="R391">
        <v>51.656531999999999</v>
      </c>
      <c r="S391">
        <v>-3.5663041</v>
      </c>
    </row>
    <row r="392" spans="1:19" x14ac:dyDescent="0.25">
      <c r="A392">
        <v>37</v>
      </c>
      <c r="B392" s="1">
        <v>42960</v>
      </c>
      <c r="C392" t="s">
        <v>253</v>
      </c>
      <c r="D392" t="s">
        <v>91</v>
      </c>
      <c r="E392" t="s">
        <v>31</v>
      </c>
      <c r="F392" t="s">
        <v>254</v>
      </c>
      <c r="G392" t="s">
        <v>255</v>
      </c>
      <c r="H392">
        <v>7</v>
      </c>
      <c r="I392">
        <v>1.3000000000000012E-3</v>
      </c>
      <c r="J392">
        <f t="shared" si="6"/>
        <v>9.1000000000000091E-3</v>
      </c>
      <c r="K392">
        <v>513.79999999999995</v>
      </c>
      <c r="M392">
        <v>9.5</v>
      </c>
      <c r="N392">
        <v>11.61</v>
      </c>
      <c r="O392" t="s">
        <v>253</v>
      </c>
      <c r="P392">
        <v>291780</v>
      </c>
      <c r="Q392">
        <v>196188</v>
      </c>
      <c r="R392">
        <v>51.654029999999999</v>
      </c>
      <c r="S392">
        <v>-3.5657551999999999</v>
      </c>
    </row>
    <row r="393" spans="1:19" x14ac:dyDescent="0.25">
      <c r="A393">
        <v>37</v>
      </c>
      <c r="B393" s="1">
        <v>42960</v>
      </c>
      <c r="C393" t="s">
        <v>253</v>
      </c>
      <c r="D393" t="s">
        <v>91</v>
      </c>
      <c r="E393" t="s">
        <v>31</v>
      </c>
      <c r="F393" t="s">
        <v>256</v>
      </c>
      <c r="G393" t="s">
        <v>23</v>
      </c>
      <c r="H393">
        <v>2</v>
      </c>
      <c r="I393">
        <v>3.910000000000001E-2</v>
      </c>
      <c r="J393">
        <f t="shared" si="6"/>
        <v>7.8200000000000019E-2</v>
      </c>
      <c r="K393">
        <v>513.79999999999995</v>
      </c>
      <c r="M393">
        <v>9.5</v>
      </c>
      <c r="N393">
        <v>11.61</v>
      </c>
      <c r="O393" t="s">
        <v>253</v>
      </c>
      <c r="P393">
        <v>291780</v>
      </c>
      <c r="Q393">
        <v>196188</v>
      </c>
      <c r="R393">
        <v>51.654029999999999</v>
      </c>
      <c r="S393">
        <v>-3.5657551999999999</v>
      </c>
    </row>
    <row r="394" spans="1:19" x14ac:dyDescent="0.25">
      <c r="A394">
        <v>37</v>
      </c>
      <c r="B394" s="1">
        <v>42960</v>
      </c>
      <c r="C394" t="s">
        <v>253</v>
      </c>
      <c r="D394" t="s">
        <v>91</v>
      </c>
      <c r="E394" t="s">
        <v>31</v>
      </c>
      <c r="F394" t="s">
        <v>138</v>
      </c>
      <c r="G394" t="s">
        <v>139</v>
      </c>
      <c r="H394">
        <v>2</v>
      </c>
      <c r="I394">
        <v>1.2800000000000002E-2</v>
      </c>
      <c r="J394">
        <f t="shared" si="6"/>
        <v>2.5600000000000005E-2</v>
      </c>
      <c r="K394">
        <v>513.79999999999995</v>
      </c>
      <c r="M394">
        <v>9.5</v>
      </c>
      <c r="N394">
        <v>11.61</v>
      </c>
      <c r="O394" t="s">
        <v>253</v>
      </c>
      <c r="P394">
        <v>291780</v>
      </c>
      <c r="Q394">
        <v>196188</v>
      </c>
      <c r="R394">
        <v>51.654029999999999</v>
      </c>
      <c r="S394">
        <v>-3.5657551999999999</v>
      </c>
    </row>
    <row r="395" spans="1:19" x14ac:dyDescent="0.25">
      <c r="A395">
        <v>37</v>
      </c>
      <c r="B395" s="1">
        <v>42960</v>
      </c>
      <c r="C395" t="s">
        <v>253</v>
      </c>
      <c r="D395" t="s">
        <v>91</v>
      </c>
      <c r="E395" t="s">
        <v>31</v>
      </c>
      <c r="F395" t="s">
        <v>28</v>
      </c>
      <c r="G395" t="s">
        <v>29</v>
      </c>
      <c r="H395">
        <v>17</v>
      </c>
      <c r="I395">
        <v>3.4300000000000011E-2</v>
      </c>
      <c r="J395">
        <f t="shared" si="6"/>
        <v>0.58310000000000017</v>
      </c>
      <c r="K395">
        <v>513.79999999999995</v>
      </c>
      <c r="M395">
        <v>9.5</v>
      </c>
      <c r="N395">
        <v>11.61</v>
      </c>
      <c r="O395" t="s">
        <v>253</v>
      </c>
      <c r="P395">
        <v>291780</v>
      </c>
      <c r="Q395">
        <v>196188</v>
      </c>
      <c r="R395">
        <v>51.654029999999999</v>
      </c>
      <c r="S395">
        <v>-3.5657551999999999</v>
      </c>
    </row>
    <row r="396" spans="1:19" x14ac:dyDescent="0.25">
      <c r="A396">
        <v>37</v>
      </c>
      <c r="B396" s="1">
        <v>42960</v>
      </c>
      <c r="C396" t="s">
        <v>253</v>
      </c>
      <c r="D396" t="s">
        <v>91</v>
      </c>
      <c r="E396" t="s">
        <v>31</v>
      </c>
      <c r="F396" t="s">
        <v>18</v>
      </c>
      <c r="G396" t="s">
        <v>19</v>
      </c>
      <c r="H396">
        <v>8</v>
      </c>
      <c r="I396">
        <v>2.35E-2</v>
      </c>
      <c r="J396">
        <f t="shared" si="6"/>
        <v>0.188</v>
      </c>
      <c r="K396">
        <v>513.79999999999995</v>
      </c>
      <c r="M396">
        <v>9.5</v>
      </c>
      <c r="N396">
        <v>11.61</v>
      </c>
      <c r="O396" t="s">
        <v>253</v>
      </c>
      <c r="P396">
        <v>291780</v>
      </c>
      <c r="Q396">
        <v>196188</v>
      </c>
      <c r="R396">
        <v>51.654029999999999</v>
      </c>
      <c r="S396">
        <v>-3.5657551999999999</v>
      </c>
    </row>
    <row r="397" spans="1:19" x14ac:dyDescent="0.25">
      <c r="A397">
        <v>37</v>
      </c>
      <c r="B397" s="1">
        <v>42960</v>
      </c>
      <c r="C397" t="s">
        <v>253</v>
      </c>
      <c r="D397" t="s">
        <v>91</v>
      </c>
      <c r="E397" t="s">
        <v>31</v>
      </c>
      <c r="F397" t="s">
        <v>116</v>
      </c>
      <c r="G397" t="s">
        <v>117</v>
      </c>
      <c r="H397">
        <v>2</v>
      </c>
      <c r="I397">
        <v>7.6300000000000007E-2</v>
      </c>
      <c r="J397">
        <f t="shared" si="6"/>
        <v>0.15260000000000001</v>
      </c>
      <c r="K397">
        <v>513.79999999999995</v>
      </c>
      <c r="M397">
        <v>9.5</v>
      </c>
      <c r="N397">
        <v>11.61</v>
      </c>
      <c r="O397" t="s">
        <v>253</v>
      </c>
      <c r="P397">
        <v>291780</v>
      </c>
      <c r="Q397">
        <v>196188</v>
      </c>
      <c r="R397">
        <v>51.654029999999999</v>
      </c>
      <c r="S397">
        <v>-3.5657551999999999</v>
      </c>
    </row>
    <row r="398" spans="1:19" x14ac:dyDescent="0.25">
      <c r="A398">
        <v>37</v>
      </c>
      <c r="B398" s="1">
        <v>42960</v>
      </c>
      <c r="C398" t="s">
        <v>253</v>
      </c>
      <c r="D398" t="s">
        <v>91</v>
      </c>
      <c r="E398" t="s">
        <v>31</v>
      </c>
      <c r="F398" t="s">
        <v>106</v>
      </c>
      <c r="G398" t="s">
        <v>107</v>
      </c>
      <c r="H398">
        <v>1</v>
      </c>
      <c r="J398">
        <f t="shared" si="6"/>
        <v>0</v>
      </c>
      <c r="K398">
        <v>513.79999999999995</v>
      </c>
      <c r="M398">
        <v>9.5</v>
      </c>
      <c r="N398">
        <v>11.61</v>
      </c>
      <c r="O398" t="s">
        <v>253</v>
      </c>
      <c r="P398">
        <v>291780</v>
      </c>
      <c r="Q398">
        <v>196188</v>
      </c>
      <c r="R398">
        <v>51.654029999999999</v>
      </c>
      <c r="S398">
        <v>-3.5657551999999999</v>
      </c>
    </row>
    <row r="399" spans="1:19" x14ac:dyDescent="0.25">
      <c r="A399">
        <v>37</v>
      </c>
      <c r="B399" s="1">
        <v>42960</v>
      </c>
      <c r="C399" t="s">
        <v>253</v>
      </c>
      <c r="D399" t="s">
        <v>91</v>
      </c>
      <c r="E399" t="s">
        <v>31</v>
      </c>
      <c r="F399" t="s">
        <v>59</v>
      </c>
      <c r="G399" t="s">
        <v>60</v>
      </c>
      <c r="H399">
        <v>5</v>
      </c>
      <c r="I399">
        <v>9.5299999999999996E-2</v>
      </c>
      <c r="J399">
        <f t="shared" si="6"/>
        <v>0.47649999999999998</v>
      </c>
      <c r="K399">
        <v>513.79999999999995</v>
      </c>
      <c r="M399">
        <v>9.5</v>
      </c>
      <c r="N399">
        <v>11.61</v>
      </c>
      <c r="O399" t="s">
        <v>253</v>
      </c>
      <c r="P399">
        <v>291780</v>
      </c>
      <c r="Q399">
        <v>196188</v>
      </c>
      <c r="R399">
        <v>51.654029999999999</v>
      </c>
      <c r="S399">
        <v>-3.5657551999999999</v>
      </c>
    </row>
    <row r="400" spans="1:19" x14ac:dyDescent="0.25">
      <c r="A400">
        <v>37</v>
      </c>
      <c r="B400" s="1">
        <v>42960</v>
      </c>
      <c r="C400" t="s">
        <v>253</v>
      </c>
      <c r="D400" t="s">
        <v>91</v>
      </c>
      <c r="E400" t="s">
        <v>31</v>
      </c>
      <c r="F400" t="s">
        <v>42</v>
      </c>
      <c r="G400" t="s">
        <v>43</v>
      </c>
      <c r="H400">
        <v>1</v>
      </c>
      <c r="I400">
        <v>0.17730000000000001</v>
      </c>
      <c r="J400">
        <f t="shared" si="6"/>
        <v>0.17730000000000001</v>
      </c>
      <c r="K400">
        <v>513.79999999999995</v>
      </c>
      <c r="M400">
        <v>9.5</v>
      </c>
      <c r="N400">
        <v>11.61</v>
      </c>
      <c r="O400" t="s">
        <v>253</v>
      </c>
      <c r="P400">
        <v>291780</v>
      </c>
      <c r="Q400">
        <v>196188</v>
      </c>
      <c r="R400">
        <v>51.654029999999999</v>
      </c>
      <c r="S400">
        <v>-3.5657551999999999</v>
      </c>
    </row>
    <row r="401" spans="1:19" x14ac:dyDescent="0.25">
      <c r="A401">
        <v>37</v>
      </c>
      <c r="B401" s="1">
        <v>42960</v>
      </c>
      <c r="C401" t="s">
        <v>253</v>
      </c>
      <c r="D401" t="s">
        <v>91</v>
      </c>
      <c r="E401" t="s">
        <v>31</v>
      </c>
      <c r="F401" t="s">
        <v>55</v>
      </c>
      <c r="G401" t="s">
        <v>56</v>
      </c>
      <c r="H401">
        <v>2</v>
      </c>
      <c r="I401">
        <v>6.0100000000000028E-2</v>
      </c>
      <c r="J401">
        <f t="shared" si="6"/>
        <v>0.12020000000000006</v>
      </c>
      <c r="K401">
        <v>513.79999999999995</v>
      </c>
      <c r="M401">
        <v>9.5</v>
      </c>
      <c r="N401">
        <v>11.61</v>
      </c>
      <c r="O401" t="s">
        <v>253</v>
      </c>
      <c r="P401">
        <v>291780</v>
      </c>
      <c r="Q401">
        <v>196188</v>
      </c>
      <c r="R401">
        <v>51.654029999999999</v>
      </c>
      <c r="S401">
        <v>-3.5657551999999999</v>
      </c>
    </row>
    <row r="402" spans="1:19" x14ac:dyDescent="0.25">
      <c r="A402">
        <v>37</v>
      </c>
      <c r="B402" s="1">
        <v>42960</v>
      </c>
      <c r="C402" t="s">
        <v>253</v>
      </c>
      <c r="D402" t="s">
        <v>91</v>
      </c>
      <c r="E402" t="s">
        <v>31</v>
      </c>
      <c r="F402" t="s">
        <v>52</v>
      </c>
      <c r="G402" t="s">
        <v>257</v>
      </c>
      <c r="H402">
        <v>2</v>
      </c>
      <c r="I402">
        <v>3.5600000000000021E-2</v>
      </c>
      <c r="J402">
        <f t="shared" si="6"/>
        <v>7.1200000000000041E-2</v>
      </c>
      <c r="K402">
        <v>513.79999999999995</v>
      </c>
      <c r="M402">
        <v>9.5</v>
      </c>
      <c r="N402">
        <v>11.61</v>
      </c>
      <c r="O402" t="s">
        <v>253</v>
      </c>
      <c r="P402">
        <v>291780</v>
      </c>
      <c r="Q402">
        <v>196188</v>
      </c>
      <c r="R402">
        <v>51.654029999999999</v>
      </c>
      <c r="S402">
        <v>-3.5657551999999999</v>
      </c>
    </row>
    <row r="403" spans="1:19" x14ac:dyDescent="0.25">
      <c r="A403">
        <v>38</v>
      </c>
      <c r="B403" s="1">
        <v>42964</v>
      </c>
      <c r="C403" t="s">
        <v>258</v>
      </c>
      <c r="D403" t="s">
        <v>203</v>
      </c>
      <c r="E403" t="s">
        <v>31</v>
      </c>
      <c r="F403" t="s">
        <v>22</v>
      </c>
      <c r="G403" t="s">
        <v>23</v>
      </c>
      <c r="H403">
        <v>2</v>
      </c>
      <c r="I403">
        <v>3.910000000000001E-2</v>
      </c>
      <c r="J403">
        <f t="shared" si="6"/>
        <v>7.8200000000000019E-2</v>
      </c>
      <c r="K403">
        <v>432.9</v>
      </c>
      <c r="M403">
        <v>14.5</v>
      </c>
      <c r="O403" t="s">
        <v>258</v>
      </c>
      <c r="P403">
        <v>300850</v>
      </c>
      <c r="Q403">
        <v>354440</v>
      </c>
      <c r="R403">
        <v>53.077950000000001</v>
      </c>
      <c r="S403">
        <v>-3.4815380999999999</v>
      </c>
    </row>
    <row r="404" spans="1:19" x14ac:dyDescent="0.25">
      <c r="A404">
        <v>38</v>
      </c>
      <c r="B404" s="1">
        <v>42964</v>
      </c>
      <c r="C404" t="s">
        <v>258</v>
      </c>
      <c r="D404" t="s">
        <v>203</v>
      </c>
      <c r="E404" t="s">
        <v>31</v>
      </c>
      <c r="F404" t="s">
        <v>59</v>
      </c>
      <c r="G404" t="s">
        <v>60</v>
      </c>
      <c r="H404">
        <v>1</v>
      </c>
      <c r="I404">
        <v>9.5299999999999996E-2</v>
      </c>
      <c r="J404">
        <f t="shared" si="6"/>
        <v>9.5299999999999996E-2</v>
      </c>
      <c r="K404">
        <v>432.9</v>
      </c>
      <c r="M404">
        <v>14.5</v>
      </c>
      <c r="O404" t="s">
        <v>258</v>
      </c>
      <c r="P404">
        <v>300850</v>
      </c>
      <c r="Q404">
        <v>354440</v>
      </c>
      <c r="R404">
        <v>53.077950000000001</v>
      </c>
      <c r="S404">
        <v>-3.4815380999999999</v>
      </c>
    </row>
    <row r="405" spans="1:19" x14ac:dyDescent="0.25">
      <c r="A405">
        <v>38</v>
      </c>
      <c r="B405" s="1">
        <v>42964</v>
      </c>
      <c r="C405" t="s">
        <v>258</v>
      </c>
      <c r="D405" t="s">
        <v>203</v>
      </c>
      <c r="E405" t="s">
        <v>31</v>
      </c>
      <c r="F405" t="s">
        <v>18</v>
      </c>
      <c r="G405" t="s">
        <v>19</v>
      </c>
      <c r="H405">
        <v>3</v>
      </c>
      <c r="I405">
        <v>2.35E-2</v>
      </c>
      <c r="J405">
        <f t="shared" si="6"/>
        <v>7.0500000000000007E-2</v>
      </c>
      <c r="K405">
        <v>432.9</v>
      </c>
      <c r="M405">
        <v>14.5</v>
      </c>
      <c r="O405" t="s">
        <v>258</v>
      </c>
      <c r="P405">
        <v>300850</v>
      </c>
      <c r="Q405">
        <v>354440</v>
      </c>
      <c r="R405">
        <v>53.077950000000001</v>
      </c>
      <c r="S405">
        <v>-3.4815380999999999</v>
      </c>
    </row>
    <row r="406" spans="1:19" x14ac:dyDescent="0.25">
      <c r="A406">
        <v>38</v>
      </c>
      <c r="B406" s="1">
        <v>42964</v>
      </c>
      <c r="C406" t="s">
        <v>258</v>
      </c>
      <c r="D406" t="s">
        <v>203</v>
      </c>
      <c r="E406" t="s">
        <v>31</v>
      </c>
      <c r="F406" t="s">
        <v>116</v>
      </c>
      <c r="G406" t="s">
        <v>117</v>
      </c>
      <c r="H406">
        <v>3</v>
      </c>
      <c r="I406">
        <v>7.6300000000000007E-2</v>
      </c>
      <c r="J406">
        <f t="shared" si="6"/>
        <v>0.22890000000000002</v>
      </c>
      <c r="K406">
        <v>432.9</v>
      </c>
      <c r="M406">
        <v>14.5</v>
      </c>
      <c r="O406" t="s">
        <v>258</v>
      </c>
      <c r="P406">
        <v>300850</v>
      </c>
      <c r="Q406">
        <v>354440</v>
      </c>
      <c r="R406">
        <v>53.077950000000001</v>
      </c>
      <c r="S406">
        <v>-3.4815380999999999</v>
      </c>
    </row>
    <row r="407" spans="1:19" x14ac:dyDescent="0.25">
      <c r="A407">
        <v>38</v>
      </c>
      <c r="B407" s="1">
        <v>42964</v>
      </c>
      <c r="C407" t="s">
        <v>258</v>
      </c>
      <c r="D407" t="s">
        <v>203</v>
      </c>
      <c r="E407" t="s">
        <v>31</v>
      </c>
      <c r="F407" t="s">
        <v>259</v>
      </c>
      <c r="G407" t="s">
        <v>260</v>
      </c>
      <c r="H407">
        <v>3</v>
      </c>
      <c r="I407">
        <v>4.3400000000000015E-2</v>
      </c>
      <c r="J407">
        <f t="shared" si="6"/>
        <v>0.13020000000000004</v>
      </c>
      <c r="K407">
        <v>432.9</v>
      </c>
      <c r="M407">
        <v>14.5</v>
      </c>
      <c r="O407" t="s">
        <v>258</v>
      </c>
      <c r="P407">
        <v>300850</v>
      </c>
      <c r="Q407">
        <v>354440</v>
      </c>
      <c r="R407">
        <v>53.077950000000001</v>
      </c>
      <c r="S407">
        <v>-3.4815380999999999</v>
      </c>
    </row>
    <row r="408" spans="1:19" x14ac:dyDescent="0.25">
      <c r="A408">
        <v>38</v>
      </c>
      <c r="B408" s="1">
        <v>42964</v>
      </c>
      <c r="C408" t="s">
        <v>258</v>
      </c>
      <c r="D408" t="s">
        <v>203</v>
      </c>
      <c r="E408" t="s">
        <v>31</v>
      </c>
      <c r="F408" t="s">
        <v>261</v>
      </c>
      <c r="G408" t="s">
        <v>262</v>
      </c>
      <c r="H408">
        <v>3</v>
      </c>
      <c r="I408">
        <v>6.0333333333333329E-2</v>
      </c>
      <c r="J408">
        <f t="shared" si="6"/>
        <v>0.18099999999999999</v>
      </c>
      <c r="K408">
        <v>432.9</v>
      </c>
      <c r="M408">
        <v>14.5</v>
      </c>
      <c r="O408" t="s">
        <v>258</v>
      </c>
      <c r="P408">
        <v>300850</v>
      </c>
      <c r="Q408">
        <v>354440</v>
      </c>
      <c r="R408">
        <v>53.077950000000001</v>
      </c>
      <c r="S408">
        <v>-3.4815380999999999</v>
      </c>
    </row>
    <row r="409" spans="1:19" x14ac:dyDescent="0.25">
      <c r="A409">
        <v>38</v>
      </c>
      <c r="B409" s="1">
        <v>42964</v>
      </c>
      <c r="C409" t="s">
        <v>258</v>
      </c>
      <c r="D409" t="s">
        <v>203</v>
      </c>
      <c r="E409" t="s">
        <v>31</v>
      </c>
      <c r="F409" t="s">
        <v>263</v>
      </c>
      <c r="G409" t="s">
        <v>264</v>
      </c>
      <c r="H409">
        <v>2</v>
      </c>
      <c r="I409">
        <v>3.500000000000001E-2</v>
      </c>
      <c r="J409">
        <f t="shared" si="6"/>
        <v>7.0000000000000021E-2</v>
      </c>
      <c r="K409">
        <v>432.9</v>
      </c>
      <c r="M409">
        <v>14.5</v>
      </c>
      <c r="O409" t="s">
        <v>258</v>
      </c>
      <c r="P409">
        <v>300850</v>
      </c>
      <c r="Q409">
        <v>354440</v>
      </c>
      <c r="R409">
        <v>53.077950000000001</v>
      </c>
      <c r="S409">
        <v>-3.4815380999999999</v>
      </c>
    </row>
    <row r="410" spans="1:19" x14ac:dyDescent="0.25">
      <c r="A410">
        <v>39</v>
      </c>
      <c r="B410" s="1">
        <v>42964</v>
      </c>
      <c r="C410" t="s">
        <v>265</v>
      </c>
      <c r="D410" t="s">
        <v>203</v>
      </c>
      <c r="E410" t="s">
        <v>17</v>
      </c>
      <c r="F410" t="s">
        <v>261</v>
      </c>
      <c r="G410" t="s">
        <v>262</v>
      </c>
      <c r="H410">
        <v>4</v>
      </c>
      <c r="I410">
        <v>6.0333333333333329E-2</v>
      </c>
      <c r="J410">
        <f t="shared" si="6"/>
        <v>0.24133333333333332</v>
      </c>
      <c r="K410">
        <v>427.8</v>
      </c>
      <c r="M410">
        <v>14.5</v>
      </c>
      <c r="O410" t="s">
        <v>265</v>
      </c>
      <c r="P410">
        <v>300980</v>
      </c>
      <c r="Q410">
        <v>354440</v>
      </c>
      <c r="R410">
        <v>53.077973999999998</v>
      </c>
      <c r="S410">
        <v>-3.4795981999999999</v>
      </c>
    </row>
    <row r="411" spans="1:19" x14ac:dyDescent="0.25">
      <c r="A411">
        <v>39</v>
      </c>
      <c r="B411" s="1">
        <v>42964</v>
      </c>
      <c r="C411" t="s">
        <v>265</v>
      </c>
      <c r="D411" t="s">
        <v>203</v>
      </c>
      <c r="E411" t="s">
        <v>17</v>
      </c>
      <c r="F411" t="s">
        <v>22</v>
      </c>
      <c r="G411" t="s">
        <v>23</v>
      </c>
      <c r="H411">
        <v>4</v>
      </c>
      <c r="I411">
        <v>3.910000000000001E-2</v>
      </c>
      <c r="J411">
        <f t="shared" si="6"/>
        <v>0.15640000000000004</v>
      </c>
      <c r="K411">
        <v>427.8</v>
      </c>
      <c r="M411">
        <v>14.5</v>
      </c>
      <c r="O411" t="s">
        <v>265</v>
      </c>
      <c r="P411">
        <v>300980</v>
      </c>
      <c r="Q411">
        <v>354440</v>
      </c>
      <c r="R411">
        <v>53.077973999999998</v>
      </c>
      <c r="S411">
        <v>-3.4795981999999999</v>
      </c>
    </row>
    <row r="412" spans="1:19" x14ac:dyDescent="0.25">
      <c r="A412">
        <v>39</v>
      </c>
      <c r="B412" s="1">
        <v>42964</v>
      </c>
      <c r="C412" t="s">
        <v>265</v>
      </c>
      <c r="D412" t="s">
        <v>203</v>
      </c>
      <c r="E412" t="s">
        <v>17</v>
      </c>
      <c r="F412" t="s">
        <v>259</v>
      </c>
      <c r="G412" t="s">
        <v>260</v>
      </c>
      <c r="H412">
        <v>7</v>
      </c>
      <c r="I412">
        <v>4.3400000000000015E-2</v>
      </c>
      <c r="J412">
        <f t="shared" si="6"/>
        <v>0.30380000000000013</v>
      </c>
      <c r="K412">
        <v>427.8</v>
      </c>
      <c r="M412">
        <v>14.5</v>
      </c>
      <c r="O412" t="s">
        <v>265</v>
      </c>
      <c r="P412">
        <v>300980</v>
      </c>
      <c r="Q412">
        <v>354440</v>
      </c>
      <c r="R412">
        <v>53.077973999999998</v>
      </c>
      <c r="S412">
        <v>-3.4795981999999999</v>
      </c>
    </row>
    <row r="413" spans="1:19" x14ac:dyDescent="0.25">
      <c r="A413">
        <v>39</v>
      </c>
      <c r="B413" s="1">
        <v>42964</v>
      </c>
      <c r="C413" t="s">
        <v>265</v>
      </c>
      <c r="D413" t="s">
        <v>203</v>
      </c>
      <c r="E413" t="s">
        <v>17</v>
      </c>
      <c r="F413" t="s">
        <v>224</v>
      </c>
      <c r="G413" t="s">
        <v>225</v>
      </c>
      <c r="H413">
        <v>2</v>
      </c>
      <c r="I413">
        <v>4.830000000000001E-2</v>
      </c>
      <c r="J413">
        <f t="shared" si="6"/>
        <v>9.6600000000000019E-2</v>
      </c>
      <c r="K413">
        <v>427.8</v>
      </c>
      <c r="M413">
        <v>14.5</v>
      </c>
      <c r="O413" t="s">
        <v>265</v>
      </c>
      <c r="P413">
        <v>300980</v>
      </c>
      <c r="Q413">
        <v>354440</v>
      </c>
      <c r="R413">
        <v>53.077973999999998</v>
      </c>
      <c r="S413">
        <v>-3.4795981999999999</v>
      </c>
    </row>
    <row r="414" spans="1:19" x14ac:dyDescent="0.25">
      <c r="A414">
        <v>39</v>
      </c>
      <c r="B414" s="1">
        <v>42964</v>
      </c>
      <c r="C414" t="s">
        <v>265</v>
      </c>
      <c r="D414" t="s">
        <v>203</v>
      </c>
      <c r="E414" t="s">
        <v>17</v>
      </c>
      <c r="F414" t="s">
        <v>44</v>
      </c>
      <c r="G414" t="s">
        <v>45</v>
      </c>
      <c r="H414">
        <v>1</v>
      </c>
      <c r="I414">
        <v>3.5400000000000008E-2</v>
      </c>
      <c r="J414">
        <f t="shared" si="6"/>
        <v>3.5400000000000008E-2</v>
      </c>
      <c r="K414">
        <v>427.8</v>
      </c>
      <c r="M414">
        <v>14.5</v>
      </c>
      <c r="O414" t="s">
        <v>265</v>
      </c>
      <c r="P414">
        <v>300980</v>
      </c>
      <c r="Q414">
        <v>354440</v>
      </c>
      <c r="R414">
        <v>53.077973999999998</v>
      </c>
      <c r="S414">
        <v>-3.4795981999999999</v>
      </c>
    </row>
    <row r="415" spans="1:19" x14ac:dyDescent="0.25">
      <c r="A415">
        <v>39</v>
      </c>
      <c r="B415" s="1">
        <v>42964</v>
      </c>
      <c r="C415" t="s">
        <v>265</v>
      </c>
      <c r="D415" t="s">
        <v>203</v>
      </c>
      <c r="E415" t="s">
        <v>17</v>
      </c>
      <c r="F415" t="s">
        <v>18</v>
      </c>
      <c r="G415" t="s">
        <v>19</v>
      </c>
      <c r="H415">
        <v>2</v>
      </c>
      <c r="I415">
        <v>2.35E-2</v>
      </c>
      <c r="J415">
        <f t="shared" si="6"/>
        <v>4.7E-2</v>
      </c>
      <c r="K415">
        <v>427.8</v>
      </c>
      <c r="M415">
        <v>14.5</v>
      </c>
      <c r="O415" t="s">
        <v>265</v>
      </c>
      <c r="P415">
        <v>300980</v>
      </c>
      <c r="Q415">
        <v>354440</v>
      </c>
      <c r="R415">
        <v>53.077973999999998</v>
      </c>
      <c r="S415">
        <v>-3.4795981999999999</v>
      </c>
    </row>
    <row r="416" spans="1:19" x14ac:dyDescent="0.25">
      <c r="A416">
        <v>39</v>
      </c>
      <c r="B416" s="1">
        <v>42964</v>
      </c>
      <c r="C416" t="s">
        <v>265</v>
      </c>
      <c r="D416" t="s">
        <v>203</v>
      </c>
      <c r="E416" t="s">
        <v>17</v>
      </c>
      <c r="F416" t="s">
        <v>98</v>
      </c>
      <c r="G416" t="s">
        <v>99</v>
      </c>
      <c r="H416">
        <v>1</v>
      </c>
      <c r="I416">
        <v>7.1000000000000035E-2</v>
      </c>
      <c r="J416">
        <f t="shared" si="6"/>
        <v>7.1000000000000035E-2</v>
      </c>
      <c r="K416">
        <v>427.8</v>
      </c>
      <c r="M416">
        <v>14.5</v>
      </c>
      <c r="O416" t="s">
        <v>265</v>
      </c>
      <c r="P416">
        <v>300980</v>
      </c>
      <c r="Q416">
        <v>354440</v>
      </c>
      <c r="R416">
        <v>53.077973999999998</v>
      </c>
      <c r="S416">
        <v>-3.4795981999999999</v>
      </c>
    </row>
    <row r="417" spans="1:19" x14ac:dyDescent="0.25">
      <c r="A417">
        <v>39</v>
      </c>
      <c r="B417" s="1">
        <v>42964</v>
      </c>
      <c r="C417" t="s">
        <v>265</v>
      </c>
      <c r="D417" t="s">
        <v>203</v>
      </c>
      <c r="E417" t="s">
        <v>17</v>
      </c>
      <c r="F417" t="s">
        <v>266</v>
      </c>
      <c r="G417" t="s">
        <v>267</v>
      </c>
      <c r="H417">
        <v>1</v>
      </c>
      <c r="I417">
        <v>2.1500000000000002E-2</v>
      </c>
      <c r="J417">
        <f t="shared" si="6"/>
        <v>2.1500000000000002E-2</v>
      </c>
      <c r="K417">
        <v>427.8</v>
      </c>
      <c r="M417">
        <v>14.5</v>
      </c>
      <c r="O417" t="s">
        <v>265</v>
      </c>
      <c r="P417">
        <v>300980</v>
      </c>
      <c r="Q417">
        <v>354440</v>
      </c>
      <c r="R417">
        <v>53.077973999999998</v>
      </c>
      <c r="S417">
        <v>-3.4795981999999999</v>
      </c>
    </row>
    <row r="418" spans="1:19" x14ac:dyDescent="0.25">
      <c r="A418">
        <v>39</v>
      </c>
      <c r="B418" s="1">
        <v>42964</v>
      </c>
      <c r="C418" t="s">
        <v>265</v>
      </c>
      <c r="D418" t="s">
        <v>203</v>
      </c>
      <c r="E418" t="s">
        <v>17</v>
      </c>
      <c r="F418" t="s">
        <v>52</v>
      </c>
      <c r="G418" t="s">
        <v>53</v>
      </c>
      <c r="H418">
        <v>1</v>
      </c>
      <c r="I418">
        <v>3.5600000000000021E-2</v>
      </c>
      <c r="J418">
        <f t="shared" si="6"/>
        <v>3.5600000000000021E-2</v>
      </c>
      <c r="K418">
        <v>427.8</v>
      </c>
      <c r="M418">
        <v>14.5</v>
      </c>
      <c r="O418" t="s">
        <v>265</v>
      </c>
      <c r="P418">
        <v>300980</v>
      </c>
      <c r="Q418">
        <v>354440</v>
      </c>
      <c r="R418">
        <v>53.077973999999998</v>
      </c>
      <c r="S418">
        <v>-3.4795981999999999</v>
      </c>
    </row>
    <row r="419" spans="1:19" x14ac:dyDescent="0.25">
      <c r="A419">
        <v>39</v>
      </c>
      <c r="B419" s="1">
        <v>42964</v>
      </c>
      <c r="C419" t="s">
        <v>265</v>
      </c>
      <c r="D419" t="s">
        <v>203</v>
      </c>
      <c r="E419" t="s">
        <v>17</v>
      </c>
      <c r="F419" t="s">
        <v>116</v>
      </c>
      <c r="G419" t="s">
        <v>117</v>
      </c>
      <c r="H419">
        <v>1</v>
      </c>
      <c r="I419">
        <v>7.6300000000000007E-2</v>
      </c>
      <c r="J419">
        <f t="shared" si="6"/>
        <v>7.6300000000000007E-2</v>
      </c>
      <c r="K419">
        <v>427.8</v>
      </c>
      <c r="M419">
        <v>14.5</v>
      </c>
      <c r="O419" t="s">
        <v>265</v>
      </c>
      <c r="P419">
        <v>300980</v>
      </c>
      <c r="Q419">
        <v>354440</v>
      </c>
      <c r="R419">
        <v>53.077973999999998</v>
      </c>
      <c r="S419">
        <v>-3.4795981999999999</v>
      </c>
    </row>
    <row r="420" spans="1:19" x14ac:dyDescent="0.25">
      <c r="A420">
        <v>40</v>
      </c>
      <c r="B420" s="1">
        <v>42966</v>
      </c>
      <c r="C420" t="s">
        <v>268</v>
      </c>
      <c r="D420" t="s">
        <v>76</v>
      </c>
      <c r="E420" t="s">
        <v>17</v>
      </c>
      <c r="F420" t="s">
        <v>67</v>
      </c>
      <c r="G420" t="s">
        <v>68</v>
      </c>
      <c r="H420">
        <v>1</v>
      </c>
      <c r="I420">
        <v>1.070000000000001E-2</v>
      </c>
      <c r="J420">
        <f t="shared" si="6"/>
        <v>1.070000000000001E-2</v>
      </c>
      <c r="K420">
        <v>351.1</v>
      </c>
      <c r="M420">
        <v>11.4</v>
      </c>
      <c r="O420" t="s">
        <v>268</v>
      </c>
      <c r="P420">
        <v>247780</v>
      </c>
      <c r="Q420">
        <v>233390</v>
      </c>
      <c r="R420">
        <v>51.978065000000001</v>
      </c>
      <c r="S420">
        <v>-4.2177113000000004</v>
      </c>
    </row>
    <row r="421" spans="1:19" x14ac:dyDescent="0.25">
      <c r="A421">
        <v>40</v>
      </c>
      <c r="B421" s="1">
        <v>42966</v>
      </c>
      <c r="C421" t="s">
        <v>268</v>
      </c>
      <c r="D421" t="s">
        <v>76</v>
      </c>
      <c r="E421" t="s">
        <v>17</v>
      </c>
      <c r="F421" t="s">
        <v>32</v>
      </c>
      <c r="G421" t="s">
        <v>33</v>
      </c>
      <c r="H421">
        <v>2</v>
      </c>
      <c r="I421">
        <f>'Summary weights'!$L$8</f>
        <v>1.9400000000000011E-2</v>
      </c>
      <c r="J421">
        <f t="shared" si="6"/>
        <v>3.8800000000000022E-2</v>
      </c>
      <c r="K421">
        <v>351.1</v>
      </c>
      <c r="M421">
        <v>11.4</v>
      </c>
      <c r="O421" t="s">
        <v>268</v>
      </c>
      <c r="P421">
        <v>247780</v>
      </c>
      <c r="Q421">
        <v>233390</v>
      </c>
      <c r="R421">
        <v>51.978065000000001</v>
      </c>
      <c r="S421">
        <v>-4.2177113000000004</v>
      </c>
    </row>
    <row r="422" spans="1:19" x14ac:dyDescent="0.25">
      <c r="A422">
        <v>40</v>
      </c>
      <c r="B422" s="1">
        <v>42966</v>
      </c>
      <c r="C422" t="s">
        <v>268</v>
      </c>
      <c r="D422" t="s">
        <v>76</v>
      </c>
      <c r="E422" t="s">
        <v>17</v>
      </c>
      <c r="F422" t="s">
        <v>42</v>
      </c>
      <c r="G422" t="s">
        <v>43</v>
      </c>
      <c r="H422">
        <v>4</v>
      </c>
      <c r="I422">
        <v>0.17730000000000001</v>
      </c>
      <c r="J422">
        <f t="shared" si="6"/>
        <v>0.70920000000000005</v>
      </c>
      <c r="K422">
        <v>351.1</v>
      </c>
      <c r="M422">
        <v>11.4</v>
      </c>
      <c r="O422" t="s">
        <v>268</v>
      </c>
      <c r="P422">
        <v>247780</v>
      </c>
      <c r="Q422">
        <v>233390</v>
      </c>
      <c r="R422">
        <v>51.978065000000001</v>
      </c>
      <c r="S422">
        <v>-4.2177113000000004</v>
      </c>
    </row>
    <row r="423" spans="1:19" x14ac:dyDescent="0.25">
      <c r="A423">
        <v>40</v>
      </c>
      <c r="B423" s="1">
        <v>42966</v>
      </c>
      <c r="C423" t="s">
        <v>268</v>
      </c>
      <c r="D423" t="s">
        <v>76</v>
      </c>
      <c r="E423" t="s">
        <v>17</v>
      </c>
      <c r="F423" t="s">
        <v>269</v>
      </c>
      <c r="G423" t="s">
        <v>270</v>
      </c>
      <c r="H423">
        <v>4</v>
      </c>
      <c r="I423">
        <v>3.1800000000000009E-2</v>
      </c>
      <c r="J423">
        <f t="shared" si="6"/>
        <v>0.12720000000000004</v>
      </c>
      <c r="K423">
        <v>351.1</v>
      </c>
      <c r="M423">
        <v>11.4</v>
      </c>
      <c r="O423" t="s">
        <v>268</v>
      </c>
      <c r="P423">
        <v>247780</v>
      </c>
      <c r="Q423">
        <v>233390</v>
      </c>
      <c r="R423">
        <v>51.978065000000001</v>
      </c>
      <c r="S423">
        <v>-4.2177113000000004</v>
      </c>
    </row>
    <row r="424" spans="1:19" x14ac:dyDescent="0.25">
      <c r="A424">
        <v>40</v>
      </c>
      <c r="B424" s="1">
        <v>42966</v>
      </c>
      <c r="C424" t="s">
        <v>268</v>
      </c>
      <c r="D424" t="s">
        <v>76</v>
      </c>
      <c r="E424" t="s">
        <v>17</v>
      </c>
      <c r="F424" t="s">
        <v>271</v>
      </c>
      <c r="G424" t="s">
        <v>272</v>
      </c>
      <c r="H424">
        <v>2</v>
      </c>
      <c r="I424">
        <v>6.5400000000000014E-2</v>
      </c>
      <c r="J424">
        <f t="shared" si="6"/>
        <v>0.13080000000000003</v>
      </c>
      <c r="K424">
        <v>351.1</v>
      </c>
      <c r="M424">
        <v>11.4</v>
      </c>
      <c r="O424" t="s">
        <v>268</v>
      </c>
      <c r="P424">
        <v>247780</v>
      </c>
      <c r="Q424">
        <v>233390</v>
      </c>
      <c r="R424">
        <v>51.978065000000001</v>
      </c>
      <c r="S424">
        <v>-4.2177113000000004</v>
      </c>
    </row>
    <row r="425" spans="1:19" x14ac:dyDescent="0.25">
      <c r="A425">
        <v>40</v>
      </c>
      <c r="B425" s="1">
        <v>42966</v>
      </c>
      <c r="C425" t="s">
        <v>268</v>
      </c>
      <c r="D425" t="s">
        <v>76</v>
      </c>
      <c r="E425" t="s">
        <v>17</v>
      </c>
      <c r="F425" t="s">
        <v>164</v>
      </c>
      <c r="G425" t="s">
        <v>165</v>
      </c>
      <c r="H425">
        <v>1</v>
      </c>
      <c r="I425">
        <v>0.13760000000000003</v>
      </c>
      <c r="J425">
        <f t="shared" si="6"/>
        <v>0.13760000000000003</v>
      </c>
      <c r="K425">
        <v>351.1</v>
      </c>
      <c r="M425">
        <v>11.4</v>
      </c>
      <c r="O425" t="s">
        <v>268</v>
      </c>
      <c r="P425">
        <v>247780</v>
      </c>
      <c r="Q425">
        <v>233390</v>
      </c>
      <c r="R425">
        <v>51.978065000000001</v>
      </c>
      <c r="S425">
        <v>-4.2177113000000004</v>
      </c>
    </row>
    <row r="426" spans="1:19" x14ac:dyDescent="0.25">
      <c r="A426">
        <v>40</v>
      </c>
      <c r="B426" s="1">
        <v>42966</v>
      </c>
      <c r="C426" t="s">
        <v>268</v>
      </c>
      <c r="D426" t="s">
        <v>76</v>
      </c>
      <c r="E426" t="s">
        <v>17</v>
      </c>
      <c r="F426" t="s">
        <v>44</v>
      </c>
      <c r="G426" t="s">
        <v>45</v>
      </c>
      <c r="H426">
        <v>4</v>
      </c>
      <c r="I426">
        <v>3.5400000000000008E-2</v>
      </c>
      <c r="J426">
        <f t="shared" si="6"/>
        <v>0.14160000000000003</v>
      </c>
      <c r="K426">
        <v>351.1</v>
      </c>
      <c r="M426">
        <v>11.4</v>
      </c>
      <c r="O426" t="s">
        <v>268</v>
      </c>
      <c r="P426">
        <v>247780</v>
      </c>
      <c r="Q426">
        <v>233390</v>
      </c>
      <c r="R426">
        <v>51.978065000000001</v>
      </c>
      <c r="S426">
        <v>-4.2177113000000004</v>
      </c>
    </row>
    <row r="427" spans="1:19" x14ac:dyDescent="0.25">
      <c r="A427">
        <v>40</v>
      </c>
      <c r="B427" s="1">
        <v>42966</v>
      </c>
      <c r="C427" t="s">
        <v>268</v>
      </c>
      <c r="D427" t="s">
        <v>76</v>
      </c>
      <c r="E427" t="s">
        <v>17</v>
      </c>
      <c r="F427" t="s">
        <v>273</v>
      </c>
      <c r="G427" t="s">
        <v>274</v>
      </c>
      <c r="H427">
        <v>1</v>
      </c>
      <c r="I427">
        <v>3.2000000000000001E-2</v>
      </c>
      <c r="J427">
        <f t="shared" si="6"/>
        <v>3.2000000000000001E-2</v>
      </c>
      <c r="K427">
        <v>351.1</v>
      </c>
      <c r="M427">
        <v>11.4</v>
      </c>
      <c r="O427" t="s">
        <v>268</v>
      </c>
      <c r="P427">
        <v>247780</v>
      </c>
      <c r="Q427">
        <v>233390</v>
      </c>
      <c r="R427">
        <v>51.978065000000001</v>
      </c>
      <c r="S427">
        <v>-4.2177113000000004</v>
      </c>
    </row>
    <row r="428" spans="1:19" x14ac:dyDescent="0.25">
      <c r="A428">
        <v>40</v>
      </c>
      <c r="B428" s="1">
        <v>42966</v>
      </c>
      <c r="C428" t="s">
        <v>268</v>
      </c>
      <c r="D428" t="s">
        <v>76</v>
      </c>
      <c r="E428" t="s">
        <v>17</v>
      </c>
      <c r="F428" t="s">
        <v>261</v>
      </c>
      <c r="G428" t="s">
        <v>262</v>
      </c>
      <c r="H428">
        <v>1</v>
      </c>
      <c r="I428">
        <v>6.0333333333333329E-2</v>
      </c>
      <c r="J428">
        <f t="shared" si="6"/>
        <v>6.0333333333333329E-2</v>
      </c>
      <c r="K428">
        <v>351.1</v>
      </c>
      <c r="M428">
        <v>11.4</v>
      </c>
      <c r="O428" t="s">
        <v>268</v>
      </c>
      <c r="P428">
        <v>247780</v>
      </c>
      <c r="Q428">
        <v>233390</v>
      </c>
      <c r="R428">
        <v>51.978065000000001</v>
      </c>
      <c r="S428">
        <v>-4.2177113000000004</v>
      </c>
    </row>
    <row r="429" spans="1:19" x14ac:dyDescent="0.25">
      <c r="A429">
        <v>40</v>
      </c>
      <c r="B429" s="1">
        <v>42966</v>
      </c>
      <c r="C429" t="s">
        <v>268</v>
      </c>
      <c r="D429" t="s">
        <v>76</v>
      </c>
      <c r="E429" t="s">
        <v>17</v>
      </c>
      <c r="F429" t="s">
        <v>275</v>
      </c>
      <c r="G429" t="s">
        <v>276</v>
      </c>
      <c r="H429">
        <v>1</v>
      </c>
      <c r="I429">
        <v>7.1000000000000065E-3</v>
      </c>
      <c r="J429">
        <f t="shared" si="6"/>
        <v>7.1000000000000065E-3</v>
      </c>
      <c r="K429">
        <v>351.1</v>
      </c>
      <c r="M429">
        <v>11.4</v>
      </c>
      <c r="O429" t="s">
        <v>268</v>
      </c>
      <c r="P429">
        <v>247780</v>
      </c>
      <c r="Q429">
        <v>233390</v>
      </c>
      <c r="R429">
        <v>51.978065000000001</v>
      </c>
      <c r="S429">
        <v>-4.2177113000000004</v>
      </c>
    </row>
    <row r="430" spans="1:19" x14ac:dyDescent="0.25">
      <c r="A430">
        <v>41</v>
      </c>
      <c r="B430" s="1">
        <v>42966</v>
      </c>
      <c r="C430" t="s">
        <v>277</v>
      </c>
      <c r="D430" t="s">
        <v>76</v>
      </c>
      <c r="E430" t="s">
        <v>31</v>
      </c>
      <c r="F430" t="s">
        <v>42</v>
      </c>
      <c r="G430" t="s">
        <v>43</v>
      </c>
      <c r="H430">
        <v>7</v>
      </c>
      <c r="I430">
        <v>0.17730000000000001</v>
      </c>
      <c r="J430">
        <f t="shared" si="6"/>
        <v>1.2411000000000001</v>
      </c>
      <c r="K430">
        <v>325.8</v>
      </c>
      <c r="M430">
        <v>11.4</v>
      </c>
      <c r="O430" t="s">
        <v>277</v>
      </c>
      <c r="P430">
        <v>247980</v>
      </c>
      <c r="Q430">
        <v>233950</v>
      </c>
      <c r="R430">
        <v>51.983150999999999</v>
      </c>
      <c r="S430">
        <v>-4.2150499000000003</v>
      </c>
    </row>
    <row r="431" spans="1:19" x14ac:dyDescent="0.25">
      <c r="A431">
        <v>41</v>
      </c>
      <c r="B431" s="1">
        <v>42966</v>
      </c>
      <c r="C431" t="s">
        <v>277</v>
      </c>
      <c r="D431" t="s">
        <v>76</v>
      </c>
      <c r="E431" t="s">
        <v>31</v>
      </c>
      <c r="F431" t="s">
        <v>164</v>
      </c>
      <c r="G431" t="s">
        <v>165</v>
      </c>
      <c r="H431">
        <v>1</v>
      </c>
      <c r="I431">
        <v>0.13760000000000003</v>
      </c>
      <c r="J431">
        <f t="shared" si="6"/>
        <v>0.13760000000000003</v>
      </c>
      <c r="K431">
        <v>325.8</v>
      </c>
      <c r="M431">
        <v>11.4</v>
      </c>
      <c r="O431" t="s">
        <v>277</v>
      </c>
      <c r="P431">
        <v>247980</v>
      </c>
      <c r="Q431">
        <v>233950</v>
      </c>
      <c r="R431">
        <v>51.983150999999999</v>
      </c>
      <c r="S431">
        <v>-4.2150499000000003</v>
      </c>
    </row>
    <row r="432" spans="1:19" x14ac:dyDescent="0.25">
      <c r="A432">
        <v>41</v>
      </c>
      <c r="B432" s="1">
        <v>42966</v>
      </c>
      <c r="C432" t="s">
        <v>277</v>
      </c>
      <c r="D432" t="s">
        <v>76</v>
      </c>
      <c r="E432" t="s">
        <v>31</v>
      </c>
      <c r="F432" t="s">
        <v>67</v>
      </c>
      <c r="G432" t="s">
        <v>68</v>
      </c>
      <c r="H432">
        <v>1</v>
      </c>
      <c r="I432">
        <v>1.070000000000001E-2</v>
      </c>
      <c r="J432">
        <f t="shared" si="6"/>
        <v>1.070000000000001E-2</v>
      </c>
      <c r="K432">
        <v>325.8</v>
      </c>
      <c r="M432">
        <v>11.4</v>
      </c>
      <c r="O432" t="s">
        <v>277</v>
      </c>
      <c r="P432">
        <v>247980</v>
      </c>
      <c r="Q432">
        <v>233950</v>
      </c>
      <c r="R432">
        <v>51.983150999999999</v>
      </c>
      <c r="S432">
        <v>-4.2150499000000003</v>
      </c>
    </row>
    <row r="433" spans="1:19" x14ac:dyDescent="0.25">
      <c r="A433">
        <v>41</v>
      </c>
      <c r="B433" s="1">
        <v>42966</v>
      </c>
      <c r="C433" t="s">
        <v>277</v>
      </c>
      <c r="D433" t="s">
        <v>76</v>
      </c>
      <c r="E433" t="s">
        <v>31</v>
      </c>
      <c r="F433" t="s">
        <v>22</v>
      </c>
      <c r="G433" t="s">
        <v>23</v>
      </c>
      <c r="H433">
        <v>1</v>
      </c>
      <c r="I433">
        <v>3.910000000000001E-2</v>
      </c>
      <c r="J433">
        <f t="shared" si="6"/>
        <v>3.910000000000001E-2</v>
      </c>
      <c r="K433">
        <v>325.8</v>
      </c>
      <c r="M433">
        <v>11.4</v>
      </c>
      <c r="O433" t="s">
        <v>277</v>
      </c>
      <c r="P433">
        <v>247980</v>
      </c>
      <c r="Q433">
        <v>233950</v>
      </c>
      <c r="R433">
        <v>51.983150999999999</v>
      </c>
      <c r="S433">
        <v>-4.2150499000000003</v>
      </c>
    </row>
    <row r="434" spans="1:19" x14ac:dyDescent="0.25">
      <c r="A434">
        <v>41</v>
      </c>
      <c r="B434" s="1">
        <v>42966</v>
      </c>
      <c r="C434" t="s">
        <v>277</v>
      </c>
      <c r="D434" t="s">
        <v>76</v>
      </c>
      <c r="E434" t="s">
        <v>31</v>
      </c>
      <c r="F434" t="s">
        <v>138</v>
      </c>
      <c r="G434" t="s">
        <v>139</v>
      </c>
      <c r="H434">
        <v>1</v>
      </c>
      <c r="I434">
        <v>1.2800000000000002E-2</v>
      </c>
      <c r="J434">
        <f t="shared" si="6"/>
        <v>1.2800000000000002E-2</v>
      </c>
      <c r="K434">
        <v>325.8</v>
      </c>
      <c r="M434">
        <v>11.4</v>
      </c>
      <c r="O434" t="s">
        <v>277</v>
      </c>
      <c r="P434">
        <v>247980</v>
      </c>
      <c r="Q434">
        <v>233950</v>
      </c>
      <c r="R434">
        <v>51.983150999999999</v>
      </c>
      <c r="S434">
        <v>-4.2150499000000003</v>
      </c>
    </row>
    <row r="435" spans="1:19" x14ac:dyDescent="0.25">
      <c r="A435">
        <v>41</v>
      </c>
      <c r="B435" s="1">
        <v>42966</v>
      </c>
      <c r="C435" t="s">
        <v>277</v>
      </c>
      <c r="D435" t="s">
        <v>76</v>
      </c>
      <c r="E435" t="s">
        <v>31</v>
      </c>
      <c r="F435" t="s">
        <v>195</v>
      </c>
      <c r="G435" t="s">
        <v>196</v>
      </c>
      <c r="H435">
        <v>1</v>
      </c>
      <c r="I435">
        <v>6.1600000000000009E-2</v>
      </c>
      <c r="J435">
        <f t="shared" si="6"/>
        <v>6.1600000000000009E-2</v>
      </c>
      <c r="K435">
        <v>325.8</v>
      </c>
      <c r="M435">
        <v>11.4</v>
      </c>
      <c r="O435" t="s">
        <v>277</v>
      </c>
      <c r="P435">
        <v>247980</v>
      </c>
      <c r="Q435">
        <v>233950</v>
      </c>
      <c r="R435">
        <v>51.983150999999999</v>
      </c>
      <c r="S435">
        <v>-4.2150499000000003</v>
      </c>
    </row>
    <row r="436" spans="1:19" x14ac:dyDescent="0.25">
      <c r="A436">
        <v>41</v>
      </c>
      <c r="B436" s="1">
        <v>42966</v>
      </c>
      <c r="C436" t="s">
        <v>277</v>
      </c>
      <c r="D436" t="s">
        <v>76</v>
      </c>
      <c r="E436" t="s">
        <v>31</v>
      </c>
      <c r="F436" t="s">
        <v>123</v>
      </c>
      <c r="G436" t="s">
        <v>124</v>
      </c>
      <c r="H436">
        <v>1</v>
      </c>
      <c r="I436">
        <v>9.8299999999999985E-2</v>
      </c>
      <c r="J436">
        <f t="shared" si="6"/>
        <v>9.8299999999999985E-2</v>
      </c>
      <c r="K436">
        <v>325.8</v>
      </c>
      <c r="M436">
        <v>11.4</v>
      </c>
      <c r="O436" t="s">
        <v>277</v>
      </c>
      <c r="P436">
        <v>247980</v>
      </c>
      <c r="Q436">
        <v>233950</v>
      </c>
      <c r="R436">
        <v>51.983150999999999</v>
      </c>
      <c r="S436">
        <v>-4.2150499000000003</v>
      </c>
    </row>
    <row r="437" spans="1:19" x14ac:dyDescent="0.25">
      <c r="A437">
        <v>41</v>
      </c>
      <c r="B437" s="1">
        <v>42966</v>
      </c>
      <c r="C437" t="s">
        <v>277</v>
      </c>
      <c r="D437" t="s">
        <v>76</v>
      </c>
      <c r="E437" t="s">
        <v>31</v>
      </c>
      <c r="F437" t="s">
        <v>278</v>
      </c>
      <c r="G437" t="s">
        <v>279</v>
      </c>
      <c r="H437">
        <v>1</v>
      </c>
      <c r="I437">
        <v>0.14209999999999998</v>
      </c>
      <c r="J437">
        <f t="shared" si="6"/>
        <v>0.14209999999999998</v>
      </c>
      <c r="K437">
        <v>325.8</v>
      </c>
      <c r="M437">
        <v>11.4</v>
      </c>
      <c r="O437" t="s">
        <v>277</v>
      </c>
      <c r="P437">
        <v>247980</v>
      </c>
      <c r="Q437">
        <v>233950</v>
      </c>
      <c r="R437">
        <v>51.983150999999999</v>
      </c>
      <c r="S437">
        <v>-4.2150499000000003</v>
      </c>
    </row>
    <row r="438" spans="1:19" x14ac:dyDescent="0.25">
      <c r="A438">
        <v>41</v>
      </c>
      <c r="B438" s="1">
        <v>42966</v>
      </c>
      <c r="C438" t="s">
        <v>277</v>
      </c>
      <c r="D438" t="s">
        <v>76</v>
      </c>
      <c r="E438" t="s">
        <v>31</v>
      </c>
      <c r="F438" t="s">
        <v>55</v>
      </c>
      <c r="G438" t="s">
        <v>56</v>
      </c>
      <c r="H438">
        <v>2</v>
      </c>
      <c r="I438">
        <v>6.0100000000000028E-2</v>
      </c>
      <c r="J438">
        <f t="shared" si="6"/>
        <v>0.12020000000000006</v>
      </c>
      <c r="K438">
        <v>325.8</v>
      </c>
      <c r="M438">
        <v>11.4</v>
      </c>
      <c r="O438" t="s">
        <v>277</v>
      </c>
      <c r="P438">
        <v>247980</v>
      </c>
      <c r="Q438">
        <v>233950</v>
      </c>
      <c r="R438">
        <v>51.983150999999999</v>
      </c>
      <c r="S438">
        <v>-4.2150499000000003</v>
      </c>
    </row>
    <row r="439" spans="1:19" x14ac:dyDescent="0.25">
      <c r="A439">
        <v>41</v>
      </c>
      <c r="B439" s="1">
        <v>42966</v>
      </c>
      <c r="C439" t="s">
        <v>277</v>
      </c>
      <c r="D439" t="s">
        <v>76</v>
      </c>
      <c r="E439" t="s">
        <v>31</v>
      </c>
      <c r="F439" t="s">
        <v>280</v>
      </c>
      <c r="G439" t="s">
        <v>281</v>
      </c>
      <c r="H439">
        <v>1</v>
      </c>
      <c r="J439">
        <f t="shared" si="6"/>
        <v>0</v>
      </c>
      <c r="K439">
        <v>325.8</v>
      </c>
      <c r="M439">
        <v>11.4</v>
      </c>
      <c r="O439" t="s">
        <v>277</v>
      </c>
      <c r="P439">
        <v>247980</v>
      </c>
      <c r="Q439">
        <v>233950</v>
      </c>
      <c r="R439">
        <v>51.983150999999999</v>
      </c>
      <c r="S439">
        <v>-4.2150499000000003</v>
      </c>
    </row>
    <row r="440" spans="1:19" x14ac:dyDescent="0.25">
      <c r="A440">
        <v>42</v>
      </c>
      <c r="B440" s="1">
        <v>42970</v>
      </c>
      <c r="C440" t="s">
        <v>282</v>
      </c>
      <c r="D440" t="s">
        <v>41</v>
      </c>
      <c r="E440" t="s">
        <v>17</v>
      </c>
      <c r="F440" t="s">
        <v>171</v>
      </c>
      <c r="G440" t="s">
        <v>51</v>
      </c>
      <c r="H440">
        <v>2</v>
      </c>
      <c r="I440">
        <v>1.5300000000000005E-2</v>
      </c>
      <c r="J440">
        <f t="shared" si="6"/>
        <v>3.0600000000000009E-2</v>
      </c>
      <c r="K440">
        <v>177.3</v>
      </c>
      <c r="M440">
        <v>10.3</v>
      </c>
      <c r="O440" t="s">
        <v>282</v>
      </c>
      <c r="P440">
        <v>281720</v>
      </c>
      <c r="Q440">
        <v>191740</v>
      </c>
      <c r="R440">
        <v>51.612026</v>
      </c>
      <c r="S440">
        <v>-3.7096049999999998</v>
      </c>
    </row>
    <row r="441" spans="1:19" x14ac:dyDescent="0.25">
      <c r="A441">
        <v>42</v>
      </c>
      <c r="B441" s="1">
        <v>42970</v>
      </c>
      <c r="C441" t="s">
        <v>282</v>
      </c>
      <c r="D441" t="s">
        <v>41</v>
      </c>
      <c r="E441" t="s">
        <v>17</v>
      </c>
      <c r="F441" t="s">
        <v>138</v>
      </c>
      <c r="G441" t="s">
        <v>139</v>
      </c>
      <c r="H441">
        <v>2</v>
      </c>
      <c r="I441">
        <v>1.2800000000000002E-2</v>
      </c>
      <c r="J441">
        <f t="shared" si="6"/>
        <v>2.5600000000000005E-2</v>
      </c>
      <c r="K441">
        <v>177.3</v>
      </c>
      <c r="M441">
        <v>10.3</v>
      </c>
      <c r="O441" t="s">
        <v>282</v>
      </c>
      <c r="P441">
        <v>281720</v>
      </c>
      <c r="Q441">
        <v>191740</v>
      </c>
      <c r="R441">
        <v>51.612026</v>
      </c>
      <c r="S441">
        <v>-3.7096049999999998</v>
      </c>
    </row>
    <row r="442" spans="1:19" x14ac:dyDescent="0.25">
      <c r="A442">
        <v>42</v>
      </c>
      <c r="B442" s="1">
        <v>42970</v>
      </c>
      <c r="C442" t="s">
        <v>282</v>
      </c>
      <c r="D442" t="s">
        <v>41</v>
      </c>
      <c r="E442" t="s">
        <v>17</v>
      </c>
      <c r="F442" t="s">
        <v>238</v>
      </c>
      <c r="G442" t="s">
        <v>239</v>
      </c>
      <c r="H442">
        <v>4</v>
      </c>
      <c r="I442">
        <v>1.6500000000000008E-2</v>
      </c>
      <c r="J442">
        <f t="shared" si="6"/>
        <v>6.6000000000000031E-2</v>
      </c>
      <c r="K442">
        <v>177.3</v>
      </c>
      <c r="M442">
        <v>10.3</v>
      </c>
      <c r="O442" t="s">
        <v>282</v>
      </c>
      <c r="P442">
        <v>281720</v>
      </c>
      <c r="Q442">
        <v>191740</v>
      </c>
      <c r="R442">
        <v>51.612026</v>
      </c>
      <c r="S442">
        <v>-3.7096049999999998</v>
      </c>
    </row>
    <row r="443" spans="1:19" x14ac:dyDescent="0.25">
      <c r="A443">
        <v>42</v>
      </c>
      <c r="B443" s="1">
        <v>42970</v>
      </c>
      <c r="C443" t="s">
        <v>282</v>
      </c>
      <c r="D443" t="s">
        <v>41</v>
      </c>
      <c r="E443" t="s">
        <v>17</v>
      </c>
      <c r="F443" t="s">
        <v>32</v>
      </c>
      <c r="G443" t="s">
        <v>33</v>
      </c>
      <c r="H443">
        <v>2</v>
      </c>
      <c r="I443">
        <f>'Summary weights'!$L$8</f>
        <v>1.9400000000000011E-2</v>
      </c>
      <c r="J443">
        <f t="shared" si="6"/>
        <v>3.8800000000000022E-2</v>
      </c>
      <c r="K443">
        <v>177.3</v>
      </c>
      <c r="M443">
        <v>10.3</v>
      </c>
      <c r="O443" t="s">
        <v>282</v>
      </c>
      <c r="P443">
        <v>281720</v>
      </c>
      <c r="Q443">
        <v>191740</v>
      </c>
      <c r="R443">
        <v>51.612026</v>
      </c>
      <c r="S443">
        <v>-3.7096049999999998</v>
      </c>
    </row>
    <row r="444" spans="1:19" x14ac:dyDescent="0.25">
      <c r="A444">
        <v>42</v>
      </c>
      <c r="B444" s="1">
        <v>42970</v>
      </c>
      <c r="C444" t="s">
        <v>282</v>
      </c>
      <c r="D444" t="s">
        <v>41</v>
      </c>
      <c r="E444" t="s">
        <v>17</v>
      </c>
      <c r="F444" t="s">
        <v>261</v>
      </c>
      <c r="G444" t="s">
        <v>262</v>
      </c>
      <c r="H444">
        <v>3</v>
      </c>
      <c r="I444">
        <v>6.0333333333333329E-2</v>
      </c>
      <c r="J444">
        <f t="shared" si="6"/>
        <v>0.18099999999999999</v>
      </c>
      <c r="K444">
        <v>177.3</v>
      </c>
      <c r="M444">
        <v>10.3</v>
      </c>
      <c r="O444" t="s">
        <v>282</v>
      </c>
      <c r="P444">
        <v>281720</v>
      </c>
      <c r="Q444">
        <v>191740</v>
      </c>
      <c r="R444">
        <v>51.612026</v>
      </c>
      <c r="S444">
        <v>-3.7096049999999998</v>
      </c>
    </row>
    <row r="445" spans="1:19" x14ac:dyDescent="0.25">
      <c r="A445">
        <v>42</v>
      </c>
      <c r="B445" s="1">
        <v>42970</v>
      </c>
      <c r="C445" t="s">
        <v>282</v>
      </c>
      <c r="D445" t="s">
        <v>41</v>
      </c>
      <c r="E445" t="s">
        <v>17</v>
      </c>
      <c r="F445" t="s">
        <v>256</v>
      </c>
      <c r="G445" t="s">
        <v>23</v>
      </c>
      <c r="H445">
        <v>1</v>
      </c>
      <c r="I445">
        <v>3.910000000000001E-2</v>
      </c>
      <c r="J445">
        <f t="shared" si="6"/>
        <v>3.910000000000001E-2</v>
      </c>
      <c r="K445">
        <v>177.3</v>
      </c>
      <c r="M445">
        <v>10.3</v>
      </c>
      <c r="O445" t="s">
        <v>282</v>
      </c>
      <c r="P445">
        <v>281720</v>
      </c>
      <c r="Q445">
        <v>191740</v>
      </c>
      <c r="R445">
        <v>51.612026</v>
      </c>
      <c r="S445">
        <v>-3.7096049999999998</v>
      </c>
    </row>
    <row r="446" spans="1:19" x14ac:dyDescent="0.25">
      <c r="A446">
        <v>42</v>
      </c>
      <c r="B446" s="1">
        <v>42970</v>
      </c>
      <c r="C446" t="s">
        <v>282</v>
      </c>
      <c r="D446" t="s">
        <v>41</v>
      </c>
      <c r="E446" t="s">
        <v>17</v>
      </c>
      <c r="F446" t="s">
        <v>55</v>
      </c>
      <c r="G446" t="s">
        <v>56</v>
      </c>
      <c r="H446">
        <v>2</v>
      </c>
      <c r="I446">
        <v>6.0100000000000028E-2</v>
      </c>
      <c r="J446">
        <f t="shared" si="6"/>
        <v>0.12020000000000006</v>
      </c>
      <c r="K446">
        <v>177.3</v>
      </c>
      <c r="M446">
        <v>10.3</v>
      </c>
      <c r="O446" t="s">
        <v>282</v>
      </c>
      <c r="P446">
        <v>281720</v>
      </c>
      <c r="Q446">
        <v>191740</v>
      </c>
      <c r="R446">
        <v>51.612026</v>
      </c>
      <c r="S446">
        <v>-3.7096049999999998</v>
      </c>
    </row>
    <row r="447" spans="1:19" x14ac:dyDescent="0.25">
      <c r="A447">
        <v>42</v>
      </c>
      <c r="B447" s="1">
        <v>42970</v>
      </c>
      <c r="C447" t="s">
        <v>282</v>
      </c>
      <c r="D447" t="s">
        <v>41</v>
      </c>
      <c r="E447" t="s">
        <v>17</v>
      </c>
      <c r="F447" t="s">
        <v>42</v>
      </c>
      <c r="G447" t="s">
        <v>43</v>
      </c>
      <c r="H447">
        <v>1</v>
      </c>
      <c r="I447">
        <v>0.17730000000000001</v>
      </c>
      <c r="J447">
        <f t="shared" si="6"/>
        <v>0.17730000000000001</v>
      </c>
      <c r="K447">
        <v>177.3</v>
      </c>
      <c r="M447">
        <v>10.3</v>
      </c>
      <c r="O447" t="s">
        <v>282</v>
      </c>
      <c r="P447">
        <v>281720</v>
      </c>
      <c r="Q447">
        <v>191740</v>
      </c>
      <c r="R447">
        <v>51.612026</v>
      </c>
      <c r="S447">
        <v>-3.7096049999999998</v>
      </c>
    </row>
    <row r="448" spans="1:19" x14ac:dyDescent="0.25">
      <c r="A448">
        <v>42</v>
      </c>
      <c r="B448" s="1">
        <v>42970</v>
      </c>
      <c r="C448" t="s">
        <v>282</v>
      </c>
      <c r="D448" t="s">
        <v>41</v>
      </c>
      <c r="E448" t="s">
        <v>17</v>
      </c>
      <c r="F448" t="s">
        <v>214</v>
      </c>
      <c r="G448" t="s">
        <v>214</v>
      </c>
      <c r="H448">
        <v>2</v>
      </c>
      <c r="I448">
        <v>8.3199999999999968E-2</v>
      </c>
      <c r="J448">
        <f t="shared" si="6"/>
        <v>0.16639999999999994</v>
      </c>
      <c r="K448">
        <v>177.3</v>
      </c>
      <c r="M448">
        <v>10.3</v>
      </c>
      <c r="O448" t="s">
        <v>282</v>
      </c>
      <c r="P448">
        <v>281720</v>
      </c>
      <c r="Q448">
        <v>191740</v>
      </c>
      <c r="R448">
        <v>51.612026</v>
      </c>
      <c r="S448">
        <v>-3.7096049999999998</v>
      </c>
    </row>
    <row r="449" spans="1:19" x14ac:dyDescent="0.25">
      <c r="A449">
        <v>42</v>
      </c>
      <c r="B449" s="1">
        <v>42970</v>
      </c>
      <c r="C449" t="s">
        <v>282</v>
      </c>
      <c r="D449" t="s">
        <v>41</v>
      </c>
      <c r="E449" t="s">
        <v>17</v>
      </c>
      <c r="F449" t="s">
        <v>283</v>
      </c>
      <c r="G449" t="s">
        <v>284</v>
      </c>
      <c r="H449">
        <v>1</v>
      </c>
      <c r="I449">
        <v>3.9000000000000033E-3</v>
      </c>
      <c r="J449">
        <f t="shared" si="6"/>
        <v>3.9000000000000033E-3</v>
      </c>
      <c r="K449">
        <v>177.3</v>
      </c>
      <c r="M449">
        <v>10.3</v>
      </c>
      <c r="O449" t="s">
        <v>282</v>
      </c>
      <c r="P449">
        <v>281720</v>
      </c>
      <c r="Q449">
        <v>191740</v>
      </c>
      <c r="R449">
        <v>51.612026</v>
      </c>
      <c r="S449">
        <v>-3.7096049999999998</v>
      </c>
    </row>
    <row r="450" spans="1:19" x14ac:dyDescent="0.25">
      <c r="A450">
        <v>42</v>
      </c>
      <c r="B450" s="1">
        <v>42970</v>
      </c>
      <c r="C450" t="s">
        <v>282</v>
      </c>
      <c r="D450" t="s">
        <v>41</v>
      </c>
      <c r="E450" t="s">
        <v>17</v>
      </c>
      <c r="F450" t="s">
        <v>285</v>
      </c>
      <c r="G450" t="s">
        <v>286</v>
      </c>
      <c r="H450">
        <v>1</v>
      </c>
      <c r="I450">
        <v>5.1200000000000009E-2</v>
      </c>
      <c r="J450">
        <f t="shared" si="6"/>
        <v>5.1200000000000009E-2</v>
      </c>
      <c r="K450">
        <v>177.3</v>
      </c>
      <c r="M450">
        <v>10.3</v>
      </c>
      <c r="O450" t="s">
        <v>282</v>
      </c>
      <c r="P450">
        <v>281720</v>
      </c>
      <c r="Q450">
        <v>191740</v>
      </c>
      <c r="R450">
        <v>51.612026</v>
      </c>
      <c r="S450">
        <v>-3.7096049999999998</v>
      </c>
    </row>
    <row r="451" spans="1:19" x14ac:dyDescent="0.25">
      <c r="A451">
        <v>43</v>
      </c>
      <c r="B451" s="1">
        <v>42970</v>
      </c>
      <c r="C451" t="s">
        <v>287</v>
      </c>
      <c r="D451" t="s">
        <v>41</v>
      </c>
      <c r="E451" t="s">
        <v>31</v>
      </c>
      <c r="F451" t="s">
        <v>288</v>
      </c>
      <c r="G451" t="s">
        <v>289</v>
      </c>
      <c r="H451">
        <v>1</v>
      </c>
      <c r="I451">
        <v>1.7500000000000002E-2</v>
      </c>
      <c r="J451">
        <f t="shared" ref="J451:J464" si="7">H451*I451</f>
        <v>1.7500000000000002E-2</v>
      </c>
      <c r="K451">
        <v>177.8</v>
      </c>
      <c r="M451">
        <v>10.3</v>
      </c>
      <c r="O451" t="s">
        <v>287</v>
      </c>
      <c r="P451">
        <v>281786</v>
      </c>
      <c r="Q451">
        <v>191752</v>
      </c>
      <c r="R451">
        <v>51.612147999999998</v>
      </c>
      <c r="S451">
        <v>-3.7086562999999999</v>
      </c>
    </row>
    <row r="452" spans="1:19" x14ac:dyDescent="0.25">
      <c r="A452">
        <v>43</v>
      </c>
      <c r="B452" s="1">
        <v>42970</v>
      </c>
      <c r="C452" t="s">
        <v>287</v>
      </c>
      <c r="D452" t="s">
        <v>41</v>
      </c>
      <c r="E452" t="s">
        <v>31</v>
      </c>
      <c r="F452" t="s">
        <v>280</v>
      </c>
      <c r="G452" t="s">
        <v>281</v>
      </c>
      <c r="H452">
        <v>2</v>
      </c>
      <c r="J452">
        <f t="shared" si="7"/>
        <v>0</v>
      </c>
      <c r="K452">
        <v>177.8</v>
      </c>
      <c r="M452">
        <v>10.3</v>
      </c>
      <c r="O452" t="s">
        <v>287</v>
      </c>
      <c r="P452">
        <v>281786</v>
      </c>
      <c r="Q452">
        <v>191752</v>
      </c>
      <c r="R452">
        <v>51.612147999999998</v>
      </c>
      <c r="S452">
        <v>-3.7086562999999999</v>
      </c>
    </row>
    <row r="453" spans="1:19" x14ac:dyDescent="0.25">
      <c r="A453">
        <v>43</v>
      </c>
      <c r="B453" s="1">
        <v>42970</v>
      </c>
      <c r="C453" t="s">
        <v>287</v>
      </c>
      <c r="D453" t="s">
        <v>41</v>
      </c>
      <c r="E453" t="s">
        <v>31</v>
      </c>
      <c r="F453" t="s">
        <v>32</v>
      </c>
      <c r="G453" t="s">
        <v>33</v>
      </c>
      <c r="H453">
        <v>5</v>
      </c>
      <c r="I453">
        <f>'Summary weights'!$L$8</f>
        <v>1.9400000000000011E-2</v>
      </c>
      <c r="J453">
        <f t="shared" si="7"/>
        <v>9.7000000000000058E-2</v>
      </c>
      <c r="K453">
        <v>177.8</v>
      </c>
      <c r="M453">
        <v>10.3</v>
      </c>
      <c r="O453" t="s">
        <v>287</v>
      </c>
      <c r="P453">
        <v>281786</v>
      </c>
      <c r="Q453">
        <v>191752</v>
      </c>
      <c r="R453">
        <v>51.612147999999998</v>
      </c>
      <c r="S453">
        <v>-3.7086562999999999</v>
      </c>
    </row>
    <row r="454" spans="1:19" x14ac:dyDescent="0.25">
      <c r="A454">
        <v>43</v>
      </c>
      <c r="B454" s="1">
        <v>42970</v>
      </c>
      <c r="C454" t="s">
        <v>287</v>
      </c>
      <c r="D454" t="s">
        <v>41</v>
      </c>
      <c r="E454" t="s">
        <v>31</v>
      </c>
      <c r="F454" t="s">
        <v>290</v>
      </c>
      <c r="G454" t="s">
        <v>291</v>
      </c>
      <c r="H454">
        <v>1</v>
      </c>
      <c r="I454">
        <v>9.240000000000001E-2</v>
      </c>
      <c r="J454">
        <f t="shared" si="7"/>
        <v>9.240000000000001E-2</v>
      </c>
      <c r="K454">
        <v>177.8</v>
      </c>
      <c r="M454">
        <v>10.3</v>
      </c>
      <c r="O454" t="s">
        <v>287</v>
      </c>
      <c r="P454">
        <v>281786</v>
      </c>
      <c r="Q454">
        <v>191752</v>
      </c>
      <c r="R454">
        <v>51.612147999999998</v>
      </c>
      <c r="S454">
        <v>-3.7086562999999999</v>
      </c>
    </row>
    <row r="455" spans="1:19" x14ac:dyDescent="0.25">
      <c r="A455">
        <v>43</v>
      </c>
      <c r="B455" s="1">
        <v>42970</v>
      </c>
      <c r="C455" t="s">
        <v>287</v>
      </c>
      <c r="D455" t="s">
        <v>41</v>
      </c>
      <c r="E455" t="s">
        <v>31</v>
      </c>
      <c r="F455" t="s">
        <v>42</v>
      </c>
      <c r="G455" t="s">
        <v>43</v>
      </c>
      <c r="H455">
        <v>2</v>
      </c>
      <c r="I455">
        <v>0.17730000000000001</v>
      </c>
      <c r="J455">
        <f t="shared" si="7"/>
        <v>0.35460000000000003</v>
      </c>
      <c r="K455">
        <v>177.8</v>
      </c>
      <c r="M455">
        <v>10.3</v>
      </c>
      <c r="O455" t="s">
        <v>287</v>
      </c>
      <c r="P455">
        <v>281786</v>
      </c>
      <c r="Q455">
        <v>191752</v>
      </c>
      <c r="R455">
        <v>51.612147999999998</v>
      </c>
      <c r="S455">
        <v>-3.7086562999999999</v>
      </c>
    </row>
    <row r="456" spans="1:19" x14ac:dyDescent="0.25">
      <c r="A456">
        <v>43</v>
      </c>
      <c r="B456" s="1">
        <v>42970</v>
      </c>
      <c r="C456" t="s">
        <v>287</v>
      </c>
      <c r="D456" t="s">
        <v>41</v>
      </c>
      <c r="E456" t="s">
        <v>31</v>
      </c>
      <c r="F456" t="s">
        <v>234</v>
      </c>
      <c r="G456" t="s">
        <v>235</v>
      </c>
      <c r="H456">
        <v>2</v>
      </c>
      <c r="I456">
        <v>3.7000000000000012E-2</v>
      </c>
      <c r="J456">
        <f t="shared" si="7"/>
        <v>7.4000000000000024E-2</v>
      </c>
      <c r="K456">
        <v>177.8</v>
      </c>
      <c r="M456">
        <v>10.3</v>
      </c>
      <c r="O456" t="s">
        <v>287</v>
      </c>
      <c r="P456">
        <v>281786</v>
      </c>
      <c r="Q456">
        <v>191752</v>
      </c>
      <c r="R456">
        <v>51.612147999999998</v>
      </c>
      <c r="S456">
        <v>-3.7086562999999999</v>
      </c>
    </row>
    <row r="457" spans="1:19" x14ac:dyDescent="0.25">
      <c r="A457">
        <v>43</v>
      </c>
      <c r="B457" s="1">
        <v>42970</v>
      </c>
      <c r="C457" t="s">
        <v>287</v>
      </c>
      <c r="D457" t="s">
        <v>41</v>
      </c>
      <c r="E457" t="s">
        <v>31</v>
      </c>
      <c r="F457" t="s">
        <v>261</v>
      </c>
      <c r="G457" t="s">
        <v>262</v>
      </c>
      <c r="H457">
        <v>4</v>
      </c>
      <c r="I457">
        <v>6.0333333333333329E-2</v>
      </c>
      <c r="J457">
        <f t="shared" si="7"/>
        <v>0.24133333333333332</v>
      </c>
      <c r="K457">
        <v>177.8</v>
      </c>
      <c r="M457">
        <v>10.3</v>
      </c>
      <c r="O457" t="s">
        <v>287</v>
      </c>
      <c r="P457">
        <v>281786</v>
      </c>
      <c r="Q457">
        <v>191752</v>
      </c>
      <c r="R457">
        <v>51.612147999999998</v>
      </c>
      <c r="S457">
        <v>-3.7086562999999999</v>
      </c>
    </row>
    <row r="458" spans="1:19" x14ac:dyDescent="0.25">
      <c r="A458">
        <v>43</v>
      </c>
      <c r="B458" s="1">
        <v>42970</v>
      </c>
      <c r="C458" t="s">
        <v>287</v>
      </c>
      <c r="D458" t="s">
        <v>41</v>
      </c>
      <c r="E458" t="s">
        <v>31</v>
      </c>
      <c r="F458" t="s">
        <v>55</v>
      </c>
      <c r="G458" t="s">
        <v>56</v>
      </c>
      <c r="H458">
        <v>4</v>
      </c>
      <c r="I458">
        <v>6.0100000000000028E-2</v>
      </c>
      <c r="J458">
        <f t="shared" si="7"/>
        <v>0.24040000000000011</v>
      </c>
      <c r="K458">
        <v>177.8</v>
      </c>
      <c r="M458">
        <v>10.3</v>
      </c>
      <c r="O458" t="s">
        <v>287</v>
      </c>
      <c r="P458">
        <v>281786</v>
      </c>
      <c r="Q458">
        <v>191752</v>
      </c>
      <c r="R458">
        <v>51.612147999999998</v>
      </c>
      <c r="S458">
        <v>-3.7086562999999999</v>
      </c>
    </row>
    <row r="459" spans="1:19" x14ac:dyDescent="0.25">
      <c r="A459">
        <v>43</v>
      </c>
      <c r="B459" s="1">
        <v>42970</v>
      </c>
      <c r="C459" t="s">
        <v>287</v>
      </c>
      <c r="D459" t="s">
        <v>41</v>
      </c>
      <c r="E459" t="s">
        <v>31</v>
      </c>
      <c r="F459" t="s">
        <v>292</v>
      </c>
      <c r="G459" t="s">
        <v>219</v>
      </c>
      <c r="H459">
        <v>1</v>
      </c>
      <c r="J459">
        <f t="shared" si="7"/>
        <v>0</v>
      </c>
      <c r="K459">
        <v>177.8</v>
      </c>
      <c r="M459">
        <v>10.3</v>
      </c>
      <c r="O459" t="s">
        <v>287</v>
      </c>
      <c r="P459">
        <v>281786</v>
      </c>
      <c r="Q459">
        <v>191752</v>
      </c>
      <c r="R459">
        <v>51.612147999999998</v>
      </c>
      <c r="S459">
        <v>-3.7086562999999999</v>
      </c>
    </row>
    <row r="460" spans="1:19" x14ac:dyDescent="0.25">
      <c r="A460">
        <v>43</v>
      </c>
      <c r="B460" s="1">
        <v>42970</v>
      </c>
      <c r="C460" t="s">
        <v>287</v>
      </c>
      <c r="D460" t="s">
        <v>41</v>
      </c>
      <c r="E460" t="s">
        <v>31</v>
      </c>
      <c r="F460" t="s">
        <v>84</v>
      </c>
      <c r="G460" t="s">
        <v>235</v>
      </c>
      <c r="H460">
        <v>2</v>
      </c>
      <c r="I460">
        <v>6.660000000000002E-2</v>
      </c>
      <c r="J460">
        <f t="shared" si="7"/>
        <v>0.13320000000000004</v>
      </c>
      <c r="K460">
        <v>177.8</v>
      </c>
      <c r="M460">
        <v>10.3</v>
      </c>
      <c r="O460" t="s">
        <v>287</v>
      </c>
      <c r="P460">
        <v>281786</v>
      </c>
      <c r="Q460">
        <v>191752</v>
      </c>
      <c r="R460">
        <v>51.612147999999998</v>
      </c>
      <c r="S460">
        <v>-3.7086562999999999</v>
      </c>
    </row>
    <row r="461" spans="1:19" x14ac:dyDescent="0.25">
      <c r="A461">
        <v>43</v>
      </c>
      <c r="B461" s="1">
        <v>42970</v>
      </c>
      <c r="C461" t="s">
        <v>287</v>
      </c>
      <c r="D461" t="s">
        <v>41</v>
      </c>
      <c r="E461" t="s">
        <v>31</v>
      </c>
      <c r="F461" t="s">
        <v>293</v>
      </c>
      <c r="G461" t="s">
        <v>294</v>
      </c>
      <c r="H461">
        <v>1</v>
      </c>
      <c r="I461">
        <v>7.110000000000001E-2</v>
      </c>
      <c r="J461">
        <f t="shared" si="7"/>
        <v>7.110000000000001E-2</v>
      </c>
      <c r="K461">
        <v>177.8</v>
      </c>
      <c r="M461">
        <v>10.3</v>
      </c>
      <c r="O461" t="s">
        <v>287</v>
      </c>
      <c r="P461">
        <v>281786</v>
      </c>
      <c r="Q461">
        <v>191752</v>
      </c>
      <c r="R461">
        <v>51.612147999999998</v>
      </c>
      <c r="S461">
        <v>-3.7086562999999999</v>
      </c>
    </row>
    <row r="462" spans="1:19" x14ac:dyDescent="0.25">
      <c r="A462">
        <v>43</v>
      </c>
      <c r="B462" s="1">
        <v>42970</v>
      </c>
      <c r="C462" t="s">
        <v>287</v>
      </c>
      <c r="D462" t="s">
        <v>41</v>
      </c>
      <c r="E462" t="s">
        <v>31</v>
      </c>
      <c r="F462" t="s">
        <v>138</v>
      </c>
      <c r="G462" t="s">
        <v>139</v>
      </c>
      <c r="H462">
        <v>3</v>
      </c>
      <c r="I462">
        <v>1.2800000000000002E-2</v>
      </c>
      <c r="J462">
        <f t="shared" si="7"/>
        <v>3.8400000000000004E-2</v>
      </c>
      <c r="K462">
        <v>177.8</v>
      </c>
      <c r="M462">
        <v>10.3</v>
      </c>
      <c r="O462" t="s">
        <v>287</v>
      </c>
      <c r="P462">
        <v>281786</v>
      </c>
      <c r="Q462">
        <v>191752</v>
      </c>
      <c r="R462">
        <v>51.612147999999998</v>
      </c>
      <c r="S462">
        <v>-3.7086562999999999</v>
      </c>
    </row>
    <row r="463" spans="1:19" x14ac:dyDescent="0.25">
      <c r="A463">
        <v>43</v>
      </c>
      <c r="B463" s="1">
        <v>42970</v>
      </c>
      <c r="C463" t="s">
        <v>287</v>
      </c>
      <c r="D463" t="s">
        <v>41</v>
      </c>
      <c r="E463" t="s">
        <v>31</v>
      </c>
      <c r="F463" t="s">
        <v>295</v>
      </c>
      <c r="G463" t="s">
        <v>296</v>
      </c>
      <c r="H463">
        <v>10</v>
      </c>
      <c r="I463">
        <v>5.5200000000000006E-2</v>
      </c>
      <c r="J463">
        <f t="shared" si="7"/>
        <v>0.55200000000000005</v>
      </c>
      <c r="K463">
        <v>177.8</v>
      </c>
      <c r="M463">
        <v>10.3</v>
      </c>
      <c r="O463" t="s">
        <v>287</v>
      </c>
      <c r="P463">
        <v>281786</v>
      </c>
      <c r="Q463">
        <v>191752</v>
      </c>
      <c r="R463">
        <v>51.612147999999998</v>
      </c>
      <c r="S463">
        <v>-3.7086562999999999</v>
      </c>
    </row>
    <row r="464" spans="1:19" x14ac:dyDescent="0.25">
      <c r="A464">
        <v>43</v>
      </c>
      <c r="B464" s="1">
        <v>42970</v>
      </c>
      <c r="C464" t="s">
        <v>287</v>
      </c>
      <c r="D464" t="s">
        <v>41</v>
      </c>
      <c r="E464" t="s">
        <v>31</v>
      </c>
      <c r="F464" t="s">
        <v>238</v>
      </c>
      <c r="G464" t="s">
        <v>239</v>
      </c>
      <c r="H464">
        <v>2</v>
      </c>
      <c r="I464">
        <v>1.6500000000000008E-2</v>
      </c>
      <c r="J464">
        <f t="shared" si="7"/>
        <v>3.3000000000000015E-2</v>
      </c>
      <c r="K464">
        <v>177.8</v>
      </c>
      <c r="M464">
        <v>10.3</v>
      </c>
      <c r="O464" t="s">
        <v>287</v>
      </c>
      <c r="P464">
        <v>281786</v>
      </c>
      <c r="Q464">
        <v>191752</v>
      </c>
      <c r="R464">
        <v>51.612147999999998</v>
      </c>
      <c r="S464">
        <v>-3.7086562999999999</v>
      </c>
    </row>
    <row r="465" spans="1:17" x14ac:dyDescent="0.25">
      <c r="A465">
        <v>44</v>
      </c>
      <c r="B465" s="1">
        <v>43229</v>
      </c>
      <c r="D465" t="s">
        <v>203</v>
      </c>
      <c r="F465" t="s">
        <v>150</v>
      </c>
      <c r="H465">
        <v>3</v>
      </c>
      <c r="K465">
        <v>350</v>
      </c>
      <c r="P465">
        <v>304717</v>
      </c>
      <c r="Q465">
        <v>352261</v>
      </c>
    </row>
    <row r="466" spans="1:17" x14ac:dyDescent="0.25">
      <c r="A466">
        <v>44</v>
      </c>
      <c r="B466" s="1">
        <v>43229</v>
      </c>
      <c r="D466" t="s">
        <v>203</v>
      </c>
      <c r="F466" t="s">
        <v>34</v>
      </c>
      <c r="H466">
        <v>7</v>
      </c>
      <c r="K466">
        <v>350</v>
      </c>
      <c r="P466">
        <v>304717</v>
      </c>
      <c r="Q466">
        <v>352261</v>
      </c>
    </row>
    <row r="467" spans="1:17" x14ac:dyDescent="0.25">
      <c r="A467">
        <v>44</v>
      </c>
      <c r="B467" s="1">
        <v>43229</v>
      </c>
      <c r="D467" t="s">
        <v>203</v>
      </c>
      <c r="F467" t="s">
        <v>320</v>
      </c>
      <c r="H467">
        <v>2</v>
      </c>
      <c r="K467">
        <v>350</v>
      </c>
      <c r="P467">
        <v>304717</v>
      </c>
      <c r="Q467">
        <v>352261</v>
      </c>
    </row>
    <row r="468" spans="1:17" x14ac:dyDescent="0.25">
      <c r="A468">
        <v>44</v>
      </c>
      <c r="B468" s="1">
        <v>43229</v>
      </c>
      <c r="D468" t="s">
        <v>203</v>
      </c>
      <c r="F468" t="s">
        <v>318</v>
      </c>
      <c r="H468">
        <v>1</v>
      </c>
      <c r="K468">
        <v>350</v>
      </c>
      <c r="P468">
        <v>304717</v>
      </c>
      <c r="Q468">
        <v>352261</v>
      </c>
    </row>
    <row r="469" spans="1:17" x14ac:dyDescent="0.25">
      <c r="A469">
        <v>44</v>
      </c>
      <c r="B469" s="1">
        <v>43229</v>
      </c>
      <c r="D469" t="s">
        <v>203</v>
      </c>
      <c r="F469" t="s">
        <v>319</v>
      </c>
      <c r="H469">
        <v>3</v>
      </c>
      <c r="K469">
        <v>350</v>
      </c>
      <c r="P469">
        <v>304717</v>
      </c>
      <c r="Q469">
        <v>352261</v>
      </c>
    </row>
    <row r="470" spans="1:17" x14ac:dyDescent="0.25">
      <c r="A470">
        <v>44</v>
      </c>
      <c r="B470" s="1">
        <v>43229</v>
      </c>
      <c r="D470" t="s">
        <v>203</v>
      </c>
      <c r="F470" t="s">
        <v>65</v>
      </c>
      <c r="H470">
        <v>1</v>
      </c>
      <c r="K470">
        <v>350</v>
      </c>
      <c r="P470">
        <v>304717</v>
      </c>
      <c r="Q470">
        <v>352261</v>
      </c>
    </row>
    <row r="471" spans="1:17" s="6" customFormat="1" x14ac:dyDescent="0.25">
      <c r="A471" s="6">
        <v>45</v>
      </c>
      <c r="B471" s="7">
        <v>43232</v>
      </c>
      <c r="D471" s="6" t="s">
        <v>41</v>
      </c>
      <c r="H471" s="6">
        <v>0</v>
      </c>
      <c r="K471" s="6">
        <v>320</v>
      </c>
      <c r="P471" s="6">
        <v>281547</v>
      </c>
      <c r="Q471" s="6">
        <v>188822</v>
      </c>
    </row>
    <row r="472" spans="1:17" x14ac:dyDescent="0.25">
      <c r="A472">
        <v>46</v>
      </c>
      <c r="B472" s="1">
        <v>43232</v>
      </c>
      <c r="D472" t="s">
        <v>41</v>
      </c>
      <c r="F472" t="s">
        <v>320</v>
      </c>
      <c r="H472">
        <v>1</v>
      </c>
      <c r="K472">
        <v>325</v>
      </c>
      <c r="P472">
        <v>282906</v>
      </c>
      <c r="Q472">
        <v>188325</v>
      </c>
    </row>
    <row r="473" spans="1:17" x14ac:dyDescent="0.25">
      <c r="A473">
        <v>47</v>
      </c>
      <c r="B473" s="1">
        <v>43236</v>
      </c>
      <c r="C473" t="s">
        <v>326</v>
      </c>
      <c r="D473" t="s">
        <v>16</v>
      </c>
      <c r="E473" t="s">
        <v>324</v>
      </c>
      <c r="F473" t="s">
        <v>321</v>
      </c>
      <c r="H473">
        <v>5</v>
      </c>
      <c r="P473">
        <v>281265</v>
      </c>
      <c r="Q473">
        <v>194807</v>
      </c>
    </row>
    <row r="474" spans="1:17" x14ac:dyDescent="0.25">
      <c r="A474">
        <v>47</v>
      </c>
      <c r="B474" s="1">
        <v>43236</v>
      </c>
      <c r="C474" t="s">
        <v>326</v>
      </c>
      <c r="D474" t="s">
        <v>16</v>
      </c>
      <c r="E474" t="s">
        <v>324</v>
      </c>
      <c r="F474" t="s">
        <v>319</v>
      </c>
      <c r="H474">
        <v>3</v>
      </c>
      <c r="P474">
        <v>281265</v>
      </c>
      <c r="Q474">
        <v>194807</v>
      </c>
    </row>
    <row r="475" spans="1:17" x14ac:dyDescent="0.25">
      <c r="A475">
        <v>47</v>
      </c>
      <c r="B475" s="1">
        <v>43236</v>
      </c>
      <c r="C475" t="s">
        <v>326</v>
      </c>
      <c r="D475" t="s">
        <v>16</v>
      </c>
      <c r="E475" t="s">
        <v>324</v>
      </c>
      <c r="F475" t="s">
        <v>322</v>
      </c>
      <c r="H475">
        <v>3</v>
      </c>
      <c r="P475">
        <v>281265</v>
      </c>
      <c r="Q475">
        <v>194807</v>
      </c>
    </row>
    <row r="476" spans="1:17" x14ac:dyDescent="0.25">
      <c r="A476">
        <v>47</v>
      </c>
      <c r="B476" s="1">
        <v>43236</v>
      </c>
      <c r="C476" t="s">
        <v>326</v>
      </c>
      <c r="D476" t="s">
        <v>16</v>
      </c>
      <c r="E476" t="s">
        <v>324</v>
      </c>
      <c r="F476" t="s">
        <v>320</v>
      </c>
      <c r="H476">
        <v>1</v>
      </c>
      <c r="P476">
        <v>281265</v>
      </c>
      <c r="Q476">
        <v>194807</v>
      </c>
    </row>
    <row r="477" spans="1:17" x14ac:dyDescent="0.25">
      <c r="A477">
        <v>47</v>
      </c>
      <c r="B477" s="1">
        <v>43236</v>
      </c>
      <c r="C477" t="s">
        <v>326</v>
      </c>
      <c r="D477" t="s">
        <v>16</v>
      </c>
      <c r="E477" t="s">
        <v>324</v>
      </c>
      <c r="F477" t="s">
        <v>323</v>
      </c>
      <c r="H477">
        <v>1</v>
      </c>
      <c r="P477">
        <v>281265</v>
      </c>
      <c r="Q477">
        <v>194807</v>
      </c>
    </row>
    <row r="478" spans="1:17" x14ac:dyDescent="0.25">
      <c r="A478">
        <v>48</v>
      </c>
      <c r="B478" s="1">
        <v>43236</v>
      </c>
      <c r="C478" t="s">
        <v>327</v>
      </c>
      <c r="D478" t="s">
        <v>16</v>
      </c>
      <c r="E478" t="s">
        <v>325</v>
      </c>
      <c r="F478" t="s">
        <v>322</v>
      </c>
      <c r="H478">
        <v>2</v>
      </c>
      <c r="P478">
        <v>281167</v>
      </c>
      <c r="Q478">
        <v>194839</v>
      </c>
    </row>
    <row r="479" spans="1:17" x14ac:dyDescent="0.25">
      <c r="A479">
        <v>48</v>
      </c>
      <c r="B479" s="1">
        <v>43236</v>
      </c>
      <c r="C479" t="s">
        <v>327</v>
      </c>
      <c r="D479" t="s">
        <v>16</v>
      </c>
      <c r="E479" t="s">
        <v>325</v>
      </c>
      <c r="F479" t="s">
        <v>323</v>
      </c>
      <c r="H479">
        <v>2</v>
      </c>
      <c r="P479">
        <v>281167</v>
      </c>
      <c r="Q479">
        <v>194839</v>
      </c>
    </row>
    <row r="480" spans="1:17" x14ac:dyDescent="0.25">
      <c r="A480">
        <v>48</v>
      </c>
      <c r="B480" s="1">
        <v>43236</v>
      </c>
      <c r="C480" t="s">
        <v>327</v>
      </c>
      <c r="D480" t="s">
        <v>16</v>
      </c>
      <c r="E480" t="s">
        <v>325</v>
      </c>
      <c r="F480" t="s">
        <v>320</v>
      </c>
      <c r="H480">
        <v>1</v>
      </c>
      <c r="P480">
        <v>281167</v>
      </c>
      <c r="Q480">
        <v>194839</v>
      </c>
    </row>
    <row r="481" spans="1:17" x14ac:dyDescent="0.25">
      <c r="A481">
        <v>49</v>
      </c>
      <c r="B481" s="1">
        <v>43237</v>
      </c>
      <c r="C481" t="s">
        <v>334</v>
      </c>
      <c r="D481" t="s">
        <v>76</v>
      </c>
      <c r="E481" t="s">
        <v>324</v>
      </c>
      <c r="F481" t="s">
        <v>320</v>
      </c>
      <c r="H481">
        <v>6</v>
      </c>
      <c r="P481">
        <v>248189</v>
      </c>
      <c r="Q481">
        <v>234127</v>
      </c>
    </row>
    <row r="482" spans="1:17" x14ac:dyDescent="0.25">
      <c r="A482">
        <v>49</v>
      </c>
      <c r="B482" s="1">
        <v>43237</v>
      </c>
      <c r="C482" t="s">
        <v>334</v>
      </c>
      <c r="D482" t="s">
        <v>76</v>
      </c>
      <c r="E482" t="s">
        <v>324</v>
      </c>
      <c r="F482" t="s">
        <v>155</v>
      </c>
      <c r="H482">
        <v>1</v>
      </c>
      <c r="P482">
        <v>248189</v>
      </c>
      <c r="Q482">
        <v>234127</v>
      </c>
    </row>
    <row r="483" spans="1:17" x14ac:dyDescent="0.25">
      <c r="A483">
        <v>49</v>
      </c>
      <c r="B483" s="1">
        <v>43237</v>
      </c>
      <c r="C483" t="s">
        <v>334</v>
      </c>
      <c r="D483" t="s">
        <v>76</v>
      </c>
      <c r="E483" t="s">
        <v>324</v>
      </c>
      <c r="F483" t="s">
        <v>331</v>
      </c>
      <c r="H483">
        <v>1</v>
      </c>
      <c r="P483">
        <v>248189</v>
      </c>
      <c r="Q483">
        <v>234127</v>
      </c>
    </row>
    <row r="484" spans="1:17" x14ac:dyDescent="0.25">
      <c r="A484">
        <v>50</v>
      </c>
      <c r="B484" s="1">
        <v>43237</v>
      </c>
      <c r="C484" t="s">
        <v>335</v>
      </c>
      <c r="D484" t="s">
        <v>76</v>
      </c>
      <c r="E484" t="s">
        <v>324</v>
      </c>
      <c r="F484" t="s">
        <v>332</v>
      </c>
      <c r="H484">
        <v>1</v>
      </c>
      <c r="P484">
        <v>248275</v>
      </c>
      <c r="Q484">
        <v>233726</v>
      </c>
    </row>
    <row r="485" spans="1:17" x14ac:dyDescent="0.25">
      <c r="A485">
        <v>50</v>
      </c>
      <c r="B485" s="1">
        <v>43237</v>
      </c>
      <c r="C485" t="s">
        <v>335</v>
      </c>
      <c r="D485" t="s">
        <v>76</v>
      </c>
      <c r="E485" t="s">
        <v>324</v>
      </c>
      <c r="F485" t="s">
        <v>320</v>
      </c>
      <c r="H485">
        <v>1</v>
      </c>
      <c r="P485">
        <v>248275</v>
      </c>
      <c r="Q485">
        <v>233726</v>
      </c>
    </row>
    <row r="486" spans="1:17" x14ac:dyDescent="0.25">
      <c r="A486">
        <v>51</v>
      </c>
      <c r="B486" s="1">
        <v>43238</v>
      </c>
      <c r="C486" t="s">
        <v>336</v>
      </c>
      <c r="D486" t="s">
        <v>91</v>
      </c>
      <c r="E486" t="s">
        <v>324</v>
      </c>
      <c r="F486" t="s">
        <v>333</v>
      </c>
      <c r="H486">
        <v>1</v>
      </c>
      <c r="P486">
        <v>293859</v>
      </c>
      <c r="Q486">
        <v>202823</v>
      </c>
    </row>
    <row r="487" spans="1:17" x14ac:dyDescent="0.25">
      <c r="A487">
        <v>52</v>
      </c>
      <c r="B487" s="1">
        <v>43238</v>
      </c>
      <c r="C487" t="s">
        <v>337</v>
      </c>
      <c r="D487" t="s">
        <v>91</v>
      </c>
      <c r="E487" t="s">
        <v>324</v>
      </c>
      <c r="F487" t="s">
        <v>338</v>
      </c>
      <c r="H487">
        <v>2</v>
      </c>
      <c r="P487">
        <v>294307</v>
      </c>
      <c r="Q487">
        <v>202662</v>
      </c>
    </row>
    <row r="488" spans="1:17" x14ac:dyDescent="0.25">
      <c r="A488">
        <v>52</v>
      </c>
      <c r="B488" s="1">
        <v>43238</v>
      </c>
      <c r="C488" t="s">
        <v>337</v>
      </c>
      <c r="D488" t="s">
        <v>91</v>
      </c>
      <c r="E488" t="s">
        <v>324</v>
      </c>
      <c r="F488" t="s">
        <v>339</v>
      </c>
      <c r="H488">
        <v>1</v>
      </c>
      <c r="P488">
        <v>294307</v>
      </c>
      <c r="Q488">
        <v>202662</v>
      </c>
    </row>
    <row r="489" spans="1:17" x14ac:dyDescent="0.25">
      <c r="A489">
        <v>53</v>
      </c>
      <c r="B489" s="1">
        <v>43243</v>
      </c>
      <c r="C489" t="s">
        <v>340</v>
      </c>
      <c r="D489" t="s">
        <v>91</v>
      </c>
      <c r="E489" t="s">
        <v>324</v>
      </c>
      <c r="F489" t="s">
        <v>341</v>
      </c>
      <c r="H489">
        <v>1</v>
      </c>
      <c r="P489">
        <v>294516</v>
      </c>
      <c r="Q489">
        <v>200448</v>
      </c>
    </row>
    <row r="490" spans="1:17" x14ac:dyDescent="0.25">
      <c r="A490">
        <v>53</v>
      </c>
      <c r="B490" s="1">
        <v>43243</v>
      </c>
      <c r="C490" t="s">
        <v>340</v>
      </c>
      <c r="D490" t="s">
        <v>91</v>
      </c>
      <c r="E490" t="s">
        <v>324</v>
      </c>
      <c r="F490" t="s">
        <v>342</v>
      </c>
      <c r="H490">
        <v>1</v>
      </c>
      <c r="P490">
        <v>294516</v>
      </c>
      <c r="Q490">
        <v>200448</v>
      </c>
    </row>
    <row r="491" spans="1:17" x14ac:dyDescent="0.25">
      <c r="A491">
        <v>54</v>
      </c>
      <c r="B491" s="1">
        <v>43244</v>
      </c>
      <c r="C491" t="s">
        <v>343</v>
      </c>
      <c r="D491" t="s">
        <v>328</v>
      </c>
      <c r="F491" t="s">
        <v>34</v>
      </c>
      <c r="H491">
        <v>1</v>
      </c>
      <c r="P491">
        <v>298646</v>
      </c>
      <c r="Q491">
        <v>355575</v>
      </c>
    </row>
    <row r="492" spans="1:17" x14ac:dyDescent="0.25">
      <c r="A492">
        <v>54</v>
      </c>
      <c r="B492" s="1">
        <v>43244</v>
      </c>
      <c r="C492" t="s">
        <v>343</v>
      </c>
      <c r="D492" t="s">
        <v>328</v>
      </c>
      <c r="F492" t="s">
        <v>319</v>
      </c>
      <c r="H492">
        <v>4</v>
      </c>
      <c r="P492">
        <v>298646</v>
      </c>
      <c r="Q492">
        <v>355575</v>
      </c>
    </row>
    <row r="493" spans="1:17" x14ac:dyDescent="0.25">
      <c r="A493">
        <v>54</v>
      </c>
      <c r="B493" s="1">
        <v>43244</v>
      </c>
      <c r="C493" t="s">
        <v>343</v>
      </c>
      <c r="D493" t="s">
        <v>328</v>
      </c>
      <c r="F493" t="s">
        <v>94</v>
      </c>
      <c r="H493">
        <v>1</v>
      </c>
      <c r="P493">
        <v>298646</v>
      </c>
      <c r="Q493">
        <v>355575</v>
      </c>
    </row>
    <row r="494" spans="1:17" x14ac:dyDescent="0.25">
      <c r="A494">
        <v>54</v>
      </c>
      <c r="B494" s="1">
        <v>43244</v>
      </c>
      <c r="C494" t="s">
        <v>343</v>
      </c>
      <c r="D494" t="s">
        <v>328</v>
      </c>
      <c r="F494" t="s">
        <v>344</v>
      </c>
      <c r="H494">
        <v>1</v>
      </c>
      <c r="P494">
        <v>298646</v>
      </c>
      <c r="Q494">
        <v>355575</v>
      </c>
    </row>
    <row r="495" spans="1:17" x14ac:dyDescent="0.25">
      <c r="A495">
        <v>55</v>
      </c>
      <c r="B495" s="1">
        <v>43244</v>
      </c>
      <c r="C495" t="s">
        <v>345</v>
      </c>
      <c r="D495" t="s">
        <v>328</v>
      </c>
      <c r="F495" t="s">
        <v>344</v>
      </c>
      <c r="H495">
        <v>1</v>
      </c>
      <c r="P495">
        <v>298616</v>
      </c>
      <c r="Q495">
        <v>355636</v>
      </c>
    </row>
    <row r="496" spans="1:17" x14ac:dyDescent="0.25">
      <c r="A496">
        <v>55</v>
      </c>
      <c r="B496" s="1">
        <v>43244</v>
      </c>
      <c r="C496" t="s">
        <v>345</v>
      </c>
      <c r="D496" t="s">
        <v>328</v>
      </c>
      <c r="F496" t="s">
        <v>346</v>
      </c>
      <c r="H496">
        <v>4</v>
      </c>
      <c r="P496">
        <v>298616</v>
      </c>
      <c r="Q496">
        <v>355636</v>
      </c>
    </row>
    <row r="497" spans="1:17" x14ac:dyDescent="0.25">
      <c r="A497">
        <v>56</v>
      </c>
      <c r="B497" s="1">
        <v>43249</v>
      </c>
      <c r="C497" t="s">
        <v>347</v>
      </c>
      <c r="D497" t="s">
        <v>329</v>
      </c>
      <c r="E497" t="s">
        <v>348</v>
      </c>
      <c r="F497" t="s">
        <v>171</v>
      </c>
      <c r="H497">
        <v>2</v>
      </c>
      <c r="P497">
        <v>283028</v>
      </c>
      <c r="Q497">
        <v>188504</v>
      </c>
    </row>
    <row r="498" spans="1:17" x14ac:dyDescent="0.25">
      <c r="A498">
        <v>56</v>
      </c>
      <c r="B498" s="1">
        <v>43249</v>
      </c>
      <c r="C498" t="s">
        <v>347</v>
      </c>
      <c r="D498" t="s">
        <v>329</v>
      </c>
      <c r="E498" t="s">
        <v>348</v>
      </c>
      <c r="F498" t="s">
        <v>32</v>
      </c>
      <c r="H498">
        <v>4</v>
      </c>
      <c r="P498">
        <v>283028</v>
      </c>
      <c r="Q498">
        <v>188504</v>
      </c>
    </row>
    <row r="499" spans="1:17" x14ac:dyDescent="0.25">
      <c r="A499">
        <v>56</v>
      </c>
      <c r="B499" s="1">
        <v>43249</v>
      </c>
      <c r="C499" t="s">
        <v>347</v>
      </c>
      <c r="D499" t="s">
        <v>329</v>
      </c>
      <c r="E499" t="s">
        <v>348</v>
      </c>
      <c r="F499" t="s">
        <v>36</v>
      </c>
      <c r="H499">
        <v>1</v>
      </c>
      <c r="P499">
        <v>283028</v>
      </c>
      <c r="Q499">
        <v>188504</v>
      </c>
    </row>
    <row r="500" spans="1:17" x14ac:dyDescent="0.25">
      <c r="A500">
        <v>56</v>
      </c>
      <c r="B500" s="1">
        <v>43249</v>
      </c>
      <c r="C500" t="s">
        <v>347</v>
      </c>
      <c r="D500" t="s">
        <v>329</v>
      </c>
      <c r="E500" t="s">
        <v>348</v>
      </c>
      <c r="F500" t="s">
        <v>256</v>
      </c>
      <c r="H500">
        <v>1</v>
      </c>
      <c r="P500">
        <v>283028</v>
      </c>
      <c r="Q500">
        <v>188504</v>
      </c>
    </row>
    <row r="501" spans="1:17" x14ac:dyDescent="0.25">
      <c r="A501">
        <v>56</v>
      </c>
      <c r="B501" s="1">
        <v>43249</v>
      </c>
      <c r="C501" t="s">
        <v>347</v>
      </c>
      <c r="D501" t="s">
        <v>329</v>
      </c>
      <c r="E501" t="s">
        <v>348</v>
      </c>
      <c r="F501" t="s">
        <v>214</v>
      </c>
      <c r="H501">
        <v>1</v>
      </c>
      <c r="P501">
        <v>283028</v>
      </c>
      <c r="Q501">
        <v>188504</v>
      </c>
    </row>
    <row r="502" spans="1:17" x14ac:dyDescent="0.25">
      <c r="A502">
        <v>56</v>
      </c>
      <c r="B502" s="1">
        <v>43249</v>
      </c>
      <c r="C502" t="s">
        <v>347</v>
      </c>
      <c r="D502" t="s">
        <v>329</v>
      </c>
      <c r="E502" t="s">
        <v>348</v>
      </c>
      <c r="F502" t="s">
        <v>106</v>
      </c>
      <c r="H502">
        <v>2</v>
      </c>
      <c r="P502">
        <v>283028</v>
      </c>
      <c r="Q502">
        <v>188504</v>
      </c>
    </row>
    <row r="503" spans="1:17" x14ac:dyDescent="0.25">
      <c r="A503">
        <v>57</v>
      </c>
      <c r="B503" s="1">
        <v>43249</v>
      </c>
      <c r="C503" t="s">
        <v>349</v>
      </c>
      <c r="D503" t="s">
        <v>329</v>
      </c>
      <c r="E503" t="s">
        <v>350</v>
      </c>
      <c r="F503" t="s">
        <v>32</v>
      </c>
      <c r="H503">
        <v>3</v>
      </c>
      <c r="P503">
        <v>282815</v>
      </c>
      <c r="Q503">
        <v>189820</v>
      </c>
    </row>
    <row r="504" spans="1:17" x14ac:dyDescent="0.25">
      <c r="A504">
        <v>57</v>
      </c>
      <c r="B504" s="1">
        <v>43249</v>
      </c>
      <c r="C504" t="s">
        <v>349</v>
      </c>
      <c r="D504" t="s">
        <v>329</v>
      </c>
      <c r="E504" t="s">
        <v>350</v>
      </c>
      <c r="F504" t="s">
        <v>319</v>
      </c>
      <c r="H504">
        <v>6</v>
      </c>
      <c r="P504">
        <v>282815</v>
      </c>
      <c r="Q504">
        <v>189820</v>
      </c>
    </row>
    <row r="505" spans="1:17" x14ac:dyDescent="0.25">
      <c r="A505">
        <v>57</v>
      </c>
      <c r="B505" s="1">
        <v>43249</v>
      </c>
      <c r="C505" t="s">
        <v>349</v>
      </c>
      <c r="D505" t="s">
        <v>329</v>
      </c>
      <c r="E505" t="s">
        <v>350</v>
      </c>
      <c r="F505" t="s">
        <v>171</v>
      </c>
      <c r="H505">
        <v>2</v>
      </c>
      <c r="P505">
        <v>282815</v>
      </c>
      <c r="Q505">
        <v>189820</v>
      </c>
    </row>
    <row r="506" spans="1:17" x14ac:dyDescent="0.25">
      <c r="A506">
        <v>57</v>
      </c>
      <c r="B506" s="1">
        <v>43249</v>
      </c>
      <c r="C506" t="s">
        <v>349</v>
      </c>
      <c r="D506" t="s">
        <v>329</v>
      </c>
      <c r="E506" t="s">
        <v>350</v>
      </c>
      <c r="F506" t="s">
        <v>140</v>
      </c>
      <c r="H506">
        <v>1</v>
      </c>
      <c r="P506">
        <v>282815</v>
      </c>
      <c r="Q506">
        <v>189820</v>
      </c>
    </row>
    <row r="507" spans="1:17" x14ac:dyDescent="0.25">
      <c r="A507">
        <v>57</v>
      </c>
      <c r="B507" s="1">
        <v>43249</v>
      </c>
      <c r="C507" t="s">
        <v>349</v>
      </c>
      <c r="D507" t="s">
        <v>329</v>
      </c>
      <c r="E507" t="s">
        <v>350</v>
      </c>
      <c r="F507" t="s">
        <v>351</v>
      </c>
      <c r="H507">
        <v>1</v>
      </c>
      <c r="P507">
        <v>282815</v>
      </c>
      <c r="Q507">
        <v>189820</v>
      </c>
    </row>
    <row r="508" spans="1:17" x14ac:dyDescent="0.25">
      <c r="A508">
        <v>57</v>
      </c>
      <c r="B508" s="1">
        <v>43249</v>
      </c>
      <c r="C508" t="s">
        <v>349</v>
      </c>
      <c r="D508" t="s">
        <v>329</v>
      </c>
      <c r="E508" t="s">
        <v>350</v>
      </c>
      <c r="F508" t="s">
        <v>214</v>
      </c>
      <c r="H508">
        <v>1</v>
      </c>
      <c r="P508">
        <v>282815</v>
      </c>
      <c r="Q508">
        <v>189820</v>
      </c>
    </row>
    <row r="509" spans="1:17" x14ac:dyDescent="0.25">
      <c r="A509">
        <v>57</v>
      </c>
      <c r="B509" s="1">
        <v>43249</v>
      </c>
      <c r="C509" t="s">
        <v>349</v>
      </c>
      <c r="D509" t="s">
        <v>329</v>
      </c>
      <c r="E509" t="s">
        <v>350</v>
      </c>
      <c r="F509" t="s">
        <v>352</v>
      </c>
      <c r="H509">
        <v>1</v>
      </c>
      <c r="P509">
        <v>282815</v>
      </c>
      <c r="Q509">
        <v>189820</v>
      </c>
    </row>
    <row r="510" spans="1:17" x14ac:dyDescent="0.25">
      <c r="A510">
        <v>57</v>
      </c>
      <c r="B510" s="1">
        <v>43249</v>
      </c>
      <c r="C510" t="s">
        <v>349</v>
      </c>
      <c r="D510" t="s">
        <v>329</v>
      </c>
      <c r="E510" t="s">
        <v>350</v>
      </c>
      <c r="F510" t="s">
        <v>353</v>
      </c>
      <c r="H510">
        <v>1</v>
      </c>
      <c r="P510">
        <v>282815</v>
      </c>
      <c r="Q510">
        <v>189820</v>
      </c>
    </row>
    <row r="511" spans="1:17" x14ac:dyDescent="0.25">
      <c r="A511">
        <v>57</v>
      </c>
      <c r="B511" s="1">
        <v>43249</v>
      </c>
      <c r="C511" t="s">
        <v>349</v>
      </c>
      <c r="D511" t="s">
        <v>329</v>
      </c>
      <c r="E511" t="s">
        <v>350</v>
      </c>
      <c r="F511" t="s">
        <v>142</v>
      </c>
      <c r="H511">
        <v>2</v>
      </c>
      <c r="P511">
        <v>282815</v>
      </c>
      <c r="Q511">
        <v>189820</v>
      </c>
    </row>
    <row r="512" spans="1:17" x14ac:dyDescent="0.25">
      <c r="A512">
        <v>57</v>
      </c>
      <c r="B512" s="1">
        <v>43249</v>
      </c>
      <c r="C512" t="s">
        <v>349</v>
      </c>
      <c r="D512" t="s">
        <v>329</v>
      </c>
      <c r="E512" t="s">
        <v>350</v>
      </c>
      <c r="F512" t="s">
        <v>354</v>
      </c>
      <c r="H512">
        <v>1</v>
      </c>
      <c r="P512">
        <v>282815</v>
      </c>
      <c r="Q512">
        <v>189820</v>
      </c>
    </row>
    <row r="513" spans="1:17" x14ac:dyDescent="0.25">
      <c r="A513">
        <v>58</v>
      </c>
      <c r="B513" s="1">
        <v>43252</v>
      </c>
      <c r="C513" t="s">
        <v>355</v>
      </c>
      <c r="D513" t="s">
        <v>91</v>
      </c>
      <c r="F513" t="s">
        <v>356</v>
      </c>
      <c r="H513">
        <v>3</v>
      </c>
      <c r="P513">
        <v>283405</v>
      </c>
      <c r="Q513">
        <v>199072</v>
      </c>
    </row>
    <row r="514" spans="1:17" x14ac:dyDescent="0.25">
      <c r="A514">
        <v>58</v>
      </c>
      <c r="B514" s="1">
        <v>43252</v>
      </c>
      <c r="C514" t="s">
        <v>355</v>
      </c>
      <c r="D514" t="s">
        <v>91</v>
      </c>
      <c r="F514" t="s">
        <v>357</v>
      </c>
      <c r="H514">
        <v>1</v>
      </c>
      <c r="P514">
        <v>283405</v>
      </c>
      <c r="Q514">
        <v>199072</v>
      </c>
    </row>
    <row r="515" spans="1:17" x14ac:dyDescent="0.25">
      <c r="A515">
        <v>58</v>
      </c>
      <c r="B515" s="1">
        <v>43252</v>
      </c>
      <c r="C515" t="s">
        <v>355</v>
      </c>
      <c r="D515" t="s">
        <v>91</v>
      </c>
      <c r="F515" t="s">
        <v>319</v>
      </c>
      <c r="H515">
        <v>3</v>
      </c>
      <c r="P515">
        <v>283405</v>
      </c>
      <c r="Q515">
        <v>199072</v>
      </c>
    </row>
    <row r="516" spans="1:17" x14ac:dyDescent="0.25">
      <c r="A516">
        <v>58</v>
      </c>
      <c r="B516" s="1">
        <v>43252</v>
      </c>
      <c r="C516" t="s">
        <v>355</v>
      </c>
      <c r="D516" t="s">
        <v>91</v>
      </c>
      <c r="F516" t="s">
        <v>106</v>
      </c>
      <c r="H516">
        <v>2</v>
      </c>
      <c r="P516">
        <v>283405</v>
      </c>
      <c r="Q516">
        <v>199072</v>
      </c>
    </row>
    <row r="517" spans="1:17" x14ac:dyDescent="0.25">
      <c r="A517">
        <v>58</v>
      </c>
      <c r="B517" s="1">
        <v>43252</v>
      </c>
      <c r="C517" t="s">
        <v>355</v>
      </c>
      <c r="D517" t="s">
        <v>91</v>
      </c>
      <c r="F517" t="s">
        <v>358</v>
      </c>
      <c r="H517">
        <v>1</v>
      </c>
      <c r="P517">
        <v>283405</v>
      </c>
      <c r="Q517">
        <v>199072</v>
      </c>
    </row>
    <row r="518" spans="1:17" x14ac:dyDescent="0.25">
      <c r="A518">
        <v>58</v>
      </c>
      <c r="B518" s="1">
        <v>43252</v>
      </c>
      <c r="C518" t="s">
        <v>355</v>
      </c>
      <c r="D518" t="s">
        <v>91</v>
      </c>
      <c r="F518" t="s">
        <v>94</v>
      </c>
      <c r="H518">
        <v>1</v>
      </c>
      <c r="P518">
        <v>283405</v>
      </c>
      <c r="Q518">
        <v>199072</v>
      </c>
    </row>
    <row r="519" spans="1:17" x14ac:dyDescent="0.25">
      <c r="A519">
        <v>58</v>
      </c>
      <c r="B519" s="1">
        <v>43252</v>
      </c>
      <c r="C519" t="s">
        <v>355</v>
      </c>
      <c r="D519" t="s">
        <v>91</v>
      </c>
      <c r="F519" t="s">
        <v>142</v>
      </c>
      <c r="H519">
        <v>1</v>
      </c>
      <c r="P519">
        <v>283405</v>
      </c>
      <c r="Q519">
        <v>199072</v>
      </c>
    </row>
    <row r="520" spans="1:17" x14ac:dyDescent="0.25">
      <c r="A520">
        <v>58</v>
      </c>
      <c r="B520" s="1">
        <v>43252</v>
      </c>
      <c r="C520" t="s">
        <v>355</v>
      </c>
      <c r="D520" t="s">
        <v>91</v>
      </c>
      <c r="F520" t="s">
        <v>354</v>
      </c>
      <c r="H520">
        <v>2</v>
      </c>
      <c r="P520">
        <v>283405</v>
      </c>
      <c r="Q520">
        <v>199072</v>
      </c>
    </row>
    <row r="521" spans="1:17" x14ac:dyDescent="0.25">
      <c r="A521">
        <v>58</v>
      </c>
      <c r="B521" s="1">
        <v>43252</v>
      </c>
      <c r="C521" t="s">
        <v>355</v>
      </c>
      <c r="D521" t="s">
        <v>91</v>
      </c>
      <c r="F521" t="s">
        <v>150</v>
      </c>
      <c r="H521">
        <v>3</v>
      </c>
      <c r="P521">
        <v>283405</v>
      </c>
      <c r="Q521">
        <v>199072</v>
      </c>
    </row>
    <row r="522" spans="1:17" x14ac:dyDescent="0.25">
      <c r="A522">
        <v>58</v>
      </c>
      <c r="B522" s="1">
        <v>43252</v>
      </c>
      <c r="C522" t="s">
        <v>355</v>
      </c>
      <c r="D522" t="s">
        <v>91</v>
      </c>
      <c r="F522" t="s">
        <v>171</v>
      </c>
      <c r="H522">
        <v>1</v>
      </c>
      <c r="P522">
        <v>283405</v>
      </c>
      <c r="Q522">
        <v>199072</v>
      </c>
    </row>
    <row r="523" spans="1:17" x14ac:dyDescent="0.25">
      <c r="A523">
        <v>58</v>
      </c>
      <c r="B523" s="1">
        <v>43252</v>
      </c>
      <c r="C523" t="s">
        <v>355</v>
      </c>
      <c r="D523" t="s">
        <v>91</v>
      </c>
      <c r="F523" t="s">
        <v>339</v>
      </c>
      <c r="H523">
        <v>1</v>
      </c>
      <c r="P523">
        <v>283405</v>
      </c>
      <c r="Q523">
        <v>199072</v>
      </c>
    </row>
    <row r="524" spans="1:17" x14ac:dyDescent="0.25">
      <c r="A524">
        <v>59</v>
      </c>
      <c r="B524" s="1">
        <v>43252</v>
      </c>
      <c r="C524" t="s">
        <v>359</v>
      </c>
      <c r="D524" t="s">
        <v>91</v>
      </c>
      <c r="F524" t="s">
        <v>32</v>
      </c>
      <c r="H524">
        <v>1</v>
      </c>
      <c r="P524">
        <v>283552</v>
      </c>
      <c r="Q524">
        <v>197986</v>
      </c>
    </row>
    <row r="525" spans="1:17" x14ac:dyDescent="0.25">
      <c r="A525">
        <v>59</v>
      </c>
      <c r="B525" s="1">
        <v>43252</v>
      </c>
      <c r="C525" t="s">
        <v>359</v>
      </c>
      <c r="D525" t="s">
        <v>91</v>
      </c>
      <c r="F525" t="s">
        <v>106</v>
      </c>
      <c r="H525">
        <v>3</v>
      </c>
      <c r="P525">
        <v>283552</v>
      </c>
      <c r="Q525">
        <v>197986</v>
      </c>
    </row>
    <row r="526" spans="1:17" x14ac:dyDescent="0.25">
      <c r="A526">
        <v>59</v>
      </c>
      <c r="B526" s="1">
        <v>43252</v>
      </c>
      <c r="C526" t="s">
        <v>359</v>
      </c>
      <c r="D526" t="s">
        <v>91</v>
      </c>
      <c r="F526" t="s">
        <v>360</v>
      </c>
      <c r="H526">
        <v>3</v>
      </c>
      <c r="P526">
        <v>283552</v>
      </c>
      <c r="Q526">
        <v>197986</v>
      </c>
    </row>
    <row r="527" spans="1:17" x14ac:dyDescent="0.25">
      <c r="A527">
        <v>59</v>
      </c>
      <c r="B527" s="1">
        <v>43252</v>
      </c>
      <c r="C527" t="s">
        <v>359</v>
      </c>
      <c r="D527" t="s">
        <v>91</v>
      </c>
      <c r="F527" t="s">
        <v>339</v>
      </c>
      <c r="H527">
        <v>2</v>
      </c>
      <c r="P527">
        <v>283552</v>
      </c>
      <c r="Q527">
        <v>197986</v>
      </c>
    </row>
    <row r="528" spans="1:17" x14ac:dyDescent="0.25">
      <c r="A528">
        <v>59</v>
      </c>
      <c r="B528" s="1">
        <v>43252</v>
      </c>
      <c r="C528" t="s">
        <v>359</v>
      </c>
      <c r="D528" t="s">
        <v>91</v>
      </c>
      <c r="F528" t="s">
        <v>361</v>
      </c>
      <c r="H528">
        <v>1</v>
      </c>
      <c r="P528">
        <v>283552</v>
      </c>
      <c r="Q528">
        <v>197986</v>
      </c>
    </row>
    <row r="529" spans="1:17" x14ac:dyDescent="0.25">
      <c r="A529">
        <v>59</v>
      </c>
      <c r="B529" s="1">
        <v>43252</v>
      </c>
      <c r="C529" t="s">
        <v>359</v>
      </c>
      <c r="D529" t="s">
        <v>91</v>
      </c>
      <c r="F529" t="s">
        <v>353</v>
      </c>
      <c r="H529">
        <v>1</v>
      </c>
      <c r="P529">
        <v>283552</v>
      </c>
      <c r="Q529">
        <v>197986</v>
      </c>
    </row>
    <row r="530" spans="1:17" x14ac:dyDescent="0.25">
      <c r="A530">
        <v>59</v>
      </c>
      <c r="B530" s="1">
        <v>43252</v>
      </c>
      <c r="C530" t="s">
        <v>359</v>
      </c>
      <c r="D530" t="s">
        <v>91</v>
      </c>
      <c r="F530" t="s">
        <v>362</v>
      </c>
      <c r="H530">
        <v>1</v>
      </c>
      <c r="P530">
        <v>283552</v>
      </c>
      <c r="Q530">
        <v>197986</v>
      </c>
    </row>
    <row r="531" spans="1:17" x14ac:dyDescent="0.25">
      <c r="A531">
        <v>59</v>
      </c>
      <c r="B531" s="1">
        <v>43252</v>
      </c>
      <c r="C531" t="s">
        <v>359</v>
      </c>
      <c r="D531" t="s">
        <v>91</v>
      </c>
      <c r="F531" t="s">
        <v>363</v>
      </c>
      <c r="H531">
        <v>1</v>
      </c>
      <c r="P531">
        <v>283552</v>
      </c>
      <c r="Q531">
        <v>197986</v>
      </c>
    </row>
    <row r="532" spans="1:17" x14ac:dyDescent="0.25">
      <c r="A532">
        <v>59</v>
      </c>
      <c r="B532" s="1">
        <v>43252</v>
      </c>
      <c r="C532" t="s">
        <v>359</v>
      </c>
      <c r="D532" t="s">
        <v>91</v>
      </c>
      <c r="F532" t="s">
        <v>354</v>
      </c>
      <c r="H532">
        <v>1</v>
      </c>
      <c r="P532">
        <v>283552</v>
      </c>
      <c r="Q532">
        <v>197986</v>
      </c>
    </row>
    <row r="533" spans="1:17" x14ac:dyDescent="0.25">
      <c r="A533">
        <v>59</v>
      </c>
      <c r="B533" s="1">
        <v>43252</v>
      </c>
      <c r="C533" t="s">
        <v>359</v>
      </c>
      <c r="D533" t="s">
        <v>91</v>
      </c>
      <c r="F533" t="s">
        <v>364</v>
      </c>
      <c r="H533">
        <v>1</v>
      </c>
      <c r="P533">
        <v>283552</v>
      </c>
      <c r="Q533">
        <v>197986</v>
      </c>
    </row>
    <row r="534" spans="1:17" x14ac:dyDescent="0.25">
      <c r="A534">
        <v>59</v>
      </c>
      <c r="B534" s="1">
        <v>43252</v>
      </c>
      <c r="C534" t="s">
        <v>359</v>
      </c>
      <c r="D534" t="s">
        <v>91</v>
      </c>
      <c r="F534" t="s">
        <v>368</v>
      </c>
      <c r="H534">
        <v>2</v>
      </c>
      <c r="P534">
        <v>283552</v>
      </c>
      <c r="Q534">
        <v>197986</v>
      </c>
    </row>
    <row r="535" spans="1:17" x14ac:dyDescent="0.25">
      <c r="A535">
        <v>59</v>
      </c>
      <c r="B535" s="1">
        <v>43252</v>
      </c>
      <c r="C535" t="s">
        <v>359</v>
      </c>
      <c r="D535" t="s">
        <v>91</v>
      </c>
      <c r="F535" t="s">
        <v>26</v>
      </c>
      <c r="H535">
        <v>1</v>
      </c>
      <c r="P535">
        <v>283552</v>
      </c>
      <c r="Q535">
        <v>197986</v>
      </c>
    </row>
    <row r="536" spans="1:17" x14ac:dyDescent="0.25">
      <c r="A536">
        <v>59</v>
      </c>
      <c r="B536" s="1">
        <v>43252</v>
      </c>
      <c r="C536" t="s">
        <v>359</v>
      </c>
      <c r="D536" t="s">
        <v>91</v>
      </c>
      <c r="F536" t="s">
        <v>365</v>
      </c>
      <c r="H536">
        <v>2</v>
      </c>
      <c r="P536">
        <v>283552</v>
      </c>
      <c r="Q536">
        <v>197986</v>
      </c>
    </row>
    <row r="537" spans="1:17" x14ac:dyDescent="0.25">
      <c r="A537">
        <v>59</v>
      </c>
      <c r="B537" s="1">
        <v>43252</v>
      </c>
      <c r="C537" t="s">
        <v>359</v>
      </c>
      <c r="D537" t="s">
        <v>91</v>
      </c>
      <c r="F537" t="s">
        <v>142</v>
      </c>
      <c r="H537">
        <v>1</v>
      </c>
      <c r="P537">
        <v>283552</v>
      </c>
      <c r="Q537">
        <v>197986</v>
      </c>
    </row>
    <row r="538" spans="1:17" x14ac:dyDescent="0.25">
      <c r="A538">
        <v>60</v>
      </c>
      <c r="B538" s="1">
        <v>43252</v>
      </c>
      <c r="C538" t="s">
        <v>366</v>
      </c>
      <c r="D538" t="s">
        <v>91</v>
      </c>
      <c r="F538" t="s">
        <v>357</v>
      </c>
      <c r="H538">
        <v>2</v>
      </c>
      <c r="P538">
        <v>283405</v>
      </c>
      <c r="Q538">
        <v>199072</v>
      </c>
    </row>
    <row r="539" spans="1:17" x14ac:dyDescent="0.25">
      <c r="A539">
        <v>60</v>
      </c>
      <c r="B539" s="1">
        <v>43252</v>
      </c>
      <c r="C539" t="s">
        <v>366</v>
      </c>
      <c r="D539" t="s">
        <v>91</v>
      </c>
      <c r="F539" t="s">
        <v>367</v>
      </c>
      <c r="H539">
        <v>3</v>
      </c>
      <c r="P539">
        <v>283405</v>
      </c>
      <c r="Q539">
        <v>199072</v>
      </c>
    </row>
    <row r="540" spans="1:17" x14ac:dyDescent="0.25">
      <c r="A540">
        <v>60</v>
      </c>
      <c r="B540" s="1">
        <v>43252</v>
      </c>
      <c r="C540" t="s">
        <v>366</v>
      </c>
      <c r="D540" t="s">
        <v>91</v>
      </c>
      <c r="F540" t="s">
        <v>32</v>
      </c>
      <c r="H540">
        <v>3</v>
      </c>
      <c r="P540">
        <v>283405</v>
      </c>
      <c r="Q540">
        <v>199072</v>
      </c>
    </row>
    <row r="541" spans="1:17" x14ac:dyDescent="0.25">
      <c r="A541">
        <v>60</v>
      </c>
      <c r="B541" s="1">
        <v>43252</v>
      </c>
      <c r="C541" t="s">
        <v>366</v>
      </c>
      <c r="D541" t="s">
        <v>91</v>
      </c>
      <c r="F541" t="s">
        <v>361</v>
      </c>
      <c r="H541">
        <v>1</v>
      </c>
      <c r="P541">
        <v>283405</v>
      </c>
      <c r="Q541">
        <v>199072</v>
      </c>
    </row>
    <row r="542" spans="1:17" x14ac:dyDescent="0.25">
      <c r="A542">
        <v>60</v>
      </c>
      <c r="B542" s="1">
        <v>43252</v>
      </c>
      <c r="C542" t="s">
        <v>366</v>
      </c>
      <c r="D542" t="s">
        <v>91</v>
      </c>
      <c r="F542" t="s">
        <v>106</v>
      </c>
      <c r="H542">
        <v>6</v>
      </c>
      <c r="P542">
        <v>283405</v>
      </c>
      <c r="Q542">
        <v>199072</v>
      </c>
    </row>
    <row r="543" spans="1:17" x14ac:dyDescent="0.25">
      <c r="A543">
        <v>60</v>
      </c>
      <c r="B543" s="1">
        <v>43252</v>
      </c>
      <c r="C543" t="s">
        <v>366</v>
      </c>
      <c r="D543" t="s">
        <v>91</v>
      </c>
      <c r="F543" t="s">
        <v>360</v>
      </c>
      <c r="H543">
        <v>1</v>
      </c>
      <c r="P543">
        <v>283405</v>
      </c>
      <c r="Q543">
        <v>199072</v>
      </c>
    </row>
    <row r="544" spans="1:17" x14ac:dyDescent="0.25">
      <c r="A544">
        <v>60</v>
      </c>
      <c r="B544" s="1">
        <v>43252</v>
      </c>
      <c r="C544" t="s">
        <v>366</v>
      </c>
      <c r="D544" t="s">
        <v>91</v>
      </c>
      <c r="F544" t="s">
        <v>353</v>
      </c>
      <c r="H544">
        <v>1</v>
      </c>
      <c r="P544">
        <v>283405</v>
      </c>
      <c r="Q544">
        <v>199072</v>
      </c>
    </row>
    <row r="545" spans="1:17" x14ac:dyDescent="0.25">
      <c r="A545">
        <v>60</v>
      </c>
      <c r="B545" s="1">
        <v>43252</v>
      </c>
      <c r="C545" t="s">
        <v>366</v>
      </c>
      <c r="D545" t="s">
        <v>91</v>
      </c>
      <c r="F545" t="s">
        <v>319</v>
      </c>
      <c r="H545">
        <v>2</v>
      </c>
      <c r="P545">
        <v>283405</v>
      </c>
      <c r="Q545">
        <v>199072</v>
      </c>
    </row>
    <row r="546" spans="1:17" x14ac:dyDescent="0.25">
      <c r="A546">
        <v>60</v>
      </c>
      <c r="B546" s="1">
        <v>43252</v>
      </c>
      <c r="C546" t="s">
        <v>366</v>
      </c>
      <c r="D546" t="s">
        <v>91</v>
      </c>
      <c r="F546" t="s">
        <v>42</v>
      </c>
      <c r="H546">
        <v>1</v>
      </c>
      <c r="P546">
        <v>283405</v>
      </c>
      <c r="Q546">
        <v>199072</v>
      </c>
    </row>
    <row r="547" spans="1:17" x14ac:dyDescent="0.25">
      <c r="A547">
        <v>60</v>
      </c>
      <c r="B547" s="1">
        <v>43252</v>
      </c>
      <c r="C547" t="s">
        <v>366</v>
      </c>
      <c r="D547" t="s">
        <v>91</v>
      </c>
      <c r="F547" t="s">
        <v>368</v>
      </c>
      <c r="H547">
        <v>1</v>
      </c>
      <c r="P547">
        <v>283405</v>
      </c>
      <c r="Q547">
        <v>199072</v>
      </c>
    </row>
    <row r="548" spans="1:17" x14ac:dyDescent="0.25">
      <c r="A548">
        <v>60</v>
      </c>
      <c r="B548" s="1">
        <v>43252</v>
      </c>
      <c r="C548" t="s">
        <v>366</v>
      </c>
      <c r="D548" t="s">
        <v>91</v>
      </c>
      <c r="F548" t="s">
        <v>142</v>
      </c>
      <c r="H548">
        <v>1</v>
      </c>
      <c r="P548">
        <v>283405</v>
      </c>
      <c r="Q548">
        <v>199072</v>
      </c>
    </row>
    <row r="549" spans="1:17" x14ac:dyDescent="0.25">
      <c r="A549">
        <v>60</v>
      </c>
      <c r="B549" s="1">
        <v>43252</v>
      </c>
      <c r="C549" t="s">
        <v>366</v>
      </c>
      <c r="D549" t="s">
        <v>91</v>
      </c>
      <c r="F549" t="s">
        <v>362</v>
      </c>
      <c r="H549">
        <v>1</v>
      </c>
      <c r="P549">
        <v>283405</v>
      </c>
      <c r="Q549">
        <v>199072</v>
      </c>
    </row>
    <row r="550" spans="1:17" x14ac:dyDescent="0.25">
      <c r="A550">
        <v>60</v>
      </c>
      <c r="B550" s="1">
        <v>43252</v>
      </c>
      <c r="C550" t="s">
        <v>366</v>
      </c>
      <c r="D550" t="s">
        <v>91</v>
      </c>
      <c r="F550" t="s">
        <v>354</v>
      </c>
      <c r="H550">
        <v>1</v>
      </c>
      <c r="P550">
        <v>283405</v>
      </c>
      <c r="Q550">
        <v>199072</v>
      </c>
    </row>
    <row r="551" spans="1:17" x14ac:dyDescent="0.25">
      <c r="A551">
        <v>60</v>
      </c>
      <c r="B551" s="1">
        <v>43252</v>
      </c>
      <c r="C551" t="s">
        <v>366</v>
      </c>
      <c r="D551" t="s">
        <v>91</v>
      </c>
      <c r="F551" t="s">
        <v>155</v>
      </c>
      <c r="H551">
        <v>1</v>
      </c>
      <c r="P551">
        <v>283405</v>
      </c>
      <c r="Q551">
        <v>199072</v>
      </c>
    </row>
    <row r="552" spans="1:17" x14ac:dyDescent="0.25">
      <c r="A552">
        <v>61</v>
      </c>
      <c r="B552" s="1">
        <v>43252</v>
      </c>
      <c r="C552" t="s">
        <v>369</v>
      </c>
      <c r="D552" t="s">
        <v>91</v>
      </c>
      <c r="F552" t="s">
        <v>26</v>
      </c>
      <c r="H552">
        <v>1</v>
      </c>
      <c r="P552">
        <v>283821</v>
      </c>
      <c r="Q552">
        <v>197728</v>
      </c>
    </row>
    <row r="553" spans="1:17" x14ac:dyDescent="0.25">
      <c r="A553">
        <v>61</v>
      </c>
      <c r="B553" s="1">
        <v>43252</v>
      </c>
      <c r="C553" t="s">
        <v>369</v>
      </c>
      <c r="D553" t="s">
        <v>91</v>
      </c>
      <c r="F553" t="s">
        <v>106</v>
      </c>
      <c r="H553">
        <v>3</v>
      </c>
      <c r="P553">
        <v>283821</v>
      </c>
      <c r="Q553">
        <v>197728</v>
      </c>
    </row>
    <row r="554" spans="1:17" x14ac:dyDescent="0.25">
      <c r="A554">
        <v>61</v>
      </c>
      <c r="B554" s="1">
        <v>43252</v>
      </c>
      <c r="C554" t="s">
        <v>369</v>
      </c>
      <c r="D554" t="s">
        <v>91</v>
      </c>
      <c r="F554" t="s">
        <v>370</v>
      </c>
      <c r="H554">
        <v>2</v>
      </c>
      <c r="P554">
        <v>283821</v>
      </c>
      <c r="Q554">
        <v>197728</v>
      </c>
    </row>
    <row r="555" spans="1:17" x14ac:dyDescent="0.25">
      <c r="A555">
        <v>61</v>
      </c>
      <c r="B555" s="1">
        <v>43252</v>
      </c>
      <c r="C555" t="s">
        <v>369</v>
      </c>
      <c r="D555" t="s">
        <v>91</v>
      </c>
      <c r="F555" t="s">
        <v>142</v>
      </c>
      <c r="H555">
        <v>1</v>
      </c>
      <c r="P555">
        <v>283821</v>
      </c>
      <c r="Q555">
        <v>197728</v>
      </c>
    </row>
    <row r="556" spans="1:17" x14ac:dyDescent="0.25">
      <c r="A556">
        <v>61</v>
      </c>
      <c r="B556" s="1">
        <v>43252</v>
      </c>
      <c r="C556" t="s">
        <v>369</v>
      </c>
      <c r="D556" t="s">
        <v>91</v>
      </c>
      <c r="F556" t="s">
        <v>32</v>
      </c>
      <c r="H556">
        <v>1</v>
      </c>
      <c r="P556">
        <v>283821</v>
      </c>
      <c r="Q556">
        <v>197728</v>
      </c>
    </row>
    <row r="557" spans="1:17" x14ac:dyDescent="0.25">
      <c r="A557">
        <v>61</v>
      </c>
      <c r="B557" s="1">
        <v>43252</v>
      </c>
      <c r="C557" t="s">
        <v>369</v>
      </c>
      <c r="D557" t="s">
        <v>91</v>
      </c>
      <c r="F557" t="s">
        <v>363</v>
      </c>
      <c r="H557">
        <v>1</v>
      </c>
      <c r="P557">
        <v>283821</v>
      </c>
      <c r="Q557">
        <v>197728</v>
      </c>
    </row>
    <row r="558" spans="1:17" x14ac:dyDescent="0.25">
      <c r="A558">
        <v>62</v>
      </c>
      <c r="B558" s="1">
        <v>43253</v>
      </c>
      <c r="D558" t="s">
        <v>330</v>
      </c>
      <c r="F558" t="s">
        <v>155</v>
      </c>
      <c r="H558">
        <v>1</v>
      </c>
      <c r="P558">
        <v>281843</v>
      </c>
      <c r="Q558">
        <v>193402</v>
      </c>
    </row>
    <row r="559" spans="1:17" x14ac:dyDescent="0.25">
      <c r="A559">
        <v>62</v>
      </c>
      <c r="B559" s="1">
        <v>43253</v>
      </c>
      <c r="D559" t="s">
        <v>330</v>
      </c>
      <c r="F559" t="s">
        <v>367</v>
      </c>
      <c r="H559">
        <v>1</v>
      </c>
      <c r="P559">
        <v>281843</v>
      </c>
      <c r="Q559">
        <v>193402</v>
      </c>
    </row>
    <row r="560" spans="1:17" x14ac:dyDescent="0.25">
      <c r="A560">
        <v>62</v>
      </c>
      <c r="B560" s="1">
        <v>43253</v>
      </c>
      <c r="D560" t="s">
        <v>330</v>
      </c>
      <c r="F560" t="s">
        <v>365</v>
      </c>
      <c r="H560">
        <v>4</v>
      </c>
      <c r="P560">
        <v>281843</v>
      </c>
      <c r="Q560">
        <v>193402</v>
      </c>
    </row>
    <row r="561" spans="1:17" x14ac:dyDescent="0.25">
      <c r="A561">
        <v>62</v>
      </c>
      <c r="B561" s="1">
        <v>43253</v>
      </c>
      <c r="D561" t="s">
        <v>330</v>
      </c>
      <c r="F561" t="s">
        <v>142</v>
      </c>
      <c r="H561">
        <v>1</v>
      </c>
      <c r="P561">
        <v>281843</v>
      </c>
      <c r="Q561">
        <v>193402</v>
      </c>
    </row>
    <row r="562" spans="1:17" x14ac:dyDescent="0.25">
      <c r="A562">
        <v>62</v>
      </c>
      <c r="B562" s="1">
        <v>43253</v>
      </c>
      <c r="D562" t="s">
        <v>330</v>
      </c>
      <c r="F562" t="s">
        <v>351</v>
      </c>
      <c r="H562">
        <v>3</v>
      </c>
      <c r="P562">
        <v>281843</v>
      </c>
      <c r="Q562">
        <v>193402</v>
      </c>
    </row>
    <row r="563" spans="1:17" x14ac:dyDescent="0.25">
      <c r="A563">
        <v>62</v>
      </c>
      <c r="B563" s="1">
        <v>43253</v>
      </c>
      <c r="D563" t="s">
        <v>330</v>
      </c>
      <c r="F563" t="s">
        <v>371</v>
      </c>
      <c r="H563">
        <v>1</v>
      </c>
      <c r="P563">
        <v>281843</v>
      </c>
      <c r="Q563">
        <v>193402</v>
      </c>
    </row>
    <row r="564" spans="1:17" x14ac:dyDescent="0.25">
      <c r="A564">
        <v>62</v>
      </c>
      <c r="B564" s="1">
        <v>43253</v>
      </c>
      <c r="D564" t="s">
        <v>330</v>
      </c>
      <c r="F564" t="s">
        <v>32</v>
      </c>
      <c r="H564">
        <v>1</v>
      </c>
      <c r="P564">
        <v>281843</v>
      </c>
      <c r="Q564">
        <v>193402</v>
      </c>
    </row>
    <row r="565" spans="1:17" x14ac:dyDescent="0.25">
      <c r="A565">
        <v>62</v>
      </c>
      <c r="B565" s="1">
        <v>43253</v>
      </c>
      <c r="D565" t="s">
        <v>330</v>
      </c>
      <c r="F565" t="s">
        <v>341</v>
      </c>
      <c r="H565">
        <v>1</v>
      </c>
      <c r="P565">
        <v>281843</v>
      </c>
      <c r="Q565">
        <v>193402</v>
      </c>
    </row>
    <row r="566" spans="1:17" x14ac:dyDescent="0.25">
      <c r="A566">
        <v>62</v>
      </c>
      <c r="B566" s="1">
        <v>43253</v>
      </c>
      <c r="D566" t="s">
        <v>330</v>
      </c>
      <c r="F566" t="s">
        <v>191</v>
      </c>
      <c r="H566">
        <v>3</v>
      </c>
      <c r="P566">
        <v>281843</v>
      </c>
      <c r="Q566">
        <v>193402</v>
      </c>
    </row>
    <row r="567" spans="1:17" x14ac:dyDescent="0.25">
      <c r="A567">
        <v>62</v>
      </c>
      <c r="B567" s="1">
        <v>43253</v>
      </c>
      <c r="D567" t="s">
        <v>330</v>
      </c>
      <c r="F567" t="s">
        <v>372</v>
      </c>
      <c r="H567">
        <v>1</v>
      </c>
      <c r="P567">
        <v>281843</v>
      </c>
      <c r="Q567">
        <v>193402</v>
      </c>
    </row>
    <row r="568" spans="1:17" x14ac:dyDescent="0.25">
      <c r="A568">
        <v>62</v>
      </c>
      <c r="B568" s="1">
        <v>43253</v>
      </c>
      <c r="D568" t="s">
        <v>330</v>
      </c>
      <c r="F568" t="s">
        <v>18</v>
      </c>
      <c r="H568">
        <v>1</v>
      </c>
      <c r="P568">
        <v>281843</v>
      </c>
      <c r="Q568">
        <v>193402</v>
      </c>
    </row>
    <row r="569" spans="1:17" x14ac:dyDescent="0.25">
      <c r="A569">
        <v>63</v>
      </c>
      <c r="B569" s="1">
        <v>43253</v>
      </c>
      <c r="C569" t="s">
        <v>373</v>
      </c>
      <c r="D569" t="s">
        <v>330</v>
      </c>
      <c r="F569" t="s">
        <v>339</v>
      </c>
      <c r="H569">
        <v>1</v>
      </c>
      <c r="P569">
        <v>281999</v>
      </c>
      <c r="Q569">
        <v>193966</v>
      </c>
    </row>
    <row r="570" spans="1:17" x14ac:dyDescent="0.25">
      <c r="A570">
        <v>63</v>
      </c>
      <c r="B570" s="1">
        <v>43253</v>
      </c>
      <c r="C570" t="s">
        <v>373</v>
      </c>
      <c r="D570" t="s">
        <v>330</v>
      </c>
      <c r="F570" t="s">
        <v>214</v>
      </c>
      <c r="H570">
        <v>1</v>
      </c>
      <c r="P570">
        <v>281999</v>
      </c>
      <c r="Q570">
        <v>193966</v>
      </c>
    </row>
    <row r="571" spans="1:17" x14ac:dyDescent="0.25">
      <c r="A571">
        <v>63</v>
      </c>
      <c r="B571" s="1">
        <v>43253</v>
      </c>
      <c r="C571" t="s">
        <v>373</v>
      </c>
      <c r="D571" t="s">
        <v>330</v>
      </c>
      <c r="F571" t="s">
        <v>171</v>
      </c>
      <c r="H571">
        <v>1</v>
      </c>
      <c r="P571">
        <v>281999</v>
      </c>
      <c r="Q571">
        <v>193966</v>
      </c>
    </row>
    <row r="572" spans="1:17" x14ac:dyDescent="0.25">
      <c r="A572">
        <v>63</v>
      </c>
      <c r="B572" s="1">
        <v>43253</v>
      </c>
      <c r="C572" t="s">
        <v>373</v>
      </c>
      <c r="D572" t="s">
        <v>330</v>
      </c>
      <c r="F572" t="s">
        <v>362</v>
      </c>
      <c r="H572">
        <v>1</v>
      </c>
      <c r="P572">
        <v>281999</v>
      </c>
      <c r="Q572">
        <v>193966</v>
      </c>
    </row>
    <row r="573" spans="1:17" x14ac:dyDescent="0.25">
      <c r="A573">
        <v>63</v>
      </c>
      <c r="B573" s="1">
        <v>43253</v>
      </c>
      <c r="C573" t="s">
        <v>373</v>
      </c>
      <c r="D573" t="s">
        <v>330</v>
      </c>
      <c r="F573" t="s">
        <v>365</v>
      </c>
      <c r="H573">
        <v>1</v>
      </c>
      <c r="P573">
        <v>281999</v>
      </c>
      <c r="Q573">
        <v>193966</v>
      </c>
    </row>
    <row r="574" spans="1:17" x14ac:dyDescent="0.25">
      <c r="A574">
        <v>63</v>
      </c>
      <c r="B574" s="1">
        <v>43253</v>
      </c>
      <c r="C574" t="s">
        <v>373</v>
      </c>
      <c r="D574" t="s">
        <v>330</v>
      </c>
      <c r="F574" t="s">
        <v>341</v>
      </c>
      <c r="H574">
        <v>1</v>
      </c>
      <c r="P574">
        <v>281999</v>
      </c>
      <c r="Q574">
        <v>193966</v>
      </c>
    </row>
    <row r="575" spans="1:17" x14ac:dyDescent="0.25">
      <c r="A575">
        <v>63</v>
      </c>
      <c r="B575" s="1">
        <v>43253</v>
      </c>
      <c r="C575" t="s">
        <v>373</v>
      </c>
      <c r="D575" t="s">
        <v>330</v>
      </c>
      <c r="F575" t="s">
        <v>351</v>
      </c>
      <c r="H575">
        <v>1</v>
      </c>
      <c r="P575">
        <v>281999</v>
      </c>
      <c r="Q575">
        <v>193966</v>
      </c>
    </row>
    <row r="576" spans="1:17" x14ac:dyDescent="0.25">
      <c r="A576">
        <v>63</v>
      </c>
      <c r="B576" s="1">
        <v>43253</v>
      </c>
      <c r="C576" t="s">
        <v>373</v>
      </c>
      <c r="D576" t="s">
        <v>330</v>
      </c>
      <c r="F576" t="s">
        <v>372</v>
      </c>
      <c r="H576">
        <v>1</v>
      </c>
      <c r="P576">
        <v>281999</v>
      </c>
      <c r="Q576">
        <v>193966</v>
      </c>
    </row>
    <row r="577" spans="1:17" x14ac:dyDescent="0.25">
      <c r="A577">
        <v>63</v>
      </c>
      <c r="B577" s="1">
        <v>43253</v>
      </c>
      <c r="C577" t="s">
        <v>373</v>
      </c>
      <c r="D577" t="s">
        <v>330</v>
      </c>
      <c r="F577" t="s">
        <v>153</v>
      </c>
      <c r="H577">
        <v>1</v>
      </c>
      <c r="P577">
        <v>281999</v>
      </c>
      <c r="Q577">
        <v>193966</v>
      </c>
    </row>
    <row r="578" spans="1:17" x14ac:dyDescent="0.25">
      <c r="A578">
        <v>63</v>
      </c>
      <c r="B578" s="1">
        <v>43253</v>
      </c>
      <c r="C578" t="s">
        <v>373</v>
      </c>
      <c r="D578" t="s">
        <v>330</v>
      </c>
      <c r="F578" t="s">
        <v>18</v>
      </c>
      <c r="H578">
        <v>1</v>
      </c>
      <c r="P578">
        <v>281999</v>
      </c>
      <c r="Q578">
        <v>193966</v>
      </c>
    </row>
    <row r="579" spans="1:17" x14ac:dyDescent="0.25">
      <c r="A579">
        <v>64</v>
      </c>
      <c r="B579" s="1">
        <v>43253</v>
      </c>
      <c r="C579" t="s">
        <v>374</v>
      </c>
      <c r="D579" t="s">
        <v>330</v>
      </c>
      <c r="F579" t="s">
        <v>375</v>
      </c>
      <c r="H579">
        <v>1</v>
      </c>
      <c r="P579">
        <v>282636</v>
      </c>
      <c r="Q579">
        <v>193789</v>
      </c>
    </row>
    <row r="580" spans="1:17" x14ac:dyDescent="0.25">
      <c r="A580">
        <v>64</v>
      </c>
      <c r="B580" s="1">
        <v>43253</v>
      </c>
      <c r="C580" t="s">
        <v>374</v>
      </c>
      <c r="D580" t="s">
        <v>330</v>
      </c>
      <c r="F580" t="s">
        <v>42</v>
      </c>
      <c r="H580">
        <v>1</v>
      </c>
      <c r="P580">
        <v>282636</v>
      </c>
      <c r="Q580">
        <v>193789</v>
      </c>
    </row>
    <row r="581" spans="1:17" x14ac:dyDescent="0.25">
      <c r="A581">
        <v>64</v>
      </c>
      <c r="B581" s="1">
        <v>43253</v>
      </c>
      <c r="C581" t="s">
        <v>374</v>
      </c>
      <c r="D581" t="s">
        <v>330</v>
      </c>
      <c r="F581" t="s">
        <v>351</v>
      </c>
      <c r="H581">
        <v>4</v>
      </c>
      <c r="P581">
        <v>282636</v>
      </c>
      <c r="Q581">
        <v>193789</v>
      </c>
    </row>
    <row r="582" spans="1:17" x14ac:dyDescent="0.25">
      <c r="A582">
        <v>64</v>
      </c>
      <c r="B582" s="1">
        <v>43253</v>
      </c>
      <c r="C582" t="s">
        <v>374</v>
      </c>
      <c r="D582" t="s">
        <v>330</v>
      </c>
      <c r="F582" t="s">
        <v>191</v>
      </c>
      <c r="H582">
        <v>3</v>
      </c>
      <c r="P582">
        <v>282636</v>
      </c>
      <c r="Q582">
        <v>193789</v>
      </c>
    </row>
    <row r="583" spans="1:17" x14ac:dyDescent="0.25">
      <c r="A583">
        <v>64</v>
      </c>
      <c r="B583" s="1">
        <v>43253</v>
      </c>
      <c r="C583" t="s">
        <v>374</v>
      </c>
      <c r="D583" t="s">
        <v>330</v>
      </c>
      <c r="F583" t="s">
        <v>365</v>
      </c>
      <c r="H583">
        <v>1</v>
      </c>
      <c r="P583">
        <v>282636</v>
      </c>
      <c r="Q583">
        <v>193789</v>
      </c>
    </row>
    <row r="584" spans="1:17" x14ac:dyDescent="0.25">
      <c r="A584">
        <v>64</v>
      </c>
      <c r="B584" s="1">
        <v>43253</v>
      </c>
      <c r="C584" t="s">
        <v>374</v>
      </c>
      <c r="D584" t="s">
        <v>330</v>
      </c>
      <c r="F584" t="s">
        <v>61</v>
      </c>
      <c r="H584">
        <v>1</v>
      </c>
      <c r="P584">
        <v>282636</v>
      </c>
      <c r="Q584">
        <v>193789</v>
      </c>
    </row>
    <row r="585" spans="1:17" x14ac:dyDescent="0.25">
      <c r="A585">
        <v>64</v>
      </c>
      <c r="B585" s="1">
        <v>43253</v>
      </c>
      <c r="C585" t="s">
        <v>374</v>
      </c>
      <c r="D585" t="s">
        <v>330</v>
      </c>
      <c r="F585" t="s">
        <v>18</v>
      </c>
      <c r="H585">
        <v>1</v>
      </c>
      <c r="P585">
        <v>282636</v>
      </c>
      <c r="Q585">
        <v>193789</v>
      </c>
    </row>
    <row r="586" spans="1:17" x14ac:dyDescent="0.25">
      <c r="A586">
        <v>64</v>
      </c>
      <c r="B586" s="1">
        <v>43253</v>
      </c>
      <c r="C586" t="s">
        <v>374</v>
      </c>
      <c r="D586" t="s">
        <v>330</v>
      </c>
      <c r="F586" t="s">
        <v>339</v>
      </c>
      <c r="H586">
        <v>1</v>
      </c>
      <c r="P586">
        <v>282636</v>
      </c>
      <c r="Q586">
        <v>193789</v>
      </c>
    </row>
    <row r="587" spans="1:17" x14ac:dyDescent="0.25">
      <c r="A587">
        <v>65</v>
      </c>
      <c r="B587" s="1">
        <v>43257</v>
      </c>
      <c r="C587" t="s">
        <v>376</v>
      </c>
      <c r="D587" t="s">
        <v>328</v>
      </c>
      <c r="F587" t="s">
        <v>278</v>
      </c>
      <c r="H587">
        <v>1</v>
      </c>
      <c r="P587">
        <v>300833</v>
      </c>
      <c r="Q587">
        <v>352943</v>
      </c>
    </row>
    <row r="588" spans="1:17" x14ac:dyDescent="0.25">
      <c r="A588">
        <v>65</v>
      </c>
      <c r="B588" s="1">
        <v>43257</v>
      </c>
      <c r="C588" t="s">
        <v>376</v>
      </c>
      <c r="D588" t="s">
        <v>328</v>
      </c>
      <c r="F588" t="s">
        <v>319</v>
      </c>
      <c r="H588">
        <v>2</v>
      </c>
      <c r="P588">
        <v>300833</v>
      </c>
      <c r="Q588">
        <v>352943</v>
      </c>
    </row>
    <row r="589" spans="1:17" x14ac:dyDescent="0.25">
      <c r="A589">
        <v>65</v>
      </c>
      <c r="B589" s="1">
        <v>43257</v>
      </c>
      <c r="C589" t="s">
        <v>376</v>
      </c>
      <c r="D589" t="s">
        <v>328</v>
      </c>
      <c r="F589" t="s">
        <v>46</v>
      </c>
      <c r="H589">
        <v>1</v>
      </c>
      <c r="P589">
        <v>300833</v>
      </c>
      <c r="Q589">
        <v>352943</v>
      </c>
    </row>
    <row r="590" spans="1:17" x14ac:dyDescent="0.25">
      <c r="A590">
        <v>65</v>
      </c>
      <c r="B590" s="1">
        <v>43257</v>
      </c>
      <c r="C590" t="s">
        <v>376</v>
      </c>
      <c r="D590" t="s">
        <v>328</v>
      </c>
      <c r="F590" t="s">
        <v>153</v>
      </c>
      <c r="H590">
        <v>1</v>
      </c>
      <c r="P590">
        <v>300833</v>
      </c>
      <c r="Q590">
        <v>352943</v>
      </c>
    </row>
    <row r="591" spans="1:17" x14ac:dyDescent="0.25">
      <c r="A591">
        <v>65</v>
      </c>
      <c r="B591" s="1">
        <v>43257</v>
      </c>
      <c r="C591" t="s">
        <v>376</v>
      </c>
      <c r="D591" t="s">
        <v>328</v>
      </c>
      <c r="F591" t="s">
        <v>18</v>
      </c>
      <c r="H591">
        <v>1</v>
      </c>
      <c r="P591">
        <v>300833</v>
      </c>
      <c r="Q591">
        <v>352943</v>
      </c>
    </row>
    <row r="592" spans="1:17" x14ac:dyDescent="0.25">
      <c r="A592">
        <v>65</v>
      </c>
      <c r="B592" s="1">
        <v>43257</v>
      </c>
      <c r="C592" t="s">
        <v>376</v>
      </c>
      <c r="D592" t="s">
        <v>328</v>
      </c>
      <c r="F592" t="s">
        <v>370</v>
      </c>
      <c r="H592">
        <v>4</v>
      </c>
      <c r="P592">
        <v>300833</v>
      </c>
      <c r="Q592">
        <v>352943</v>
      </c>
    </row>
    <row r="593" spans="1:17" x14ac:dyDescent="0.25">
      <c r="A593">
        <v>65</v>
      </c>
      <c r="B593" s="1">
        <v>43257</v>
      </c>
      <c r="C593" t="s">
        <v>376</v>
      </c>
      <c r="D593" t="s">
        <v>328</v>
      </c>
      <c r="F593" t="s">
        <v>377</v>
      </c>
      <c r="H593">
        <v>1</v>
      </c>
      <c r="P593">
        <v>300833</v>
      </c>
      <c r="Q593">
        <v>352943</v>
      </c>
    </row>
    <row r="594" spans="1:17" x14ac:dyDescent="0.25">
      <c r="A594">
        <v>65</v>
      </c>
      <c r="B594" s="1">
        <v>43257</v>
      </c>
      <c r="C594" t="s">
        <v>376</v>
      </c>
      <c r="D594" t="s">
        <v>328</v>
      </c>
      <c r="F594" t="s">
        <v>354</v>
      </c>
      <c r="H594">
        <v>1</v>
      </c>
      <c r="P594">
        <v>300833</v>
      </c>
      <c r="Q594">
        <v>352943</v>
      </c>
    </row>
    <row r="595" spans="1:17" x14ac:dyDescent="0.25">
      <c r="A595">
        <v>65</v>
      </c>
      <c r="B595" s="1">
        <v>43257</v>
      </c>
      <c r="C595" t="s">
        <v>376</v>
      </c>
      <c r="D595" t="s">
        <v>328</v>
      </c>
      <c r="F595" t="s">
        <v>339</v>
      </c>
      <c r="H595">
        <v>1</v>
      </c>
      <c r="P595">
        <v>300833</v>
      </c>
      <c r="Q595">
        <v>352943</v>
      </c>
    </row>
    <row r="596" spans="1:17" x14ac:dyDescent="0.25">
      <c r="A596">
        <v>67</v>
      </c>
      <c r="B596" s="1">
        <v>43258</v>
      </c>
      <c r="C596" t="s">
        <v>378</v>
      </c>
      <c r="D596" t="s">
        <v>76</v>
      </c>
      <c r="F596" t="s">
        <v>293</v>
      </c>
      <c r="H596">
        <v>1</v>
      </c>
      <c r="P596">
        <v>247937</v>
      </c>
      <c r="Q596">
        <v>232386</v>
      </c>
    </row>
    <row r="597" spans="1:17" x14ac:dyDescent="0.25">
      <c r="A597">
        <v>67</v>
      </c>
      <c r="B597" s="1">
        <v>43258</v>
      </c>
      <c r="C597" t="s">
        <v>378</v>
      </c>
      <c r="D597" t="s">
        <v>76</v>
      </c>
      <c r="F597" t="s">
        <v>367</v>
      </c>
      <c r="H597">
        <v>1</v>
      </c>
      <c r="P597">
        <v>247937</v>
      </c>
      <c r="Q597">
        <v>232386</v>
      </c>
    </row>
    <row r="598" spans="1:17" x14ac:dyDescent="0.25">
      <c r="A598">
        <v>67</v>
      </c>
      <c r="B598" s="1">
        <v>43258</v>
      </c>
      <c r="C598" t="s">
        <v>378</v>
      </c>
      <c r="D598" t="s">
        <v>76</v>
      </c>
      <c r="F598" t="s">
        <v>379</v>
      </c>
      <c r="H598">
        <v>1</v>
      </c>
      <c r="P598">
        <v>247937</v>
      </c>
      <c r="Q598">
        <v>232386</v>
      </c>
    </row>
    <row r="599" spans="1:17" x14ac:dyDescent="0.25">
      <c r="A599">
        <v>67</v>
      </c>
      <c r="B599" s="1">
        <v>43258</v>
      </c>
      <c r="C599" t="s">
        <v>378</v>
      </c>
      <c r="D599" t="s">
        <v>76</v>
      </c>
      <c r="F599" t="s">
        <v>370</v>
      </c>
      <c r="H599">
        <v>7</v>
      </c>
      <c r="P599">
        <v>247937</v>
      </c>
      <c r="Q599">
        <v>232386</v>
      </c>
    </row>
    <row r="600" spans="1:17" x14ac:dyDescent="0.25">
      <c r="A600">
        <v>67</v>
      </c>
      <c r="B600" s="1">
        <v>43258</v>
      </c>
      <c r="C600" t="s">
        <v>378</v>
      </c>
      <c r="D600" t="s">
        <v>76</v>
      </c>
      <c r="F600" t="s">
        <v>354</v>
      </c>
      <c r="H600">
        <v>2</v>
      </c>
      <c r="P600">
        <v>247937</v>
      </c>
      <c r="Q600">
        <v>232386</v>
      </c>
    </row>
    <row r="601" spans="1:17" x14ac:dyDescent="0.25">
      <c r="A601">
        <v>67</v>
      </c>
      <c r="B601" s="1">
        <v>43258</v>
      </c>
      <c r="C601" t="s">
        <v>378</v>
      </c>
      <c r="D601" t="s">
        <v>76</v>
      </c>
      <c r="F601" t="s">
        <v>229</v>
      </c>
      <c r="H601">
        <v>6</v>
      </c>
      <c r="P601">
        <v>247937</v>
      </c>
      <c r="Q601">
        <v>232386</v>
      </c>
    </row>
    <row r="602" spans="1:17" x14ac:dyDescent="0.25">
      <c r="A602">
        <v>67</v>
      </c>
      <c r="B602" s="1">
        <v>43258</v>
      </c>
      <c r="C602" t="s">
        <v>378</v>
      </c>
      <c r="D602" t="s">
        <v>76</v>
      </c>
      <c r="F602" t="s">
        <v>256</v>
      </c>
      <c r="H602">
        <v>1</v>
      </c>
      <c r="P602">
        <v>247937</v>
      </c>
      <c r="Q602">
        <v>232386</v>
      </c>
    </row>
    <row r="603" spans="1:17" x14ac:dyDescent="0.25">
      <c r="A603">
        <v>67</v>
      </c>
      <c r="B603" s="1">
        <v>43258</v>
      </c>
      <c r="C603" t="s">
        <v>378</v>
      </c>
      <c r="D603" t="s">
        <v>76</v>
      </c>
      <c r="F603" t="s">
        <v>94</v>
      </c>
      <c r="H603">
        <v>1</v>
      </c>
      <c r="P603">
        <v>247937</v>
      </c>
      <c r="Q603">
        <v>232386</v>
      </c>
    </row>
    <row r="604" spans="1:17" x14ac:dyDescent="0.25">
      <c r="A604">
        <v>67</v>
      </c>
      <c r="B604" s="1">
        <v>43258</v>
      </c>
      <c r="C604" t="s">
        <v>378</v>
      </c>
      <c r="D604" t="s">
        <v>76</v>
      </c>
      <c r="F604" t="s">
        <v>24</v>
      </c>
      <c r="H604">
        <v>1</v>
      </c>
      <c r="P604">
        <v>247937</v>
      </c>
      <c r="Q604">
        <v>232386</v>
      </c>
    </row>
    <row r="605" spans="1:17" x14ac:dyDescent="0.25">
      <c r="A605">
        <v>67</v>
      </c>
      <c r="B605" s="1">
        <v>43258</v>
      </c>
      <c r="C605" t="s">
        <v>378</v>
      </c>
      <c r="D605" t="s">
        <v>76</v>
      </c>
      <c r="F605" t="s">
        <v>32</v>
      </c>
      <c r="H605">
        <v>1</v>
      </c>
      <c r="P605">
        <v>247937</v>
      </c>
      <c r="Q605">
        <v>232386</v>
      </c>
    </row>
    <row r="606" spans="1:17" x14ac:dyDescent="0.25">
      <c r="A606">
        <v>67</v>
      </c>
      <c r="B606" s="1">
        <v>43258</v>
      </c>
      <c r="C606" t="s">
        <v>378</v>
      </c>
      <c r="D606" t="s">
        <v>76</v>
      </c>
      <c r="F606" t="s">
        <v>380</v>
      </c>
      <c r="H606">
        <v>3</v>
      </c>
      <c r="P606">
        <v>247937</v>
      </c>
      <c r="Q606">
        <v>232386</v>
      </c>
    </row>
    <row r="607" spans="1:17" x14ac:dyDescent="0.25">
      <c r="A607">
        <v>67</v>
      </c>
      <c r="B607" s="1">
        <v>43258</v>
      </c>
      <c r="C607" t="s">
        <v>378</v>
      </c>
      <c r="D607" t="s">
        <v>76</v>
      </c>
      <c r="F607" t="s">
        <v>381</v>
      </c>
      <c r="H607">
        <v>1</v>
      </c>
      <c r="P607">
        <v>247937</v>
      </c>
      <c r="Q607">
        <v>232386</v>
      </c>
    </row>
    <row r="608" spans="1:17" x14ac:dyDescent="0.25">
      <c r="A608">
        <v>67</v>
      </c>
      <c r="B608" s="1">
        <v>43258</v>
      </c>
      <c r="C608" t="s">
        <v>378</v>
      </c>
      <c r="D608" t="s">
        <v>76</v>
      </c>
      <c r="F608" t="s">
        <v>372</v>
      </c>
      <c r="H608">
        <v>2</v>
      </c>
      <c r="P608">
        <v>247937</v>
      </c>
      <c r="Q608">
        <v>232386</v>
      </c>
    </row>
    <row r="609" spans="1:17" x14ac:dyDescent="0.25">
      <c r="A609">
        <v>67</v>
      </c>
      <c r="B609" s="1">
        <v>43258</v>
      </c>
      <c r="C609" t="s">
        <v>378</v>
      </c>
      <c r="D609" t="s">
        <v>76</v>
      </c>
      <c r="F609" t="s">
        <v>362</v>
      </c>
      <c r="H609">
        <v>1</v>
      </c>
      <c r="P609">
        <v>247937</v>
      </c>
      <c r="Q609">
        <v>232386</v>
      </c>
    </row>
    <row r="610" spans="1:17" x14ac:dyDescent="0.25">
      <c r="A610">
        <v>67</v>
      </c>
      <c r="B610" s="1">
        <v>43258</v>
      </c>
      <c r="C610" t="s">
        <v>378</v>
      </c>
      <c r="D610" t="s">
        <v>76</v>
      </c>
      <c r="F610" t="s">
        <v>382</v>
      </c>
      <c r="H610">
        <v>1</v>
      </c>
      <c r="P610">
        <v>247937</v>
      </c>
      <c r="Q610">
        <v>232386</v>
      </c>
    </row>
    <row r="611" spans="1:17" x14ac:dyDescent="0.25">
      <c r="A611">
        <v>67</v>
      </c>
      <c r="B611" s="1">
        <v>43258</v>
      </c>
      <c r="C611" t="s">
        <v>378</v>
      </c>
      <c r="D611" t="s">
        <v>76</v>
      </c>
      <c r="F611" t="s">
        <v>319</v>
      </c>
      <c r="H611">
        <v>3</v>
      </c>
      <c r="P611">
        <v>247937</v>
      </c>
      <c r="Q611">
        <v>232386</v>
      </c>
    </row>
    <row r="612" spans="1:17" x14ac:dyDescent="0.25">
      <c r="A612">
        <v>67</v>
      </c>
      <c r="B612" s="1">
        <v>43258</v>
      </c>
      <c r="C612" t="s">
        <v>378</v>
      </c>
      <c r="D612" t="s">
        <v>76</v>
      </c>
      <c r="F612" t="s">
        <v>383</v>
      </c>
      <c r="H612">
        <v>1</v>
      </c>
      <c r="P612">
        <v>247937</v>
      </c>
      <c r="Q612">
        <v>232386</v>
      </c>
    </row>
    <row r="613" spans="1:17" x14ac:dyDescent="0.25">
      <c r="A613">
        <v>68</v>
      </c>
      <c r="B613" s="1">
        <v>43258</v>
      </c>
      <c r="C613" t="s">
        <v>384</v>
      </c>
      <c r="D613" t="s">
        <v>76</v>
      </c>
      <c r="F613" t="s">
        <v>385</v>
      </c>
      <c r="H613">
        <v>1</v>
      </c>
      <c r="P613">
        <v>248239</v>
      </c>
      <c r="Q613">
        <v>233154</v>
      </c>
    </row>
    <row r="614" spans="1:17" x14ac:dyDescent="0.25">
      <c r="A614">
        <v>68</v>
      </c>
      <c r="B614" s="1">
        <v>43258</v>
      </c>
      <c r="C614" t="s">
        <v>384</v>
      </c>
      <c r="D614" t="s">
        <v>76</v>
      </c>
      <c r="F614" t="s">
        <v>362</v>
      </c>
      <c r="H614">
        <v>1</v>
      </c>
      <c r="P614">
        <v>248239</v>
      </c>
      <c r="Q614">
        <v>233154</v>
      </c>
    </row>
    <row r="615" spans="1:17" x14ac:dyDescent="0.25">
      <c r="A615">
        <v>68</v>
      </c>
      <c r="B615" s="1">
        <v>43258</v>
      </c>
      <c r="C615" t="s">
        <v>384</v>
      </c>
      <c r="D615" t="s">
        <v>76</v>
      </c>
      <c r="F615" t="s">
        <v>229</v>
      </c>
      <c r="H615">
        <v>5</v>
      </c>
      <c r="P615">
        <v>248239</v>
      </c>
      <c r="Q615">
        <v>233154</v>
      </c>
    </row>
    <row r="616" spans="1:17" x14ac:dyDescent="0.25">
      <c r="A616">
        <v>68</v>
      </c>
      <c r="B616" s="1">
        <v>43258</v>
      </c>
      <c r="C616" t="s">
        <v>384</v>
      </c>
      <c r="D616" t="s">
        <v>76</v>
      </c>
      <c r="F616" t="s">
        <v>138</v>
      </c>
      <c r="H616">
        <v>2</v>
      </c>
      <c r="P616">
        <v>248239</v>
      </c>
      <c r="Q616">
        <v>233154</v>
      </c>
    </row>
    <row r="617" spans="1:17" x14ac:dyDescent="0.25">
      <c r="A617">
        <v>68</v>
      </c>
      <c r="B617" s="1">
        <v>43258</v>
      </c>
      <c r="C617" t="s">
        <v>384</v>
      </c>
      <c r="D617" t="s">
        <v>76</v>
      </c>
      <c r="F617" t="s">
        <v>368</v>
      </c>
      <c r="H617">
        <v>1</v>
      </c>
      <c r="P617">
        <v>248239</v>
      </c>
      <c r="Q617">
        <v>233154</v>
      </c>
    </row>
    <row r="618" spans="1:17" x14ac:dyDescent="0.25">
      <c r="A618">
        <v>68</v>
      </c>
      <c r="B618" s="1">
        <v>43258</v>
      </c>
      <c r="C618" t="s">
        <v>384</v>
      </c>
      <c r="D618" t="s">
        <v>76</v>
      </c>
      <c r="F618" t="s">
        <v>351</v>
      </c>
      <c r="H618">
        <v>3</v>
      </c>
      <c r="P618">
        <v>248239</v>
      </c>
      <c r="Q618">
        <v>233154</v>
      </c>
    </row>
    <row r="619" spans="1:17" x14ac:dyDescent="0.25">
      <c r="A619">
        <v>68</v>
      </c>
      <c r="B619" s="1">
        <v>43258</v>
      </c>
      <c r="C619" t="s">
        <v>384</v>
      </c>
      <c r="D619" t="s">
        <v>76</v>
      </c>
      <c r="F619" t="s">
        <v>46</v>
      </c>
      <c r="H619">
        <v>2</v>
      </c>
      <c r="P619">
        <v>248239</v>
      </c>
      <c r="Q619">
        <v>233154</v>
      </c>
    </row>
    <row r="620" spans="1:17" x14ac:dyDescent="0.25">
      <c r="A620">
        <v>68</v>
      </c>
      <c r="B620" s="1">
        <v>43258</v>
      </c>
      <c r="C620" t="s">
        <v>384</v>
      </c>
      <c r="D620" t="s">
        <v>76</v>
      </c>
      <c r="F620" t="s">
        <v>365</v>
      </c>
      <c r="H620">
        <v>1</v>
      </c>
      <c r="P620">
        <v>248239</v>
      </c>
      <c r="Q620">
        <v>233154</v>
      </c>
    </row>
    <row r="621" spans="1:17" x14ac:dyDescent="0.25">
      <c r="A621">
        <v>68</v>
      </c>
      <c r="B621" s="1">
        <v>43258</v>
      </c>
      <c r="C621" t="s">
        <v>384</v>
      </c>
      <c r="D621" t="s">
        <v>76</v>
      </c>
      <c r="F621" t="s">
        <v>106</v>
      </c>
      <c r="H621">
        <v>10</v>
      </c>
      <c r="P621">
        <v>248239</v>
      </c>
      <c r="Q621">
        <v>233154</v>
      </c>
    </row>
    <row r="622" spans="1:17" x14ac:dyDescent="0.25">
      <c r="A622">
        <v>68</v>
      </c>
      <c r="B622" s="1">
        <v>43258</v>
      </c>
      <c r="C622" t="s">
        <v>384</v>
      </c>
      <c r="D622" t="s">
        <v>76</v>
      </c>
      <c r="F622" t="s">
        <v>386</v>
      </c>
      <c r="H622">
        <v>1</v>
      </c>
      <c r="P622">
        <v>248239</v>
      </c>
      <c r="Q622">
        <v>233154</v>
      </c>
    </row>
    <row r="623" spans="1:17" x14ac:dyDescent="0.25">
      <c r="A623">
        <v>68</v>
      </c>
      <c r="B623" s="1">
        <v>43258</v>
      </c>
      <c r="C623" t="s">
        <v>384</v>
      </c>
      <c r="D623" t="s">
        <v>76</v>
      </c>
      <c r="F623" t="s">
        <v>32</v>
      </c>
      <c r="H623">
        <v>7</v>
      </c>
      <c r="P623">
        <v>248239</v>
      </c>
      <c r="Q623">
        <v>233154</v>
      </c>
    </row>
    <row r="624" spans="1:17" x14ac:dyDescent="0.25">
      <c r="A624">
        <v>68</v>
      </c>
      <c r="B624" s="1">
        <v>43258</v>
      </c>
      <c r="C624" t="s">
        <v>384</v>
      </c>
      <c r="D624" t="s">
        <v>76</v>
      </c>
      <c r="F624" t="s">
        <v>18</v>
      </c>
      <c r="H624">
        <v>7</v>
      </c>
      <c r="P624">
        <v>248239</v>
      </c>
      <c r="Q624">
        <v>233154</v>
      </c>
    </row>
    <row r="625" spans="1:17" x14ac:dyDescent="0.25">
      <c r="A625">
        <v>68</v>
      </c>
      <c r="B625" s="1">
        <v>43258</v>
      </c>
      <c r="C625" t="s">
        <v>384</v>
      </c>
      <c r="D625" t="s">
        <v>76</v>
      </c>
      <c r="F625" t="s">
        <v>153</v>
      </c>
      <c r="H625">
        <v>1</v>
      </c>
      <c r="P625">
        <v>248239</v>
      </c>
      <c r="Q625">
        <v>233154</v>
      </c>
    </row>
    <row r="626" spans="1:17" x14ac:dyDescent="0.25">
      <c r="A626">
        <v>68</v>
      </c>
      <c r="B626" s="1">
        <v>43258</v>
      </c>
      <c r="C626" t="s">
        <v>384</v>
      </c>
      <c r="D626" t="s">
        <v>76</v>
      </c>
      <c r="F626" t="s">
        <v>142</v>
      </c>
      <c r="H626">
        <v>1</v>
      </c>
      <c r="P626">
        <v>248239</v>
      </c>
      <c r="Q626">
        <v>233154</v>
      </c>
    </row>
    <row r="627" spans="1:17" x14ac:dyDescent="0.25">
      <c r="A627">
        <v>68</v>
      </c>
      <c r="B627" s="1">
        <v>43258</v>
      </c>
      <c r="C627" t="s">
        <v>384</v>
      </c>
      <c r="D627" t="s">
        <v>76</v>
      </c>
      <c r="F627" t="s">
        <v>387</v>
      </c>
      <c r="H627">
        <v>3</v>
      </c>
      <c r="P627">
        <v>248239</v>
      </c>
      <c r="Q627">
        <v>233154</v>
      </c>
    </row>
    <row r="628" spans="1:17" x14ac:dyDescent="0.25">
      <c r="A628">
        <v>69</v>
      </c>
      <c r="B628" s="1">
        <v>43263</v>
      </c>
      <c r="C628" t="s">
        <v>388</v>
      </c>
      <c r="D628" t="s">
        <v>91</v>
      </c>
      <c r="E628" t="s">
        <v>325</v>
      </c>
      <c r="F628" t="s">
        <v>351</v>
      </c>
      <c r="H628">
        <v>2</v>
      </c>
      <c r="P628">
        <v>282974</v>
      </c>
      <c r="Q628">
        <v>198647</v>
      </c>
    </row>
    <row r="629" spans="1:17" x14ac:dyDescent="0.25">
      <c r="A629">
        <v>69</v>
      </c>
      <c r="B629" s="1">
        <v>43263</v>
      </c>
      <c r="C629" t="s">
        <v>388</v>
      </c>
      <c r="D629" t="s">
        <v>91</v>
      </c>
      <c r="E629" t="s">
        <v>325</v>
      </c>
      <c r="F629" t="s">
        <v>106</v>
      </c>
      <c r="H629">
        <v>2</v>
      </c>
      <c r="P629">
        <v>282974</v>
      </c>
      <c r="Q629">
        <v>198647</v>
      </c>
    </row>
    <row r="630" spans="1:17" x14ac:dyDescent="0.25">
      <c r="A630">
        <v>69</v>
      </c>
      <c r="B630" s="1">
        <v>43263</v>
      </c>
      <c r="C630" t="s">
        <v>388</v>
      </c>
      <c r="D630" t="s">
        <v>91</v>
      </c>
      <c r="E630" t="s">
        <v>325</v>
      </c>
      <c r="F630" t="s">
        <v>32</v>
      </c>
      <c r="H630">
        <v>1</v>
      </c>
      <c r="P630">
        <v>282974</v>
      </c>
      <c r="Q630">
        <v>198647</v>
      </c>
    </row>
    <row r="631" spans="1:17" x14ac:dyDescent="0.25">
      <c r="A631">
        <v>69</v>
      </c>
      <c r="B631" s="1">
        <v>43263</v>
      </c>
      <c r="C631" t="s">
        <v>388</v>
      </c>
      <c r="D631" t="s">
        <v>91</v>
      </c>
      <c r="E631" t="s">
        <v>325</v>
      </c>
      <c r="F631" t="s">
        <v>18</v>
      </c>
      <c r="H631">
        <v>2</v>
      </c>
      <c r="P631">
        <v>282974</v>
      </c>
      <c r="Q631">
        <v>198647</v>
      </c>
    </row>
    <row r="632" spans="1:17" x14ac:dyDescent="0.25">
      <c r="A632">
        <v>69</v>
      </c>
      <c r="B632" s="1">
        <v>43263</v>
      </c>
      <c r="C632" t="s">
        <v>388</v>
      </c>
      <c r="D632" t="s">
        <v>91</v>
      </c>
      <c r="E632" t="s">
        <v>325</v>
      </c>
      <c r="F632" t="s">
        <v>353</v>
      </c>
      <c r="H632">
        <v>2</v>
      </c>
      <c r="P632">
        <v>282974</v>
      </c>
      <c r="Q632">
        <v>198647</v>
      </c>
    </row>
    <row r="633" spans="1:17" x14ac:dyDescent="0.25">
      <c r="A633">
        <v>69</v>
      </c>
      <c r="B633" s="1">
        <v>43263</v>
      </c>
      <c r="C633" t="s">
        <v>388</v>
      </c>
      <c r="D633" t="s">
        <v>91</v>
      </c>
      <c r="E633" t="s">
        <v>325</v>
      </c>
      <c r="F633" t="s">
        <v>214</v>
      </c>
      <c r="H633">
        <v>1</v>
      </c>
      <c r="P633">
        <v>282974</v>
      </c>
      <c r="Q633">
        <v>198647</v>
      </c>
    </row>
    <row r="634" spans="1:17" x14ac:dyDescent="0.25">
      <c r="A634">
        <v>69</v>
      </c>
      <c r="B634" s="1">
        <v>43263</v>
      </c>
      <c r="C634" t="s">
        <v>388</v>
      </c>
      <c r="D634" t="s">
        <v>91</v>
      </c>
      <c r="E634" t="s">
        <v>325</v>
      </c>
      <c r="F634" t="s">
        <v>191</v>
      </c>
      <c r="H634">
        <v>1</v>
      </c>
      <c r="P634">
        <v>282974</v>
      </c>
      <c r="Q634">
        <v>198647</v>
      </c>
    </row>
    <row r="635" spans="1:17" x14ac:dyDescent="0.25">
      <c r="A635">
        <v>70</v>
      </c>
      <c r="B635" s="1">
        <v>43263</v>
      </c>
      <c r="C635" t="s">
        <v>389</v>
      </c>
      <c r="D635" t="s">
        <v>91</v>
      </c>
      <c r="E635" t="s">
        <v>325</v>
      </c>
      <c r="F635" t="s">
        <v>106</v>
      </c>
      <c r="H635">
        <v>2</v>
      </c>
      <c r="P635">
        <v>283563</v>
      </c>
      <c r="Q635">
        <v>198183</v>
      </c>
    </row>
    <row r="636" spans="1:17" x14ac:dyDescent="0.25">
      <c r="A636">
        <v>70</v>
      </c>
      <c r="B636" s="1">
        <v>43263</v>
      </c>
      <c r="C636" t="s">
        <v>389</v>
      </c>
      <c r="D636" t="s">
        <v>91</v>
      </c>
      <c r="E636" t="s">
        <v>325</v>
      </c>
      <c r="F636" t="s">
        <v>353</v>
      </c>
      <c r="H636">
        <v>1</v>
      </c>
      <c r="P636">
        <v>283563</v>
      </c>
      <c r="Q636">
        <v>198183</v>
      </c>
    </row>
    <row r="637" spans="1:17" x14ac:dyDescent="0.25">
      <c r="A637">
        <v>70</v>
      </c>
      <c r="B637" s="1">
        <v>43263</v>
      </c>
      <c r="C637" t="s">
        <v>389</v>
      </c>
      <c r="D637" t="s">
        <v>91</v>
      </c>
      <c r="E637" t="s">
        <v>325</v>
      </c>
      <c r="F637" t="s">
        <v>142</v>
      </c>
      <c r="H637">
        <v>1</v>
      </c>
      <c r="P637">
        <v>283563</v>
      </c>
      <c r="Q637">
        <v>198183</v>
      </c>
    </row>
    <row r="638" spans="1:17" x14ac:dyDescent="0.25">
      <c r="A638">
        <v>70</v>
      </c>
      <c r="B638" s="1">
        <v>43263</v>
      </c>
      <c r="C638" t="s">
        <v>389</v>
      </c>
      <c r="D638" t="s">
        <v>91</v>
      </c>
      <c r="E638" t="s">
        <v>325</v>
      </c>
      <c r="F638" t="s">
        <v>390</v>
      </c>
      <c r="H638">
        <v>1</v>
      </c>
      <c r="P638">
        <v>283563</v>
      </c>
      <c r="Q638">
        <v>198183</v>
      </c>
    </row>
    <row r="639" spans="1:17" x14ac:dyDescent="0.25">
      <c r="A639">
        <v>70</v>
      </c>
      <c r="B639" s="1">
        <v>43263</v>
      </c>
      <c r="C639" t="s">
        <v>389</v>
      </c>
      <c r="D639" t="s">
        <v>91</v>
      </c>
      <c r="E639" t="s">
        <v>325</v>
      </c>
      <c r="F639" t="s">
        <v>368</v>
      </c>
      <c r="H639">
        <v>1</v>
      </c>
      <c r="P639">
        <v>283563</v>
      </c>
      <c r="Q639">
        <v>198183</v>
      </c>
    </row>
    <row r="640" spans="1:17" x14ac:dyDescent="0.25">
      <c r="A640">
        <v>70</v>
      </c>
      <c r="B640" s="1">
        <v>43263</v>
      </c>
      <c r="C640" t="s">
        <v>389</v>
      </c>
      <c r="D640" t="s">
        <v>91</v>
      </c>
      <c r="E640" t="s">
        <v>325</v>
      </c>
      <c r="F640" t="s">
        <v>59</v>
      </c>
      <c r="H640">
        <v>1</v>
      </c>
      <c r="P640">
        <v>283563</v>
      </c>
      <c r="Q640">
        <v>198183</v>
      </c>
    </row>
    <row r="641" spans="1:17" x14ac:dyDescent="0.25">
      <c r="A641">
        <v>71</v>
      </c>
      <c r="B641" s="1">
        <v>43265</v>
      </c>
      <c r="C641" t="s">
        <v>391</v>
      </c>
      <c r="D641" t="s">
        <v>76</v>
      </c>
      <c r="F641" t="s">
        <v>18</v>
      </c>
      <c r="H641">
        <v>1</v>
      </c>
      <c r="P641">
        <v>247836</v>
      </c>
      <c r="Q641">
        <v>232452</v>
      </c>
    </row>
    <row r="642" spans="1:17" x14ac:dyDescent="0.25">
      <c r="A642">
        <v>71</v>
      </c>
      <c r="B642" s="1">
        <v>43265</v>
      </c>
      <c r="C642" t="s">
        <v>391</v>
      </c>
      <c r="D642" t="s">
        <v>76</v>
      </c>
      <c r="F642" t="s">
        <v>191</v>
      </c>
      <c r="H642">
        <v>1</v>
      </c>
      <c r="P642">
        <v>247836</v>
      </c>
      <c r="Q642">
        <v>232452</v>
      </c>
    </row>
    <row r="643" spans="1:17" x14ac:dyDescent="0.25">
      <c r="A643">
        <v>71</v>
      </c>
      <c r="B643" s="1">
        <v>43265</v>
      </c>
      <c r="C643" t="s">
        <v>391</v>
      </c>
      <c r="D643" t="s">
        <v>76</v>
      </c>
      <c r="F643" t="s">
        <v>370</v>
      </c>
      <c r="H643">
        <v>1</v>
      </c>
      <c r="P643">
        <v>247836</v>
      </c>
      <c r="Q643">
        <v>232452</v>
      </c>
    </row>
    <row r="644" spans="1:17" x14ac:dyDescent="0.25">
      <c r="A644">
        <v>71</v>
      </c>
      <c r="B644" s="1">
        <v>43265</v>
      </c>
      <c r="C644" t="s">
        <v>391</v>
      </c>
      <c r="D644" t="s">
        <v>76</v>
      </c>
      <c r="F644" t="s">
        <v>392</v>
      </c>
      <c r="H644">
        <v>1</v>
      </c>
      <c r="P644">
        <v>247836</v>
      </c>
      <c r="Q644">
        <v>232452</v>
      </c>
    </row>
    <row r="645" spans="1:17" x14ac:dyDescent="0.25">
      <c r="A645">
        <v>72</v>
      </c>
      <c r="B645" s="1">
        <v>43265</v>
      </c>
      <c r="C645" t="s">
        <v>393</v>
      </c>
      <c r="D645" t="s">
        <v>76</v>
      </c>
      <c r="F645" t="s">
        <v>256</v>
      </c>
      <c r="H645">
        <v>1</v>
      </c>
      <c r="P645">
        <v>249450</v>
      </c>
      <c r="Q645">
        <v>233593</v>
      </c>
    </row>
    <row r="646" spans="1:17" x14ac:dyDescent="0.25">
      <c r="A646">
        <v>72</v>
      </c>
      <c r="B646" s="1">
        <v>43265</v>
      </c>
      <c r="C646" t="s">
        <v>393</v>
      </c>
      <c r="D646" t="s">
        <v>76</v>
      </c>
      <c r="F646" t="s">
        <v>370</v>
      </c>
      <c r="H646">
        <v>1</v>
      </c>
      <c r="P646">
        <v>249450</v>
      </c>
      <c r="Q646">
        <v>233593</v>
      </c>
    </row>
    <row r="647" spans="1:17" x14ac:dyDescent="0.25">
      <c r="A647">
        <v>72</v>
      </c>
      <c r="B647" s="1">
        <v>43265</v>
      </c>
      <c r="C647" t="s">
        <v>393</v>
      </c>
      <c r="D647" t="s">
        <v>76</v>
      </c>
      <c r="F647" t="s">
        <v>98</v>
      </c>
      <c r="H647">
        <v>1</v>
      </c>
      <c r="P647">
        <v>249450</v>
      </c>
      <c r="Q647">
        <v>233593</v>
      </c>
    </row>
    <row r="648" spans="1:17" x14ac:dyDescent="0.25">
      <c r="A648">
        <v>73</v>
      </c>
      <c r="B648" s="1">
        <v>43266</v>
      </c>
      <c r="C648" t="s">
        <v>394</v>
      </c>
      <c r="D648" t="s">
        <v>328</v>
      </c>
      <c r="F648" t="s">
        <v>46</v>
      </c>
      <c r="H648">
        <v>1</v>
      </c>
      <c r="P648">
        <v>300608</v>
      </c>
      <c r="Q648">
        <v>354775</v>
      </c>
    </row>
    <row r="649" spans="1:17" x14ac:dyDescent="0.25">
      <c r="A649">
        <v>73</v>
      </c>
      <c r="B649" s="1">
        <v>43266</v>
      </c>
      <c r="C649" t="s">
        <v>394</v>
      </c>
      <c r="D649" t="s">
        <v>328</v>
      </c>
      <c r="F649" t="s">
        <v>18</v>
      </c>
      <c r="H649">
        <v>4</v>
      </c>
      <c r="P649">
        <v>300608</v>
      </c>
      <c r="Q649">
        <v>354775</v>
      </c>
    </row>
    <row r="650" spans="1:17" x14ac:dyDescent="0.25">
      <c r="A650">
        <v>73</v>
      </c>
      <c r="B650" s="1">
        <v>43266</v>
      </c>
      <c r="C650" t="s">
        <v>394</v>
      </c>
      <c r="D650" t="s">
        <v>328</v>
      </c>
      <c r="F650" t="s">
        <v>191</v>
      </c>
      <c r="H650">
        <v>1</v>
      </c>
      <c r="P650">
        <v>300608</v>
      </c>
      <c r="Q650">
        <v>354775</v>
      </c>
    </row>
    <row r="651" spans="1:17" x14ac:dyDescent="0.25">
      <c r="A651">
        <v>73</v>
      </c>
      <c r="B651" s="1">
        <v>43266</v>
      </c>
      <c r="C651" t="s">
        <v>394</v>
      </c>
      <c r="D651" t="s">
        <v>328</v>
      </c>
      <c r="F651" t="s">
        <v>142</v>
      </c>
      <c r="H651">
        <v>1</v>
      </c>
      <c r="P651">
        <v>300608</v>
      </c>
      <c r="Q651">
        <v>354775</v>
      </c>
    </row>
    <row r="652" spans="1:17" x14ac:dyDescent="0.25">
      <c r="A652">
        <v>73</v>
      </c>
      <c r="B652" s="1">
        <v>43266</v>
      </c>
      <c r="C652" t="s">
        <v>394</v>
      </c>
      <c r="D652" t="s">
        <v>328</v>
      </c>
      <c r="F652" t="s">
        <v>285</v>
      </c>
      <c r="H652">
        <v>1</v>
      </c>
      <c r="P652">
        <v>300608</v>
      </c>
      <c r="Q652">
        <v>354775</v>
      </c>
    </row>
    <row r="653" spans="1:17" x14ac:dyDescent="0.25">
      <c r="A653">
        <v>74</v>
      </c>
      <c r="B653" s="1">
        <v>43266</v>
      </c>
      <c r="C653" t="s">
        <v>395</v>
      </c>
      <c r="D653" t="s">
        <v>328</v>
      </c>
      <c r="F653" t="s">
        <v>229</v>
      </c>
      <c r="H653">
        <v>5</v>
      </c>
      <c r="P653">
        <v>300412</v>
      </c>
      <c r="Q653">
        <v>354934</v>
      </c>
    </row>
    <row r="654" spans="1:17" x14ac:dyDescent="0.25">
      <c r="A654">
        <v>74</v>
      </c>
      <c r="B654" s="1">
        <v>43266</v>
      </c>
      <c r="C654" t="s">
        <v>395</v>
      </c>
      <c r="D654" t="s">
        <v>328</v>
      </c>
      <c r="F654" t="s">
        <v>142</v>
      </c>
      <c r="H654">
        <v>1</v>
      </c>
      <c r="P654">
        <v>300412</v>
      </c>
      <c r="Q654">
        <v>354934</v>
      </c>
    </row>
    <row r="655" spans="1:17" x14ac:dyDescent="0.25">
      <c r="A655">
        <v>74</v>
      </c>
      <c r="B655" s="1">
        <v>43266</v>
      </c>
      <c r="C655" t="s">
        <v>395</v>
      </c>
      <c r="D655" t="s">
        <v>328</v>
      </c>
      <c r="F655" t="s">
        <v>357</v>
      </c>
      <c r="H655">
        <v>1</v>
      </c>
      <c r="P655">
        <v>300412</v>
      </c>
      <c r="Q655">
        <v>354934</v>
      </c>
    </row>
    <row r="656" spans="1:17" x14ac:dyDescent="0.25">
      <c r="A656">
        <v>74</v>
      </c>
      <c r="B656" s="1">
        <v>43266</v>
      </c>
      <c r="C656" t="s">
        <v>395</v>
      </c>
      <c r="D656" t="s">
        <v>328</v>
      </c>
      <c r="F656" t="s">
        <v>396</v>
      </c>
      <c r="H656">
        <v>2</v>
      </c>
      <c r="P656">
        <v>300412</v>
      </c>
      <c r="Q656">
        <v>354934</v>
      </c>
    </row>
    <row r="657" spans="1:17" x14ac:dyDescent="0.25">
      <c r="A657">
        <v>74</v>
      </c>
      <c r="B657" s="1">
        <v>43266</v>
      </c>
      <c r="C657" t="s">
        <v>395</v>
      </c>
      <c r="D657" t="s">
        <v>328</v>
      </c>
      <c r="F657" t="s">
        <v>18</v>
      </c>
      <c r="H657">
        <v>2</v>
      </c>
      <c r="P657">
        <v>300412</v>
      </c>
      <c r="Q657">
        <v>354934</v>
      </c>
    </row>
    <row r="658" spans="1:17" x14ac:dyDescent="0.25">
      <c r="A658">
        <v>74</v>
      </c>
      <c r="B658" s="1">
        <v>43266</v>
      </c>
      <c r="C658" t="s">
        <v>395</v>
      </c>
      <c r="D658" t="s">
        <v>328</v>
      </c>
      <c r="F658" t="s">
        <v>191</v>
      </c>
      <c r="H658">
        <v>1</v>
      </c>
      <c r="P658">
        <v>300412</v>
      </c>
      <c r="Q658">
        <v>354934</v>
      </c>
    </row>
    <row r="659" spans="1:17" x14ac:dyDescent="0.25">
      <c r="A659">
        <v>74</v>
      </c>
      <c r="B659" s="1">
        <v>43266</v>
      </c>
      <c r="C659" t="s">
        <v>395</v>
      </c>
      <c r="D659" t="s">
        <v>328</v>
      </c>
      <c r="F659" t="s">
        <v>397</v>
      </c>
      <c r="H659">
        <v>1</v>
      </c>
      <c r="P659">
        <v>300412</v>
      </c>
      <c r="Q659">
        <v>354934</v>
      </c>
    </row>
    <row r="660" spans="1:17" x14ac:dyDescent="0.25">
      <c r="A660">
        <v>74</v>
      </c>
      <c r="B660" s="1">
        <v>43266</v>
      </c>
      <c r="C660" t="s">
        <v>395</v>
      </c>
      <c r="D660" t="s">
        <v>328</v>
      </c>
      <c r="F660" t="s">
        <v>339</v>
      </c>
      <c r="H660">
        <v>1</v>
      </c>
      <c r="P660">
        <v>300412</v>
      </c>
      <c r="Q660">
        <v>354934</v>
      </c>
    </row>
    <row r="661" spans="1:17" x14ac:dyDescent="0.25">
      <c r="A661">
        <v>74</v>
      </c>
      <c r="B661" s="1">
        <v>43266</v>
      </c>
      <c r="C661" t="s">
        <v>395</v>
      </c>
      <c r="D661" t="s">
        <v>328</v>
      </c>
      <c r="F661" t="s">
        <v>341</v>
      </c>
      <c r="H661">
        <v>1</v>
      </c>
      <c r="P661">
        <v>300412</v>
      </c>
      <c r="Q661">
        <v>354934</v>
      </c>
    </row>
    <row r="662" spans="1:17" x14ac:dyDescent="0.25">
      <c r="A662">
        <v>75</v>
      </c>
      <c r="B662" s="1">
        <v>43266</v>
      </c>
      <c r="C662" t="s">
        <v>398</v>
      </c>
      <c r="D662" t="s">
        <v>328</v>
      </c>
      <c r="F662" t="s">
        <v>18</v>
      </c>
      <c r="H662">
        <v>20</v>
      </c>
      <c r="P662">
        <v>300930</v>
      </c>
      <c r="Q662">
        <v>357628</v>
      </c>
    </row>
    <row r="663" spans="1:17" x14ac:dyDescent="0.25">
      <c r="A663">
        <v>75</v>
      </c>
      <c r="B663" s="1">
        <v>43266</v>
      </c>
      <c r="C663" t="s">
        <v>398</v>
      </c>
      <c r="D663" t="s">
        <v>328</v>
      </c>
      <c r="F663" t="s">
        <v>142</v>
      </c>
      <c r="H663">
        <v>1</v>
      </c>
      <c r="P663">
        <v>300930</v>
      </c>
      <c r="Q663">
        <v>357628</v>
      </c>
    </row>
    <row r="664" spans="1:17" x14ac:dyDescent="0.25">
      <c r="A664">
        <v>75</v>
      </c>
      <c r="B664" s="1">
        <v>43266</v>
      </c>
      <c r="C664" t="s">
        <v>398</v>
      </c>
      <c r="D664" t="s">
        <v>328</v>
      </c>
      <c r="F664" t="s">
        <v>229</v>
      </c>
      <c r="H664">
        <v>1</v>
      </c>
      <c r="P664">
        <v>300930</v>
      </c>
      <c r="Q664">
        <v>357628</v>
      </c>
    </row>
    <row r="665" spans="1:17" x14ac:dyDescent="0.25">
      <c r="A665">
        <v>75</v>
      </c>
      <c r="B665" s="1">
        <v>43266</v>
      </c>
      <c r="C665" t="s">
        <v>398</v>
      </c>
      <c r="D665" t="s">
        <v>328</v>
      </c>
      <c r="F665" t="s">
        <v>59</v>
      </c>
      <c r="H665">
        <v>1</v>
      </c>
      <c r="P665">
        <v>300930</v>
      </c>
      <c r="Q665">
        <v>357628</v>
      </c>
    </row>
    <row r="666" spans="1:17" x14ac:dyDescent="0.25">
      <c r="A666">
        <v>76</v>
      </c>
      <c r="B666" s="1">
        <v>43266</v>
      </c>
      <c r="C666" t="s">
        <v>399</v>
      </c>
      <c r="D666" t="s">
        <v>328</v>
      </c>
      <c r="F666" t="s">
        <v>229</v>
      </c>
      <c r="H666">
        <v>2</v>
      </c>
      <c r="P666">
        <v>301539</v>
      </c>
      <c r="Q666">
        <v>358346</v>
      </c>
    </row>
    <row r="667" spans="1:17" x14ac:dyDescent="0.25">
      <c r="A667">
        <v>76</v>
      </c>
      <c r="B667" s="1">
        <v>43266</v>
      </c>
      <c r="C667" t="s">
        <v>399</v>
      </c>
      <c r="D667" t="s">
        <v>328</v>
      </c>
      <c r="F667" t="s">
        <v>339</v>
      </c>
      <c r="H667">
        <v>2</v>
      </c>
      <c r="P667">
        <v>301539</v>
      </c>
      <c r="Q667">
        <v>358346</v>
      </c>
    </row>
    <row r="668" spans="1:17" x14ac:dyDescent="0.25">
      <c r="A668">
        <v>76</v>
      </c>
      <c r="B668" s="1">
        <v>43266</v>
      </c>
      <c r="C668" t="s">
        <v>399</v>
      </c>
      <c r="D668" t="s">
        <v>328</v>
      </c>
      <c r="F668" t="s">
        <v>18</v>
      </c>
      <c r="H668">
        <v>4</v>
      </c>
      <c r="P668">
        <v>301539</v>
      </c>
      <c r="Q668">
        <v>358346</v>
      </c>
    </row>
    <row r="669" spans="1:17" x14ac:dyDescent="0.25">
      <c r="A669">
        <v>76</v>
      </c>
      <c r="B669" s="1">
        <v>43266</v>
      </c>
      <c r="C669" t="s">
        <v>399</v>
      </c>
      <c r="D669" t="s">
        <v>328</v>
      </c>
      <c r="F669" t="s">
        <v>370</v>
      </c>
      <c r="H669">
        <v>1</v>
      </c>
      <c r="P669">
        <v>301539</v>
      </c>
      <c r="Q669">
        <v>358346</v>
      </c>
    </row>
    <row r="670" spans="1:17" x14ac:dyDescent="0.25">
      <c r="A670">
        <v>76</v>
      </c>
      <c r="B670" s="1">
        <v>43266</v>
      </c>
      <c r="C670" t="s">
        <v>399</v>
      </c>
      <c r="D670" t="s">
        <v>328</v>
      </c>
      <c r="F670" t="s">
        <v>32</v>
      </c>
      <c r="H670">
        <v>1</v>
      </c>
      <c r="P670">
        <v>301539</v>
      </c>
      <c r="Q670">
        <v>358346</v>
      </c>
    </row>
    <row r="671" spans="1:17" x14ac:dyDescent="0.25">
      <c r="A671">
        <v>77</v>
      </c>
      <c r="B671" s="1">
        <v>43271</v>
      </c>
      <c r="C671" t="s">
        <v>403</v>
      </c>
      <c r="D671" t="s">
        <v>330</v>
      </c>
      <c r="F671" t="s">
        <v>150</v>
      </c>
      <c r="H671">
        <v>1</v>
      </c>
      <c r="L671">
        <v>9</v>
      </c>
      <c r="P671">
        <v>281597</v>
      </c>
      <c r="Q671">
        <v>184272</v>
      </c>
    </row>
    <row r="672" spans="1:17" x14ac:dyDescent="0.25">
      <c r="A672">
        <v>77</v>
      </c>
      <c r="B672" s="1">
        <v>43271</v>
      </c>
      <c r="C672" t="s">
        <v>403</v>
      </c>
      <c r="D672" t="s">
        <v>330</v>
      </c>
      <c r="F672" t="s">
        <v>18</v>
      </c>
      <c r="H672">
        <v>35</v>
      </c>
      <c r="L672">
        <v>9</v>
      </c>
      <c r="P672">
        <v>281597</v>
      </c>
      <c r="Q672">
        <v>184272</v>
      </c>
    </row>
    <row r="673" spans="1:17" x14ac:dyDescent="0.25">
      <c r="A673">
        <v>77</v>
      </c>
      <c r="B673" s="1">
        <v>43271</v>
      </c>
      <c r="C673" t="s">
        <v>403</v>
      </c>
      <c r="D673" t="s">
        <v>330</v>
      </c>
      <c r="F673" t="s">
        <v>98</v>
      </c>
      <c r="H673">
        <v>10</v>
      </c>
      <c r="L673">
        <v>9</v>
      </c>
      <c r="P673">
        <v>281597</v>
      </c>
      <c r="Q673">
        <v>184272</v>
      </c>
    </row>
    <row r="674" spans="1:17" x14ac:dyDescent="0.25">
      <c r="A674">
        <v>77</v>
      </c>
      <c r="B674" s="1">
        <v>43271</v>
      </c>
      <c r="C674" t="s">
        <v>403</v>
      </c>
      <c r="D674" t="s">
        <v>330</v>
      </c>
      <c r="F674" t="s">
        <v>59</v>
      </c>
      <c r="H674">
        <v>4</v>
      </c>
      <c r="L674">
        <v>9</v>
      </c>
      <c r="P674">
        <v>281597</v>
      </c>
      <c r="Q674">
        <v>184272</v>
      </c>
    </row>
    <row r="675" spans="1:17" x14ac:dyDescent="0.25">
      <c r="A675">
        <v>77</v>
      </c>
      <c r="B675" s="1">
        <v>43271</v>
      </c>
      <c r="C675" t="s">
        <v>403</v>
      </c>
      <c r="D675" t="s">
        <v>330</v>
      </c>
      <c r="F675" t="s">
        <v>351</v>
      </c>
      <c r="H675">
        <v>1</v>
      </c>
      <c r="L675">
        <v>9</v>
      </c>
      <c r="P675">
        <v>281597</v>
      </c>
      <c r="Q675">
        <v>184272</v>
      </c>
    </row>
    <row r="676" spans="1:17" x14ac:dyDescent="0.25">
      <c r="A676">
        <v>77</v>
      </c>
      <c r="B676" s="1">
        <v>43271</v>
      </c>
      <c r="C676" t="s">
        <v>403</v>
      </c>
      <c r="D676" t="s">
        <v>330</v>
      </c>
      <c r="F676" t="s">
        <v>405</v>
      </c>
      <c r="H676">
        <v>1</v>
      </c>
      <c r="L676">
        <v>9</v>
      </c>
      <c r="P676">
        <v>281597</v>
      </c>
      <c r="Q676">
        <v>184272</v>
      </c>
    </row>
    <row r="677" spans="1:17" x14ac:dyDescent="0.25">
      <c r="A677">
        <v>78</v>
      </c>
      <c r="B677" s="1">
        <v>43271</v>
      </c>
      <c r="C677" t="s">
        <v>404</v>
      </c>
      <c r="D677" t="s">
        <v>330</v>
      </c>
      <c r="F677" t="s">
        <v>150</v>
      </c>
      <c r="H677">
        <v>1</v>
      </c>
      <c r="L677">
        <v>6</v>
      </c>
      <c r="P677">
        <v>280929</v>
      </c>
      <c r="Q677">
        <v>193858</v>
      </c>
    </row>
    <row r="678" spans="1:17" x14ac:dyDescent="0.25">
      <c r="A678">
        <v>78</v>
      </c>
      <c r="B678" s="1">
        <v>43271</v>
      </c>
      <c r="C678" t="s">
        <v>404</v>
      </c>
      <c r="D678" t="s">
        <v>330</v>
      </c>
      <c r="F678" t="s">
        <v>406</v>
      </c>
      <c r="H678">
        <v>1</v>
      </c>
      <c r="L678">
        <v>6</v>
      </c>
      <c r="P678">
        <v>280929</v>
      </c>
      <c r="Q678">
        <v>193858</v>
      </c>
    </row>
    <row r="679" spans="1:17" x14ac:dyDescent="0.25">
      <c r="A679">
        <v>78</v>
      </c>
      <c r="B679" s="1">
        <v>43271</v>
      </c>
      <c r="C679" t="s">
        <v>404</v>
      </c>
      <c r="D679" t="s">
        <v>330</v>
      </c>
      <c r="F679" t="s">
        <v>18</v>
      </c>
      <c r="H679">
        <v>5</v>
      </c>
      <c r="L679">
        <v>6</v>
      </c>
      <c r="P679">
        <v>280929</v>
      </c>
      <c r="Q679">
        <v>193858</v>
      </c>
    </row>
    <row r="680" spans="1:17" x14ac:dyDescent="0.25">
      <c r="A680">
        <v>78</v>
      </c>
      <c r="B680" s="1">
        <v>43271</v>
      </c>
      <c r="C680" t="s">
        <v>404</v>
      </c>
      <c r="D680" t="s">
        <v>330</v>
      </c>
      <c r="F680" t="s">
        <v>142</v>
      </c>
      <c r="H680">
        <v>1</v>
      </c>
      <c r="L680">
        <v>6</v>
      </c>
      <c r="P680">
        <v>280929</v>
      </c>
      <c r="Q680">
        <v>193858</v>
      </c>
    </row>
    <row r="681" spans="1:17" x14ac:dyDescent="0.25">
      <c r="A681">
        <v>78</v>
      </c>
      <c r="B681" s="1">
        <v>43271</v>
      </c>
      <c r="C681" t="s">
        <v>404</v>
      </c>
      <c r="D681" t="s">
        <v>330</v>
      </c>
      <c r="F681" t="s">
        <v>98</v>
      </c>
      <c r="H681">
        <v>14</v>
      </c>
      <c r="L681">
        <v>6</v>
      </c>
      <c r="P681">
        <v>280929</v>
      </c>
      <c r="Q681">
        <v>193858</v>
      </c>
    </row>
    <row r="682" spans="1:17" x14ac:dyDescent="0.25">
      <c r="A682">
        <v>78</v>
      </c>
      <c r="B682" s="1">
        <v>43271</v>
      </c>
      <c r="C682" t="s">
        <v>404</v>
      </c>
      <c r="D682" t="s">
        <v>330</v>
      </c>
      <c r="F682" t="s">
        <v>32</v>
      </c>
      <c r="H682">
        <v>1</v>
      </c>
      <c r="L682">
        <v>6</v>
      </c>
      <c r="P682">
        <v>280929</v>
      </c>
      <c r="Q682">
        <v>193858</v>
      </c>
    </row>
    <row r="683" spans="1:17" x14ac:dyDescent="0.25">
      <c r="A683">
        <v>78</v>
      </c>
      <c r="B683" s="1">
        <v>43271</v>
      </c>
      <c r="C683" t="s">
        <v>404</v>
      </c>
      <c r="D683" t="s">
        <v>330</v>
      </c>
      <c r="F683" t="s">
        <v>191</v>
      </c>
      <c r="H683">
        <v>1</v>
      </c>
      <c r="L683">
        <v>6</v>
      </c>
      <c r="P683">
        <v>280929</v>
      </c>
      <c r="Q683">
        <v>193858</v>
      </c>
    </row>
    <row r="684" spans="1:17" x14ac:dyDescent="0.25">
      <c r="A684">
        <v>78</v>
      </c>
      <c r="B684" s="1">
        <v>43271</v>
      </c>
      <c r="C684" t="s">
        <v>404</v>
      </c>
      <c r="D684" t="s">
        <v>330</v>
      </c>
      <c r="F684" t="s">
        <v>180</v>
      </c>
      <c r="H684">
        <v>1</v>
      </c>
      <c r="L684">
        <v>6</v>
      </c>
      <c r="P684">
        <v>280929</v>
      </c>
      <c r="Q684">
        <v>193858</v>
      </c>
    </row>
    <row r="685" spans="1:17" x14ac:dyDescent="0.25">
      <c r="A685">
        <v>78</v>
      </c>
      <c r="B685" s="1">
        <v>43271</v>
      </c>
      <c r="C685" t="s">
        <v>404</v>
      </c>
      <c r="D685" t="s">
        <v>330</v>
      </c>
      <c r="F685" t="s">
        <v>26</v>
      </c>
      <c r="H685">
        <v>1</v>
      </c>
      <c r="L685">
        <v>6</v>
      </c>
      <c r="P685">
        <v>280929</v>
      </c>
      <c r="Q685">
        <v>193858</v>
      </c>
    </row>
    <row r="686" spans="1:17" x14ac:dyDescent="0.25">
      <c r="A686">
        <v>79</v>
      </c>
      <c r="B686" s="1">
        <v>43271</v>
      </c>
      <c r="C686" t="s">
        <v>400</v>
      </c>
      <c r="D686" t="s">
        <v>91</v>
      </c>
      <c r="H686">
        <v>0</v>
      </c>
      <c r="L686">
        <v>9</v>
      </c>
      <c r="P686">
        <v>293062</v>
      </c>
      <c r="Q686">
        <v>202823</v>
      </c>
    </row>
    <row r="687" spans="1:17" x14ac:dyDescent="0.25">
      <c r="A687">
        <v>80</v>
      </c>
      <c r="B687" s="1">
        <v>43271</v>
      </c>
      <c r="C687" t="s">
        <v>402</v>
      </c>
      <c r="D687" t="s">
        <v>91</v>
      </c>
      <c r="F687" t="s">
        <v>65</v>
      </c>
      <c r="H687">
        <v>1</v>
      </c>
      <c r="L687">
        <v>9</v>
      </c>
      <c r="P687">
        <v>292719</v>
      </c>
      <c r="Q687">
        <v>202709</v>
      </c>
    </row>
    <row r="688" spans="1:17" x14ac:dyDescent="0.25">
      <c r="A688">
        <v>80</v>
      </c>
      <c r="B688" s="1">
        <v>43271</v>
      </c>
      <c r="C688" t="s">
        <v>402</v>
      </c>
      <c r="D688" t="s">
        <v>91</v>
      </c>
      <c r="F688" t="s">
        <v>319</v>
      </c>
      <c r="H688">
        <v>1</v>
      </c>
      <c r="L688">
        <v>9</v>
      </c>
      <c r="P688">
        <v>292719</v>
      </c>
      <c r="Q688">
        <v>202709</v>
      </c>
    </row>
    <row r="689" spans="1:17" x14ac:dyDescent="0.25">
      <c r="A689">
        <v>80</v>
      </c>
      <c r="B689" s="1">
        <v>43271</v>
      </c>
      <c r="C689" t="s">
        <v>402</v>
      </c>
      <c r="D689" t="s">
        <v>91</v>
      </c>
      <c r="F689" t="s">
        <v>142</v>
      </c>
      <c r="H689">
        <v>1</v>
      </c>
      <c r="L689">
        <v>9</v>
      </c>
      <c r="P689">
        <v>292719</v>
      </c>
      <c r="Q689">
        <v>202709</v>
      </c>
    </row>
    <row r="690" spans="1:17" x14ac:dyDescent="0.25">
      <c r="A690">
        <v>81</v>
      </c>
      <c r="B690" s="1">
        <v>43272</v>
      </c>
      <c r="C690" t="s">
        <v>407</v>
      </c>
      <c r="D690" t="s">
        <v>76</v>
      </c>
      <c r="F690" t="s">
        <v>18</v>
      </c>
      <c r="H690">
        <v>2</v>
      </c>
      <c r="L690">
        <v>5</v>
      </c>
      <c r="P690">
        <v>248663</v>
      </c>
      <c r="Q690">
        <v>233424</v>
      </c>
    </row>
    <row r="691" spans="1:17" x14ac:dyDescent="0.25">
      <c r="A691">
        <v>81</v>
      </c>
      <c r="B691" s="1">
        <v>43272</v>
      </c>
      <c r="C691" t="s">
        <v>407</v>
      </c>
      <c r="D691" t="s">
        <v>76</v>
      </c>
      <c r="F691" t="s">
        <v>142</v>
      </c>
      <c r="H691">
        <v>2</v>
      </c>
      <c r="L691">
        <v>5</v>
      </c>
      <c r="P691">
        <v>248663</v>
      </c>
      <c r="Q691">
        <v>233424</v>
      </c>
    </row>
    <row r="692" spans="1:17" x14ac:dyDescent="0.25">
      <c r="A692">
        <v>81</v>
      </c>
      <c r="B692" s="1">
        <v>43272</v>
      </c>
      <c r="C692" t="s">
        <v>407</v>
      </c>
      <c r="D692" t="s">
        <v>76</v>
      </c>
      <c r="F692" t="s">
        <v>106</v>
      </c>
      <c r="H692">
        <v>1</v>
      </c>
      <c r="L692">
        <v>5</v>
      </c>
      <c r="P692">
        <v>248663</v>
      </c>
      <c r="Q692">
        <v>233424</v>
      </c>
    </row>
    <row r="693" spans="1:17" x14ac:dyDescent="0.25">
      <c r="A693">
        <v>81</v>
      </c>
      <c r="B693" s="1">
        <v>43272</v>
      </c>
      <c r="C693" t="s">
        <v>407</v>
      </c>
      <c r="D693" t="s">
        <v>76</v>
      </c>
      <c r="F693" t="s">
        <v>408</v>
      </c>
      <c r="H693">
        <v>1</v>
      </c>
      <c r="L693">
        <v>5</v>
      </c>
      <c r="P693">
        <v>248663</v>
      </c>
      <c r="Q693">
        <v>233424</v>
      </c>
    </row>
    <row r="694" spans="1:17" x14ac:dyDescent="0.25">
      <c r="A694">
        <v>82</v>
      </c>
      <c r="B694" s="1">
        <v>43272</v>
      </c>
      <c r="C694" t="s">
        <v>409</v>
      </c>
      <c r="D694" t="s">
        <v>76</v>
      </c>
      <c r="F694" t="s">
        <v>351</v>
      </c>
      <c r="H694">
        <v>1</v>
      </c>
      <c r="L694">
        <v>5</v>
      </c>
      <c r="P694">
        <v>248961</v>
      </c>
      <c r="Q694">
        <v>233823</v>
      </c>
    </row>
    <row r="695" spans="1:17" x14ac:dyDescent="0.25">
      <c r="A695">
        <v>82</v>
      </c>
      <c r="B695" s="1">
        <v>43272</v>
      </c>
      <c r="C695" t="s">
        <v>409</v>
      </c>
      <c r="D695" t="s">
        <v>76</v>
      </c>
      <c r="F695" t="s">
        <v>191</v>
      </c>
      <c r="H695">
        <v>1</v>
      </c>
      <c r="L695">
        <v>5</v>
      </c>
      <c r="P695">
        <v>248961</v>
      </c>
      <c r="Q695">
        <v>233823</v>
      </c>
    </row>
    <row r="696" spans="1:17" x14ac:dyDescent="0.25">
      <c r="A696">
        <v>82</v>
      </c>
      <c r="B696" s="1">
        <v>43272</v>
      </c>
      <c r="C696" t="s">
        <v>409</v>
      </c>
      <c r="D696" t="s">
        <v>76</v>
      </c>
      <c r="F696" t="s">
        <v>142</v>
      </c>
      <c r="H696">
        <v>1</v>
      </c>
      <c r="L696">
        <v>5</v>
      </c>
      <c r="P696">
        <v>248961</v>
      </c>
      <c r="Q696">
        <v>233823</v>
      </c>
    </row>
    <row r="697" spans="1:17" x14ac:dyDescent="0.25">
      <c r="A697">
        <v>82</v>
      </c>
      <c r="B697" s="1">
        <v>43272</v>
      </c>
      <c r="C697" t="s">
        <v>409</v>
      </c>
      <c r="D697" t="s">
        <v>76</v>
      </c>
      <c r="F697" t="s">
        <v>410</v>
      </c>
      <c r="H697">
        <v>1</v>
      </c>
      <c r="L697">
        <v>5</v>
      </c>
      <c r="P697">
        <v>248961</v>
      </c>
      <c r="Q697">
        <v>233823</v>
      </c>
    </row>
    <row r="698" spans="1:17" x14ac:dyDescent="0.25">
      <c r="A698">
        <v>83</v>
      </c>
      <c r="B698" s="1">
        <v>43272</v>
      </c>
      <c r="C698" t="s">
        <v>411</v>
      </c>
      <c r="D698" t="s">
        <v>76</v>
      </c>
      <c r="F698" t="s">
        <v>339</v>
      </c>
      <c r="H698">
        <v>1</v>
      </c>
      <c r="L698">
        <v>5</v>
      </c>
      <c r="P698">
        <v>248506</v>
      </c>
      <c r="Q698">
        <v>232821</v>
      </c>
    </row>
    <row r="699" spans="1:17" x14ac:dyDescent="0.25">
      <c r="A699">
        <v>83</v>
      </c>
      <c r="B699" s="1">
        <v>43272</v>
      </c>
      <c r="C699" t="s">
        <v>411</v>
      </c>
      <c r="D699" t="s">
        <v>76</v>
      </c>
      <c r="F699" t="s">
        <v>18</v>
      </c>
      <c r="H699">
        <v>2</v>
      </c>
      <c r="L699">
        <v>5</v>
      </c>
      <c r="P699">
        <v>248506</v>
      </c>
      <c r="Q699">
        <v>232821</v>
      </c>
    </row>
    <row r="700" spans="1:17" x14ac:dyDescent="0.25">
      <c r="A700">
        <v>83</v>
      </c>
      <c r="B700" s="1">
        <v>43272</v>
      </c>
      <c r="C700" t="s">
        <v>411</v>
      </c>
      <c r="D700" t="s">
        <v>76</v>
      </c>
      <c r="F700" t="s">
        <v>412</v>
      </c>
      <c r="H700">
        <v>1</v>
      </c>
      <c r="L700">
        <v>5</v>
      </c>
      <c r="P700">
        <v>248506</v>
      </c>
      <c r="Q700">
        <v>232821</v>
      </c>
    </row>
    <row r="701" spans="1:17" x14ac:dyDescent="0.25">
      <c r="A701">
        <v>83</v>
      </c>
      <c r="B701" s="1">
        <v>43272</v>
      </c>
      <c r="C701" t="s">
        <v>411</v>
      </c>
      <c r="D701" t="s">
        <v>76</v>
      </c>
      <c r="F701" t="s">
        <v>100</v>
      </c>
      <c r="H701">
        <v>1</v>
      </c>
      <c r="L701">
        <v>5</v>
      </c>
      <c r="P701">
        <v>248506</v>
      </c>
      <c r="Q701">
        <v>232821</v>
      </c>
    </row>
    <row r="702" spans="1:17" x14ac:dyDescent="0.25">
      <c r="A702">
        <v>83</v>
      </c>
      <c r="B702" s="1">
        <v>43272</v>
      </c>
      <c r="C702" t="s">
        <v>411</v>
      </c>
      <c r="D702" t="s">
        <v>76</v>
      </c>
      <c r="F702" t="s">
        <v>229</v>
      </c>
      <c r="H702">
        <v>1</v>
      </c>
      <c r="L702">
        <v>5</v>
      </c>
      <c r="P702">
        <v>248506</v>
      </c>
      <c r="Q702">
        <v>232821</v>
      </c>
    </row>
    <row r="703" spans="1:17" x14ac:dyDescent="0.25">
      <c r="A703">
        <v>83</v>
      </c>
      <c r="B703" s="1">
        <v>43272</v>
      </c>
      <c r="C703" t="s">
        <v>411</v>
      </c>
      <c r="D703" t="s">
        <v>76</v>
      </c>
      <c r="F703" t="s">
        <v>413</v>
      </c>
      <c r="H703">
        <v>1</v>
      </c>
      <c r="L703">
        <v>5</v>
      </c>
      <c r="P703">
        <v>248506</v>
      </c>
      <c r="Q703">
        <v>232821</v>
      </c>
    </row>
    <row r="704" spans="1:17" x14ac:dyDescent="0.25">
      <c r="A704">
        <v>84</v>
      </c>
      <c r="B704" s="1">
        <v>43272</v>
      </c>
      <c r="C704" t="s">
        <v>414</v>
      </c>
      <c r="D704" t="s">
        <v>76</v>
      </c>
      <c r="F704" t="s">
        <v>214</v>
      </c>
      <c r="H704">
        <v>1</v>
      </c>
      <c r="L704">
        <v>5</v>
      </c>
      <c r="P704">
        <v>249164</v>
      </c>
      <c r="Q704">
        <v>232784</v>
      </c>
    </row>
    <row r="705" spans="1:17" x14ac:dyDescent="0.25">
      <c r="A705">
        <v>85</v>
      </c>
      <c r="B705" s="1">
        <v>43277</v>
      </c>
      <c r="C705" t="s">
        <v>415</v>
      </c>
      <c r="D705" t="s">
        <v>329</v>
      </c>
      <c r="F705" t="s">
        <v>244</v>
      </c>
      <c r="H705">
        <v>4</v>
      </c>
      <c r="L705">
        <v>8</v>
      </c>
      <c r="P705">
        <v>280583</v>
      </c>
      <c r="Q705">
        <v>189903</v>
      </c>
    </row>
    <row r="706" spans="1:17" x14ac:dyDescent="0.25">
      <c r="A706">
        <v>85</v>
      </c>
      <c r="B706" s="1">
        <v>43277</v>
      </c>
      <c r="C706" t="s">
        <v>415</v>
      </c>
      <c r="D706" t="s">
        <v>329</v>
      </c>
      <c r="F706" t="s">
        <v>36</v>
      </c>
      <c r="H706">
        <v>5</v>
      </c>
      <c r="L706">
        <v>8</v>
      </c>
      <c r="P706">
        <v>280583</v>
      </c>
      <c r="Q706">
        <v>189903</v>
      </c>
    </row>
    <row r="707" spans="1:17" x14ac:dyDescent="0.25">
      <c r="A707">
        <v>85</v>
      </c>
      <c r="B707" s="1">
        <v>43277</v>
      </c>
      <c r="C707" t="s">
        <v>415</v>
      </c>
      <c r="D707" t="s">
        <v>329</v>
      </c>
      <c r="F707" t="s">
        <v>73</v>
      </c>
      <c r="H707">
        <v>1</v>
      </c>
      <c r="L707">
        <v>8</v>
      </c>
      <c r="P707">
        <v>280583</v>
      </c>
      <c r="Q707">
        <v>189903</v>
      </c>
    </row>
    <row r="708" spans="1:17" x14ac:dyDescent="0.25">
      <c r="A708">
        <v>85</v>
      </c>
      <c r="B708" s="1">
        <v>43277</v>
      </c>
      <c r="C708" t="s">
        <v>415</v>
      </c>
      <c r="D708" t="s">
        <v>329</v>
      </c>
      <c r="F708" t="s">
        <v>416</v>
      </c>
      <c r="H708">
        <v>1</v>
      </c>
      <c r="L708">
        <v>8</v>
      </c>
      <c r="P708">
        <v>280583</v>
      </c>
      <c r="Q708">
        <v>189903</v>
      </c>
    </row>
    <row r="709" spans="1:17" x14ac:dyDescent="0.25">
      <c r="A709">
        <v>85</v>
      </c>
      <c r="B709" s="1">
        <v>43277</v>
      </c>
      <c r="C709" t="s">
        <v>415</v>
      </c>
      <c r="D709" t="s">
        <v>329</v>
      </c>
      <c r="F709" t="s">
        <v>390</v>
      </c>
      <c r="H709">
        <v>1</v>
      </c>
      <c r="L709">
        <v>8</v>
      </c>
      <c r="P709">
        <v>280583</v>
      </c>
      <c r="Q709">
        <v>189903</v>
      </c>
    </row>
    <row r="710" spans="1:17" x14ac:dyDescent="0.25">
      <c r="A710">
        <v>85</v>
      </c>
      <c r="B710" s="1">
        <v>43277</v>
      </c>
      <c r="C710" t="s">
        <v>415</v>
      </c>
      <c r="D710" t="s">
        <v>329</v>
      </c>
      <c r="F710" t="s">
        <v>106</v>
      </c>
      <c r="H710">
        <v>8</v>
      </c>
      <c r="L710">
        <v>8</v>
      </c>
      <c r="P710">
        <v>280583</v>
      </c>
      <c r="Q710">
        <v>189903</v>
      </c>
    </row>
    <row r="711" spans="1:17" x14ac:dyDescent="0.25">
      <c r="A711">
        <v>85</v>
      </c>
      <c r="B711" s="1">
        <v>43277</v>
      </c>
      <c r="C711" t="s">
        <v>415</v>
      </c>
      <c r="D711" t="s">
        <v>329</v>
      </c>
      <c r="F711" t="s">
        <v>370</v>
      </c>
      <c r="H711">
        <v>1</v>
      </c>
      <c r="L711">
        <v>8</v>
      </c>
      <c r="P711">
        <v>280583</v>
      </c>
      <c r="Q711">
        <v>189903</v>
      </c>
    </row>
    <row r="712" spans="1:17" x14ac:dyDescent="0.25">
      <c r="A712">
        <v>86</v>
      </c>
      <c r="B712" s="1">
        <v>43277</v>
      </c>
      <c r="C712" t="s">
        <v>417</v>
      </c>
      <c r="D712" t="s">
        <v>329</v>
      </c>
      <c r="F712" t="s">
        <v>221</v>
      </c>
      <c r="H712">
        <v>8</v>
      </c>
      <c r="L712">
        <v>8</v>
      </c>
      <c r="P712">
        <v>281407</v>
      </c>
      <c r="Q712">
        <v>189251</v>
      </c>
    </row>
    <row r="713" spans="1:17" x14ac:dyDescent="0.25">
      <c r="A713">
        <v>86</v>
      </c>
      <c r="B713" s="1">
        <v>43277</v>
      </c>
      <c r="C713" t="s">
        <v>417</v>
      </c>
      <c r="D713" t="s">
        <v>329</v>
      </c>
      <c r="F713" t="s">
        <v>370</v>
      </c>
      <c r="H713">
        <v>2</v>
      </c>
      <c r="L713">
        <v>8</v>
      </c>
      <c r="P713">
        <v>281407</v>
      </c>
      <c r="Q713">
        <v>189251</v>
      </c>
    </row>
    <row r="714" spans="1:17" x14ac:dyDescent="0.25">
      <c r="A714">
        <v>86</v>
      </c>
      <c r="B714" s="1">
        <v>43277</v>
      </c>
      <c r="C714" t="s">
        <v>417</v>
      </c>
      <c r="D714" t="s">
        <v>329</v>
      </c>
      <c r="F714" t="s">
        <v>36</v>
      </c>
      <c r="H714">
        <v>3</v>
      </c>
      <c r="L714">
        <v>8</v>
      </c>
      <c r="P714">
        <v>281407</v>
      </c>
      <c r="Q714">
        <v>189251</v>
      </c>
    </row>
    <row r="715" spans="1:17" x14ac:dyDescent="0.25">
      <c r="A715">
        <v>86</v>
      </c>
      <c r="B715" s="1">
        <v>43277</v>
      </c>
      <c r="C715" t="s">
        <v>417</v>
      </c>
      <c r="D715" t="s">
        <v>329</v>
      </c>
      <c r="F715" t="s">
        <v>418</v>
      </c>
      <c r="H715">
        <v>2</v>
      </c>
      <c r="L715">
        <v>8</v>
      </c>
      <c r="P715">
        <v>281407</v>
      </c>
      <c r="Q715">
        <v>189251</v>
      </c>
    </row>
    <row r="716" spans="1:17" x14ac:dyDescent="0.25">
      <c r="A716">
        <v>86</v>
      </c>
      <c r="B716" s="1">
        <v>43277</v>
      </c>
      <c r="C716" t="s">
        <v>417</v>
      </c>
      <c r="D716" t="s">
        <v>329</v>
      </c>
      <c r="F716" t="s">
        <v>26</v>
      </c>
      <c r="H716">
        <v>2</v>
      </c>
      <c r="L716">
        <v>8</v>
      </c>
      <c r="P716">
        <v>281407</v>
      </c>
      <c r="Q716">
        <v>189251</v>
      </c>
    </row>
    <row r="717" spans="1:17" x14ac:dyDescent="0.25">
      <c r="A717">
        <v>86</v>
      </c>
      <c r="B717" s="1">
        <v>43277</v>
      </c>
      <c r="C717" t="s">
        <v>417</v>
      </c>
      <c r="D717" t="s">
        <v>329</v>
      </c>
      <c r="F717" t="s">
        <v>106</v>
      </c>
      <c r="H717">
        <v>2</v>
      </c>
      <c r="L717">
        <v>8</v>
      </c>
      <c r="P717">
        <v>281407</v>
      </c>
      <c r="Q717">
        <v>189251</v>
      </c>
    </row>
    <row r="718" spans="1:17" x14ac:dyDescent="0.25">
      <c r="A718">
        <v>86</v>
      </c>
      <c r="B718" s="1">
        <v>43277</v>
      </c>
      <c r="C718" t="s">
        <v>417</v>
      </c>
      <c r="D718" t="s">
        <v>329</v>
      </c>
      <c r="F718" t="s">
        <v>157</v>
      </c>
      <c r="H718">
        <v>1</v>
      </c>
      <c r="L718">
        <v>8</v>
      </c>
      <c r="P718">
        <v>281407</v>
      </c>
      <c r="Q718">
        <v>189251</v>
      </c>
    </row>
    <row r="719" spans="1:17" x14ac:dyDescent="0.25">
      <c r="A719">
        <v>87</v>
      </c>
      <c r="B719" s="1">
        <v>43277</v>
      </c>
      <c r="C719" t="s">
        <v>419</v>
      </c>
      <c r="D719" t="s">
        <v>329</v>
      </c>
      <c r="F719" t="s">
        <v>420</v>
      </c>
      <c r="H719">
        <v>1</v>
      </c>
      <c r="L719">
        <v>6</v>
      </c>
      <c r="P719">
        <v>228248</v>
      </c>
      <c r="Q719">
        <v>118858</v>
      </c>
    </row>
    <row r="720" spans="1:17" x14ac:dyDescent="0.25">
      <c r="A720">
        <v>87</v>
      </c>
      <c r="B720" s="1">
        <v>43277</v>
      </c>
      <c r="C720" t="s">
        <v>419</v>
      </c>
      <c r="D720" t="s">
        <v>329</v>
      </c>
      <c r="F720" t="s">
        <v>26</v>
      </c>
      <c r="H720">
        <v>8</v>
      </c>
      <c r="L720">
        <v>6</v>
      </c>
      <c r="P720">
        <v>228248</v>
      </c>
      <c r="Q720">
        <v>118858</v>
      </c>
    </row>
    <row r="721" spans="1:17" x14ac:dyDescent="0.25">
      <c r="A721">
        <v>87</v>
      </c>
      <c r="B721" s="1">
        <v>43277</v>
      </c>
      <c r="C721" t="s">
        <v>419</v>
      </c>
      <c r="D721" t="s">
        <v>329</v>
      </c>
      <c r="F721" t="s">
        <v>421</v>
      </c>
      <c r="H721">
        <v>5</v>
      </c>
      <c r="L721">
        <v>6</v>
      </c>
      <c r="P721">
        <v>228248</v>
      </c>
      <c r="Q721">
        <v>118858</v>
      </c>
    </row>
    <row r="722" spans="1:17" x14ac:dyDescent="0.25">
      <c r="A722">
        <v>87</v>
      </c>
      <c r="B722" s="1">
        <v>43277</v>
      </c>
      <c r="C722" t="s">
        <v>419</v>
      </c>
      <c r="D722" t="s">
        <v>329</v>
      </c>
      <c r="F722" t="s">
        <v>244</v>
      </c>
      <c r="H722">
        <v>5</v>
      </c>
      <c r="L722">
        <v>6</v>
      </c>
      <c r="P722">
        <v>228248</v>
      </c>
      <c r="Q722">
        <v>118858</v>
      </c>
    </row>
    <row r="723" spans="1:17" x14ac:dyDescent="0.25">
      <c r="A723">
        <v>87</v>
      </c>
      <c r="B723" s="1">
        <v>43277</v>
      </c>
      <c r="C723" t="s">
        <v>419</v>
      </c>
      <c r="D723" t="s">
        <v>329</v>
      </c>
      <c r="F723" t="s">
        <v>106</v>
      </c>
      <c r="H723">
        <v>1</v>
      </c>
      <c r="L723">
        <v>6</v>
      </c>
      <c r="P723">
        <v>228248</v>
      </c>
      <c r="Q723">
        <v>118858</v>
      </c>
    </row>
    <row r="724" spans="1:17" x14ac:dyDescent="0.25">
      <c r="A724">
        <v>87</v>
      </c>
      <c r="B724" s="1">
        <v>43277</v>
      </c>
      <c r="C724" t="s">
        <v>419</v>
      </c>
      <c r="D724" t="s">
        <v>329</v>
      </c>
      <c r="F724" t="s">
        <v>422</v>
      </c>
      <c r="H724">
        <v>1</v>
      </c>
      <c r="L724">
        <v>6</v>
      </c>
      <c r="P724">
        <v>228248</v>
      </c>
      <c r="Q724">
        <v>118858</v>
      </c>
    </row>
    <row r="725" spans="1:17" x14ac:dyDescent="0.25">
      <c r="A725">
        <v>87</v>
      </c>
      <c r="B725" s="1">
        <v>43277</v>
      </c>
      <c r="C725" t="s">
        <v>419</v>
      </c>
      <c r="D725" t="s">
        <v>329</v>
      </c>
      <c r="F725" t="s">
        <v>46</v>
      </c>
      <c r="H725">
        <v>1</v>
      </c>
      <c r="L725">
        <v>6</v>
      </c>
      <c r="P725">
        <v>228248</v>
      </c>
      <c r="Q725">
        <v>118858</v>
      </c>
    </row>
    <row r="726" spans="1:17" x14ac:dyDescent="0.25">
      <c r="A726">
        <v>87</v>
      </c>
      <c r="B726" s="1">
        <v>43277</v>
      </c>
      <c r="C726" t="s">
        <v>419</v>
      </c>
      <c r="D726" t="s">
        <v>329</v>
      </c>
      <c r="F726" t="s">
        <v>423</v>
      </c>
      <c r="H726">
        <v>1</v>
      </c>
      <c r="L726">
        <v>6</v>
      </c>
      <c r="P726">
        <v>228248</v>
      </c>
      <c r="Q726">
        <v>118858</v>
      </c>
    </row>
    <row r="727" spans="1:17" x14ac:dyDescent="0.25">
      <c r="A727">
        <v>88</v>
      </c>
      <c r="B727" s="1">
        <v>43280</v>
      </c>
      <c r="C727" t="s">
        <v>424</v>
      </c>
      <c r="D727" t="s">
        <v>91</v>
      </c>
      <c r="F727" t="s">
        <v>26</v>
      </c>
      <c r="H727">
        <v>3</v>
      </c>
      <c r="L727">
        <v>10</v>
      </c>
      <c r="P727">
        <v>282566</v>
      </c>
      <c r="Q727">
        <v>198587</v>
      </c>
    </row>
    <row r="728" spans="1:17" x14ac:dyDescent="0.25">
      <c r="A728">
        <v>88</v>
      </c>
      <c r="B728" s="1">
        <v>43280</v>
      </c>
      <c r="C728" t="s">
        <v>424</v>
      </c>
      <c r="D728" t="s">
        <v>91</v>
      </c>
      <c r="F728" t="s">
        <v>55</v>
      </c>
      <c r="H728">
        <v>2</v>
      </c>
      <c r="L728">
        <v>10</v>
      </c>
      <c r="P728">
        <v>282566</v>
      </c>
      <c r="Q728">
        <v>198587</v>
      </c>
    </row>
    <row r="729" spans="1:17" x14ac:dyDescent="0.25">
      <c r="A729">
        <v>88</v>
      </c>
      <c r="B729" s="1">
        <v>43280</v>
      </c>
      <c r="C729" t="s">
        <v>424</v>
      </c>
      <c r="D729" t="s">
        <v>91</v>
      </c>
      <c r="F729" t="s">
        <v>387</v>
      </c>
      <c r="H729">
        <v>1</v>
      </c>
      <c r="L729">
        <v>10</v>
      </c>
      <c r="P729">
        <v>282566</v>
      </c>
      <c r="Q729">
        <v>198587</v>
      </c>
    </row>
    <row r="730" spans="1:17" x14ac:dyDescent="0.25">
      <c r="A730">
        <v>89</v>
      </c>
      <c r="B730" s="1">
        <v>43280</v>
      </c>
      <c r="C730" t="s">
        <v>425</v>
      </c>
      <c r="D730" t="s">
        <v>91</v>
      </c>
      <c r="F730" t="s">
        <v>256</v>
      </c>
      <c r="H730">
        <v>2</v>
      </c>
      <c r="L730">
        <v>10</v>
      </c>
      <c r="P730">
        <v>283793</v>
      </c>
      <c r="Q730">
        <v>198262</v>
      </c>
    </row>
    <row r="731" spans="1:17" x14ac:dyDescent="0.25">
      <c r="A731">
        <v>89</v>
      </c>
      <c r="B731" s="1">
        <v>43280</v>
      </c>
      <c r="C731" t="s">
        <v>425</v>
      </c>
      <c r="D731" t="s">
        <v>91</v>
      </c>
      <c r="F731" t="s">
        <v>339</v>
      </c>
      <c r="H731">
        <v>2</v>
      </c>
      <c r="L731">
        <v>10</v>
      </c>
      <c r="P731">
        <v>283793</v>
      </c>
      <c r="Q731">
        <v>198262</v>
      </c>
    </row>
    <row r="732" spans="1:17" x14ac:dyDescent="0.25">
      <c r="A732">
        <v>89</v>
      </c>
      <c r="B732" s="1">
        <v>43280</v>
      </c>
      <c r="C732" t="s">
        <v>425</v>
      </c>
      <c r="D732" t="s">
        <v>91</v>
      </c>
      <c r="F732" t="s">
        <v>426</v>
      </c>
      <c r="H732">
        <v>2</v>
      </c>
      <c r="L732">
        <v>10</v>
      </c>
      <c r="P732">
        <v>283793</v>
      </c>
      <c r="Q732">
        <v>198262</v>
      </c>
    </row>
    <row r="733" spans="1:17" x14ac:dyDescent="0.25">
      <c r="A733">
        <v>89</v>
      </c>
      <c r="B733" s="1">
        <v>43280</v>
      </c>
      <c r="C733" t="s">
        <v>425</v>
      </c>
      <c r="D733" t="s">
        <v>91</v>
      </c>
      <c r="F733" t="s">
        <v>418</v>
      </c>
      <c r="H733">
        <v>3</v>
      </c>
      <c r="L733">
        <v>10</v>
      </c>
      <c r="P733">
        <v>283793</v>
      </c>
      <c r="Q733">
        <v>198262</v>
      </c>
    </row>
    <row r="734" spans="1:17" x14ac:dyDescent="0.25">
      <c r="A734">
        <v>89</v>
      </c>
      <c r="B734" s="1">
        <v>43280</v>
      </c>
      <c r="C734" t="s">
        <v>425</v>
      </c>
      <c r="D734" t="s">
        <v>91</v>
      </c>
      <c r="F734" t="s">
        <v>26</v>
      </c>
      <c r="H734">
        <v>1</v>
      </c>
      <c r="L734">
        <v>10</v>
      </c>
      <c r="P734">
        <v>283793</v>
      </c>
      <c r="Q734">
        <v>198262</v>
      </c>
    </row>
    <row r="735" spans="1:17" x14ac:dyDescent="0.25">
      <c r="A735">
        <v>89</v>
      </c>
      <c r="B735" s="1">
        <v>43280</v>
      </c>
      <c r="C735" t="s">
        <v>425</v>
      </c>
      <c r="D735" t="s">
        <v>91</v>
      </c>
      <c r="F735" t="s">
        <v>427</v>
      </c>
      <c r="H735">
        <v>5</v>
      </c>
      <c r="L735">
        <v>10</v>
      </c>
      <c r="P735">
        <v>283793</v>
      </c>
      <c r="Q735">
        <v>198262</v>
      </c>
    </row>
    <row r="736" spans="1:17" x14ac:dyDescent="0.25">
      <c r="A736">
        <v>89</v>
      </c>
      <c r="B736" s="1">
        <v>43280</v>
      </c>
      <c r="C736" t="s">
        <v>425</v>
      </c>
      <c r="D736" t="s">
        <v>91</v>
      </c>
      <c r="F736" t="s">
        <v>244</v>
      </c>
      <c r="H736">
        <v>3</v>
      </c>
      <c r="L736">
        <v>10</v>
      </c>
      <c r="P736">
        <v>283793</v>
      </c>
      <c r="Q736">
        <v>198262</v>
      </c>
    </row>
    <row r="737" spans="1:17" x14ac:dyDescent="0.25">
      <c r="A737">
        <v>89</v>
      </c>
      <c r="B737" s="1">
        <v>43280</v>
      </c>
      <c r="C737" t="s">
        <v>425</v>
      </c>
      <c r="D737" t="s">
        <v>91</v>
      </c>
      <c r="F737" t="s">
        <v>18</v>
      </c>
      <c r="H737">
        <v>2</v>
      </c>
      <c r="L737">
        <v>10</v>
      </c>
      <c r="P737">
        <v>283793</v>
      </c>
      <c r="Q737">
        <v>198262</v>
      </c>
    </row>
    <row r="738" spans="1:17" x14ac:dyDescent="0.25">
      <c r="A738">
        <v>89</v>
      </c>
      <c r="B738" s="1">
        <v>43280</v>
      </c>
      <c r="C738" t="s">
        <v>425</v>
      </c>
      <c r="D738" t="s">
        <v>91</v>
      </c>
      <c r="F738" t="s">
        <v>20</v>
      </c>
      <c r="H738">
        <v>1</v>
      </c>
      <c r="L738">
        <v>10</v>
      </c>
      <c r="P738">
        <v>283793</v>
      </c>
      <c r="Q738">
        <v>198262</v>
      </c>
    </row>
    <row r="739" spans="1:17" x14ac:dyDescent="0.25">
      <c r="A739">
        <v>89</v>
      </c>
      <c r="B739" s="1">
        <v>43280</v>
      </c>
      <c r="C739" t="s">
        <v>425</v>
      </c>
      <c r="D739" t="s">
        <v>91</v>
      </c>
      <c r="F739" t="s">
        <v>428</v>
      </c>
      <c r="H739">
        <v>2</v>
      </c>
      <c r="L739">
        <v>10</v>
      </c>
      <c r="P739">
        <v>283793</v>
      </c>
      <c r="Q739">
        <v>198262</v>
      </c>
    </row>
    <row r="740" spans="1:17" x14ac:dyDescent="0.25">
      <c r="A740">
        <v>89</v>
      </c>
      <c r="B740" s="1">
        <v>43280</v>
      </c>
      <c r="C740" t="s">
        <v>425</v>
      </c>
      <c r="D740" t="s">
        <v>91</v>
      </c>
      <c r="F740" t="s">
        <v>429</v>
      </c>
      <c r="H740">
        <v>2</v>
      </c>
      <c r="L740">
        <v>10</v>
      </c>
      <c r="P740">
        <v>283793</v>
      </c>
      <c r="Q740">
        <v>198262</v>
      </c>
    </row>
    <row r="741" spans="1:17" x14ac:dyDescent="0.25">
      <c r="A741">
        <v>89</v>
      </c>
      <c r="B741" s="1">
        <v>43280</v>
      </c>
      <c r="C741" t="s">
        <v>425</v>
      </c>
      <c r="D741" t="s">
        <v>91</v>
      </c>
      <c r="F741" t="s">
        <v>430</v>
      </c>
      <c r="H741">
        <v>1</v>
      </c>
      <c r="L741">
        <v>10</v>
      </c>
      <c r="P741">
        <v>283793</v>
      </c>
      <c r="Q741">
        <v>198262</v>
      </c>
    </row>
    <row r="742" spans="1:17" x14ac:dyDescent="0.25">
      <c r="A742">
        <v>90</v>
      </c>
      <c r="B742" s="1">
        <v>43281</v>
      </c>
      <c r="C742" t="s">
        <v>431</v>
      </c>
      <c r="D742" t="s">
        <v>328</v>
      </c>
      <c r="F742" t="s">
        <v>412</v>
      </c>
      <c r="H742">
        <v>4</v>
      </c>
      <c r="L742">
        <v>9</v>
      </c>
      <c r="P742">
        <v>301038</v>
      </c>
      <c r="Q742">
        <v>354894</v>
      </c>
    </row>
    <row r="743" spans="1:17" x14ac:dyDescent="0.25">
      <c r="A743">
        <v>90</v>
      </c>
      <c r="B743" s="1">
        <v>43281</v>
      </c>
      <c r="C743" t="s">
        <v>431</v>
      </c>
      <c r="D743" t="s">
        <v>328</v>
      </c>
      <c r="F743" t="s">
        <v>432</v>
      </c>
      <c r="H743">
        <v>2</v>
      </c>
      <c r="L743">
        <v>9</v>
      </c>
      <c r="P743">
        <v>301038</v>
      </c>
      <c r="Q743">
        <v>354894</v>
      </c>
    </row>
    <row r="744" spans="1:17" x14ac:dyDescent="0.25">
      <c r="A744">
        <v>90</v>
      </c>
      <c r="B744" s="1">
        <v>43281</v>
      </c>
      <c r="C744" t="s">
        <v>431</v>
      </c>
      <c r="D744" t="s">
        <v>328</v>
      </c>
      <c r="F744" t="s">
        <v>433</v>
      </c>
      <c r="H744">
        <v>1</v>
      </c>
      <c r="L744">
        <v>9</v>
      </c>
      <c r="P744">
        <v>301038</v>
      </c>
      <c r="Q744">
        <v>354894</v>
      </c>
    </row>
    <row r="745" spans="1:17" x14ac:dyDescent="0.25">
      <c r="A745">
        <v>90</v>
      </c>
      <c r="B745" s="1">
        <v>43281</v>
      </c>
      <c r="C745" t="s">
        <v>431</v>
      </c>
      <c r="D745" t="s">
        <v>328</v>
      </c>
      <c r="F745" t="s">
        <v>18</v>
      </c>
      <c r="H745">
        <v>17</v>
      </c>
      <c r="L745">
        <v>9</v>
      </c>
      <c r="P745">
        <v>301038</v>
      </c>
      <c r="Q745">
        <v>354894</v>
      </c>
    </row>
    <row r="746" spans="1:17" x14ac:dyDescent="0.25">
      <c r="A746">
        <v>90</v>
      </c>
      <c r="B746" s="1">
        <v>43281</v>
      </c>
      <c r="C746" t="s">
        <v>431</v>
      </c>
      <c r="D746" t="s">
        <v>328</v>
      </c>
      <c r="F746" t="s">
        <v>434</v>
      </c>
      <c r="H746">
        <v>2</v>
      </c>
      <c r="L746">
        <v>9</v>
      </c>
      <c r="P746">
        <v>301038</v>
      </c>
      <c r="Q746">
        <v>354894</v>
      </c>
    </row>
    <row r="747" spans="1:17" x14ac:dyDescent="0.25">
      <c r="A747">
        <v>90</v>
      </c>
      <c r="B747" s="1">
        <v>43281</v>
      </c>
      <c r="C747" t="s">
        <v>431</v>
      </c>
      <c r="D747" t="s">
        <v>328</v>
      </c>
      <c r="F747" t="s">
        <v>435</v>
      </c>
      <c r="H747">
        <v>7</v>
      </c>
      <c r="L747">
        <v>9</v>
      </c>
      <c r="P747">
        <v>301038</v>
      </c>
      <c r="Q747">
        <v>354894</v>
      </c>
    </row>
    <row r="748" spans="1:17" x14ac:dyDescent="0.25">
      <c r="A748">
        <v>90</v>
      </c>
      <c r="B748" s="1">
        <v>43281</v>
      </c>
      <c r="C748" t="s">
        <v>431</v>
      </c>
      <c r="D748" t="s">
        <v>328</v>
      </c>
      <c r="F748" t="s">
        <v>142</v>
      </c>
      <c r="H748">
        <v>3</v>
      </c>
      <c r="L748">
        <v>9</v>
      </c>
      <c r="P748">
        <v>301038</v>
      </c>
      <c r="Q748">
        <v>354894</v>
      </c>
    </row>
    <row r="749" spans="1:17" x14ac:dyDescent="0.25">
      <c r="A749">
        <v>90</v>
      </c>
      <c r="B749" s="1">
        <v>43281</v>
      </c>
      <c r="C749" t="s">
        <v>431</v>
      </c>
      <c r="D749" t="s">
        <v>328</v>
      </c>
      <c r="F749" t="s">
        <v>244</v>
      </c>
      <c r="H749">
        <v>1</v>
      </c>
      <c r="L749">
        <v>9</v>
      </c>
      <c r="P749">
        <v>301038</v>
      </c>
      <c r="Q749">
        <v>354894</v>
      </c>
    </row>
    <row r="750" spans="1:17" x14ac:dyDescent="0.25">
      <c r="A750">
        <v>90</v>
      </c>
      <c r="B750" s="1">
        <v>43281</v>
      </c>
      <c r="C750" t="s">
        <v>431</v>
      </c>
      <c r="D750" t="s">
        <v>328</v>
      </c>
      <c r="F750" t="s">
        <v>98</v>
      </c>
      <c r="H750">
        <v>4</v>
      </c>
      <c r="L750">
        <v>9</v>
      </c>
      <c r="P750">
        <v>301038</v>
      </c>
      <c r="Q750">
        <v>354894</v>
      </c>
    </row>
    <row r="751" spans="1:17" x14ac:dyDescent="0.25">
      <c r="A751">
        <v>90</v>
      </c>
      <c r="B751" s="1">
        <v>43281</v>
      </c>
      <c r="C751" t="s">
        <v>431</v>
      </c>
      <c r="D751" t="s">
        <v>328</v>
      </c>
      <c r="F751" t="s">
        <v>46</v>
      </c>
      <c r="H751">
        <v>1</v>
      </c>
      <c r="L751">
        <v>9</v>
      </c>
      <c r="P751">
        <v>301038</v>
      </c>
      <c r="Q751">
        <v>354894</v>
      </c>
    </row>
    <row r="752" spans="1:17" x14ac:dyDescent="0.25">
      <c r="A752">
        <v>90</v>
      </c>
      <c r="B752" s="1">
        <v>43281</v>
      </c>
      <c r="C752" t="s">
        <v>431</v>
      </c>
      <c r="D752" t="s">
        <v>328</v>
      </c>
      <c r="F752" t="s">
        <v>20</v>
      </c>
      <c r="H752">
        <v>1</v>
      </c>
      <c r="L752">
        <v>9</v>
      </c>
      <c r="P752">
        <v>301038</v>
      </c>
      <c r="Q752">
        <v>354894</v>
      </c>
    </row>
    <row r="753" spans="1:17" x14ac:dyDescent="0.25">
      <c r="A753">
        <v>90</v>
      </c>
      <c r="B753" s="1">
        <v>43281</v>
      </c>
      <c r="C753" t="s">
        <v>431</v>
      </c>
      <c r="D753" t="s">
        <v>328</v>
      </c>
      <c r="F753" t="s">
        <v>422</v>
      </c>
      <c r="H753">
        <v>5</v>
      </c>
      <c r="L753">
        <v>9</v>
      </c>
      <c r="P753">
        <v>301038</v>
      </c>
      <c r="Q753">
        <v>354894</v>
      </c>
    </row>
    <row r="754" spans="1:17" x14ac:dyDescent="0.25">
      <c r="A754">
        <v>90</v>
      </c>
      <c r="B754" s="1">
        <v>43281</v>
      </c>
      <c r="C754" t="s">
        <v>431</v>
      </c>
      <c r="D754" t="s">
        <v>328</v>
      </c>
      <c r="F754" t="s">
        <v>26</v>
      </c>
      <c r="H754">
        <v>1</v>
      </c>
      <c r="L754">
        <v>9</v>
      </c>
      <c r="P754">
        <v>301038</v>
      </c>
      <c r="Q754">
        <v>354894</v>
      </c>
    </row>
    <row r="755" spans="1:17" x14ac:dyDescent="0.25">
      <c r="A755">
        <v>90</v>
      </c>
      <c r="B755" s="1">
        <v>43281</v>
      </c>
      <c r="C755" t="s">
        <v>431</v>
      </c>
      <c r="D755" t="s">
        <v>328</v>
      </c>
      <c r="F755" t="s">
        <v>256</v>
      </c>
      <c r="H755">
        <v>1</v>
      </c>
      <c r="L755">
        <v>9</v>
      </c>
      <c r="P755">
        <v>301038</v>
      </c>
      <c r="Q755">
        <v>354894</v>
      </c>
    </row>
    <row r="756" spans="1:17" x14ac:dyDescent="0.25">
      <c r="A756">
        <v>90</v>
      </c>
      <c r="B756" s="1">
        <v>43281</v>
      </c>
      <c r="C756" t="s">
        <v>431</v>
      </c>
      <c r="D756" t="s">
        <v>328</v>
      </c>
      <c r="F756" t="s">
        <v>387</v>
      </c>
      <c r="H756">
        <v>1</v>
      </c>
      <c r="L756">
        <v>9</v>
      </c>
      <c r="P756">
        <v>301038</v>
      </c>
      <c r="Q756">
        <v>354894</v>
      </c>
    </row>
    <row r="757" spans="1:17" x14ac:dyDescent="0.25">
      <c r="A757">
        <v>90</v>
      </c>
      <c r="B757" s="1">
        <v>43281</v>
      </c>
      <c r="C757" t="s">
        <v>431</v>
      </c>
      <c r="D757" t="s">
        <v>328</v>
      </c>
      <c r="F757" t="s">
        <v>77</v>
      </c>
      <c r="H757">
        <v>3</v>
      </c>
      <c r="L757">
        <v>9</v>
      </c>
      <c r="P757">
        <v>301038</v>
      </c>
      <c r="Q757">
        <v>354894</v>
      </c>
    </row>
    <row r="758" spans="1:17" x14ac:dyDescent="0.25">
      <c r="A758">
        <v>91</v>
      </c>
      <c r="B758" s="1">
        <v>43281</v>
      </c>
      <c r="C758" t="s">
        <v>436</v>
      </c>
      <c r="D758" t="s">
        <v>328</v>
      </c>
      <c r="F758" t="s">
        <v>106</v>
      </c>
      <c r="H758">
        <v>1</v>
      </c>
      <c r="L758">
        <v>11</v>
      </c>
      <c r="P758">
        <v>300515</v>
      </c>
      <c r="Q758">
        <v>357410</v>
      </c>
    </row>
    <row r="759" spans="1:17" x14ac:dyDescent="0.25">
      <c r="A759">
        <v>91</v>
      </c>
      <c r="B759" s="1">
        <v>43281</v>
      </c>
      <c r="C759" t="s">
        <v>436</v>
      </c>
      <c r="D759" t="s">
        <v>328</v>
      </c>
      <c r="F759" t="s">
        <v>46</v>
      </c>
      <c r="H759">
        <v>1</v>
      </c>
      <c r="L759">
        <v>11</v>
      </c>
      <c r="P759">
        <v>300515</v>
      </c>
      <c r="Q759">
        <v>357410</v>
      </c>
    </row>
    <row r="760" spans="1:17" x14ac:dyDescent="0.25">
      <c r="A760">
        <v>91</v>
      </c>
      <c r="B760" s="1">
        <v>43281</v>
      </c>
      <c r="C760" t="s">
        <v>436</v>
      </c>
      <c r="D760" t="s">
        <v>328</v>
      </c>
      <c r="F760" t="s">
        <v>18</v>
      </c>
      <c r="H760">
        <v>15</v>
      </c>
      <c r="L760">
        <v>11</v>
      </c>
      <c r="P760">
        <v>300515</v>
      </c>
      <c r="Q760">
        <v>357410</v>
      </c>
    </row>
    <row r="761" spans="1:17" x14ac:dyDescent="0.25">
      <c r="A761">
        <v>91</v>
      </c>
      <c r="B761" s="1">
        <v>43281</v>
      </c>
      <c r="C761" t="s">
        <v>436</v>
      </c>
      <c r="D761" t="s">
        <v>328</v>
      </c>
      <c r="F761" t="s">
        <v>422</v>
      </c>
      <c r="H761">
        <v>2</v>
      </c>
      <c r="L761">
        <v>11</v>
      </c>
      <c r="P761">
        <v>300515</v>
      </c>
      <c r="Q761">
        <v>357410</v>
      </c>
    </row>
    <row r="762" spans="1:17" x14ac:dyDescent="0.25">
      <c r="A762">
        <v>91</v>
      </c>
      <c r="B762" s="1">
        <v>43281</v>
      </c>
      <c r="C762" t="s">
        <v>436</v>
      </c>
      <c r="D762" t="s">
        <v>328</v>
      </c>
      <c r="F762" t="s">
        <v>98</v>
      </c>
      <c r="H762">
        <v>1</v>
      </c>
      <c r="L762">
        <v>11</v>
      </c>
      <c r="P762">
        <v>300515</v>
      </c>
      <c r="Q762">
        <v>357410</v>
      </c>
    </row>
    <row r="763" spans="1:17" x14ac:dyDescent="0.25">
      <c r="A763">
        <v>91</v>
      </c>
      <c r="B763" s="1">
        <v>43281</v>
      </c>
      <c r="C763" t="s">
        <v>436</v>
      </c>
      <c r="D763" t="s">
        <v>328</v>
      </c>
      <c r="F763" t="s">
        <v>435</v>
      </c>
      <c r="H763">
        <v>1</v>
      </c>
      <c r="L763">
        <v>11</v>
      </c>
      <c r="P763">
        <v>300515</v>
      </c>
      <c r="Q763">
        <v>357410</v>
      </c>
    </row>
    <row r="764" spans="1:17" x14ac:dyDescent="0.25">
      <c r="A764">
        <v>91</v>
      </c>
      <c r="B764" s="1">
        <v>43281</v>
      </c>
      <c r="C764" t="s">
        <v>436</v>
      </c>
      <c r="D764" t="s">
        <v>328</v>
      </c>
      <c r="F764" t="s">
        <v>256</v>
      </c>
      <c r="H764">
        <v>1</v>
      </c>
      <c r="L764">
        <v>11</v>
      </c>
      <c r="P764">
        <v>300515</v>
      </c>
      <c r="Q764">
        <v>357410</v>
      </c>
    </row>
    <row r="765" spans="1:17" x14ac:dyDescent="0.25">
      <c r="A765">
        <v>91</v>
      </c>
      <c r="B765" s="1">
        <v>43281</v>
      </c>
      <c r="C765" t="s">
        <v>436</v>
      </c>
      <c r="D765" t="s">
        <v>328</v>
      </c>
      <c r="F765" t="s">
        <v>244</v>
      </c>
      <c r="H765">
        <v>1</v>
      </c>
      <c r="L765">
        <v>11</v>
      </c>
      <c r="P765">
        <v>300515</v>
      </c>
      <c r="Q765">
        <v>357410</v>
      </c>
    </row>
    <row r="766" spans="1:17" x14ac:dyDescent="0.25">
      <c r="A766">
        <v>91</v>
      </c>
      <c r="B766" s="1">
        <v>43281</v>
      </c>
      <c r="C766" t="s">
        <v>436</v>
      </c>
      <c r="D766" t="s">
        <v>328</v>
      </c>
      <c r="F766" t="s">
        <v>339</v>
      </c>
      <c r="H766">
        <v>1</v>
      </c>
      <c r="L766">
        <v>11</v>
      </c>
      <c r="P766">
        <v>300515</v>
      </c>
      <c r="Q766">
        <v>357410</v>
      </c>
    </row>
    <row r="767" spans="1:17" x14ac:dyDescent="0.25">
      <c r="A767">
        <v>92</v>
      </c>
      <c r="B767" s="1">
        <v>43281</v>
      </c>
      <c r="C767" t="s">
        <v>437</v>
      </c>
      <c r="D767" t="s">
        <v>328</v>
      </c>
      <c r="F767" t="s">
        <v>412</v>
      </c>
      <c r="H767">
        <v>8</v>
      </c>
      <c r="L767">
        <v>11</v>
      </c>
      <c r="P767">
        <v>301134</v>
      </c>
      <c r="Q767">
        <v>357326</v>
      </c>
    </row>
    <row r="768" spans="1:17" x14ac:dyDescent="0.25">
      <c r="A768">
        <v>92</v>
      </c>
      <c r="B768" s="1">
        <v>43281</v>
      </c>
      <c r="C768" t="s">
        <v>437</v>
      </c>
      <c r="D768" t="s">
        <v>328</v>
      </c>
      <c r="F768" t="s">
        <v>142</v>
      </c>
      <c r="H768">
        <v>2</v>
      </c>
      <c r="L768">
        <v>11</v>
      </c>
      <c r="P768">
        <v>301134</v>
      </c>
      <c r="Q768">
        <v>357326</v>
      </c>
    </row>
    <row r="769" spans="1:17" x14ac:dyDescent="0.25">
      <c r="A769">
        <v>92</v>
      </c>
      <c r="B769" s="1">
        <v>43281</v>
      </c>
      <c r="C769" t="s">
        <v>437</v>
      </c>
      <c r="D769" t="s">
        <v>328</v>
      </c>
      <c r="F769" t="s">
        <v>157</v>
      </c>
      <c r="H769">
        <v>1</v>
      </c>
      <c r="L769">
        <v>11</v>
      </c>
      <c r="P769">
        <v>301134</v>
      </c>
      <c r="Q769">
        <v>357326</v>
      </c>
    </row>
    <row r="770" spans="1:17" x14ac:dyDescent="0.25">
      <c r="A770">
        <v>92</v>
      </c>
      <c r="B770" s="1">
        <v>43281</v>
      </c>
      <c r="C770" t="s">
        <v>437</v>
      </c>
      <c r="D770" t="s">
        <v>328</v>
      </c>
      <c r="F770" t="s">
        <v>427</v>
      </c>
      <c r="H770">
        <v>2</v>
      </c>
      <c r="L770">
        <v>11</v>
      </c>
      <c r="P770">
        <v>301134</v>
      </c>
      <c r="Q770">
        <v>357326</v>
      </c>
    </row>
    <row r="771" spans="1:17" x14ac:dyDescent="0.25">
      <c r="A771">
        <v>92</v>
      </c>
      <c r="B771" s="1">
        <v>43281</v>
      </c>
      <c r="C771" t="s">
        <v>437</v>
      </c>
      <c r="D771" t="s">
        <v>328</v>
      </c>
      <c r="F771" t="s">
        <v>18</v>
      </c>
      <c r="H771">
        <v>2</v>
      </c>
      <c r="L771">
        <v>11</v>
      </c>
      <c r="P771">
        <v>301134</v>
      </c>
      <c r="Q771">
        <v>357326</v>
      </c>
    </row>
    <row r="772" spans="1:17" x14ac:dyDescent="0.25">
      <c r="A772">
        <v>92</v>
      </c>
      <c r="B772" s="1">
        <v>43281</v>
      </c>
      <c r="C772" t="s">
        <v>437</v>
      </c>
      <c r="D772" t="s">
        <v>328</v>
      </c>
      <c r="F772" t="s">
        <v>98</v>
      </c>
      <c r="H772">
        <v>8</v>
      </c>
      <c r="L772">
        <v>11</v>
      </c>
      <c r="P772">
        <v>301134</v>
      </c>
      <c r="Q772">
        <v>357326</v>
      </c>
    </row>
    <row r="773" spans="1:17" x14ac:dyDescent="0.25">
      <c r="A773">
        <v>92</v>
      </c>
      <c r="B773" s="1">
        <v>43281</v>
      </c>
      <c r="C773" t="s">
        <v>437</v>
      </c>
      <c r="D773" t="s">
        <v>328</v>
      </c>
      <c r="F773" t="s">
        <v>438</v>
      </c>
      <c r="H773">
        <v>1</v>
      </c>
      <c r="L773">
        <v>11</v>
      </c>
      <c r="P773">
        <v>301134</v>
      </c>
      <c r="Q773">
        <v>357326</v>
      </c>
    </row>
    <row r="774" spans="1:17" x14ac:dyDescent="0.25">
      <c r="A774">
        <v>92</v>
      </c>
      <c r="B774" s="1">
        <v>43281</v>
      </c>
      <c r="C774" t="s">
        <v>437</v>
      </c>
      <c r="D774" t="s">
        <v>328</v>
      </c>
      <c r="F774" t="s">
        <v>416</v>
      </c>
      <c r="H774">
        <v>4</v>
      </c>
      <c r="L774">
        <v>11</v>
      </c>
      <c r="P774">
        <v>301134</v>
      </c>
      <c r="Q774">
        <v>357326</v>
      </c>
    </row>
    <row r="775" spans="1:17" x14ac:dyDescent="0.25">
      <c r="A775">
        <v>92</v>
      </c>
      <c r="B775" s="1">
        <v>43281</v>
      </c>
      <c r="C775" t="s">
        <v>437</v>
      </c>
      <c r="D775" t="s">
        <v>328</v>
      </c>
      <c r="F775" t="s">
        <v>94</v>
      </c>
      <c r="H775">
        <v>2</v>
      </c>
      <c r="L775">
        <v>11</v>
      </c>
      <c r="P775">
        <v>301134</v>
      </c>
      <c r="Q775">
        <v>357326</v>
      </c>
    </row>
    <row r="776" spans="1:17" x14ac:dyDescent="0.25">
      <c r="A776">
        <v>92</v>
      </c>
      <c r="B776" s="1">
        <v>43281</v>
      </c>
      <c r="C776" t="s">
        <v>437</v>
      </c>
      <c r="D776" t="s">
        <v>328</v>
      </c>
      <c r="F776" t="s">
        <v>46</v>
      </c>
      <c r="H776">
        <v>1</v>
      </c>
      <c r="L776">
        <v>11</v>
      </c>
      <c r="P776">
        <v>301134</v>
      </c>
      <c r="Q776">
        <v>357326</v>
      </c>
    </row>
    <row r="777" spans="1:17" x14ac:dyDescent="0.25">
      <c r="A777">
        <v>92</v>
      </c>
      <c r="B777" s="1">
        <v>43281</v>
      </c>
      <c r="C777" t="s">
        <v>437</v>
      </c>
      <c r="D777" t="s">
        <v>328</v>
      </c>
      <c r="F777" t="s">
        <v>428</v>
      </c>
      <c r="H777">
        <v>1</v>
      </c>
      <c r="L777">
        <v>11</v>
      </c>
      <c r="P777">
        <v>301134</v>
      </c>
      <c r="Q777">
        <v>357326</v>
      </c>
    </row>
    <row r="778" spans="1:17" x14ac:dyDescent="0.25">
      <c r="A778">
        <v>92</v>
      </c>
      <c r="B778" s="1">
        <v>43281</v>
      </c>
      <c r="C778" t="s">
        <v>437</v>
      </c>
      <c r="D778" t="s">
        <v>328</v>
      </c>
      <c r="F778" t="s">
        <v>106</v>
      </c>
      <c r="H778">
        <v>2</v>
      </c>
      <c r="L778">
        <v>11</v>
      </c>
      <c r="P778">
        <v>301134</v>
      </c>
      <c r="Q778">
        <v>357326</v>
      </c>
    </row>
    <row r="779" spans="1:17" x14ac:dyDescent="0.25">
      <c r="A779">
        <v>92</v>
      </c>
      <c r="B779" s="1">
        <v>43281</v>
      </c>
      <c r="C779" t="s">
        <v>437</v>
      </c>
      <c r="D779" t="s">
        <v>328</v>
      </c>
      <c r="F779" t="s">
        <v>77</v>
      </c>
      <c r="H779">
        <v>1</v>
      </c>
      <c r="L779">
        <v>11</v>
      </c>
      <c r="P779">
        <v>301134</v>
      </c>
      <c r="Q779">
        <v>357326</v>
      </c>
    </row>
    <row r="780" spans="1:17" x14ac:dyDescent="0.25">
      <c r="A780">
        <v>92</v>
      </c>
      <c r="B780" s="1">
        <v>43281</v>
      </c>
      <c r="C780" t="s">
        <v>437</v>
      </c>
      <c r="D780" t="s">
        <v>328</v>
      </c>
      <c r="F780" t="s">
        <v>435</v>
      </c>
      <c r="H780">
        <v>1</v>
      </c>
      <c r="L780">
        <v>11</v>
      </c>
      <c r="P780">
        <v>301134</v>
      </c>
      <c r="Q780">
        <v>357326</v>
      </c>
    </row>
    <row r="781" spans="1:17" x14ac:dyDescent="0.25">
      <c r="A781">
        <v>92</v>
      </c>
      <c r="B781" s="1">
        <v>43281</v>
      </c>
      <c r="C781" t="s">
        <v>437</v>
      </c>
      <c r="D781" t="s">
        <v>328</v>
      </c>
      <c r="F781" t="s">
        <v>256</v>
      </c>
      <c r="H781">
        <v>2</v>
      </c>
      <c r="L781">
        <v>11</v>
      </c>
      <c r="P781">
        <v>301134</v>
      </c>
      <c r="Q781">
        <v>357326</v>
      </c>
    </row>
    <row r="782" spans="1:17" x14ac:dyDescent="0.25">
      <c r="A782">
        <v>92</v>
      </c>
      <c r="B782" s="1">
        <v>43281</v>
      </c>
      <c r="C782" t="s">
        <v>437</v>
      </c>
      <c r="D782" t="s">
        <v>328</v>
      </c>
      <c r="F782" t="s">
        <v>432</v>
      </c>
      <c r="H782">
        <v>1</v>
      </c>
      <c r="L782">
        <v>11</v>
      </c>
      <c r="P782">
        <v>301134</v>
      </c>
      <c r="Q782">
        <v>357326</v>
      </c>
    </row>
    <row r="783" spans="1:17" x14ac:dyDescent="0.25">
      <c r="A783">
        <v>93</v>
      </c>
      <c r="B783" s="1">
        <v>43281</v>
      </c>
      <c r="C783" t="s">
        <v>439</v>
      </c>
      <c r="D783" t="s">
        <v>328</v>
      </c>
      <c r="F783" t="s">
        <v>96</v>
      </c>
      <c r="H783">
        <v>1</v>
      </c>
      <c r="L783">
        <v>11</v>
      </c>
      <c r="P783">
        <v>300710</v>
      </c>
      <c r="Q783">
        <v>357499</v>
      </c>
    </row>
    <row r="784" spans="1:17" x14ac:dyDescent="0.25">
      <c r="A784">
        <v>93</v>
      </c>
      <c r="B784" s="1">
        <v>43281</v>
      </c>
      <c r="C784" t="s">
        <v>439</v>
      </c>
      <c r="D784" t="s">
        <v>328</v>
      </c>
      <c r="F784" t="s">
        <v>412</v>
      </c>
      <c r="H784">
        <v>3</v>
      </c>
      <c r="L784">
        <v>11</v>
      </c>
      <c r="P784">
        <v>300710</v>
      </c>
      <c r="Q784">
        <v>357499</v>
      </c>
    </row>
    <row r="785" spans="1:17" x14ac:dyDescent="0.25">
      <c r="A785">
        <v>93</v>
      </c>
      <c r="B785" s="1">
        <v>43281</v>
      </c>
      <c r="C785" t="s">
        <v>439</v>
      </c>
      <c r="D785" t="s">
        <v>328</v>
      </c>
      <c r="F785" t="s">
        <v>406</v>
      </c>
      <c r="H785">
        <v>1</v>
      </c>
      <c r="L785">
        <v>11</v>
      </c>
      <c r="P785">
        <v>300710</v>
      </c>
      <c r="Q785">
        <v>357499</v>
      </c>
    </row>
    <row r="786" spans="1:17" x14ac:dyDescent="0.25">
      <c r="A786">
        <v>93</v>
      </c>
      <c r="B786" s="1">
        <v>43281</v>
      </c>
      <c r="C786" t="s">
        <v>439</v>
      </c>
      <c r="D786" t="s">
        <v>328</v>
      </c>
      <c r="F786" t="s">
        <v>256</v>
      </c>
      <c r="H786">
        <v>7</v>
      </c>
      <c r="L786">
        <v>11</v>
      </c>
      <c r="P786">
        <v>300710</v>
      </c>
      <c r="Q786">
        <v>357499</v>
      </c>
    </row>
    <row r="787" spans="1:17" x14ac:dyDescent="0.25">
      <c r="A787">
        <v>93</v>
      </c>
      <c r="B787" s="1">
        <v>43281</v>
      </c>
      <c r="C787" t="s">
        <v>439</v>
      </c>
      <c r="D787" t="s">
        <v>328</v>
      </c>
      <c r="F787" t="s">
        <v>46</v>
      </c>
      <c r="H787">
        <v>3</v>
      </c>
      <c r="L787">
        <v>11</v>
      </c>
      <c r="P787">
        <v>300710</v>
      </c>
      <c r="Q787">
        <v>357499</v>
      </c>
    </row>
    <row r="788" spans="1:17" x14ac:dyDescent="0.25">
      <c r="A788">
        <v>93</v>
      </c>
      <c r="B788" s="1">
        <v>43281</v>
      </c>
      <c r="C788" t="s">
        <v>439</v>
      </c>
      <c r="D788" t="s">
        <v>328</v>
      </c>
      <c r="F788" t="s">
        <v>18</v>
      </c>
      <c r="H788">
        <v>81</v>
      </c>
      <c r="L788">
        <v>11</v>
      </c>
      <c r="P788">
        <v>300710</v>
      </c>
      <c r="Q788">
        <v>357499</v>
      </c>
    </row>
    <row r="789" spans="1:17" x14ac:dyDescent="0.25">
      <c r="A789">
        <v>93</v>
      </c>
      <c r="B789" s="1">
        <v>43281</v>
      </c>
      <c r="C789" t="s">
        <v>439</v>
      </c>
      <c r="D789" t="s">
        <v>328</v>
      </c>
      <c r="F789" t="s">
        <v>98</v>
      </c>
      <c r="H789">
        <v>18</v>
      </c>
      <c r="L789">
        <v>11</v>
      </c>
      <c r="P789">
        <v>300710</v>
      </c>
      <c r="Q789">
        <v>357499</v>
      </c>
    </row>
    <row r="790" spans="1:17" x14ac:dyDescent="0.25">
      <c r="A790">
        <v>93</v>
      </c>
      <c r="B790" s="1">
        <v>43281</v>
      </c>
      <c r="C790" t="s">
        <v>439</v>
      </c>
      <c r="D790" t="s">
        <v>328</v>
      </c>
      <c r="F790" t="s">
        <v>339</v>
      </c>
      <c r="H790">
        <v>2</v>
      </c>
      <c r="L790">
        <v>11</v>
      </c>
      <c r="P790">
        <v>300710</v>
      </c>
      <c r="Q790">
        <v>357499</v>
      </c>
    </row>
    <row r="791" spans="1:17" x14ac:dyDescent="0.25">
      <c r="A791">
        <v>93</v>
      </c>
      <c r="B791" s="1">
        <v>43281</v>
      </c>
      <c r="C791" t="s">
        <v>439</v>
      </c>
      <c r="D791" t="s">
        <v>328</v>
      </c>
      <c r="F791" t="s">
        <v>142</v>
      </c>
      <c r="H791">
        <v>1</v>
      </c>
      <c r="L791">
        <v>11</v>
      </c>
      <c r="P791">
        <v>300710</v>
      </c>
      <c r="Q791">
        <v>357499</v>
      </c>
    </row>
    <row r="792" spans="1:17" x14ac:dyDescent="0.25">
      <c r="A792">
        <v>93</v>
      </c>
      <c r="B792" s="1">
        <v>43281</v>
      </c>
      <c r="C792" t="s">
        <v>439</v>
      </c>
      <c r="D792" t="s">
        <v>328</v>
      </c>
      <c r="F792" t="s">
        <v>244</v>
      </c>
      <c r="H792">
        <v>2</v>
      </c>
      <c r="L792">
        <v>11</v>
      </c>
      <c r="P792">
        <v>300710</v>
      </c>
      <c r="Q792">
        <v>357499</v>
      </c>
    </row>
    <row r="793" spans="1:17" x14ac:dyDescent="0.25">
      <c r="A793">
        <v>93</v>
      </c>
      <c r="B793" s="1">
        <v>43281</v>
      </c>
      <c r="C793" t="s">
        <v>439</v>
      </c>
      <c r="D793" t="s">
        <v>328</v>
      </c>
      <c r="F793" t="s">
        <v>428</v>
      </c>
      <c r="H793">
        <v>2</v>
      </c>
      <c r="L793">
        <v>11</v>
      </c>
      <c r="P793">
        <v>300710</v>
      </c>
      <c r="Q793">
        <v>357499</v>
      </c>
    </row>
    <row r="794" spans="1:17" x14ac:dyDescent="0.25">
      <c r="A794">
        <v>93</v>
      </c>
      <c r="B794" s="1">
        <v>43281</v>
      </c>
      <c r="C794" t="s">
        <v>439</v>
      </c>
      <c r="D794" t="s">
        <v>328</v>
      </c>
      <c r="F794" t="s">
        <v>422</v>
      </c>
      <c r="H794">
        <v>3</v>
      </c>
      <c r="L794">
        <v>11</v>
      </c>
      <c r="P794">
        <v>300710</v>
      </c>
      <c r="Q794">
        <v>357499</v>
      </c>
    </row>
    <row r="795" spans="1:17" x14ac:dyDescent="0.25">
      <c r="A795">
        <v>93</v>
      </c>
      <c r="B795" s="1">
        <v>43281</v>
      </c>
      <c r="C795" t="s">
        <v>439</v>
      </c>
      <c r="D795" t="s">
        <v>328</v>
      </c>
      <c r="F795" t="s">
        <v>77</v>
      </c>
      <c r="H795">
        <v>1</v>
      </c>
      <c r="L795">
        <v>11</v>
      </c>
      <c r="P795">
        <v>300710</v>
      </c>
      <c r="Q795">
        <v>357499</v>
      </c>
    </row>
    <row r="796" spans="1:17" x14ac:dyDescent="0.25">
      <c r="A796">
        <v>93</v>
      </c>
      <c r="B796" s="1">
        <v>43281</v>
      </c>
      <c r="C796" t="s">
        <v>439</v>
      </c>
      <c r="D796" t="s">
        <v>328</v>
      </c>
      <c r="F796" t="s">
        <v>440</v>
      </c>
      <c r="H796">
        <v>1</v>
      </c>
      <c r="L796">
        <v>11</v>
      </c>
      <c r="P796">
        <v>300710</v>
      </c>
      <c r="Q796">
        <v>357499</v>
      </c>
    </row>
    <row r="797" spans="1:17" x14ac:dyDescent="0.25">
      <c r="A797">
        <v>94</v>
      </c>
      <c r="B797" s="1">
        <v>43285</v>
      </c>
      <c r="C797" t="s">
        <v>441</v>
      </c>
      <c r="D797" t="s">
        <v>329</v>
      </c>
      <c r="F797" t="s">
        <v>44</v>
      </c>
      <c r="H797">
        <v>2</v>
      </c>
      <c r="L797">
        <v>14</v>
      </c>
      <c r="P797">
        <v>283005</v>
      </c>
      <c r="Q797">
        <v>190769</v>
      </c>
    </row>
    <row r="798" spans="1:17" x14ac:dyDescent="0.25">
      <c r="A798">
        <v>94</v>
      </c>
      <c r="B798" s="1">
        <v>43285</v>
      </c>
      <c r="C798" t="s">
        <v>441</v>
      </c>
      <c r="D798" t="s">
        <v>329</v>
      </c>
      <c r="F798" t="s">
        <v>171</v>
      </c>
      <c r="H798">
        <v>5</v>
      </c>
      <c r="L798">
        <v>14</v>
      </c>
      <c r="P798">
        <v>283005</v>
      </c>
      <c r="Q798">
        <v>190769</v>
      </c>
    </row>
    <row r="799" spans="1:17" x14ac:dyDescent="0.25">
      <c r="A799">
        <v>94</v>
      </c>
      <c r="B799" s="1">
        <v>43285</v>
      </c>
      <c r="C799" t="s">
        <v>441</v>
      </c>
      <c r="D799" t="s">
        <v>329</v>
      </c>
      <c r="F799" t="s">
        <v>256</v>
      </c>
      <c r="H799">
        <v>3</v>
      </c>
      <c r="L799">
        <v>14</v>
      </c>
      <c r="P799">
        <v>283005</v>
      </c>
      <c r="Q799">
        <v>190769</v>
      </c>
    </row>
    <row r="800" spans="1:17" x14ac:dyDescent="0.25">
      <c r="A800">
        <v>94</v>
      </c>
      <c r="B800" s="1">
        <v>43285</v>
      </c>
      <c r="C800" t="s">
        <v>441</v>
      </c>
      <c r="D800" t="s">
        <v>329</v>
      </c>
      <c r="F800" t="s">
        <v>94</v>
      </c>
      <c r="H800">
        <v>2</v>
      </c>
      <c r="L800">
        <v>14</v>
      </c>
      <c r="P800">
        <v>283005</v>
      </c>
      <c r="Q800">
        <v>190769</v>
      </c>
    </row>
    <row r="801" spans="1:17" x14ac:dyDescent="0.25">
      <c r="A801">
        <v>94</v>
      </c>
      <c r="B801" s="1">
        <v>43285</v>
      </c>
      <c r="C801" t="s">
        <v>441</v>
      </c>
      <c r="D801" t="s">
        <v>329</v>
      </c>
      <c r="F801" t="s">
        <v>214</v>
      </c>
      <c r="H801">
        <v>2</v>
      </c>
      <c r="L801">
        <v>14</v>
      </c>
      <c r="P801">
        <v>283005</v>
      </c>
      <c r="Q801">
        <v>190769</v>
      </c>
    </row>
    <row r="802" spans="1:17" x14ac:dyDescent="0.25">
      <c r="A802">
        <v>94</v>
      </c>
      <c r="B802" s="1">
        <v>43285</v>
      </c>
      <c r="C802" t="s">
        <v>441</v>
      </c>
      <c r="D802" t="s">
        <v>329</v>
      </c>
      <c r="F802" t="s">
        <v>247</v>
      </c>
      <c r="H802">
        <v>1</v>
      </c>
      <c r="L802">
        <v>14</v>
      </c>
      <c r="P802">
        <v>283005</v>
      </c>
      <c r="Q802">
        <v>190769</v>
      </c>
    </row>
    <row r="803" spans="1:17" x14ac:dyDescent="0.25">
      <c r="A803">
        <v>94</v>
      </c>
      <c r="B803" s="1">
        <v>43285</v>
      </c>
      <c r="C803" t="s">
        <v>441</v>
      </c>
      <c r="D803" t="s">
        <v>329</v>
      </c>
      <c r="F803" t="s">
        <v>18</v>
      </c>
      <c r="H803">
        <v>8</v>
      </c>
      <c r="L803">
        <v>14</v>
      </c>
      <c r="P803">
        <v>283005</v>
      </c>
      <c r="Q803">
        <v>190769</v>
      </c>
    </row>
    <row r="804" spans="1:17" x14ac:dyDescent="0.25">
      <c r="A804">
        <v>94</v>
      </c>
      <c r="B804" s="1">
        <v>43285</v>
      </c>
      <c r="C804" t="s">
        <v>441</v>
      </c>
      <c r="D804" t="s">
        <v>329</v>
      </c>
      <c r="F804" t="s">
        <v>442</v>
      </c>
      <c r="H804">
        <v>5</v>
      </c>
      <c r="L804">
        <v>14</v>
      </c>
      <c r="P804">
        <v>283005</v>
      </c>
      <c r="Q804">
        <v>190769</v>
      </c>
    </row>
    <row r="805" spans="1:17" x14ac:dyDescent="0.25">
      <c r="A805">
        <v>94</v>
      </c>
      <c r="B805" s="1">
        <v>43285</v>
      </c>
      <c r="C805" t="s">
        <v>441</v>
      </c>
      <c r="D805" t="s">
        <v>329</v>
      </c>
      <c r="F805" t="s">
        <v>191</v>
      </c>
      <c r="H805">
        <v>1</v>
      </c>
      <c r="L805">
        <v>14</v>
      </c>
      <c r="P805">
        <v>283005</v>
      </c>
      <c r="Q805">
        <v>190769</v>
      </c>
    </row>
    <row r="806" spans="1:17" x14ac:dyDescent="0.25">
      <c r="A806">
        <v>94</v>
      </c>
      <c r="B806" s="1">
        <v>43285</v>
      </c>
      <c r="C806" t="s">
        <v>441</v>
      </c>
      <c r="D806" t="s">
        <v>329</v>
      </c>
      <c r="F806" t="s">
        <v>443</v>
      </c>
      <c r="H806">
        <v>5</v>
      </c>
      <c r="L806">
        <v>14</v>
      </c>
      <c r="P806">
        <v>283005</v>
      </c>
      <c r="Q806">
        <v>190769</v>
      </c>
    </row>
    <row r="807" spans="1:17" x14ac:dyDescent="0.25">
      <c r="A807">
        <v>94</v>
      </c>
      <c r="B807" s="1">
        <v>43285</v>
      </c>
      <c r="C807" t="s">
        <v>441</v>
      </c>
      <c r="D807" t="s">
        <v>329</v>
      </c>
      <c r="F807" t="s">
        <v>444</v>
      </c>
      <c r="H807">
        <v>1</v>
      </c>
      <c r="L807">
        <v>14</v>
      </c>
      <c r="P807">
        <v>283005</v>
      </c>
      <c r="Q807">
        <v>190769</v>
      </c>
    </row>
    <row r="808" spans="1:17" x14ac:dyDescent="0.25">
      <c r="A808">
        <v>94</v>
      </c>
      <c r="B808" s="1">
        <v>43285</v>
      </c>
      <c r="C808" t="s">
        <v>441</v>
      </c>
      <c r="D808" t="s">
        <v>329</v>
      </c>
      <c r="F808" t="s">
        <v>422</v>
      </c>
      <c r="H808">
        <v>7</v>
      </c>
      <c r="L808">
        <v>14</v>
      </c>
      <c r="P808">
        <v>283005</v>
      </c>
      <c r="Q808">
        <v>190769</v>
      </c>
    </row>
    <row r="809" spans="1:17" x14ac:dyDescent="0.25">
      <c r="A809">
        <v>94</v>
      </c>
      <c r="B809" s="1">
        <v>43285</v>
      </c>
      <c r="C809" t="s">
        <v>441</v>
      </c>
      <c r="D809" t="s">
        <v>329</v>
      </c>
      <c r="F809" t="s">
        <v>445</v>
      </c>
      <c r="H809">
        <v>7</v>
      </c>
      <c r="L809">
        <v>14</v>
      </c>
      <c r="P809">
        <v>283005</v>
      </c>
      <c r="Q809">
        <v>190769</v>
      </c>
    </row>
    <row r="810" spans="1:17" x14ac:dyDescent="0.25">
      <c r="A810">
        <v>94</v>
      </c>
      <c r="B810" s="1">
        <v>43285</v>
      </c>
      <c r="C810" t="s">
        <v>441</v>
      </c>
      <c r="D810" t="s">
        <v>329</v>
      </c>
      <c r="F810" t="s">
        <v>106</v>
      </c>
      <c r="H810">
        <v>2</v>
      </c>
      <c r="L810">
        <v>14</v>
      </c>
      <c r="P810">
        <v>283005</v>
      </c>
      <c r="Q810">
        <v>190769</v>
      </c>
    </row>
    <row r="811" spans="1:17" x14ac:dyDescent="0.25">
      <c r="A811">
        <v>94</v>
      </c>
      <c r="B811" s="1">
        <v>43285</v>
      </c>
      <c r="C811" t="s">
        <v>441</v>
      </c>
      <c r="D811" t="s">
        <v>329</v>
      </c>
      <c r="F811" t="s">
        <v>435</v>
      </c>
      <c r="H811">
        <v>2</v>
      </c>
      <c r="L811">
        <v>14</v>
      </c>
      <c r="P811">
        <v>283005</v>
      </c>
      <c r="Q811">
        <v>190769</v>
      </c>
    </row>
    <row r="812" spans="1:17" x14ac:dyDescent="0.25">
      <c r="A812">
        <v>94</v>
      </c>
      <c r="B812" s="1">
        <v>43285</v>
      </c>
      <c r="C812" t="s">
        <v>441</v>
      </c>
      <c r="D812" t="s">
        <v>329</v>
      </c>
      <c r="F812" t="s">
        <v>178</v>
      </c>
      <c r="H812">
        <v>1</v>
      </c>
      <c r="L812">
        <v>14</v>
      </c>
      <c r="P812">
        <v>283005</v>
      </c>
      <c r="Q812">
        <v>190769</v>
      </c>
    </row>
    <row r="813" spans="1:17" x14ac:dyDescent="0.25">
      <c r="A813">
        <v>94</v>
      </c>
      <c r="B813" s="1">
        <v>43285</v>
      </c>
      <c r="C813" t="s">
        <v>441</v>
      </c>
      <c r="D813" t="s">
        <v>329</v>
      </c>
      <c r="F813" t="s">
        <v>73</v>
      </c>
      <c r="H813">
        <v>1</v>
      </c>
      <c r="L813">
        <v>14</v>
      </c>
      <c r="P813">
        <v>283005</v>
      </c>
      <c r="Q813">
        <v>190769</v>
      </c>
    </row>
    <row r="814" spans="1:17" ht="15.75" customHeight="1" x14ac:dyDescent="0.25">
      <c r="A814">
        <v>94</v>
      </c>
      <c r="B814" s="1">
        <v>43285</v>
      </c>
      <c r="C814" t="s">
        <v>441</v>
      </c>
      <c r="D814" t="s">
        <v>329</v>
      </c>
      <c r="F814" t="s">
        <v>413</v>
      </c>
      <c r="H814">
        <v>1</v>
      </c>
      <c r="L814">
        <v>14</v>
      </c>
      <c r="P814">
        <v>283005</v>
      </c>
      <c r="Q814">
        <v>190769</v>
      </c>
    </row>
    <row r="815" spans="1:17" x14ac:dyDescent="0.25">
      <c r="A815">
        <v>95</v>
      </c>
      <c r="B815" s="1">
        <v>43285</v>
      </c>
      <c r="C815" t="s">
        <v>446</v>
      </c>
      <c r="D815" t="s">
        <v>329</v>
      </c>
      <c r="F815" t="s">
        <v>375</v>
      </c>
      <c r="H815">
        <v>2</v>
      </c>
      <c r="L815">
        <v>14</v>
      </c>
      <c r="P815">
        <v>283031</v>
      </c>
      <c r="Q815">
        <v>190397</v>
      </c>
    </row>
    <row r="816" spans="1:17" x14ac:dyDescent="0.25">
      <c r="A816">
        <v>95</v>
      </c>
      <c r="B816" s="1">
        <v>43285</v>
      </c>
      <c r="C816" t="s">
        <v>446</v>
      </c>
      <c r="D816" t="s">
        <v>329</v>
      </c>
      <c r="F816" t="s">
        <v>50</v>
      </c>
      <c r="H816">
        <v>5</v>
      </c>
      <c r="L816">
        <v>14</v>
      </c>
      <c r="P816">
        <v>283031</v>
      </c>
      <c r="Q816">
        <v>190397</v>
      </c>
    </row>
    <row r="817" spans="1:17" x14ac:dyDescent="0.25">
      <c r="A817">
        <v>95</v>
      </c>
      <c r="B817" s="1">
        <v>43285</v>
      </c>
      <c r="C817" t="s">
        <v>446</v>
      </c>
      <c r="D817" t="s">
        <v>329</v>
      </c>
      <c r="F817" t="s">
        <v>24</v>
      </c>
      <c r="H817">
        <v>1</v>
      </c>
      <c r="L817">
        <v>14</v>
      </c>
      <c r="P817">
        <v>283031</v>
      </c>
      <c r="Q817">
        <v>190397</v>
      </c>
    </row>
    <row r="818" spans="1:17" x14ac:dyDescent="0.25">
      <c r="A818">
        <v>95</v>
      </c>
      <c r="B818" s="1">
        <v>43285</v>
      </c>
      <c r="C818" t="s">
        <v>446</v>
      </c>
      <c r="D818" t="s">
        <v>329</v>
      </c>
      <c r="F818" t="s">
        <v>416</v>
      </c>
      <c r="H818">
        <v>2</v>
      </c>
      <c r="L818">
        <v>14</v>
      </c>
      <c r="P818">
        <v>283031</v>
      </c>
      <c r="Q818">
        <v>190397</v>
      </c>
    </row>
    <row r="819" spans="1:17" x14ac:dyDescent="0.25">
      <c r="A819">
        <v>95</v>
      </c>
      <c r="B819" s="1">
        <v>43285</v>
      </c>
      <c r="C819" t="s">
        <v>446</v>
      </c>
      <c r="D819" t="s">
        <v>329</v>
      </c>
      <c r="F819" t="s">
        <v>443</v>
      </c>
      <c r="H819">
        <v>9</v>
      </c>
      <c r="L819">
        <v>14</v>
      </c>
      <c r="P819">
        <v>283031</v>
      </c>
      <c r="Q819">
        <v>190397</v>
      </c>
    </row>
    <row r="820" spans="1:17" x14ac:dyDescent="0.25">
      <c r="A820">
        <v>95</v>
      </c>
      <c r="B820" s="1">
        <v>43285</v>
      </c>
      <c r="C820" t="s">
        <v>446</v>
      </c>
      <c r="D820" t="s">
        <v>329</v>
      </c>
      <c r="F820" t="s">
        <v>157</v>
      </c>
      <c r="H820">
        <v>1</v>
      </c>
      <c r="L820">
        <v>14</v>
      </c>
      <c r="P820">
        <v>283031</v>
      </c>
      <c r="Q820">
        <v>190397</v>
      </c>
    </row>
    <row r="821" spans="1:17" x14ac:dyDescent="0.25">
      <c r="A821">
        <v>95</v>
      </c>
      <c r="B821" s="1">
        <v>43285</v>
      </c>
      <c r="C821" t="s">
        <v>446</v>
      </c>
      <c r="D821" t="s">
        <v>329</v>
      </c>
      <c r="F821" t="s">
        <v>422</v>
      </c>
      <c r="H821">
        <v>4</v>
      </c>
      <c r="L821">
        <v>14</v>
      </c>
      <c r="P821">
        <v>283031</v>
      </c>
      <c r="Q821">
        <v>190397</v>
      </c>
    </row>
    <row r="822" spans="1:17" x14ac:dyDescent="0.25">
      <c r="A822">
        <v>95</v>
      </c>
      <c r="B822" s="1">
        <v>43285</v>
      </c>
      <c r="C822" t="s">
        <v>446</v>
      </c>
      <c r="D822" t="s">
        <v>329</v>
      </c>
      <c r="F822" t="s">
        <v>339</v>
      </c>
      <c r="H822">
        <v>1</v>
      </c>
      <c r="L822">
        <v>14</v>
      </c>
      <c r="P822">
        <v>283031</v>
      </c>
      <c r="Q822">
        <v>190397</v>
      </c>
    </row>
    <row r="823" spans="1:17" x14ac:dyDescent="0.25">
      <c r="A823">
        <v>95</v>
      </c>
      <c r="B823" s="1">
        <v>43285</v>
      </c>
      <c r="C823" t="s">
        <v>446</v>
      </c>
      <c r="D823" t="s">
        <v>329</v>
      </c>
      <c r="F823" t="s">
        <v>445</v>
      </c>
      <c r="H823">
        <v>12</v>
      </c>
      <c r="L823">
        <v>14</v>
      </c>
      <c r="P823">
        <v>283031</v>
      </c>
      <c r="Q823">
        <v>190397</v>
      </c>
    </row>
    <row r="824" spans="1:17" x14ac:dyDescent="0.25">
      <c r="A824">
        <v>95</v>
      </c>
      <c r="B824" s="1">
        <v>43285</v>
      </c>
      <c r="C824" t="s">
        <v>446</v>
      </c>
      <c r="D824" t="s">
        <v>329</v>
      </c>
      <c r="F824" t="s">
        <v>447</v>
      </c>
      <c r="H824">
        <v>2</v>
      </c>
      <c r="L824">
        <v>14</v>
      </c>
      <c r="P824">
        <v>283031</v>
      </c>
      <c r="Q824">
        <v>190397</v>
      </c>
    </row>
    <row r="825" spans="1:17" x14ac:dyDescent="0.25">
      <c r="A825">
        <v>95</v>
      </c>
      <c r="B825" s="1">
        <v>43285</v>
      </c>
      <c r="C825" t="s">
        <v>446</v>
      </c>
      <c r="D825" t="s">
        <v>329</v>
      </c>
      <c r="F825" t="s">
        <v>421</v>
      </c>
      <c r="H825">
        <v>2</v>
      </c>
      <c r="L825">
        <v>14</v>
      </c>
      <c r="P825">
        <v>283031</v>
      </c>
      <c r="Q825">
        <v>190397</v>
      </c>
    </row>
    <row r="826" spans="1:17" x14ac:dyDescent="0.25">
      <c r="A826">
        <v>95</v>
      </c>
      <c r="B826" s="1">
        <v>43285</v>
      </c>
      <c r="C826" t="s">
        <v>446</v>
      </c>
      <c r="D826" t="s">
        <v>329</v>
      </c>
      <c r="F826" t="s">
        <v>26</v>
      </c>
      <c r="H826">
        <v>2</v>
      </c>
      <c r="L826">
        <v>14</v>
      </c>
      <c r="P826">
        <v>283031</v>
      </c>
      <c r="Q826">
        <v>190397</v>
      </c>
    </row>
    <row r="827" spans="1:17" x14ac:dyDescent="0.25">
      <c r="A827">
        <v>95</v>
      </c>
      <c r="B827" s="1">
        <v>43285</v>
      </c>
      <c r="C827" t="s">
        <v>446</v>
      </c>
      <c r="D827" t="s">
        <v>329</v>
      </c>
      <c r="F827" t="s">
        <v>435</v>
      </c>
      <c r="H827">
        <v>1</v>
      </c>
      <c r="L827">
        <v>14</v>
      </c>
      <c r="P827">
        <v>283031</v>
      </c>
      <c r="Q827">
        <v>190397</v>
      </c>
    </row>
    <row r="828" spans="1:17" x14ac:dyDescent="0.25">
      <c r="A828">
        <v>95</v>
      </c>
      <c r="B828" s="1">
        <v>43285</v>
      </c>
      <c r="C828" t="s">
        <v>446</v>
      </c>
      <c r="D828" t="s">
        <v>329</v>
      </c>
      <c r="F828" t="s">
        <v>73</v>
      </c>
      <c r="H828">
        <v>2</v>
      </c>
      <c r="L828">
        <v>14</v>
      </c>
      <c r="P828">
        <v>283031</v>
      </c>
      <c r="Q828">
        <v>190397</v>
      </c>
    </row>
    <row r="829" spans="1:17" x14ac:dyDescent="0.25">
      <c r="A829">
        <v>95</v>
      </c>
      <c r="B829" s="1">
        <v>43285</v>
      </c>
      <c r="C829" t="s">
        <v>446</v>
      </c>
      <c r="D829" t="s">
        <v>329</v>
      </c>
      <c r="F829" t="s">
        <v>406</v>
      </c>
      <c r="H829">
        <v>2</v>
      </c>
      <c r="L829">
        <v>14</v>
      </c>
      <c r="P829">
        <v>283031</v>
      </c>
      <c r="Q829">
        <v>190397</v>
      </c>
    </row>
    <row r="830" spans="1:17" x14ac:dyDescent="0.25">
      <c r="A830">
        <v>95</v>
      </c>
      <c r="B830" s="1">
        <v>43285</v>
      </c>
      <c r="C830" t="s">
        <v>446</v>
      </c>
      <c r="D830" t="s">
        <v>329</v>
      </c>
      <c r="F830" t="s">
        <v>418</v>
      </c>
      <c r="H830">
        <v>1</v>
      </c>
      <c r="L830">
        <v>14</v>
      </c>
      <c r="P830">
        <v>283031</v>
      </c>
      <c r="Q830">
        <v>190397</v>
      </c>
    </row>
    <row r="831" spans="1:17" x14ac:dyDescent="0.25">
      <c r="A831">
        <v>95</v>
      </c>
      <c r="B831" s="1">
        <v>43285</v>
      </c>
      <c r="C831" t="s">
        <v>446</v>
      </c>
      <c r="D831" t="s">
        <v>329</v>
      </c>
      <c r="F831" t="s">
        <v>440</v>
      </c>
      <c r="H831">
        <v>1</v>
      </c>
      <c r="L831">
        <v>14</v>
      </c>
      <c r="P831">
        <v>283031</v>
      </c>
      <c r="Q831">
        <v>190397</v>
      </c>
    </row>
    <row r="832" spans="1:17" x14ac:dyDescent="0.25">
      <c r="A832">
        <v>95</v>
      </c>
      <c r="B832" s="1">
        <v>43285</v>
      </c>
      <c r="C832" t="s">
        <v>446</v>
      </c>
      <c r="D832" t="s">
        <v>329</v>
      </c>
      <c r="F832" t="s">
        <v>106</v>
      </c>
      <c r="H832">
        <v>1</v>
      </c>
      <c r="L832">
        <v>14</v>
      </c>
      <c r="P832">
        <v>283031</v>
      </c>
      <c r="Q832">
        <v>190397</v>
      </c>
    </row>
    <row r="833" spans="1:17" x14ac:dyDescent="0.25">
      <c r="A833">
        <v>95</v>
      </c>
      <c r="B833" s="1">
        <v>43285</v>
      </c>
      <c r="C833" t="s">
        <v>446</v>
      </c>
      <c r="D833" t="s">
        <v>329</v>
      </c>
      <c r="F833" t="s">
        <v>214</v>
      </c>
      <c r="H833">
        <v>4</v>
      </c>
      <c r="L833">
        <v>14</v>
      </c>
      <c r="P833">
        <v>283031</v>
      </c>
      <c r="Q833">
        <v>190397</v>
      </c>
    </row>
    <row r="834" spans="1:17" x14ac:dyDescent="0.25">
      <c r="A834">
        <v>95</v>
      </c>
      <c r="B834" s="1">
        <v>43285</v>
      </c>
      <c r="C834" t="s">
        <v>446</v>
      </c>
      <c r="D834" t="s">
        <v>329</v>
      </c>
      <c r="F834" t="s">
        <v>448</v>
      </c>
      <c r="H834">
        <v>2</v>
      </c>
      <c r="L834">
        <v>14</v>
      </c>
      <c r="P834">
        <v>283031</v>
      </c>
      <c r="Q834">
        <v>190397</v>
      </c>
    </row>
    <row r="835" spans="1:17" x14ac:dyDescent="0.25">
      <c r="A835">
        <v>95</v>
      </c>
      <c r="B835" s="1">
        <v>43285</v>
      </c>
      <c r="C835" t="s">
        <v>446</v>
      </c>
      <c r="D835" t="s">
        <v>329</v>
      </c>
      <c r="F835" t="s">
        <v>449</v>
      </c>
      <c r="H835">
        <v>4</v>
      </c>
      <c r="L835">
        <v>14</v>
      </c>
      <c r="P835">
        <v>283031</v>
      </c>
      <c r="Q835">
        <v>190397</v>
      </c>
    </row>
    <row r="836" spans="1:17" x14ac:dyDescent="0.25">
      <c r="A836">
        <v>96</v>
      </c>
      <c r="B836" s="1">
        <v>43286</v>
      </c>
      <c r="C836" t="s">
        <v>450</v>
      </c>
      <c r="D836" t="s">
        <v>76</v>
      </c>
      <c r="F836" t="s">
        <v>445</v>
      </c>
      <c r="H836">
        <v>1</v>
      </c>
      <c r="L836">
        <v>8</v>
      </c>
      <c r="P836">
        <v>247845</v>
      </c>
      <c r="Q836">
        <v>231379</v>
      </c>
    </row>
    <row r="837" spans="1:17" x14ac:dyDescent="0.25">
      <c r="A837">
        <v>96</v>
      </c>
      <c r="B837" s="1">
        <v>43286</v>
      </c>
      <c r="C837" t="s">
        <v>450</v>
      </c>
      <c r="D837" t="s">
        <v>76</v>
      </c>
      <c r="F837" t="s">
        <v>422</v>
      </c>
      <c r="H837">
        <v>1</v>
      </c>
      <c r="L837">
        <v>8</v>
      </c>
      <c r="P837">
        <v>247845</v>
      </c>
      <c r="Q837">
        <v>231379</v>
      </c>
    </row>
    <row r="838" spans="1:17" x14ac:dyDescent="0.25">
      <c r="A838">
        <v>96</v>
      </c>
      <c r="B838" s="1">
        <v>43286</v>
      </c>
      <c r="C838" t="s">
        <v>450</v>
      </c>
      <c r="D838" t="s">
        <v>76</v>
      </c>
      <c r="F838" t="s">
        <v>418</v>
      </c>
      <c r="H838">
        <v>1</v>
      </c>
      <c r="L838">
        <v>8</v>
      </c>
      <c r="P838">
        <v>247845</v>
      </c>
      <c r="Q838">
        <v>231379</v>
      </c>
    </row>
    <row r="839" spans="1:17" x14ac:dyDescent="0.25">
      <c r="A839">
        <v>96</v>
      </c>
      <c r="B839" s="1">
        <v>43286</v>
      </c>
      <c r="C839" t="s">
        <v>450</v>
      </c>
      <c r="D839" t="s">
        <v>76</v>
      </c>
      <c r="F839" t="s">
        <v>440</v>
      </c>
      <c r="H839">
        <v>1</v>
      </c>
      <c r="L839">
        <v>8</v>
      </c>
      <c r="P839">
        <v>247845</v>
      </c>
      <c r="Q839">
        <v>231379</v>
      </c>
    </row>
    <row r="840" spans="1:17" x14ac:dyDescent="0.25">
      <c r="A840">
        <v>96</v>
      </c>
      <c r="B840" s="1">
        <v>43286</v>
      </c>
      <c r="C840" t="s">
        <v>450</v>
      </c>
      <c r="D840" t="s">
        <v>76</v>
      </c>
      <c r="F840" t="s">
        <v>451</v>
      </c>
      <c r="H840">
        <v>1</v>
      </c>
      <c r="L840">
        <v>8</v>
      </c>
      <c r="P840">
        <v>247845</v>
      </c>
      <c r="Q840">
        <v>231379</v>
      </c>
    </row>
    <row r="841" spans="1:17" x14ac:dyDescent="0.25">
      <c r="A841">
        <v>96</v>
      </c>
      <c r="B841" s="1">
        <v>43286</v>
      </c>
      <c r="C841" t="s">
        <v>450</v>
      </c>
      <c r="D841" t="s">
        <v>76</v>
      </c>
      <c r="F841" t="s">
        <v>18</v>
      </c>
      <c r="H841">
        <v>2</v>
      </c>
      <c r="L841">
        <v>8</v>
      </c>
      <c r="P841">
        <v>247845</v>
      </c>
      <c r="Q841">
        <v>231379</v>
      </c>
    </row>
    <row r="842" spans="1:17" ht="12.75" customHeight="1" x14ac:dyDescent="0.25">
      <c r="A842">
        <v>97</v>
      </c>
      <c r="B842" s="1">
        <v>43286</v>
      </c>
      <c r="C842" t="s">
        <v>452</v>
      </c>
      <c r="D842" t="s">
        <v>76</v>
      </c>
      <c r="F842" t="s">
        <v>451</v>
      </c>
      <c r="H842">
        <v>2</v>
      </c>
      <c r="L842">
        <v>8</v>
      </c>
      <c r="P842">
        <v>247781</v>
      </c>
      <c r="Q842">
        <v>231922</v>
      </c>
    </row>
    <row r="843" spans="1:17" ht="12.75" customHeight="1" x14ac:dyDescent="0.25">
      <c r="A843">
        <v>97</v>
      </c>
      <c r="B843" s="1">
        <v>43286</v>
      </c>
      <c r="C843" t="s">
        <v>452</v>
      </c>
      <c r="D843" t="s">
        <v>76</v>
      </c>
      <c r="F843" t="s">
        <v>256</v>
      </c>
      <c r="H843">
        <v>3</v>
      </c>
      <c r="L843">
        <v>8</v>
      </c>
      <c r="P843">
        <v>247781</v>
      </c>
      <c r="Q843">
        <v>231922</v>
      </c>
    </row>
    <row r="844" spans="1:17" ht="12.75" customHeight="1" x14ac:dyDescent="0.25">
      <c r="A844">
        <v>97</v>
      </c>
      <c r="B844" s="1">
        <v>43286</v>
      </c>
      <c r="C844" t="s">
        <v>452</v>
      </c>
      <c r="D844" t="s">
        <v>76</v>
      </c>
      <c r="F844" t="s">
        <v>171</v>
      </c>
      <c r="H844">
        <v>3</v>
      </c>
      <c r="L844">
        <v>8</v>
      </c>
      <c r="P844">
        <v>247781</v>
      </c>
      <c r="Q844">
        <v>231922</v>
      </c>
    </row>
    <row r="845" spans="1:17" ht="12.75" customHeight="1" x14ac:dyDescent="0.25">
      <c r="A845">
        <v>97</v>
      </c>
      <c r="B845" s="1">
        <v>43286</v>
      </c>
      <c r="C845" t="s">
        <v>452</v>
      </c>
      <c r="D845" t="s">
        <v>76</v>
      </c>
      <c r="F845" t="s">
        <v>421</v>
      </c>
      <c r="H845">
        <v>4</v>
      </c>
      <c r="L845">
        <v>8</v>
      </c>
      <c r="P845">
        <v>247781</v>
      </c>
      <c r="Q845">
        <v>231922</v>
      </c>
    </row>
    <row r="846" spans="1:17" ht="12.75" customHeight="1" x14ac:dyDescent="0.25">
      <c r="A846">
        <v>97</v>
      </c>
      <c r="B846" s="1">
        <v>43286</v>
      </c>
      <c r="C846" t="s">
        <v>452</v>
      </c>
      <c r="D846" t="s">
        <v>76</v>
      </c>
      <c r="F846" t="s">
        <v>397</v>
      </c>
      <c r="H846">
        <v>1</v>
      </c>
      <c r="L846">
        <v>8</v>
      </c>
      <c r="P846">
        <v>247781</v>
      </c>
      <c r="Q846">
        <v>231922</v>
      </c>
    </row>
    <row r="847" spans="1:17" ht="12.75" customHeight="1" x14ac:dyDescent="0.25">
      <c r="A847">
        <v>97</v>
      </c>
      <c r="B847" s="1">
        <v>43286</v>
      </c>
      <c r="C847" t="s">
        <v>452</v>
      </c>
      <c r="D847" t="s">
        <v>76</v>
      </c>
      <c r="F847" t="s">
        <v>98</v>
      </c>
      <c r="H847">
        <v>1</v>
      </c>
      <c r="L847">
        <v>8</v>
      </c>
      <c r="P847">
        <v>247781</v>
      </c>
      <c r="Q847">
        <v>231922</v>
      </c>
    </row>
    <row r="848" spans="1:17" ht="12.75" customHeight="1" x14ac:dyDescent="0.25">
      <c r="A848">
        <v>98</v>
      </c>
      <c r="B848" s="1">
        <v>43286</v>
      </c>
      <c r="D848" t="s">
        <v>76</v>
      </c>
      <c r="F848" t="s">
        <v>406</v>
      </c>
      <c r="H848">
        <v>6</v>
      </c>
      <c r="L848">
        <v>8</v>
      </c>
      <c r="P848">
        <v>247974</v>
      </c>
      <c r="Q848">
        <v>233046</v>
      </c>
    </row>
    <row r="849" spans="1:17" ht="12.75" customHeight="1" x14ac:dyDescent="0.25">
      <c r="A849">
        <v>98</v>
      </c>
      <c r="B849" s="1">
        <v>43286</v>
      </c>
      <c r="D849" t="s">
        <v>76</v>
      </c>
      <c r="F849" t="s">
        <v>413</v>
      </c>
      <c r="H849">
        <v>2</v>
      </c>
      <c r="L849">
        <v>8</v>
      </c>
      <c r="P849">
        <v>247974</v>
      </c>
      <c r="Q849">
        <v>233046</v>
      </c>
    </row>
    <row r="850" spans="1:17" ht="12.75" customHeight="1" x14ac:dyDescent="0.25">
      <c r="A850">
        <v>98</v>
      </c>
      <c r="B850" s="1">
        <v>43286</v>
      </c>
      <c r="D850" t="s">
        <v>76</v>
      </c>
      <c r="F850" t="s">
        <v>421</v>
      </c>
      <c r="H850">
        <v>17</v>
      </c>
      <c r="L850">
        <v>8</v>
      </c>
      <c r="P850">
        <v>247974</v>
      </c>
      <c r="Q850">
        <v>233046</v>
      </c>
    </row>
    <row r="851" spans="1:17" ht="12.75" customHeight="1" x14ac:dyDescent="0.25">
      <c r="A851">
        <v>98</v>
      </c>
      <c r="B851" s="1">
        <v>43286</v>
      </c>
      <c r="D851" t="s">
        <v>76</v>
      </c>
      <c r="F851" t="s">
        <v>422</v>
      </c>
      <c r="H851">
        <v>2</v>
      </c>
      <c r="L851">
        <v>8</v>
      </c>
      <c r="P851">
        <v>247974</v>
      </c>
      <c r="Q851">
        <v>233046</v>
      </c>
    </row>
    <row r="852" spans="1:17" ht="12.75" customHeight="1" x14ac:dyDescent="0.25">
      <c r="A852">
        <v>98</v>
      </c>
      <c r="B852" s="1">
        <v>43286</v>
      </c>
      <c r="D852" t="s">
        <v>76</v>
      </c>
      <c r="F852" t="s">
        <v>445</v>
      </c>
      <c r="H852">
        <v>1</v>
      </c>
      <c r="L852">
        <v>8</v>
      </c>
      <c r="P852">
        <v>247974</v>
      </c>
      <c r="Q852">
        <v>233046</v>
      </c>
    </row>
    <row r="853" spans="1:17" ht="12.75" customHeight="1" x14ac:dyDescent="0.25">
      <c r="A853">
        <v>98</v>
      </c>
      <c r="B853" s="1">
        <v>43286</v>
      </c>
      <c r="D853" t="s">
        <v>76</v>
      </c>
      <c r="F853" t="s">
        <v>77</v>
      </c>
      <c r="H853">
        <v>1</v>
      </c>
      <c r="L853">
        <v>8</v>
      </c>
      <c r="P853">
        <v>247974</v>
      </c>
      <c r="Q853">
        <v>233046</v>
      </c>
    </row>
    <row r="854" spans="1:17" x14ac:dyDescent="0.25">
      <c r="A854">
        <v>99</v>
      </c>
      <c r="B854" s="1">
        <v>43289</v>
      </c>
      <c r="C854" t="s">
        <v>453</v>
      </c>
      <c r="D854" t="s">
        <v>91</v>
      </c>
      <c r="F854" t="s">
        <v>387</v>
      </c>
      <c r="H854">
        <v>1</v>
      </c>
      <c r="P854">
        <v>293092</v>
      </c>
      <c r="Q854">
        <v>201964</v>
      </c>
    </row>
    <row r="855" spans="1:17" x14ac:dyDescent="0.25">
      <c r="A855">
        <v>99</v>
      </c>
      <c r="B855" s="1">
        <v>43289</v>
      </c>
      <c r="C855" t="s">
        <v>453</v>
      </c>
      <c r="D855" t="s">
        <v>91</v>
      </c>
      <c r="F855" t="s">
        <v>445</v>
      </c>
      <c r="H855">
        <v>19</v>
      </c>
      <c r="P855">
        <v>293092</v>
      </c>
      <c r="Q855">
        <v>201964</v>
      </c>
    </row>
    <row r="856" spans="1:17" x14ac:dyDescent="0.25">
      <c r="A856">
        <v>99</v>
      </c>
      <c r="B856" s="1">
        <v>43289</v>
      </c>
      <c r="C856" t="s">
        <v>453</v>
      </c>
      <c r="D856" t="s">
        <v>91</v>
      </c>
      <c r="F856" t="s">
        <v>214</v>
      </c>
      <c r="H856">
        <v>1</v>
      </c>
      <c r="P856">
        <v>293092</v>
      </c>
      <c r="Q856">
        <v>201964</v>
      </c>
    </row>
    <row r="857" spans="1:17" x14ac:dyDescent="0.25">
      <c r="A857">
        <v>99</v>
      </c>
      <c r="B857" s="1">
        <v>43289</v>
      </c>
      <c r="C857" t="s">
        <v>453</v>
      </c>
      <c r="D857" t="s">
        <v>91</v>
      </c>
      <c r="F857" t="s">
        <v>339</v>
      </c>
      <c r="H857">
        <v>1</v>
      </c>
      <c r="P857">
        <v>293092</v>
      </c>
      <c r="Q857">
        <v>201964</v>
      </c>
    </row>
    <row r="858" spans="1:17" x14ac:dyDescent="0.25">
      <c r="A858">
        <v>99</v>
      </c>
      <c r="B858" s="1">
        <v>43289</v>
      </c>
      <c r="C858" t="s">
        <v>453</v>
      </c>
      <c r="D858" t="s">
        <v>91</v>
      </c>
      <c r="F858" t="s">
        <v>26</v>
      </c>
      <c r="H858">
        <v>1</v>
      </c>
      <c r="P858">
        <v>293092</v>
      </c>
      <c r="Q858">
        <v>201964</v>
      </c>
    </row>
    <row r="859" spans="1:17" x14ac:dyDescent="0.25">
      <c r="A859">
        <v>99</v>
      </c>
      <c r="B859" s="1">
        <v>43289</v>
      </c>
      <c r="C859" t="s">
        <v>453</v>
      </c>
      <c r="D859" t="s">
        <v>91</v>
      </c>
      <c r="F859" t="s">
        <v>18</v>
      </c>
      <c r="H859">
        <v>1</v>
      </c>
      <c r="P859">
        <v>293092</v>
      </c>
      <c r="Q859">
        <v>201964</v>
      </c>
    </row>
    <row r="860" spans="1:17" x14ac:dyDescent="0.25">
      <c r="A860">
        <v>99</v>
      </c>
      <c r="B860" s="1">
        <v>43289</v>
      </c>
      <c r="C860" t="s">
        <v>453</v>
      </c>
      <c r="D860" t="s">
        <v>91</v>
      </c>
      <c r="F860" t="s">
        <v>451</v>
      </c>
      <c r="H860">
        <v>1</v>
      </c>
      <c r="P860">
        <v>293092</v>
      </c>
      <c r="Q860">
        <v>201964</v>
      </c>
    </row>
    <row r="861" spans="1:17" x14ac:dyDescent="0.25">
      <c r="A861">
        <v>99</v>
      </c>
      <c r="B861" s="1">
        <v>43289</v>
      </c>
      <c r="C861" t="s">
        <v>453</v>
      </c>
      <c r="D861" t="s">
        <v>91</v>
      </c>
      <c r="F861" t="s">
        <v>73</v>
      </c>
      <c r="H861">
        <v>1</v>
      </c>
      <c r="P861">
        <v>293092</v>
      </c>
      <c r="Q861">
        <v>201964</v>
      </c>
    </row>
    <row r="862" spans="1:17" x14ac:dyDescent="0.25">
      <c r="A862">
        <v>100</v>
      </c>
      <c r="B862" s="1">
        <v>43289</v>
      </c>
      <c r="D862" t="s">
        <v>91</v>
      </c>
      <c r="F862" t="s">
        <v>445</v>
      </c>
      <c r="H862">
        <v>9</v>
      </c>
      <c r="P862">
        <v>294309</v>
      </c>
      <c r="Q862">
        <v>201932</v>
      </c>
    </row>
    <row r="863" spans="1:17" x14ac:dyDescent="0.25">
      <c r="A863">
        <v>100</v>
      </c>
      <c r="B863" s="1">
        <v>43289</v>
      </c>
      <c r="D863" t="s">
        <v>91</v>
      </c>
      <c r="F863" t="s">
        <v>256</v>
      </c>
      <c r="H863">
        <v>1</v>
      </c>
      <c r="P863">
        <v>294309</v>
      </c>
      <c r="Q863">
        <v>201932</v>
      </c>
    </row>
    <row r="864" spans="1:17" x14ac:dyDescent="0.25">
      <c r="A864">
        <v>100</v>
      </c>
      <c r="B864" s="1">
        <v>43289</v>
      </c>
      <c r="D864" t="s">
        <v>91</v>
      </c>
      <c r="F864" t="s">
        <v>214</v>
      </c>
      <c r="H864">
        <v>2</v>
      </c>
      <c r="P864">
        <v>294309</v>
      </c>
      <c r="Q864">
        <v>201932</v>
      </c>
    </row>
    <row r="865" spans="1:17" x14ac:dyDescent="0.25">
      <c r="A865">
        <v>100</v>
      </c>
      <c r="B865" s="1">
        <v>43289</v>
      </c>
      <c r="D865" t="s">
        <v>91</v>
      </c>
      <c r="F865" t="s">
        <v>26</v>
      </c>
      <c r="H865">
        <v>3</v>
      </c>
      <c r="P865">
        <v>294309</v>
      </c>
      <c r="Q865">
        <v>201932</v>
      </c>
    </row>
    <row r="866" spans="1:17" x14ac:dyDescent="0.25">
      <c r="A866">
        <v>100</v>
      </c>
      <c r="B866" s="1">
        <v>43289</v>
      </c>
      <c r="D866" t="s">
        <v>91</v>
      </c>
      <c r="F866" t="s">
        <v>443</v>
      </c>
      <c r="H866">
        <v>1</v>
      </c>
      <c r="P866">
        <v>294309</v>
      </c>
      <c r="Q866">
        <v>201932</v>
      </c>
    </row>
    <row r="867" spans="1:17" x14ac:dyDescent="0.25">
      <c r="A867">
        <v>100</v>
      </c>
      <c r="B867" s="1">
        <v>43289</v>
      </c>
      <c r="D867" t="s">
        <v>91</v>
      </c>
      <c r="F867" t="s">
        <v>46</v>
      </c>
      <c r="H867">
        <v>1</v>
      </c>
      <c r="P867">
        <v>294309</v>
      </c>
      <c r="Q867">
        <v>201932</v>
      </c>
    </row>
    <row r="868" spans="1:17" x14ac:dyDescent="0.25">
      <c r="A868">
        <v>100</v>
      </c>
      <c r="B868" s="1">
        <v>43289</v>
      </c>
      <c r="D868" t="s">
        <v>91</v>
      </c>
      <c r="F868" t="s">
        <v>444</v>
      </c>
      <c r="H868">
        <v>1</v>
      </c>
      <c r="P868">
        <v>294309</v>
      </c>
      <c r="Q868">
        <v>201932</v>
      </c>
    </row>
    <row r="869" spans="1:17" x14ac:dyDescent="0.25">
      <c r="A869">
        <v>100</v>
      </c>
      <c r="B869" s="1">
        <v>43289</v>
      </c>
      <c r="D869" t="s">
        <v>91</v>
      </c>
      <c r="F869" t="s">
        <v>100</v>
      </c>
      <c r="H869">
        <v>1</v>
      </c>
      <c r="P869">
        <v>294309</v>
      </c>
      <c r="Q869">
        <v>201932</v>
      </c>
    </row>
    <row r="870" spans="1:17" x14ac:dyDescent="0.25">
      <c r="A870">
        <v>100</v>
      </c>
      <c r="B870" s="1">
        <v>43289</v>
      </c>
      <c r="D870" t="s">
        <v>91</v>
      </c>
      <c r="F870" t="s">
        <v>418</v>
      </c>
      <c r="H870">
        <v>1</v>
      </c>
      <c r="P870">
        <v>294309</v>
      </c>
      <c r="Q870">
        <v>201932</v>
      </c>
    </row>
    <row r="871" spans="1:17" x14ac:dyDescent="0.25">
      <c r="A871">
        <v>100</v>
      </c>
      <c r="B871" s="1">
        <v>43289</v>
      </c>
      <c r="D871" t="s">
        <v>91</v>
      </c>
      <c r="F871" t="s">
        <v>18</v>
      </c>
      <c r="H871">
        <v>1</v>
      </c>
      <c r="P871">
        <v>294309</v>
      </c>
      <c r="Q871">
        <v>201932</v>
      </c>
    </row>
    <row r="872" spans="1:17" x14ac:dyDescent="0.25">
      <c r="A872">
        <v>100</v>
      </c>
      <c r="B872" s="1">
        <v>43289</v>
      </c>
      <c r="D872" t="s">
        <v>91</v>
      </c>
      <c r="F872" t="s">
        <v>454</v>
      </c>
      <c r="H872">
        <v>2</v>
      </c>
      <c r="P872">
        <v>294309</v>
      </c>
      <c r="Q872">
        <v>201932</v>
      </c>
    </row>
    <row r="873" spans="1:17" x14ac:dyDescent="0.25">
      <c r="A873">
        <v>101</v>
      </c>
      <c r="B873" s="1">
        <v>43289</v>
      </c>
      <c r="C873" t="s">
        <v>455</v>
      </c>
      <c r="D873" t="s">
        <v>91</v>
      </c>
      <c r="F873" t="s">
        <v>26</v>
      </c>
      <c r="H873">
        <v>4</v>
      </c>
      <c r="P873">
        <v>294404</v>
      </c>
      <c r="Q873">
        <v>199921</v>
      </c>
    </row>
    <row r="874" spans="1:17" x14ac:dyDescent="0.25">
      <c r="A874">
        <v>101</v>
      </c>
      <c r="B874" s="1">
        <v>43289</v>
      </c>
      <c r="C874" t="s">
        <v>455</v>
      </c>
      <c r="D874" t="s">
        <v>91</v>
      </c>
      <c r="F874" t="s">
        <v>422</v>
      </c>
      <c r="H874">
        <v>2</v>
      </c>
      <c r="P874">
        <v>294404</v>
      </c>
      <c r="Q874">
        <v>199921</v>
      </c>
    </row>
    <row r="875" spans="1:17" x14ac:dyDescent="0.25">
      <c r="A875">
        <v>101</v>
      </c>
      <c r="B875" s="1">
        <v>43289</v>
      </c>
      <c r="C875" t="s">
        <v>455</v>
      </c>
      <c r="D875" t="s">
        <v>91</v>
      </c>
      <c r="F875" t="s">
        <v>421</v>
      </c>
      <c r="H875">
        <v>4</v>
      </c>
      <c r="P875">
        <v>294404</v>
      </c>
      <c r="Q875">
        <v>199921</v>
      </c>
    </row>
    <row r="876" spans="1:17" x14ac:dyDescent="0.25">
      <c r="A876">
        <v>101</v>
      </c>
      <c r="B876" s="1">
        <v>43289</v>
      </c>
      <c r="C876" t="s">
        <v>455</v>
      </c>
      <c r="D876" t="s">
        <v>91</v>
      </c>
      <c r="F876" t="s">
        <v>451</v>
      </c>
      <c r="H876">
        <v>1</v>
      </c>
      <c r="P876">
        <v>294404</v>
      </c>
      <c r="Q876">
        <v>199921</v>
      </c>
    </row>
    <row r="877" spans="1:17" x14ac:dyDescent="0.25">
      <c r="A877">
        <v>101</v>
      </c>
      <c r="B877" s="1">
        <v>43289</v>
      </c>
      <c r="C877" t="s">
        <v>455</v>
      </c>
      <c r="D877" t="s">
        <v>91</v>
      </c>
      <c r="F877" t="s">
        <v>73</v>
      </c>
      <c r="H877">
        <v>1</v>
      </c>
      <c r="P877">
        <v>294404</v>
      </c>
      <c r="Q877">
        <v>199921</v>
      </c>
    </row>
    <row r="878" spans="1:17" x14ac:dyDescent="0.25">
      <c r="A878">
        <v>101</v>
      </c>
      <c r="B878" s="1">
        <v>43289</v>
      </c>
      <c r="C878" t="s">
        <v>455</v>
      </c>
      <c r="D878" t="s">
        <v>91</v>
      </c>
      <c r="F878" t="s">
        <v>256</v>
      </c>
      <c r="H878">
        <v>1</v>
      </c>
      <c r="P878">
        <v>294404</v>
      </c>
      <c r="Q878">
        <v>199921</v>
      </c>
    </row>
    <row r="879" spans="1:17" x14ac:dyDescent="0.25">
      <c r="A879">
        <v>101</v>
      </c>
      <c r="B879" s="1">
        <v>43289</v>
      </c>
      <c r="C879" t="s">
        <v>455</v>
      </c>
      <c r="D879" t="s">
        <v>91</v>
      </c>
      <c r="F879" t="s">
        <v>445</v>
      </c>
      <c r="H879">
        <v>3</v>
      </c>
      <c r="P879">
        <v>294404</v>
      </c>
      <c r="Q879">
        <v>199921</v>
      </c>
    </row>
    <row r="880" spans="1:17" x14ac:dyDescent="0.25">
      <c r="A880">
        <v>101</v>
      </c>
      <c r="B880" s="1">
        <v>43289</v>
      </c>
      <c r="C880" t="s">
        <v>455</v>
      </c>
      <c r="D880" t="s">
        <v>91</v>
      </c>
      <c r="F880" t="s">
        <v>435</v>
      </c>
      <c r="H880">
        <v>1</v>
      </c>
      <c r="P880">
        <v>294404</v>
      </c>
      <c r="Q880">
        <v>199921</v>
      </c>
    </row>
    <row r="881" spans="1:17" x14ac:dyDescent="0.25">
      <c r="A881">
        <v>101</v>
      </c>
      <c r="B881" s="1">
        <v>43289</v>
      </c>
      <c r="C881" t="s">
        <v>455</v>
      </c>
      <c r="D881" t="s">
        <v>91</v>
      </c>
      <c r="F881" t="s">
        <v>339</v>
      </c>
      <c r="H881">
        <v>1</v>
      </c>
      <c r="P881">
        <v>294404</v>
      </c>
      <c r="Q881">
        <v>199921</v>
      </c>
    </row>
    <row r="882" spans="1:17" x14ac:dyDescent="0.25">
      <c r="A882">
        <v>102</v>
      </c>
      <c r="B882" s="1">
        <v>43292</v>
      </c>
      <c r="C882" t="s">
        <v>456</v>
      </c>
      <c r="D882" t="s">
        <v>328</v>
      </c>
      <c r="F882" t="s">
        <v>451</v>
      </c>
      <c r="H882">
        <v>2</v>
      </c>
      <c r="P882">
        <v>298109</v>
      </c>
      <c r="Q882">
        <v>355532</v>
      </c>
    </row>
    <row r="883" spans="1:17" x14ac:dyDescent="0.25">
      <c r="A883">
        <v>102</v>
      </c>
      <c r="B883" s="1">
        <v>43292</v>
      </c>
      <c r="C883" t="s">
        <v>456</v>
      </c>
      <c r="D883" t="s">
        <v>328</v>
      </c>
      <c r="F883" t="s">
        <v>256</v>
      </c>
      <c r="H883">
        <v>9</v>
      </c>
      <c r="P883">
        <v>298109</v>
      </c>
      <c r="Q883">
        <v>355532</v>
      </c>
    </row>
    <row r="884" spans="1:17" x14ac:dyDescent="0.25">
      <c r="A884">
        <v>102</v>
      </c>
      <c r="B884" s="1">
        <v>43292</v>
      </c>
      <c r="C884" t="s">
        <v>456</v>
      </c>
      <c r="D884" t="s">
        <v>328</v>
      </c>
      <c r="F884" t="s">
        <v>406</v>
      </c>
      <c r="H884">
        <v>5</v>
      </c>
      <c r="P884">
        <v>298109</v>
      </c>
      <c r="Q884">
        <v>355532</v>
      </c>
    </row>
    <row r="885" spans="1:17" x14ac:dyDescent="0.25">
      <c r="A885">
        <v>102</v>
      </c>
      <c r="B885" s="1">
        <v>43292</v>
      </c>
      <c r="C885" t="s">
        <v>456</v>
      </c>
      <c r="D885" t="s">
        <v>328</v>
      </c>
      <c r="F885" t="s">
        <v>44</v>
      </c>
      <c r="H885">
        <v>3</v>
      </c>
      <c r="P885">
        <v>298109</v>
      </c>
      <c r="Q885">
        <v>355532</v>
      </c>
    </row>
    <row r="886" spans="1:17" x14ac:dyDescent="0.25">
      <c r="A886">
        <v>102</v>
      </c>
      <c r="B886" s="1">
        <v>43292</v>
      </c>
      <c r="C886" t="s">
        <v>456</v>
      </c>
      <c r="D886" t="s">
        <v>328</v>
      </c>
      <c r="F886" t="s">
        <v>18</v>
      </c>
      <c r="H886">
        <v>18</v>
      </c>
      <c r="P886">
        <v>298109</v>
      </c>
      <c r="Q886">
        <v>355532</v>
      </c>
    </row>
    <row r="887" spans="1:17" x14ac:dyDescent="0.25">
      <c r="A887">
        <v>102</v>
      </c>
      <c r="B887" s="1">
        <v>43292</v>
      </c>
      <c r="C887" t="s">
        <v>456</v>
      </c>
      <c r="D887" t="s">
        <v>328</v>
      </c>
      <c r="F887" t="s">
        <v>422</v>
      </c>
      <c r="H887">
        <v>8</v>
      </c>
      <c r="P887">
        <v>298109</v>
      </c>
      <c r="Q887">
        <v>355532</v>
      </c>
    </row>
    <row r="888" spans="1:17" x14ac:dyDescent="0.25">
      <c r="A888">
        <v>102</v>
      </c>
      <c r="B888" s="1">
        <v>43292</v>
      </c>
      <c r="C888" t="s">
        <v>456</v>
      </c>
      <c r="D888" t="s">
        <v>328</v>
      </c>
      <c r="F888" t="s">
        <v>440</v>
      </c>
      <c r="H888">
        <v>18</v>
      </c>
      <c r="P888">
        <v>298109</v>
      </c>
      <c r="Q888">
        <v>355532</v>
      </c>
    </row>
    <row r="889" spans="1:17" x14ac:dyDescent="0.25">
      <c r="A889">
        <v>102</v>
      </c>
      <c r="B889" s="1">
        <v>43292</v>
      </c>
      <c r="C889" t="s">
        <v>456</v>
      </c>
      <c r="D889" t="s">
        <v>328</v>
      </c>
      <c r="F889" t="s">
        <v>435</v>
      </c>
      <c r="H889">
        <v>2</v>
      </c>
      <c r="P889">
        <v>298109</v>
      </c>
      <c r="Q889">
        <v>355532</v>
      </c>
    </row>
    <row r="890" spans="1:17" x14ac:dyDescent="0.25">
      <c r="A890">
        <v>102</v>
      </c>
      <c r="B890" s="1">
        <v>43292</v>
      </c>
      <c r="C890" t="s">
        <v>456</v>
      </c>
      <c r="D890" t="s">
        <v>328</v>
      </c>
      <c r="F890" t="s">
        <v>418</v>
      </c>
      <c r="H890">
        <v>2</v>
      </c>
      <c r="P890">
        <v>298109</v>
      </c>
      <c r="Q890">
        <v>355532</v>
      </c>
    </row>
    <row r="891" spans="1:17" x14ac:dyDescent="0.25">
      <c r="A891">
        <v>102</v>
      </c>
      <c r="B891" s="1">
        <v>43292</v>
      </c>
      <c r="C891" t="s">
        <v>456</v>
      </c>
      <c r="D891" t="s">
        <v>328</v>
      </c>
      <c r="F891" t="s">
        <v>375</v>
      </c>
      <c r="H891">
        <v>1</v>
      </c>
      <c r="P891">
        <v>298109</v>
      </c>
      <c r="Q891">
        <v>355532</v>
      </c>
    </row>
    <row r="892" spans="1:17" x14ac:dyDescent="0.25">
      <c r="A892">
        <v>102</v>
      </c>
      <c r="B892" s="1">
        <v>43292</v>
      </c>
      <c r="C892" t="s">
        <v>456</v>
      </c>
      <c r="D892" t="s">
        <v>328</v>
      </c>
      <c r="F892" t="s">
        <v>229</v>
      </c>
      <c r="H892">
        <v>2</v>
      </c>
      <c r="P892">
        <v>298109</v>
      </c>
      <c r="Q892">
        <v>355532</v>
      </c>
    </row>
    <row r="893" spans="1:17" x14ac:dyDescent="0.25">
      <c r="A893">
        <v>102</v>
      </c>
      <c r="B893" s="1">
        <v>43292</v>
      </c>
      <c r="C893" t="s">
        <v>456</v>
      </c>
      <c r="D893" t="s">
        <v>328</v>
      </c>
      <c r="F893" t="s">
        <v>46</v>
      </c>
      <c r="H893">
        <v>1</v>
      </c>
      <c r="P893">
        <v>298109</v>
      </c>
      <c r="Q893">
        <v>355532</v>
      </c>
    </row>
    <row r="894" spans="1:17" x14ac:dyDescent="0.25">
      <c r="A894">
        <v>102</v>
      </c>
      <c r="B894" s="1">
        <v>43292</v>
      </c>
      <c r="C894" t="s">
        <v>456</v>
      </c>
      <c r="D894" t="s">
        <v>328</v>
      </c>
      <c r="F894" t="s">
        <v>454</v>
      </c>
      <c r="H894">
        <v>2</v>
      </c>
      <c r="P894">
        <v>298109</v>
      </c>
      <c r="Q894">
        <v>355532</v>
      </c>
    </row>
    <row r="895" spans="1:17" x14ac:dyDescent="0.25">
      <c r="A895">
        <v>103</v>
      </c>
      <c r="B895" s="1">
        <v>43292</v>
      </c>
      <c r="C895" t="s">
        <v>457</v>
      </c>
      <c r="D895" t="s">
        <v>328</v>
      </c>
      <c r="F895" t="s">
        <v>458</v>
      </c>
      <c r="H895">
        <v>2</v>
      </c>
      <c r="P895">
        <v>298246</v>
      </c>
      <c r="Q895">
        <v>355081</v>
      </c>
    </row>
    <row r="896" spans="1:17" x14ac:dyDescent="0.25">
      <c r="A896">
        <v>103</v>
      </c>
      <c r="B896" s="1">
        <v>43292</v>
      </c>
      <c r="C896" t="s">
        <v>457</v>
      </c>
      <c r="D896" t="s">
        <v>328</v>
      </c>
      <c r="F896" t="s">
        <v>451</v>
      </c>
      <c r="H896">
        <v>7</v>
      </c>
      <c r="P896">
        <v>298246</v>
      </c>
      <c r="Q896">
        <v>355081</v>
      </c>
    </row>
    <row r="897" spans="1:17" x14ac:dyDescent="0.25">
      <c r="A897">
        <v>103</v>
      </c>
      <c r="B897" s="1">
        <v>43292</v>
      </c>
      <c r="C897" t="s">
        <v>457</v>
      </c>
      <c r="D897" t="s">
        <v>328</v>
      </c>
      <c r="F897" t="s">
        <v>157</v>
      </c>
      <c r="H897">
        <v>1</v>
      </c>
      <c r="P897">
        <v>298246</v>
      </c>
      <c r="Q897">
        <v>355081</v>
      </c>
    </row>
    <row r="898" spans="1:17" x14ac:dyDescent="0.25">
      <c r="A898">
        <v>103</v>
      </c>
      <c r="B898" s="1">
        <v>43292</v>
      </c>
      <c r="C898" t="s">
        <v>457</v>
      </c>
      <c r="D898" t="s">
        <v>328</v>
      </c>
      <c r="F898" t="s">
        <v>256</v>
      </c>
      <c r="H898">
        <v>8</v>
      </c>
      <c r="P898">
        <v>298246</v>
      </c>
      <c r="Q898">
        <v>355081</v>
      </c>
    </row>
    <row r="899" spans="1:17" x14ac:dyDescent="0.25">
      <c r="A899">
        <v>103</v>
      </c>
      <c r="B899" s="1">
        <v>43292</v>
      </c>
      <c r="C899" t="s">
        <v>457</v>
      </c>
      <c r="D899" t="s">
        <v>328</v>
      </c>
      <c r="F899" t="s">
        <v>435</v>
      </c>
      <c r="H899">
        <v>3</v>
      </c>
      <c r="P899">
        <v>298246</v>
      </c>
      <c r="Q899">
        <v>355081</v>
      </c>
    </row>
    <row r="900" spans="1:17" x14ac:dyDescent="0.25">
      <c r="A900">
        <v>103</v>
      </c>
      <c r="B900" s="1">
        <v>43292</v>
      </c>
      <c r="C900" t="s">
        <v>457</v>
      </c>
      <c r="D900" t="s">
        <v>328</v>
      </c>
      <c r="F900" t="s">
        <v>422</v>
      </c>
      <c r="H900">
        <v>20</v>
      </c>
      <c r="P900">
        <v>298246</v>
      </c>
      <c r="Q900">
        <v>355081</v>
      </c>
    </row>
    <row r="901" spans="1:17" x14ac:dyDescent="0.25">
      <c r="A901">
        <v>103</v>
      </c>
      <c r="B901" s="1">
        <v>43292</v>
      </c>
      <c r="C901" t="s">
        <v>457</v>
      </c>
      <c r="D901" t="s">
        <v>328</v>
      </c>
      <c r="F901" t="s">
        <v>440</v>
      </c>
      <c r="H901">
        <v>6</v>
      </c>
      <c r="P901">
        <v>298246</v>
      </c>
      <c r="Q901">
        <v>355081</v>
      </c>
    </row>
    <row r="902" spans="1:17" x14ac:dyDescent="0.25">
      <c r="A902">
        <v>103</v>
      </c>
      <c r="B902" s="1">
        <v>43292</v>
      </c>
      <c r="C902" t="s">
        <v>457</v>
      </c>
      <c r="D902" t="s">
        <v>328</v>
      </c>
      <c r="F902" t="s">
        <v>214</v>
      </c>
      <c r="H902">
        <v>3</v>
      </c>
      <c r="P902">
        <v>298246</v>
      </c>
      <c r="Q902">
        <v>355081</v>
      </c>
    </row>
    <row r="903" spans="1:17" x14ac:dyDescent="0.25">
      <c r="A903">
        <v>103</v>
      </c>
      <c r="B903" s="1">
        <v>43292</v>
      </c>
      <c r="C903" t="s">
        <v>457</v>
      </c>
      <c r="D903" t="s">
        <v>328</v>
      </c>
      <c r="F903" t="s">
        <v>153</v>
      </c>
      <c r="H903">
        <v>1</v>
      </c>
      <c r="P903">
        <v>298246</v>
      </c>
      <c r="Q903">
        <v>355081</v>
      </c>
    </row>
    <row r="904" spans="1:17" x14ac:dyDescent="0.25">
      <c r="A904">
        <v>103</v>
      </c>
      <c r="B904" s="1">
        <v>43292</v>
      </c>
      <c r="C904" t="s">
        <v>457</v>
      </c>
      <c r="D904" t="s">
        <v>328</v>
      </c>
      <c r="F904" t="s">
        <v>67</v>
      </c>
      <c r="H904">
        <v>2</v>
      </c>
      <c r="P904">
        <v>298246</v>
      </c>
      <c r="Q904">
        <v>355081</v>
      </c>
    </row>
    <row r="905" spans="1:17" x14ac:dyDescent="0.25">
      <c r="A905">
        <v>103</v>
      </c>
      <c r="B905" s="1">
        <v>43292</v>
      </c>
      <c r="C905" t="s">
        <v>457</v>
      </c>
      <c r="D905" t="s">
        <v>328</v>
      </c>
      <c r="F905" t="s">
        <v>363</v>
      </c>
      <c r="H905">
        <v>1</v>
      </c>
      <c r="P905">
        <v>298246</v>
      </c>
      <c r="Q905">
        <v>355081</v>
      </c>
    </row>
    <row r="906" spans="1:17" x14ac:dyDescent="0.25">
      <c r="A906">
        <v>103</v>
      </c>
      <c r="B906" s="1">
        <v>43292</v>
      </c>
      <c r="C906" t="s">
        <v>457</v>
      </c>
      <c r="D906" t="s">
        <v>328</v>
      </c>
      <c r="F906" t="s">
        <v>459</v>
      </c>
      <c r="H906">
        <v>1</v>
      </c>
      <c r="P906">
        <v>298246</v>
      </c>
      <c r="Q906">
        <v>355081</v>
      </c>
    </row>
    <row r="907" spans="1:17" x14ac:dyDescent="0.25">
      <c r="A907">
        <v>103</v>
      </c>
      <c r="B907" s="1">
        <v>43292</v>
      </c>
      <c r="C907" t="s">
        <v>457</v>
      </c>
      <c r="D907" t="s">
        <v>328</v>
      </c>
      <c r="F907" t="s">
        <v>46</v>
      </c>
      <c r="H907">
        <v>1</v>
      </c>
      <c r="P907">
        <v>298246</v>
      </c>
      <c r="Q907">
        <v>355081</v>
      </c>
    </row>
    <row r="908" spans="1:17" x14ac:dyDescent="0.25">
      <c r="A908">
        <v>103</v>
      </c>
      <c r="B908" s="1">
        <v>43292</v>
      </c>
      <c r="C908" t="s">
        <v>457</v>
      </c>
      <c r="D908" t="s">
        <v>328</v>
      </c>
      <c r="F908" t="s">
        <v>418</v>
      </c>
      <c r="H908">
        <v>3</v>
      </c>
      <c r="P908">
        <v>298246</v>
      </c>
      <c r="Q908">
        <v>355081</v>
      </c>
    </row>
    <row r="909" spans="1:17" x14ac:dyDescent="0.25">
      <c r="A909">
        <v>103</v>
      </c>
      <c r="B909" s="1">
        <v>43292</v>
      </c>
      <c r="C909" t="s">
        <v>457</v>
      </c>
      <c r="D909" t="s">
        <v>328</v>
      </c>
      <c r="F909" t="s">
        <v>77</v>
      </c>
      <c r="H909">
        <v>2</v>
      </c>
      <c r="P909">
        <v>298246</v>
      </c>
      <c r="Q909">
        <v>355081</v>
      </c>
    </row>
    <row r="910" spans="1:17" x14ac:dyDescent="0.25">
      <c r="A910">
        <v>103</v>
      </c>
      <c r="B910" s="1">
        <v>43292</v>
      </c>
      <c r="C910" t="s">
        <v>457</v>
      </c>
      <c r="D910" t="s">
        <v>328</v>
      </c>
      <c r="F910" t="s">
        <v>146</v>
      </c>
      <c r="H910">
        <v>1</v>
      </c>
      <c r="P910">
        <v>298246</v>
      </c>
      <c r="Q910">
        <v>355081</v>
      </c>
    </row>
    <row r="911" spans="1:17" x14ac:dyDescent="0.25">
      <c r="A911">
        <v>103</v>
      </c>
      <c r="B911" s="1">
        <v>43292</v>
      </c>
      <c r="C911" t="s">
        <v>457</v>
      </c>
      <c r="D911" t="s">
        <v>328</v>
      </c>
      <c r="F911" t="s">
        <v>106</v>
      </c>
      <c r="H911">
        <v>2</v>
      </c>
      <c r="P911">
        <v>298246</v>
      </c>
      <c r="Q911">
        <v>355081</v>
      </c>
    </row>
    <row r="912" spans="1:17" x14ac:dyDescent="0.25">
      <c r="A912">
        <v>103</v>
      </c>
      <c r="B912" s="1">
        <v>43292</v>
      </c>
      <c r="C912" t="s">
        <v>457</v>
      </c>
      <c r="D912" t="s">
        <v>328</v>
      </c>
      <c r="F912" t="s">
        <v>73</v>
      </c>
      <c r="H912">
        <v>1</v>
      </c>
      <c r="P912">
        <v>298246</v>
      </c>
      <c r="Q912">
        <v>355081</v>
      </c>
    </row>
    <row r="913" spans="1:17" x14ac:dyDescent="0.25">
      <c r="A913">
        <v>103</v>
      </c>
      <c r="B913" s="1">
        <v>43292</v>
      </c>
      <c r="C913" t="s">
        <v>457</v>
      </c>
      <c r="D913" t="s">
        <v>328</v>
      </c>
      <c r="F913" t="s">
        <v>442</v>
      </c>
      <c r="H913">
        <v>1</v>
      </c>
      <c r="P913">
        <v>298246</v>
      </c>
      <c r="Q913">
        <v>355081</v>
      </c>
    </row>
    <row r="914" spans="1:17" x14ac:dyDescent="0.25">
      <c r="A914">
        <v>103</v>
      </c>
      <c r="B914" s="1">
        <v>43292</v>
      </c>
      <c r="C914" t="s">
        <v>457</v>
      </c>
      <c r="D914" t="s">
        <v>328</v>
      </c>
      <c r="F914" t="s">
        <v>18</v>
      </c>
      <c r="H914">
        <v>5</v>
      </c>
      <c r="P914">
        <v>298246</v>
      </c>
      <c r="Q914">
        <v>355081</v>
      </c>
    </row>
    <row r="915" spans="1:17" x14ac:dyDescent="0.25">
      <c r="A915">
        <v>103</v>
      </c>
      <c r="B915" s="1">
        <v>43292</v>
      </c>
      <c r="C915" t="s">
        <v>457</v>
      </c>
      <c r="D915" t="s">
        <v>328</v>
      </c>
      <c r="F915" t="s">
        <v>445</v>
      </c>
      <c r="H915">
        <v>2</v>
      </c>
      <c r="P915">
        <v>298246</v>
      </c>
      <c r="Q915">
        <v>355081</v>
      </c>
    </row>
    <row r="916" spans="1:17" x14ac:dyDescent="0.25">
      <c r="A916">
        <v>103</v>
      </c>
      <c r="B916" s="1">
        <v>43292</v>
      </c>
      <c r="C916" t="s">
        <v>457</v>
      </c>
      <c r="D916" t="s">
        <v>328</v>
      </c>
      <c r="F916" t="s">
        <v>406</v>
      </c>
      <c r="H916">
        <v>1</v>
      </c>
      <c r="P916">
        <v>298246</v>
      </c>
      <c r="Q916">
        <v>355081</v>
      </c>
    </row>
    <row r="917" spans="1:17" x14ac:dyDescent="0.25">
      <c r="A917">
        <v>104</v>
      </c>
      <c r="B917" s="1">
        <v>43295</v>
      </c>
      <c r="C917" t="s">
        <v>460</v>
      </c>
      <c r="D917" t="s">
        <v>330</v>
      </c>
      <c r="F917" t="s">
        <v>363</v>
      </c>
      <c r="H917">
        <v>1</v>
      </c>
      <c r="L917">
        <v>11</v>
      </c>
      <c r="P917">
        <v>282638</v>
      </c>
      <c r="Q917">
        <v>193598</v>
      </c>
    </row>
    <row r="918" spans="1:17" x14ac:dyDescent="0.25">
      <c r="A918">
        <v>104</v>
      </c>
      <c r="B918" s="1">
        <v>43295</v>
      </c>
      <c r="C918" t="s">
        <v>460</v>
      </c>
      <c r="D918" t="s">
        <v>330</v>
      </c>
      <c r="F918" t="s">
        <v>397</v>
      </c>
      <c r="H918">
        <v>2</v>
      </c>
      <c r="L918">
        <v>11</v>
      </c>
      <c r="P918">
        <v>282638</v>
      </c>
      <c r="Q918">
        <v>193598</v>
      </c>
    </row>
    <row r="919" spans="1:17" x14ac:dyDescent="0.25">
      <c r="A919">
        <v>104</v>
      </c>
      <c r="B919" s="1">
        <v>43295</v>
      </c>
      <c r="C919" t="s">
        <v>460</v>
      </c>
      <c r="D919" t="s">
        <v>330</v>
      </c>
      <c r="F919" t="s">
        <v>26</v>
      </c>
      <c r="H919">
        <v>7</v>
      </c>
      <c r="L919">
        <v>11</v>
      </c>
      <c r="P919">
        <v>282638</v>
      </c>
      <c r="Q919">
        <v>193598</v>
      </c>
    </row>
    <row r="920" spans="1:17" x14ac:dyDescent="0.25">
      <c r="A920">
        <v>104</v>
      </c>
      <c r="B920" s="1">
        <v>43295</v>
      </c>
      <c r="C920" t="s">
        <v>460</v>
      </c>
      <c r="D920" t="s">
        <v>330</v>
      </c>
      <c r="F920" t="s">
        <v>214</v>
      </c>
      <c r="H920">
        <v>4</v>
      </c>
      <c r="L920">
        <v>11</v>
      </c>
      <c r="P920">
        <v>282638</v>
      </c>
      <c r="Q920">
        <v>193598</v>
      </c>
    </row>
    <row r="921" spans="1:17" x14ac:dyDescent="0.25">
      <c r="A921">
        <v>104</v>
      </c>
      <c r="B921" s="1">
        <v>43295</v>
      </c>
      <c r="C921" t="s">
        <v>460</v>
      </c>
      <c r="D921" t="s">
        <v>330</v>
      </c>
      <c r="F921" t="s">
        <v>461</v>
      </c>
      <c r="H921">
        <v>1</v>
      </c>
      <c r="L921">
        <v>11</v>
      </c>
      <c r="P921">
        <v>282638</v>
      </c>
      <c r="Q921">
        <v>193598</v>
      </c>
    </row>
    <row r="922" spans="1:17" x14ac:dyDescent="0.25">
      <c r="A922">
        <v>104</v>
      </c>
      <c r="B922" s="1">
        <v>43295</v>
      </c>
      <c r="C922" t="s">
        <v>460</v>
      </c>
      <c r="D922" t="s">
        <v>330</v>
      </c>
      <c r="F922" t="s">
        <v>462</v>
      </c>
      <c r="H922">
        <v>1</v>
      </c>
      <c r="L922">
        <v>11</v>
      </c>
      <c r="P922">
        <v>282638</v>
      </c>
      <c r="Q922">
        <v>193598</v>
      </c>
    </row>
    <row r="923" spans="1:17" x14ac:dyDescent="0.25">
      <c r="A923">
        <v>104</v>
      </c>
      <c r="B923" s="1">
        <v>43295</v>
      </c>
      <c r="C923" t="s">
        <v>460</v>
      </c>
      <c r="D923" t="s">
        <v>330</v>
      </c>
      <c r="F923" t="s">
        <v>406</v>
      </c>
      <c r="H923">
        <v>2</v>
      </c>
      <c r="L923">
        <v>11</v>
      </c>
      <c r="P923">
        <v>282638</v>
      </c>
      <c r="Q923">
        <v>193598</v>
      </c>
    </row>
    <row r="924" spans="1:17" x14ac:dyDescent="0.25">
      <c r="A924">
        <v>104</v>
      </c>
      <c r="B924" s="1">
        <v>43295</v>
      </c>
      <c r="C924" t="s">
        <v>460</v>
      </c>
      <c r="D924" t="s">
        <v>330</v>
      </c>
      <c r="F924" t="s">
        <v>451</v>
      </c>
      <c r="H924">
        <v>1</v>
      </c>
      <c r="L924">
        <v>11</v>
      </c>
      <c r="P924">
        <v>282638</v>
      </c>
      <c r="Q924">
        <v>193598</v>
      </c>
    </row>
    <row r="925" spans="1:17" x14ac:dyDescent="0.25">
      <c r="A925">
        <v>104</v>
      </c>
      <c r="B925" s="1">
        <v>43295</v>
      </c>
      <c r="C925" t="s">
        <v>460</v>
      </c>
      <c r="D925" t="s">
        <v>330</v>
      </c>
      <c r="F925" t="s">
        <v>256</v>
      </c>
      <c r="H925">
        <v>3</v>
      </c>
      <c r="L925">
        <v>11</v>
      </c>
      <c r="P925">
        <v>282638</v>
      </c>
      <c r="Q925">
        <v>193598</v>
      </c>
    </row>
    <row r="926" spans="1:17" x14ac:dyDescent="0.25">
      <c r="A926">
        <v>104</v>
      </c>
      <c r="B926" s="1">
        <v>43295</v>
      </c>
      <c r="C926" t="s">
        <v>460</v>
      </c>
      <c r="D926" t="s">
        <v>330</v>
      </c>
      <c r="F926" t="s">
        <v>387</v>
      </c>
      <c r="H926">
        <v>10</v>
      </c>
      <c r="L926">
        <v>11</v>
      </c>
      <c r="P926">
        <v>282638</v>
      </c>
      <c r="Q926">
        <v>193598</v>
      </c>
    </row>
    <row r="927" spans="1:17" x14ac:dyDescent="0.25">
      <c r="A927">
        <v>104</v>
      </c>
      <c r="B927" s="1">
        <v>43295</v>
      </c>
      <c r="C927" t="s">
        <v>460</v>
      </c>
      <c r="D927" t="s">
        <v>330</v>
      </c>
      <c r="F927" t="s">
        <v>445</v>
      </c>
      <c r="H927">
        <v>12</v>
      </c>
      <c r="L927">
        <v>11</v>
      </c>
      <c r="P927">
        <v>282638</v>
      </c>
      <c r="Q927">
        <v>193598</v>
      </c>
    </row>
    <row r="928" spans="1:17" x14ac:dyDescent="0.25">
      <c r="A928">
        <v>104</v>
      </c>
      <c r="B928" s="1">
        <v>43295</v>
      </c>
      <c r="C928" t="s">
        <v>460</v>
      </c>
      <c r="D928" t="s">
        <v>330</v>
      </c>
      <c r="F928" t="s">
        <v>442</v>
      </c>
      <c r="H928">
        <v>2</v>
      </c>
      <c r="L928">
        <v>11</v>
      </c>
      <c r="P928">
        <v>282638</v>
      </c>
      <c r="Q928">
        <v>193598</v>
      </c>
    </row>
    <row r="929" spans="1:17" x14ac:dyDescent="0.25">
      <c r="A929">
        <v>104</v>
      </c>
      <c r="B929" s="1">
        <v>43295</v>
      </c>
      <c r="C929" t="s">
        <v>460</v>
      </c>
      <c r="D929" t="s">
        <v>330</v>
      </c>
      <c r="F929" t="s">
        <v>18</v>
      </c>
      <c r="H929">
        <v>25</v>
      </c>
      <c r="L929">
        <v>11</v>
      </c>
      <c r="P929">
        <v>282638</v>
      </c>
      <c r="Q929">
        <v>193598</v>
      </c>
    </row>
    <row r="930" spans="1:17" x14ac:dyDescent="0.25">
      <c r="A930">
        <v>104</v>
      </c>
      <c r="B930" s="1">
        <v>43295</v>
      </c>
      <c r="C930" t="s">
        <v>460</v>
      </c>
      <c r="D930" t="s">
        <v>330</v>
      </c>
      <c r="F930" t="s">
        <v>440</v>
      </c>
      <c r="H930">
        <v>2</v>
      </c>
      <c r="L930">
        <v>11</v>
      </c>
      <c r="P930">
        <v>282638</v>
      </c>
      <c r="Q930">
        <v>193598</v>
      </c>
    </row>
    <row r="931" spans="1:17" x14ac:dyDescent="0.25">
      <c r="A931">
        <v>104</v>
      </c>
      <c r="B931" s="1">
        <v>43295</v>
      </c>
      <c r="C931" t="s">
        <v>460</v>
      </c>
      <c r="D931" t="s">
        <v>330</v>
      </c>
      <c r="F931" t="s">
        <v>463</v>
      </c>
      <c r="H931">
        <v>1</v>
      </c>
      <c r="L931">
        <v>11</v>
      </c>
      <c r="P931">
        <v>282638</v>
      </c>
      <c r="Q931">
        <v>193598</v>
      </c>
    </row>
    <row r="932" spans="1:17" x14ac:dyDescent="0.25">
      <c r="A932">
        <v>104</v>
      </c>
      <c r="B932" s="1">
        <v>43295</v>
      </c>
      <c r="C932" t="s">
        <v>460</v>
      </c>
      <c r="D932" t="s">
        <v>330</v>
      </c>
      <c r="F932" t="s">
        <v>422</v>
      </c>
      <c r="H932">
        <v>7</v>
      </c>
      <c r="L932">
        <v>11</v>
      </c>
      <c r="P932">
        <v>282638</v>
      </c>
      <c r="Q932">
        <v>193598</v>
      </c>
    </row>
    <row r="933" spans="1:17" x14ac:dyDescent="0.25">
      <c r="A933">
        <v>104</v>
      </c>
      <c r="B933" s="1">
        <v>43295</v>
      </c>
      <c r="C933" t="s">
        <v>460</v>
      </c>
      <c r="D933" t="s">
        <v>330</v>
      </c>
      <c r="F933" t="s">
        <v>157</v>
      </c>
      <c r="H933">
        <v>2</v>
      </c>
      <c r="L933">
        <v>11</v>
      </c>
      <c r="P933">
        <v>282638</v>
      </c>
      <c r="Q933">
        <v>193598</v>
      </c>
    </row>
    <row r="934" spans="1:17" x14ac:dyDescent="0.25">
      <c r="A934">
        <v>104</v>
      </c>
      <c r="B934" s="1">
        <v>43295</v>
      </c>
      <c r="C934" t="s">
        <v>460</v>
      </c>
      <c r="D934" t="s">
        <v>330</v>
      </c>
      <c r="F934" t="s">
        <v>464</v>
      </c>
      <c r="H934">
        <v>1</v>
      </c>
      <c r="L934">
        <v>11</v>
      </c>
      <c r="P934">
        <v>282638</v>
      </c>
      <c r="Q934">
        <v>193598</v>
      </c>
    </row>
    <row r="935" spans="1:17" x14ac:dyDescent="0.25">
      <c r="A935">
        <v>104</v>
      </c>
      <c r="B935" s="1">
        <v>43295</v>
      </c>
      <c r="C935" t="s">
        <v>460</v>
      </c>
      <c r="D935" t="s">
        <v>330</v>
      </c>
      <c r="F935" t="s">
        <v>465</v>
      </c>
      <c r="H935">
        <v>3</v>
      </c>
      <c r="L935">
        <v>11</v>
      </c>
      <c r="P935">
        <v>282638</v>
      </c>
      <c r="Q935">
        <v>193598</v>
      </c>
    </row>
    <row r="936" spans="1:17" x14ac:dyDescent="0.25">
      <c r="A936">
        <v>104</v>
      </c>
      <c r="B936" s="1">
        <v>43295</v>
      </c>
      <c r="C936" t="s">
        <v>460</v>
      </c>
      <c r="D936" t="s">
        <v>330</v>
      </c>
      <c r="F936" t="s">
        <v>466</v>
      </c>
      <c r="H936">
        <v>1</v>
      </c>
      <c r="L936">
        <v>11</v>
      </c>
      <c r="P936">
        <v>282638</v>
      </c>
      <c r="Q936">
        <v>193598</v>
      </c>
    </row>
    <row r="937" spans="1:17" x14ac:dyDescent="0.25">
      <c r="A937">
        <v>104</v>
      </c>
      <c r="B937" s="1">
        <v>43295</v>
      </c>
      <c r="C937" t="s">
        <v>460</v>
      </c>
      <c r="D937" t="s">
        <v>330</v>
      </c>
      <c r="F937" t="s">
        <v>418</v>
      </c>
      <c r="H937">
        <v>2</v>
      </c>
      <c r="L937">
        <v>11</v>
      </c>
      <c r="P937">
        <v>282638</v>
      </c>
      <c r="Q937">
        <v>193598</v>
      </c>
    </row>
    <row r="938" spans="1:17" x14ac:dyDescent="0.25">
      <c r="A938">
        <v>105</v>
      </c>
      <c r="B938" s="1">
        <v>43295</v>
      </c>
      <c r="C938" t="s">
        <v>467</v>
      </c>
      <c r="D938" t="s">
        <v>330</v>
      </c>
      <c r="F938" t="s">
        <v>397</v>
      </c>
      <c r="H938">
        <v>2</v>
      </c>
      <c r="L938">
        <v>11</v>
      </c>
      <c r="P938">
        <v>282811</v>
      </c>
      <c r="Q938">
        <v>193300</v>
      </c>
    </row>
    <row r="939" spans="1:17" x14ac:dyDescent="0.25">
      <c r="A939">
        <v>105</v>
      </c>
      <c r="B939" s="1">
        <v>43295</v>
      </c>
      <c r="C939" t="s">
        <v>467</v>
      </c>
      <c r="D939" t="s">
        <v>330</v>
      </c>
      <c r="F939" t="s">
        <v>256</v>
      </c>
      <c r="H939">
        <v>13</v>
      </c>
      <c r="L939">
        <v>11</v>
      </c>
      <c r="P939">
        <v>282811</v>
      </c>
      <c r="Q939">
        <v>193300</v>
      </c>
    </row>
    <row r="940" spans="1:17" x14ac:dyDescent="0.25">
      <c r="A940">
        <v>105</v>
      </c>
      <c r="B940" s="1">
        <v>43295</v>
      </c>
      <c r="C940" t="s">
        <v>467</v>
      </c>
      <c r="D940" t="s">
        <v>330</v>
      </c>
      <c r="F940" t="s">
        <v>387</v>
      </c>
      <c r="H940">
        <v>1</v>
      </c>
      <c r="L940">
        <v>11</v>
      </c>
      <c r="P940">
        <v>282811</v>
      </c>
      <c r="Q940">
        <v>193300</v>
      </c>
    </row>
    <row r="941" spans="1:17" x14ac:dyDescent="0.25">
      <c r="A941">
        <v>105</v>
      </c>
      <c r="B941" s="1">
        <v>43295</v>
      </c>
      <c r="C941" t="s">
        <v>467</v>
      </c>
      <c r="D941" t="s">
        <v>330</v>
      </c>
      <c r="F941" t="s">
        <v>18</v>
      </c>
      <c r="H941">
        <v>23</v>
      </c>
      <c r="L941">
        <v>11</v>
      </c>
      <c r="P941">
        <v>282811</v>
      </c>
      <c r="Q941">
        <v>193300</v>
      </c>
    </row>
    <row r="942" spans="1:17" x14ac:dyDescent="0.25">
      <c r="A942">
        <v>105</v>
      </c>
      <c r="B942" s="1">
        <v>43295</v>
      </c>
      <c r="C942" t="s">
        <v>467</v>
      </c>
      <c r="D942" t="s">
        <v>330</v>
      </c>
      <c r="F942" t="s">
        <v>468</v>
      </c>
      <c r="H942">
        <v>1</v>
      </c>
      <c r="L942">
        <v>11</v>
      </c>
      <c r="P942">
        <v>282811</v>
      </c>
      <c r="Q942">
        <v>193300</v>
      </c>
    </row>
    <row r="943" spans="1:17" x14ac:dyDescent="0.25">
      <c r="A943">
        <v>105</v>
      </c>
      <c r="B943" s="1">
        <v>43295</v>
      </c>
      <c r="C943" t="s">
        <v>467</v>
      </c>
      <c r="D943" t="s">
        <v>330</v>
      </c>
      <c r="F943" t="s">
        <v>413</v>
      </c>
      <c r="H943">
        <v>1</v>
      </c>
      <c r="L943">
        <v>11</v>
      </c>
      <c r="P943">
        <v>282811</v>
      </c>
      <c r="Q943">
        <v>193300</v>
      </c>
    </row>
    <row r="944" spans="1:17" x14ac:dyDescent="0.25">
      <c r="A944">
        <v>105</v>
      </c>
      <c r="B944" s="1">
        <v>43295</v>
      </c>
      <c r="C944" t="s">
        <v>467</v>
      </c>
      <c r="D944" t="s">
        <v>330</v>
      </c>
      <c r="F944" t="s">
        <v>466</v>
      </c>
      <c r="H944">
        <v>1</v>
      </c>
      <c r="L944">
        <v>11</v>
      </c>
      <c r="P944">
        <v>282811</v>
      </c>
      <c r="Q944">
        <v>193300</v>
      </c>
    </row>
    <row r="945" spans="1:17" x14ac:dyDescent="0.25">
      <c r="A945">
        <v>105</v>
      </c>
      <c r="B945" s="1">
        <v>43295</v>
      </c>
      <c r="C945" t="s">
        <v>467</v>
      </c>
      <c r="D945" t="s">
        <v>330</v>
      </c>
      <c r="F945" t="s">
        <v>67</v>
      </c>
      <c r="H945">
        <v>1</v>
      </c>
      <c r="L945">
        <v>11</v>
      </c>
      <c r="P945">
        <v>282811</v>
      </c>
      <c r="Q945">
        <v>193300</v>
      </c>
    </row>
    <row r="946" spans="1:17" x14ac:dyDescent="0.25">
      <c r="A946">
        <v>105</v>
      </c>
      <c r="B946" s="1">
        <v>43295</v>
      </c>
      <c r="C946" t="s">
        <v>467</v>
      </c>
      <c r="D946" t="s">
        <v>330</v>
      </c>
      <c r="F946" t="s">
        <v>463</v>
      </c>
      <c r="H946">
        <v>2</v>
      </c>
      <c r="L946">
        <v>11</v>
      </c>
      <c r="P946">
        <v>282811</v>
      </c>
      <c r="Q946">
        <v>193300</v>
      </c>
    </row>
    <row r="947" spans="1:17" x14ac:dyDescent="0.25">
      <c r="A947">
        <v>105</v>
      </c>
      <c r="B947" s="1">
        <v>43295</v>
      </c>
      <c r="C947" t="s">
        <v>467</v>
      </c>
      <c r="D947" t="s">
        <v>330</v>
      </c>
      <c r="F947" t="s">
        <v>26</v>
      </c>
      <c r="H947">
        <v>3</v>
      </c>
      <c r="L947">
        <v>11</v>
      </c>
      <c r="P947">
        <v>282811</v>
      </c>
      <c r="Q947">
        <v>193300</v>
      </c>
    </row>
    <row r="948" spans="1:17" x14ac:dyDescent="0.25">
      <c r="A948">
        <v>105</v>
      </c>
      <c r="B948" s="1">
        <v>43295</v>
      </c>
      <c r="C948" t="s">
        <v>467</v>
      </c>
      <c r="D948" t="s">
        <v>330</v>
      </c>
      <c r="F948" t="s">
        <v>77</v>
      </c>
      <c r="H948">
        <v>3</v>
      </c>
      <c r="L948">
        <v>11</v>
      </c>
      <c r="P948">
        <v>282811</v>
      </c>
      <c r="Q948">
        <v>193300</v>
      </c>
    </row>
    <row r="949" spans="1:17" x14ac:dyDescent="0.25">
      <c r="A949">
        <v>105</v>
      </c>
      <c r="B949" s="1">
        <v>43295</v>
      </c>
      <c r="C949" t="s">
        <v>467</v>
      </c>
      <c r="D949" t="s">
        <v>330</v>
      </c>
      <c r="F949" t="s">
        <v>445</v>
      </c>
      <c r="H949">
        <v>3</v>
      </c>
      <c r="L949">
        <v>11</v>
      </c>
      <c r="P949">
        <v>282811</v>
      </c>
      <c r="Q949">
        <v>193300</v>
      </c>
    </row>
    <row r="950" spans="1:17" x14ac:dyDescent="0.25">
      <c r="A950">
        <v>105</v>
      </c>
      <c r="B950" s="1">
        <v>43295</v>
      </c>
      <c r="C950" t="s">
        <v>467</v>
      </c>
      <c r="D950" t="s">
        <v>330</v>
      </c>
      <c r="F950" t="s">
        <v>469</v>
      </c>
      <c r="H950">
        <v>1</v>
      </c>
      <c r="L950">
        <v>11</v>
      </c>
      <c r="P950">
        <v>282811</v>
      </c>
      <c r="Q950">
        <v>193300</v>
      </c>
    </row>
    <row r="951" spans="1:17" x14ac:dyDescent="0.25">
      <c r="A951">
        <v>105</v>
      </c>
      <c r="B951" s="1">
        <v>43295</v>
      </c>
      <c r="C951" t="s">
        <v>467</v>
      </c>
      <c r="D951" t="s">
        <v>330</v>
      </c>
      <c r="F951" t="s">
        <v>422</v>
      </c>
      <c r="H951">
        <v>17</v>
      </c>
      <c r="L951">
        <v>11</v>
      </c>
      <c r="P951">
        <v>282811</v>
      </c>
      <c r="Q951">
        <v>193300</v>
      </c>
    </row>
    <row r="952" spans="1:17" x14ac:dyDescent="0.25">
      <c r="A952">
        <v>105</v>
      </c>
      <c r="B952" s="1">
        <v>43295</v>
      </c>
      <c r="C952" t="s">
        <v>467</v>
      </c>
      <c r="D952" t="s">
        <v>330</v>
      </c>
      <c r="F952" t="s">
        <v>440</v>
      </c>
      <c r="H952">
        <v>5</v>
      </c>
      <c r="L952">
        <v>11</v>
      </c>
      <c r="P952">
        <v>282811</v>
      </c>
      <c r="Q952">
        <v>193300</v>
      </c>
    </row>
    <row r="953" spans="1:17" x14ac:dyDescent="0.25">
      <c r="A953">
        <v>105</v>
      </c>
      <c r="B953" s="1">
        <v>43295</v>
      </c>
      <c r="C953" t="s">
        <v>467</v>
      </c>
      <c r="D953" t="s">
        <v>330</v>
      </c>
      <c r="F953" t="s">
        <v>405</v>
      </c>
      <c r="H953">
        <v>1</v>
      </c>
      <c r="L953">
        <v>11</v>
      </c>
      <c r="P953">
        <v>282811</v>
      </c>
      <c r="Q953">
        <v>193300</v>
      </c>
    </row>
    <row r="954" spans="1:17" x14ac:dyDescent="0.25">
      <c r="A954">
        <v>105</v>
      </c>
      <c r="B954" s="1">
        <v>43295</v>
      </c>
      <c r="C954" t="s">
        <v>467</v>
      </c>
      <c r="D954" t="s">
        <v>330</v>
      </c>
      <c r="F954" t="s">
        <v>426</v>
      </c>
      <c r="H954">
        <v>1</v>
      </c>
      <c r="L954">
        <v>11</v>
      </c>
      <c r="P954">
        <v>282811</v>
      </c>
      <c r="Q954">
        <v>193300</v>
      </c>
    </row>
    <row r="955" spans="1:17" x14ac:dyDescent="0.25">
      <c r="A955">
        <v>105</v>
      </c>
      <c r="B955" s="1">
        <v>43295</v>
      </c>
      <c r="C955" t="s">
        <v>467</v>
      </c>
      <c r="D955" t="s">
        <v>330</v>
      </c>
      <c r="F955" t="s">
        <v>451</v>
      </c>
      <c r="H955">
        <v>1</v>
      </c>
      <c r="L955">
        <v>11</v>
      </c>
      <c r="P955">
        <v>282811</v>
      </c>
      <c r="Q955">
        <v>193300</v>
      </c>
    </row>
    <row r="956" spans="1:17" x14ac:dyDescent="0.25">
      <c r="A956">
        <v>106</v>
      </c>
      <c r="B956" s="1">
        <v>43295</v>
      </c>
      <c r="C956" t="s">
        <v>470</v>
      </c>
      <c r="D956" t="s">
        <v>330</v>
      </c>
      <c r="F956" t="s">
        <v>397</v>
      </c>
      <c r="H956">
        <v>2</v>
      </c>
      <c r="L956">
        <v>11</v>
      </c>
      <c r="P956">
        <v>283757</v>
      </c>
      <c r="Q956">
        <v>192169</v>
      </c>
    </row>
    <row r="957" spans="1:17" x14ac:dyDescent="0.25">
      <c r="A957">
        <v>106</v>
      </c>
      <c r="B957" s="1">
        <v>43295</v>
      </c>
      <c r="C957" t="s">
        <v>470</v>
      </c>
      <c r="D957" t="s">
        <v>330</v>
      </c>
      <c r="F957" t="s">
        <v>256</v>
      </c>
      <c r="H957">
        <v>3</v>
      </c>
      <c r="L957">
        <v>11</v>
      </c>
      <c r="P957">
        <v>283757</v>
      </c>
      <c r="Q957">
        <v>192169</v>
      </c>
    </row>
    <row r="958" spans="1:17" x14ac:dyDescent="0.25">
      <c r="A958">
        <v>106</v>
      </c>
      <c r="B958" s="1">
        <v>43295</v>
      </c>
      <c r="C958" t="s">
        <v>470</v>
      </c>
      <c r="D958" t="s">
        <v>330</v>
      </c>
      <c r="F958" t="s">
        <v>463</v>
      </c>
      <c r="H958">
        <v>6</v>
      </c>
      <c r="L958">
        <v>11</v>
      </c>
      <c r="P958">
        <v>283757</v>
      </c>
      <c r="Q958">
        <v>192169</v>
      </c>
    </row>
    <row r="959" spans="1:17" x14ac:dyDescent="0.25">
      <c r="A959">
        <v>106</v>
      </c>
      <c r="B959" s="1">
        <v>43295</v>
      </c>
      <c r="C959" t="s">
        <v>470</v>
      </c>
      <c r="D959" t="s">
        <v>330</v>
      </c>
      <c r="F959" t="s">
        <v>44</v>
      </c>
      <c r="H959">
        <v>5</v>
      </c>
      <c r="L959">
        <v>11</v>
      </c>
      <c r="P959">
        <v>283757</v>
      </c>
      <c r="Q959">
        <v>192169</v>
      </c>
    </row>
    <row r="960" spans="1:17" x14ac:dyDescent="0.25">
      <c r="A960">
        <v>106</v>
      </c>
      <c r="B960" s="1">
        <v>43295</v>
      </c>
      <c r="C960" t="s">
        <v>470</v>
      </c>
      <c r="D960" t="s">
        <v>330</v>
      </c>
      <c r="F960" t="s">
        <v>471</v>
      </c>
      <c r="H960">
        <v>4</v>
      </c>
      <c r="L960">
        <v>11</v>
      </c>
      <c r="P960">
        <v>283757</v>
      </c>
      <c r="Q960">
        <v>192169</v>
      </c>
    </row>
    <row r="961" spans="1:17" x14ac:dyDescent="0.25">
      <c r="A961">
        <v>106</v>
      </c>
      <c r="B961" s="1">
        <v>43295</v>
      </c>
      <c r="C961" t="s">
        <v>470</v>
      </c>
      <c r="D961" t="s">
        <v>330</v>
      </c>
      <c r="F961" t="s">
        <v>153</v>
      </c>
      <c r="H961">
        <v>2</v>
      </c>
      <c r="L961">
        <v>11</v>
      </c>
      <c r="P961">
        <v>283757</v>
      </c>
      <c r="Q961">
        <v>192169</v>
      </c>
    </row>
    <row r="962" spans="1:17" x14ac:dyDescent="0.25">
      <c r="A962">
        <v>106</v>
      </c>
      <c r="B962" s="1">
        <v>43295</v>
      </c>
      <c r="C962" t="s">
        <v>470</v>
      </c>
      <c r="D962" t="s">
        <v>330</v>
      </c>
      <c r="F962" t="s">
        <v>412</v>
      </c>
      <c r="H962">
        <v>2</v>
      </c>
      <c r="L962">
        <v>11</v>
      </c>
      <c r="P962">
        <v>283757</v>
      </c>
      <c r="Q962">
        <v>192169</v>
      </c>
    </row>
    <row r="963" spans="1:17" x14ac:dyDescent="0.25">
      <c r="A963">
        <v>106</v>
      </c>
      <c r="B963" s="1">
        <v>43295</v>
      </c>
      <c r="C963" t="s">
        <v>470</v>
      </c>
      <c r="D963" t="s">
        <v>330</v>
      </c>
      <c r="F963" t="s">
        <v>77</v>
      </c>
      <c r="H963">
        <v>12</v>
      </c>
      <c r="L963">
        <v>11</v>
      </c>
      <c r="P963">
        <v>283757</v>
      </c>
      <c r="Q963">
        <v>192169</v>
      </c>
    </row>
    <row r="964" spans="1:17" x14ac:dyDescent="0.25">
      <c r="A964">
        <v>106</v>
      </c>
      <c r="B964" s="1">
        <v>43295</v>
      </c>
      <c r="C964" t="s">
        <v>470</v>
      </c>
      <c r="D964" t="s">
        <v>330</v>
      </c>
      <c r="F964" t="s">
        <v>422</v>
      </c>
      <c r="H964">
        <v>4</v>
      </c>
      <c r="L964">
        <v>11</v>
      </c>
      <c r="P964">
        <v>283757</v>
      </c>
      <c r="Q964">
        <v>192169</v>
      </c>
    </row>
    <row r="965" spans="1:17" x14ac:dyDescent="0.25">
      <c r="A965">
        <v>106</v>
      </c>
      <c r="B965" s="1">
        <v>43295</v>
      </c>
      <c r="C965" t="s">
        <v>470</v>
      </c>
      <c r="D965" t="s">
        <v>330</v>
      </c>
      <c r="F965" t="s">
        <v>18</v>
      </c>
      <c r="H965">
        <v>1</v>
      </c>
      <c r="L965">
        <v>11</v>
      </c>
      <c r="P965">
        <v>283757</v>
      </c>
      <c r="Q965">
        <v>192169</v>
      </c>
    </row>
    <row r="966" spans="1:17" x14ac:dyDescent="0.25">
      <c r="A966">
        <v>106</v>
      </c>
      <c r="B966" s="1">
        <v>43295</v>
      </c>
      <c r="C966" t="s">
        <v>470</v>
      </c>
      <c r="D966" t="s">
        <v>330</v>
      </c>
      <c r="F966" t="s">
        <v>273</v>
      </c>
      <c r="H966">
        <v>1</v>
      </c>
      <c r="L966">
        <v>11</v>
      </c>
      <c r="P966">
        <v>283757</v>
      </c>
      <c r="Q966">
        <v>192169</v>
      </c>
    </row>
    <row r="967" spans="1:17" x14ac:dyDescent="0.25">
      <c r="A967">
        <v>106</v>
      </c>
      <c r="B967" s="1">
        <v>43295</v>
      </c>
      <c r="C967" t="s">
        <v>470</v>
      </c>
      <c r="D967" t="s">
        <v>330</v>
      </c>
      <c r="F967" t="s">
        <v>445</v>
      </c>
      <c r="H967">
        <v>2</v>
      </c>
      <c r="L967">
        <v>11</v>
      </c>
      <c r="P967">
        <v>283757</v>
      </c>
      <c r="Q967">
        <v>192169</v>
      </c>
    </row>
    <row r="968" spans="1:17" x14ac:dyDescent="0.25">
      <c r="A968">
        <v>106</v>
      </c>
      <c r="B968" s="1">
        <v>43295</v>
      </c>
      <c r="C968" t="s">
        <v>470</v>
      </c>
      <c r="D968" t="s">
        <v>330</v>
      </c>
      <c r="F968" t="s">
        <v>102</v>
      </c>
      <c r="H968">
        <v>1</v>
      </c>
      <c r="L968">
        <v>11</v>
      </c>
      <c r="P968">
        <v>283757</v>
      </c>
      <c r="Q968">
        <v>192169</v>
      </c>
    </row>
    <row r="969" spans="1:17" x14ac:dyDescent="0.25">
      <c r="A969">
        <v>106</v>
      </c>
      <c r="B969" s="1">
        <v>43295</v>
      </c>
      <c r="C969" t="s">
        <v>470</v>
      </c>
      <c r="D969" t="s">
        <v>330</v>
      </c>
      <c r="F969" t="s">
        <v>26</v>
      </c>
      <c r="H969">
        <v>4</v>
      </c>
      <c r="L969">
        <v>11</v>
      </c>
      <c r="P969">
        <v>283757</v>
      </c>
      <c r="Q969">
        <v>192169</v>
      </c>
    </row>
    <row r="970" spans="1:17" x14ac:dyDescent="0.25">
      <c r="A970">
        <v>106</v>
      </c>
      <c r="B970" s="1">
        <v>43295</v>
      </c>
      <c r="C970" t="s">
        <v>470</v>
      </c>
      <c r="D970" t="s">
        <v>330</v>
      </c>
      <c r="F970" t="s">
        <v>422</v>
      </c>
      <c r="H970">
        <v>4</v>
      </c>
      <c r="L970">
        <v>11</v>
      </c>
      <c r="P970">
        <v>283757</v>
      </c>
      <c r="Q970">
        <v>192169</v>
      </c>
    </row>
    <row r="971" spans="1:17" x14ac:dyDescent="0.25">
      <c r="A971">
        <v>106</v>
      </c>
      <c r="B971" s="1">
        <v>43295</v>
      </c>
      <c r="C971" t="s">
        <v>470</v>
      </c>
      <c r="D971" t="s">
        <v>330</v>
      </c>
      <c r="F971" t="s">
        <v>405</v>
      </c>
      <c r="H971">
        <v>1</v>
      </c>
      <c r="L971">
        <v>11</v>
      </c>
      <c r="P971">
        <v>283757</v>
      </c>
      <c r="Q971">
        <v>192169</v>
      </c>
    </row>
    <row r="972" spans="1:17" x14ac:dyDescent="0.25">
      <c r="A972">
        <v>106</v>
      </c>
      <c r="B972" s="1">
        <v>43295</v>
      </c>
      <c r="C972" t="s">
        <v>470</v>
      </c>
      <c r="D972" t="s">
        <v>330</v>
      </c>
      <c r="F972" t="s">
        <v>266</v>
      </c>
      <c r="H972">
        <v>2</v>
      </c>
      <c r="L972">
        <v>11</v>
      </c>
      <c r="P972">
        <v>283757</v>
      </c>
      <c r="Q972">
        <v>192169</v>
      </c>
    </row>
    <row r="973" spans="1:17" x14ac:dyDescent="0.25">
      <c r="A973">
        <v>106</v>
      </c>
      <c r="B973" s="1">
        <v>43295</v>
      </c>
      <c r="C973" t="s">
        <v>470</v>
      </c>
      <c r="D973" t="s">
        <v>330</v>
      </c>
      <c r="F973" t="s">
        <v>171</v>
      </c>
      <c r="H973">
        <v>1</v>
      </c>
      <c r="L973">
        <v>11</v>
      </c>
      <c r="P973">
        <v>283757</v>
      </c>
      <c r="Q973">
        <v>192169</v>
      </c>
    </row>
    <row r="974" spans="1:17" x14ac:dyDescent="0.25">
      <c r="A974">
        <v>106</v>
      </c>
      <c r="B974" s="1">
        <v>43295</v>
      </c>
      <c r="C974" t="s">
        <v>470</v>
      </c>
      <c r="D974" t="s">
        <v>330</v>
      </c>
      <c r="F974" t="s">
        <v>442</v>
      </c>
      <c r="H974">
        <v>1</v>
      </c>
      <c r="L974">
        <v>11</v>
      </c>
      <c r="P974">
        <v>283757</v>
      </c>
      <c r="Q974">
        <v>192169</v>
      </c>
    </row>
    <row r="975" spans="1:17" x14ac:dyDescent="0.25">
      <c r="A975">
        <v>107</v>
      </c>
      <c r="B975" s="1">
        <v>43299</v>
      </c>
      <c r="C975" t="s">
        <v>472</v>
      </c>
      <c r="D975" t="s">
        <v>328</v>
      </c>
      <c r="F975" t="s">
        <v>96</v>
      </c>
      <c r="H975">
        <v>1</v>
      </c>
      <c r="L975">
        <v>4</v>
      </c>
      <c r="P975">
        <v>301256</v>
      </c>
      <c r="Q975">
        <v>353917</v>
      </c>
    </row>
    <row r="976" spans="1:17" x14ac:dyDescent="0.25">
      <c r="A976">
        <v>107</v>
      </c>
      <c r="B976" s="1">
        <v>43299</v>
      </c>
      <c r="C976" t="s">
        <v>472</v>
      </c>
      <c r="D976" t="s">
        <v>328</v>
      </c>
      <c r="F976" t="s">
        <v>256</v>
      </c>
      <c r="H976">
        <v>28</v>
      </c>
      <c r="L976">
        <v>4</v>
      </c>
      <c r="P976">
        <v>301256</v>
      </c>
      <c r="Q976">
        <v>353917</v>
      </c>
    </row>
    <row r="977" spans="1:17" x14ac:dyDescent="0.25">
      <c r="A977">
        <v>107</v>
      </c>
      <c r="B977" s="1">
        <v>43299</v>
      </c>
      <c r="C977" t="s">
        <v>472</v>
      </c>
      <c r="D977" t="s">
        <v>328</v>
      </c>
      <c r="F977" t="s">
        <v>451</v>
      </c>
      <c r="H977">
        <v>5</v>
      </c>
      <c r="L977">
        <v>4</v>
      </c>
      <c r="P977">
        <v>301256</v>
      </c>
      <c r="Q977">
        <v>353917</v>
      </c>
    </row>
    <row r="978" spans="1:17" x14ac:dyDescent="0.25">
      <c r="A978">
        <v>107</v>
      </c>
      <c r="B978" s="1">
        <v>43299</v>
      </c>
      <c r="C978" t="s">
        <v>472</v>
      </c>
      <c r="D978" t="s">
        <v>328</v>
      </c>
      <c r="F978" t="s">
        <v>412</v>
      </c>
      <c r="H978">
        <v>1</v>
      </c>
      <c r="L978">
        <v>4</v>
      </c>
      <c r="P978">
        <v>301256</v>
      </c>
      <c r="Q978">
        <v>353917</v>
      </c>
    </row>
    <row r="979" spans="1:17" x14ac:dyDescent="0.25">
      <c r="A979">
        <v>107</v>
      </c>
      <c r="B979" s="1">
        <v>43299</v>
      </c>
      <c r="C979" t="s">
        <v>472</v>
      </c>
      <c r="D979" t="s">
        <v>328</v>
      </c>
      <c r="F979" t="s">
        <v>94</v>
      </c>
      <c r="H979">
        <v>2</v>
      </c>
      <c r="L979">
        <v>4</v>
      </c>
      <c r="P979">
        <v>301256</v>
      </c>
      <c r="Q979">
        <v>353917</v>
      </c>
    </row>
    <row r="980" spans="1:17" x14ac:dyDescent="0.25">
      <c r="A980">
        <v>107</v>
      </c>
      <c r="B980" s="1">
        <v>43299</v>
      </c>
      <c r="C980" t="s">
        <v>472</v>
      </c>
      <c r="D980" t="s">
        <v>328</v>
      </c>
      <c r="F980" t="s">
        <v>84</v>
      </c>
      <c r="H980">
        <v>1</v>
      </c>
      <c r="L980">
        <v>4</v>
      </c>
      <c r="P980">
        <v>301256</v>
      </c>
      <c r="Q980">
        <v>353917</v>
      </c>
    </row>
    <row r="981" spans="1:17" x14ac:dyDescent="0.25">
      <c r="A981">
        <v>107</v>
      </c>
      <c r="B981" s="1">
        <v>43299</v>
      </c>
      <c r="C981" t="s">
        <v>472</v>
      </c>
      <c r="D981" t="s">
        <v>328</v>
      </c>
      <c r="F981" t="s">
        <v>18</v>
      </c>
      <c r="H981">
        <v>25</v>
      </c>
      <c r="L981">
        <v>4</v>
      </c>
      <c r="P981">
        <v>301256</v>
      </c>
      <c r="Q981">
        <v>353917</v>
      </c>
    </row>
    <row r="982" spans="1:17" x14ac:dyDescent="0.25">
      <c r="A982">
        <v>107</v>
      </c>
      <c r="B982" s="1">
        <v>43299</v>
      </c>
      <c r="C982" t="s">
        <v>472</v>
      </c>
      <c r="D982" t="s">
        <v>328</v>
      </c>
      <c r="F982" t="s">
        <v>422</v>
      </c>
      <c r="H982">
        <v>2</v>
      </c>
      <c r="L982">
        <v>4</v>
      </c>
      <c r="P982">
        <v>301256</v>
      </c>
      <c r="Q982">
        <v>353917</v>
      </c>
    </row>
    <row r="983" spans="1:17" x14ac:dyDescent="0.25">
      <c r="A983">
        <v>107</v>
      </c>
      <c r="B983" s="1">
        <v>43299</v>
      </c>
      <c r="C983" t="s">
        <v>472</v>
      </c>
      <c r="D983" t="s">
        <v>328</v>
      </c>
      <c r="F983" t="s">
        <v>426</v>
      </c>
      <c r="H983">
        <v>2</v>
      </c>
      <c r="L983">
        <v>4</v>
      </c>
      <c r="P983">
        <v>301256</v>
      </c>
      <c r="Q983">
        <v>353917</v>
      </c>
    </row>
    <row r="984" spans="1:17" x14ac:dyDescent="0.25">
      <c r="A984">
        <v>107</v>
      </c>
      <c r="B984" s="1">
        <v>43299</v>
      </c>
      <c r="C984" t="s">
        <v>472</v>
      </c>
      <c r="D984" t="s">
        <v>328</v>
      </c>
      <c r="F984" t="s">
        <v>454</v>
      </c>
      <c r="H984">
        <v>3</v>
      </c>
      <c r="L984">
        <v>4</v>
      </c>
      <c r="P984">
        <v>301256</v>
      </c>
      <c r="Q984">
        <v>353917</v>
      </c>
    </row>
    <row r="985" spans="1:17" x14ac:dyDescent="0.25">
      <c r="A985">
        <v>107</v>
      </c>
      <c r="B985" s="1">
        <v>43299</v>
      </c>
      <c r="C985" t="s">
        <v>472</v>
      </c>
      <c r="D985" t="s">
        <v>328</v>
      </c>
      <c r="F985" t="s">
        <v>46</v>
      </c>
      <c r="H985">
        <v>4</v>
      </c>
      <c r="L985">
        <v>4</v>
      </c>
      <c r="P985">
        <v>301256</v>
      </c>
      <c r="Q985">
        <v>353917</v>
      </c>
    </row>
    <row r="986" spans="1:17" x14ac:dyDescent="0.25">
      <c r="A986">
        <v>107</v>
      </c>
      <c r="B986" s="1">
        <v>43299</v>
      </c>
      <c r="C986" t="s">
        <v>472</v>
      </c>
      <c r="D986" t="s">
        <v>328</v>
      </c>
      <c r="F986" t="s">
        <v>418</v>
      </c>
      <c r="H986">
        <v>4</v>
      </c>
      <c r="L986">
        <v>4</v>
      </c>
      <c r="P986">
        <v>301256</v>
      </c>
      <c r="Q986">
        <v>353917</v>
      </c>
    </row>
    <row r="987" spans="1:17" x14ac:dyDescent="0.25">
      <c r="A987">
        <v>107</v>
      </c>
      <c r="B987" s="1">
        <v>43299</v>
      </c>
      <c r="C987" t="s">
        <v>472</v>
      </c>
      <c r="D987" t="s">
        <v>328</v>
      </c>
      <c r="F987" t="s">
        <v>440</v>
      </c>
      <c r="H987">
        <v>1</v>
      </c>
      <c r="L987">
        <v>4</v>
      </c>
      <c r="P987">
        <v>301256</v>
      </c>
      <c r="Q987">
        <v>353917</v>
      </c>
    </row>
    <row r="988" spans="1:17" x14ac:dyDescent="0.25">
      <c r="A988">
        <v>107</v>
      </c>
      <c r="B988" s="1">
        <v>43299</v>
      </c>
      <c r="C988" t="s">
        <v>472</v>
      </c>
      <c r="D988" t="s">
        <v>328</v>
      </c>
      <c r="F988" t="s">
        <v>106</v>
      </c>
      <c r="H988">
        <v>1</v>
      </c>
      <c r="L988">
        <v>4</v>
      </c>
      <c r="P988">
        <v>301256</v>
      </c>
      <c r="Q988">
        <v>353917</v>
      </c>
    </row>
    <row r="989" spans="1:17" x14ac:dyDescent="0.25">
      <c r="A989">
        <v>107</v>
      </c>
      <c r="B989" s="1">
        <v>43299</v>
      </c>
      <c r="C989" t="s">
        <v>472</v>
      </c>
      <c r="D989" t="s">
        <v>328</v>
      </c>
      <c r="F989" t="s">
        <v>462</v>
      </c>
      <c r="H989">
        <v>1</v>
      </c>
      <c r="L989">
        <v>4</v>
      </c>
      <c r="P989">
        <v>301256</v>
      </c>
      <c r="Q989">
        <v>353917</v>
      </c>
    </row>
    <row r="990" spans="1:17" x14ac:dyDescent="0.25">
      <c r="A990">
        <v>107</v>
      </c>
      <c r="B990" s="1">
        <v>43299</v>
      </c>
      <c r="C990" t="s">
        <v>472</v>
      </c>
      <c r="D990" t="s">
        <v>328</v>
      </c>
      <c r="F990" t="s">
        <v>463</v>
      </c>
      <c r="H990">
        <v>1</v>
      </c>
      <c r="L990">
        <v>4</v>
      </c>
      <c r="P990">
        <v>301256</v>
      </c>
      <c r="Q990">
        <v>353917</v>
      </c>
    </row>
    <row r="991" spans="1:17" x14ac:dyDescent="0.25">
      <c r="A991">
        <v>108</v>
      </c>
      <c r="B991" s="1">
        <v>43299</v>
      </c>
      <c r="C991" t="s">
        <v>473</v>
      </c>
      <c r="D991" t="s">
        <v>328</v>
      </c>
      <c r="F991" t="s">
        <v>256</v>
      </c>
      <c r="H991">
        <v>10</v>
      </c>
      <c r="L991">
        <v>2</v>
      </c>
      <c r="P991">
        <v>301009</v>
      </c>
      <c r="Q991">
        <v>353637</v>
      </c>
    </row>
    <row r="992" spans="1:17" x14ac:dyDescent="0.25">
      <c r="A992">
        <v>108</v>
      </c>
      <c r="B992" s="1">
        <v>43299</v>
      </c>
      <c r="C992" t="s">
        <v>473</v>
      </c>
      <c r="D992" t="s">
        <v>328</v>
      </c>
      <c r="F992" t="s">
        <v>96</v>
      </c>
      <c r="H992">
        <v>1</v>
      </c>
      <c r="L992">
        <v>2</v>
      </c>
      <c r="P992">
        <v>301009</v>
      </c>
      <c r="Q992">
        <v>353637</v>
      </c>
    </row>
    <row r="993" spans="1:17" x14ac:dyDescent="0.25">
      <c r="A993">
        <v>108</v>
      </c>
      <c r="B993" s="1">
        <v>43299</v>
      </c>
      <c r="C993" t="s">
        <v>473</v>
      </c>
      <c r="D993" t="s">
        <v>328</v>
      </c>
      <c r="F993" t="s">
        <v>169</v>
      </c>
      <c r="H993">
        <v>1</v>
      </c>
      <c r="L993">
        <v>2</v>
      </c>
      <c r="P993">
        <v>301009</v>
      </c>
      <c r="Q993">
        <v>353637</v>
      </c>
    </row>
    <row r="994" spans="1:17" x14ac:dyDescent="0.25">
      <c r="A994">
        <v>108</v>
      </c>
      <c r="B994" s="1">
        <v>43299</v>
      </c>
      <c r="C994" t="s">
        <v>473</v>
      </c>
      <c r="D994" t="s">
        <v>328</v>
      </c>
      <c r="F994" t="s">
        <v>466</v>
      </c>
      <c r="H994">
        <v>1</v>
      </c>
      <c r="L994">
        <v>2</v>
      </c>
      <c r="P994">
        <v>301009</v>
      </c>
      <c r="Q994">
        <v>353637</v>
      </c>
    </row>
    <row r="995" spans="1:17" x14ac:dyDescent="0.25">
      <c r="A995">
        <v>108</v>
      </c>
      <c r="B995" s="1">
        <v>43299</v>
      </c>
      <c r="C995" t="s">
        <v>473</v>
      </c>
      <c r="D995" t="s">
        <v>328</v>
      </c>
      <c r="F995" t="s">
        <v>46</v>
      </c>
      <c r="H995">
        <v>5</v>
      </c>
      <c r="L995">
        <v>2</v>
      </c>
      <c r="P995">
        <v>301009</v>
      </c>
      <c r="Q995">
        <v>353637</v>
      </c>
    </row>
    <row r="996" spans="1:17" x14ac:dyDescent="0.25">
      <c r="A996">
        <v>108</v>
      </c>
      <c r="B996" s="1">
        <v>43299</v>
      </c>
      <c r="C996" t="s">
        <v>473</v>
      </c>
      <c r="D996" t="s">
        <v>328</v>
      </c>
      <c r="F996" t="s">
        <v>422</v>
      </c>
      <c r="H996">
        <v>4</v>
      </c>
      <c r="L996">
        <v>2</v>
      </c>
      <c r="P996">
        <v>301009</v>
      </c>
      <c r="Q996">
        <v>353637</v>
      </c>
    </row>
    <row r="997" spans="1:17" x14ac:dyDescent="0.25">
      <c r="A997">
        <v>108</v>
      </c>
      <c r="B997" s="1">
        <v>43299</v>
      </c>
      <c r="C997" t="s">
        <v>473</v>
      </c>
      <c r="D997" t="s">
        <v>328</v>
      </c>
      <c r="F997" t="s">
        <v>18</v>
      </c>
      <c r="H997">
        <v>14</v>
      </c>
      <c r="L997">
        <v>2</v>
      </c>
      <c r="P997">
        <v>301009</v>
      </c>
      <c r="Q997">
        <v>353637</v>
      </c>
    </row>
    <row r="998" spans="1:17" x14ac:dyDescent="0.25">
      <c r="A998">
        <v>108</v>
      </c>
      <c r="B998" s="1">
        <v>43299</v>
      </c>
      <c r="C998" t="s">
        <v>473</v>
      </c>
      <c r="D998" t="s">
        <v>328</v>
      </c>
      <c r="F998" t="s">
        <v>474</v>
      </c>
      <c r="H998">
        <v>1</v>
      </c>
      <c r="L998">
        <v>2</v>
      </c>
      <c r="P998">
        <v>301009</v>
      </c>
      <c r="Q998">
        <v>353637</v>
      </c>
    </row>
    <row r="999" spans="1:17" x14ac:dyDescent="0.25">
      <c r="A999">
        <v>108</v>
      </c>
      <c r="B999" s="1">
        <v>43299</v>
      </c>
      <c r="C999" t="s">
        <v>473</v>
      </c>
      <c r="D999" t="s">
        <v>328</v>
      </c>
      <c r="F999" t="s">
        <v>475</v>
      </c>
      <c r="H999">
        <v>1</v>
      </c>
      <c r="L999">
        <v>2</v>
      </c>
      <c r="P999">
        <v>301009</v>
      </c>
      <c r="Q999">
        <v>353637</v>
      </c>
    </row>
    <row r="1000" spans="1:17" x14ac:dyDescent="0.25">
      <c r="A1000">
        <v>108</v>
      </c>
      <c r="B1000" s="1">
        <v>43299</v>
      </c>
      <c r="C1000" t="s">
        <v>473</v>
      </c>
      <c r="D1000" t="s">
        <v>328</v>
      </c>
      <c r="F1000" t="s">
        <v>77</v>
      </c>
      <c r="H1000">
        <v>1</v>
      </c>
      <c r="L1000">
        <v>2</v>
      </c>
      <c r="P1000">
        <v>301009</v>
      </c>
      <c r="Q1000">
        <v>353637</v>
      </c>
    </row>
    <row r="1001" spans="1:17" x14ac:dyDescent="0.25">
      <c r="A1001">
        <v>108</v>
      </c>
      <c r="B1001" s="1">
        <v>43299</v>
      </c>
      <c r="C1001" t="s">
        <v>473</v>
      </c>
      <c r="D1001" t="s">
        <v>328</v>
      </c>
      <c r="F1001" t="s">
        <v>123</v>
      </c>
      <c r="H1001">
        <v>1</v>
      </c>
      <c r="L1001">
        <v>2</v>
      </c>
      <c r="P1001">
        <v>301009</v>
      </c>
      <c r="Q1001">
        <v>353637</v>
      </c>
    </row>
    <row r="1002" spans="1:17" x14ac:dyDescent="0.25">
      <c r="A1002">
        <v>108</v>
      </c>
      <c r="B1002" s="1">
        <v>43299</v>
      </c>
      <c r="C1002" t="s">
        <v>473</v>
      </c>
      <c r="D1002" t="s">
        <v>328</v>
      </c>
      <c r="F1002" t="s">
        <v>44</v>
      </c>
      <c r="H1002">
        <v>2</v>
      </c>
      <c r="L1002">
        <v>2</v>
      </c>
      <c r="P1002">
        <v>301009</v>
      </c>
      <c r="Q1002">
        <v>353637</v>
      </c>
    </row>
    <row r="1003" spans="1:17" x14ac:dyDescent="0.25">
      <c r="A1003">
        <v>108</v>
      </c>
      <c r="B1003" s="1">
        <v>43299</v>
      </c>
      <c r="C1003" t="s">
        <v>473</v>
      </c>
      <c r="D1003" t="s">
        <v>328</v>
      </c>
      <c r="F1003" t="s">
        <v>412</v>
      </c>
      <c r="H1003">
        <v>1</v>
      </c>
      <c r="L1003">
        <v>2</v>
      </c>
      <c r="P1003">
        <v>301009</v>
      </c>
      <c r="Q1003">
        <v>353637</v>
      </c>
    </row>
    <row r="1004" spans="1:17" x14ac:dyDescent="0.25">
      <c r="A1004">
        <v>108</v>
      </c>
      <c r="B1004" s="1">
        <v>43299</v>
      </c>
      <c r="C1004" t="s">
        <v>473</v>
      </c>
      <c r="D1004" t="s">
        <v>328</v>
      </c>
      <c r="F1004" t="s">
        <v>435</v>
      </c>
      <c r="H1004">
        <v>2</v>
      </c>
      <c r="L1004">
        <v>2</v>
      </c>
      <c r="P1004">
        <v>301009</v>
      </c>
      <c r="Q1004">
        <v>353637</v>
      </c>
    </row>
    <row r="1005" spans="1:17" x14ac:dyDescent="0.25">
      <c r="A1005">
        <v>108</v>
      </c>
      <c r="B1005" s="1">
        <v>43299</v>
      </c>
      <c r="C1005" t="s">
        <v>473</v>
      </c>
      <c r="D1005" t="s">
        <v>328</v>
      </c>
      <c r="F1005" t="s">
        <v>353</v>
      </c>
      <c r="H1005">
        <v>1</v>
      </c>
      <c r="L1005">
        <v>2</v>
      </c>
      <c r="P1005">
        <v>301009</v>
      </c>
      <c r="Q1005">
        <v>353637</v>
      </c>
    </row>
    <row r="1006" spans="1:17" x14ac:dyDescent="0.25">
      <c r="A1006">
        <v>109</v>
      </c>
      <c r="B1006" s="1">
        <v>43299</v>
      </c>
      <c r="C1006" t="s">
        <v>476</v>
      </c>
      <c r="D1006" t="s">
        <v>328</v>
      </c>
      <c r="F1006" t="s">
        <v>44</v>
      </c>
      <c r="H1006">
        <v>9</v>
      </c>
      <c r="L1006">
        <v>3</v>
      </c>
      <c r="P1006">
        <v>301300</v>
      </c>
      <c r="Q1006">
        <v>350220</v>
      </c>
    </row>
    <row r="1007" spans="1:17" x14ac:dyDescent="0.25">
      <c r="A1007">
        <v>109</v>
      </c>
      <c r="B1007" s="1">
        <v>43299</v>
      </c>
      <c r="C1007" t="s">
        <v>476</v>
      </c>
      <c r="D1007" t="s">
        <v>328</v>
      </c>
      <c r="F1007" t="s">
        <v>353</v>
      </c>
      <c r="H1007">
        <v>1</v>
      </c>
      <c r="L1007">
        <v>3</v>
      </c>
      <c r="P1007">
        <v>301300</v>
      </c>
      <c r="Q1007">
        <v>350220</v>
      </c>
    </row>
    <row r="1008" spans="1:17" x14ac:dyDescent="0.25">
      <c r="A1008">
        <v>109</v>
      </c>
      <c r="B1008" s="1">
        <v>43299</v>
      </c>
      <c r="C1008" t="s">
        <v>476</v>
      </c>
      <c r="D1008" t="s">
        <v>328</v>
      </c>
      <c r="F1008" t="s">
        <v>256</v>
      </c>
      <c r="H1008">
        <v>7</v>
      </c>
      <c r="L1008">
        <v>3</v>
      </c>
      <c r="P1008">
        <v>301300</v>
      </c>
      <c r="Q1008">
        <v>350220</v>
      </c>
    </row>
    <row r="1009" spans="1:17" x14ac:dyDescent="0.25">
      <c r="A1009">
        <v>109</v>
      </c>
      <c r="B1009" s="1">
        <v>43299</v>
      </c>
      <c r="C1009" t="s">
        <v>476</v>
      </c>
      <c r="D1009" t="s">
        <v>328</v>
      </c>
      <c r="F1009" t="s">
        <v>397</v>
      </c>
      <c r="H1009">
        <v>2</v>
      </c>
      <c r="L1009">
        <v>3</v>
      </c>
      <c r="P1009">
        <v>301300</v>
      </c>
      <c r="Q1009">
        <v>350220</v>
      </c>
    </row>
    <row r="1010" spans="1:17" x14ac:dyDescent="0.25">
      <c r="A1010">
        <v>109</v>
      </c>
      <c r="B1010" s="1">
        <v>43299</v>
      </c>
      <c r="C1010" t="s">
        <v>476</v>
      </c>
      <c r="D1010" t="s">
        <v>328</v>
      </c>
      <c r="F1010" t="s">
        <v>477</v>
      </c>
      <c r="H1010">
        <v>1</v>
      </c>
      <c r="L1010">
        <v>3</v>
      </c>
      <c r="P1010">
        <v>301300</v>
      </c>
      <c r="Q1010">
        <v>350220</v>
      </c>
    </row>
    <row r="1011" spans="1:17" x14ac:dyDescent="0.25">
      <c r="A1011">
        <v>109</v>
      </c>
      <c r="B1011" s="1">
        <v>43299</v>
      </c>
      <c r="C1011" t="s">
        <v>476</v>
      </c>
      <c r="D1011" t="s">
        <v>328</v>
      </c>
      <c r="F1011" t="s">
        <v>471</v>
      </c>
      <c r="H1011">
        <v>2</v>
      </c>
      <c r="L1011">
        <v>3</v>
      </c>
      <c r="P1011">
        <v>301300</v>
      </c>
      <c r="Q1011">
        <v>350220</v>
      </c>
    </row>
    <row r="1012" spans="1:17" x14ac:dyDescent="0.25">
      <c r="A1012">
        <v>109</v>
      </c>
      <c r="B1012" s="1">
        <v>43299</v>
      </c>
      <c r="C1012" t="s">
        <v>476</v>
      </c>
      <c r="D1012" t="s">
        <v>328</v>
      </c>
      <c r="F1012" t="s">
        <v>26</v>
      </c>
      <c r="H1012">
        <v>1</v>
      </c>
      <c r="L1012">
        <v>3</v>
      </c>
      <c r="P1012">
        <v>301300</v>
      </c>
      <c r="Q1012">
        <v>350220</v>
      </c>
    </row>
    <row r="1013" spans="1:17" x14ac:dyDescent="0.25">
      <c r="A1013">
        <v>109</v>
      </c>
      <c r="B1013" s="1">
        <v>43299</v>
      </c>
      <c r="C1013" t="s">
        <v>476</v>
      </c>
      <c r="D1013" t="s">
        <v>328</v>
      </c>
      <c r="F1013" t="s">
        <v>454</v>
      </c>
      <c r="H1013">
        <v>1</v>
      </c>
      <c r="L1013">
        <v>3</v>
      </c>
      <c r="P1013">
        <v>301300</v>
      </c>
      <c r="Q1013">
        <v>350220</v>
      </c>
    </row>
    <row r="1014" spans="1:17" x14ac:dyDescent="0.25">
      <c r="A1014">
        <v>109</v>
      </c>
      <c r="B1014" s="1">
        <v>43299</v>
      </c>
      <c r="C1014" t="s">
        <v>476</v>
      </c>
      <c r="D1014" t="s">
        <v>328</v>
      </c>
      <c r="F1014" t="s">
        <v>18</v>
      </c>
      <c r="H1014">
        <v>2</v>
      </c>
      <c r="L1014">
        <v>3</v>
      </c>
      <c r="P1014">
        <v>301300</v>
      </c>
      <c r="Q1014">
        <v>350220</v>
      </c>
    </row>
    <row r="1015" spans="1:17" x14ac:dyDescent="0.25">
      <c r="A1015">
        <v>109</v>
      </c>
      <c r="B1015" s="1">
        <v>43299</v>
      </c>
      <c r="C1015" t="s">
        <v>476</v>
      </c>
      <c r="D1015" t="s">
        <v>328</v>
      </c>
      <c r="F1015" t="s">
        <v>214</v>
      </c>
      <c r="H1015">
        <v>1</v>
      </c>
      <c r="L1015">
        <v>3</v>
      </c>
      <c r="P1015">
        <v>301300</v>
      </c>
      <c r="Q1015">
        <v>350220</v>
      </c>
    </row>
    <row r="1016" spans="1:17" x14ac:dyDescent="0.25">
      <c r="A1016">
        <v>109</v>
      </c>
      <c r="B1016" s="1">
        <v>43299</v>
      </c>
      <c r="C1016" t="s">
        <v>476</v>
      </c>
      <c r="D1016" t="s">
        <v>328</v>
      </c>
      <c r="F1016" t="s">
        <v>418</v>
      </c>
      <c r="H1016">
        <v>1</v>
      </c>
      <c r="L1016">
        <v>3</v>
      </c>
      <c r="P1016">
        <v>301300</v>
      </c>
      <c r="Q1016">
        <v>350220</v>
      </c>
    </row>
    <row r="1017" spans="1:17" x14ac:dyDescent="0.25">
      <c r="A1017">
        <v>109</v>
      </c>
      <c r="B1017" s="1">
        <v>43299</v>
      </c>
      <c r="C1017" t="s">
        <v>476</v>
      </c>
      <c r="D1017" t="s">
        <v>328</v>
      </c>
      <c r="F1017" t="s">
        <v>387</v>
      </c>
      <c r="H1017">
        <v>1</v>
      </c>
      <c r="L1017">
        <v>3</v>
      </c>
      <c r="P1017">
        <v>301300</v>
      </c>
      <c r="Q1017">
        <v>350220</v>
      </c>
    </row>
    <row r="1018" spans="1:17" x14ac:dyDescent="0.25">
      <c r="A1018">
        <v>109</v>
      </c>
      <c r="B1018" s="1">
        <v>43299</v>
      </c>
      <c r="C1018" t="s">
        <v>476</v>
      </c>
      <c r="D1018" t="s">
        <v>328</v>
      </c>
      <c r="F1018" t="s">
        <v>478</v>
      </c>
      <c r="H1018">
        <v>6</v>
      </c>
      <c r="L1018">
        <v>3</v>
      </c>
      <c r="P1018">
        <v>301300</v>
      </c>
      <c r="Q1018">
        <v>350220</v>
      </c>
    </row>
    <row r="1019" spans="1:17" x14ac:dyDescent="0.25">
      <c r="A1019">
        <v>109</v>
      </c>
      <c r="B1019" s="1">
        <v>43299</v>
      </c>
      <c r="C1019" t="s">
        <v>476</v>
      </c>
      <c r="D1019" t="s">
        <v>328</v>
      </c>
      <c r="F1019" t="s">
        <v>412</v>
      </c>
      <c r="H1019">
        <v>2</v>
      </c>
      <c r="L1019">
        <v>3</v>
      </c>
      <c r="P1019">
        <v>301300</v>
      </c>
      <c r="Q1019">
        <v>350220</v>
      </c>
    </row>
    <row r="1020" spans="1:17" x14ac:dyDescent="0.25">
      <c r="A1020">
        <v>109</v>
      </c>
      <c r="B1020" s="1">
        <v>43299</v>
      </c>
      <c r="C1020" t="s">
        <v>476</v>
      </c>
      <c r="D1020" t="s">
        <v>328</v>
      </c>
      <c r="F1020" t="s">
        <v>445</v>
      </c>
      <c r="H1020">
        <v>1</v>
      </c>
      <c r="L1020">
        <v>3</v>
      </c>
      <c r="P1020">
        <v>301300</v>
      </c>
      <c r="Q1020">
        <v>350220</v>
      </c>
    </row>
    <row r="1021" spans="1:17" x14ac:dyDescent="0.25">
      <c r="A1021">
        <v>109</v>
      </c>
      <c r="B1021" s="1">
        <v>43299</v>
      </c>
      <c r="C1021" t="s">
        <v>476</v>
      </c>
      <c r="D1021" t="s">
        <v>328</v>
      </c>
      <c r="F1021" t="s">
        <v>479</v>
      </c>
      <c r="H1021">
        <v>1</v>
      </c>
      <c r="L1021">
        <v>3</v>
      </c>
      <c r="P1021">
        <v>301300</v>
      </c>
      <c r="Q1021">
        <v>350220</v>
      </c>
    </row>
    <row r="1022" spans="1:17" x14ac:dyDescent="0.25">
      <c r="A1022">
        <v>109</v>
      </c>
      <c r="B1022" s="1">
        <v>43299</v>
      </c>
      <c r="C1022" t="s">
        <v>476</v>
      </c>
      <c r="D1022" t="s">
        <v>328</v>
      </c>
      <c r="F1022" t="s">
        <v>46</v>
      </c>
      <c r="H1022">
        <v>3</v>
      </c>
      <c r="L1022">
        <v>3</v>
      </c>
      <c r="P1022">
        <v>301300</v>
      </c>
      <c r="Q1022">
        <v>350220</v>
      </c>
    </row>
    <row r="1023" spans="1:17" x14ac:dyDescent="0.25">
      <c r="A1023">
        <v>109</v>
      </c>
      <c r="B1023" s="1">
        <v>43299</v>
      </c>
      <c r="C1023" t="s">
        <v>476</v>
      </c>
      <c r="D1023" t="s">
        <v>328</v>
      </c>
      <c r="F1023" t="s">
        <v>422</v>
      </c>
      <c r="H1023">
        <v>1</v>
      </c>
      <c r="L1023">
        <v>3</v>
      </c>
      <c r="P1023">
        <v>301300</v>
      </c>
      <c r="Q1023">
        <v>350220</v>
      </c>
    </row>
    <row r="1024" spans="1:17" x14ac:dyDescent="0.25">
      <c r="A1024">
        <v>110</v>
      </c>
      <c r="B1024" s="1">
        <v>43302</v>
      </c>
      <c r="C1024" t="s">
        <v>480</v>
      </c>
      <c r="D1024" t="s">
        <v>329</v>
      </c>
      <c r="F1024" t="s">
        <v>486</v>
      </c>
      <c r="H1024">
        <v>5</v>
      </c>
      <c r="L1024">
        <v>15</v>
      </c>
      <c r="P1024">
        <v>280130</v>
      </c>
      <c r="Q1024">
        <v>189380</v>
      </c>
    </row>
    <row r="1025" spans="1:17" x14ac:dyDescent="0.25">
      <c r="A1025">
        <v>110</v>
      </c>
      <c r="B1025" s="1">
        <v>43302</v>
      </c>
      <c r="C1025" t="s">
        <v>480</v>
      </c>
      <c r="D1025" t="s">
        <v>329</v>
      </c>
      <c r="F1025" t="s">
        <v>387</v>
      </c>
      <c r="H1025">
        <v>25</v>
      </c>
      <c r="L1025">
        <v>15</v>
      </c>
      <c r="P1025">
        <v>280130</v>
      </c>
      <c r="Q1025">
        <v>189380</v>
      </c>
    </row>
    <row r="1026" spans="1:17" x14ac:dyDescent="0.25">
      <c r="A1026">
        <v>110</v>
      </c>
      <c r="B1026" s="1">
        <v>43302</v>
      </c>
      <c r="C1026" t="s">
        <v>480</v>
      </c>
      <c r="D1026" t="s">
        <v>329</v>
      </c>
      <c r="F1026" t="s">
        <v>485</v>
      </c>
      <c r="H1026">
        <v>1</v>
      </c>
      <c r="L1026">
        <v>15</v>
      </c>
      <c r="P1026">
        <v>280130</v>
      </c>
      <c r="Q1026">
        <v>189380</v>
      </c>
    </row>
    <row r="1027" spans="1:17" x14ac:dyDescent="0.25">
      <c r="A1027">
        <v>110</v>
      </c>
      <c r="B1027" s="1">
        <v>43302</v>
      </c>
      <c r="C1027" t="s">
        <v>480</v>
      </c>
      <c r="D1027" t="s">
        <v>329</v>
      </c>
      <c r="F1027" t="s">
        <v>136</v>
      </c>
      <c r="H1027">
        <v>1</v>
      </c>
      <c r="L1027">
        <v>15</v>
      </c>
      <c r="P1027">
        <v>280130</v>
      </c>
      <c r="Q1027">
        <v>189380</v>
      </c>
    </row>
    <row r="1028" spans="1:17" x14ac:dyDescent="0.25">
      <c r="A1028">
        <v>110</v>
      </c>
      <c r="B1028" s="1">
        <v>43302</v>
      </c>
      <c r="C1028" t="s">
        <v>480</v>
      </c>
      <c r="D1028" t="s">
        <v>329</v>
      </c>
      <c r="F1028" t="s">
        <v>26</v>
      </c>
      <c r="H1028">
        <v>7</v>
      </c>
      <c r="L1028">
        <v>15</v>
      </c>
      <c r="P1028">
        <v>280130</v>
      </c>
      <c r="Q1028">
        <v>189380</v>
      </c>
    </row>
    <row r="1029" spans="1:17" x14ac:dyDescent="0.25">
      <c r="A1029">
        <v>110</v>
      </c>
      <c r="B1029" s="1">
        <v>43302</v>
      </c>
      <c r="C1029" t="s">
        <v>480</v>
      </c>
      <c r="D1029" t="s">
        <v>329</v>
      </c>
      <c r="F1029" t="s">
        <v>481</v>
      </c>
      <c r="H1029">
        <v>1</v>
      </c>
      <c r="L1029">
        <v>15</v>
      </c>
      <c r="P1029">
        <v>280130</v>
      </c>
      <c r="Q1029">
        <v>189380</v>
      </c>
    </row>
    <row r="1030" spans="1:17" x14ac:dyDescent="0.25">
      <c r="A1030">
        <v>110</v>
      </c>
      <c r="B1030" s="1">
        <v>43302</v>
      </c>
      <c r="C1030" t="s">
        <v>480</v>
      </c>
      <c r="D1030" t="s">
        <v>329</v>
      </c>
      <c r="F1030" t="s">
        <v>484</v>
      </c>
      <c r="H1030">
        <v>10</v>
      </c>
      <c r="L1030">
        <v>15</v>
      </c>
      <c r="P1030">
        <v>280130</v>
      </c>
      <c r="Q1030">
        <v>189380</v>
      </c>
    </row>
    <row r="1031" spans="1:17" x14ac:dyDescent="0.25">
      <c r="A1031">
        <v>110</v>
      </c>
      <c r="B1031" s="1">
        <v>43302</v>
      </c>
      <c r="C1031" t="s">
        <v>480</v>
      </c>
      <c r="D1031" t="s">
        <v>329</v>
      </c>
      <c r="F1031" t="s">
        <v>372</v>
      </c>
      <c r="H1031">
        <v>1</v>
      </c>
      <c r="L1031">
        <v>15</v>
      </c>
      <c r="P1031">
        <v>280130</v>
      </c>
      <c r="Q1031">
        <v>189380</v>
      </c>
    </row>
    <row r="1032" spans="1:17" x14ac:dyDescent="0.25">
      <c r="A1032">
        <v>110</v>
      </c>
      <c r="B1032" s="1">
        <v>43302</v>
      </c>
      <c r="C1032" t="s">
        <v>480</v>
      </c>
      <c r="D1032" t="s">
        <v>329</v>
      </c>
      <c r="F1032" t="s">
        <v>193</v>
      </c>
      <c r="H1032">
        <v>1</v>
      </c>
      <c r="L1032">
        <v>15</v>
      </c>
      <c r="P1032">
        <v>280130</v>
      </c>
      <c r="Q1032">
        <v>189380</v>
      </c>
    </row>
    <row r="1033" spans="1:17" x14ac:dyDescent="0.25">
      <c r="A1033">
        <v>110</v>
      </c>
      <c r="B1033" s="1">
        <v>43302</v>
      </c>
      <c r="C1033" t="s">
        <v>480</v>
      </c>
      <c r="D1033" t="s">
        <v>329</v>
      </c>
      <c r="F1033" t="s">
        <v>471</v>
      </c>
      <c r="H1033">
        <v>2</v>
      </c>
      <c r="L1033">
        <v>15</v>
      </c>
      <c r="P1033">
        <v>280130</v>
      </c>
      <c r="Q1033">
        <v>189380</v>
      </c>
    </row>
    <row r="1034" spans="1:17" x14ac:dyDescent="0.25">
      <c r="A1034">
        <v>110</v>
      </c>
      <c r="B1034" s="1">
        <v>43302</v>
      </c>
      <c r="C1034" t="s">
        <v>480</v>
      </c>
      <c r="D1034" t="s">
        <v>329</v>
      </c>
      <c r="F1034" t="s">
        <v>482</v>
      </c>
      <c r="H1034">
        <v>1</v>
      </c>
      <c r="L1034">
        <v>15</v>
      </c>
      <c r="P1034">
        <v>280130</v>
      </c>
      <c r="Q1034">
        <v>189380</v>
      </c>
    </row>
    <row r="1035" spans="1:17" x14ac:dyDescent="0.25">
      <c r="A1035">
        <v>110</v>
      </c>
      <c r="B1035" s="1">
        <v>43302</v>
      </c>
      <c r="C1035" t="s">
        <v>480</v>
      </c>
      <c r="D1035" t="s">
        <v>329</v>
      </c>
      <c r="F1035" t="s">
        <v>440</v>
      </c>
      <c r="H1035">
        <v>2</v>
      </c>
      <c r="L1035">
        <v>15</v>
      </c>
      <c r="P1035">
        <v>280130</v>
      </c>
      <c r="Q1035">
        <v>189380</v>
      </c>
    </row>
    <row r="1036" spans="1:17" x14ac:dyDescent="0.25">
      <c r="A1036">
        <v>110</v>
      </c>
      <c r="B1036" s="1">
        <v>43302</v>
      </c>
      <c r="C1036" t="s">
        <v>480</v>
      </c>
      <c r="D1036" t="s">
        <v>329</v>
      </c>
      <c r="F1036" t="s">
        <v>273</v>
      </c>
      <c r="H1036">
        <v>1</v>
      </c>
      <c r="L1036">
        <v>15</v>
      </c>
      <c r="P1036">
        <v>280130</v>
      </c>
      <c r="Q1036">
        <v>189380</v>
      </c>
    </row>
    <row r="1037" spans="1:17" x14ac:dyDescent="0.25">
      <c r="A1037">
        <v>110</v>
      </c>
      <c r="B1037" s="1">
        <v>43302</v>
      </c>
      <c r="C1037" t="s">
        <v>480</v>
      </c>
      <c r="D1037" t="s">
        <v>329</v>
      </c>
      <c r="F1037" t="s">
        <v>483</v>
      </c>
      <c r="H1037">
        <v>2</v>
      </c>
      <c r="L1037">
        <v>15</v>
      </c>
      <c r="P1037">
        <v>280130</v>
      </c>
      <c r="Q1037">
        <v>189380</v>
      </c>
    </row>
    <row r="1038" spans="1:17" x14ac:dyDescent="0.25">
      <c r="A1038">
        <v>110</v>
      </c>
      <c r="B1038" s="1">
        <v>43302</v>
      </c>
      <c r="C1038" t="s">
        <v>480</v>
      </c>
      <c r="D1038" t="s">
        <v>329</v>
      </c>
      <c r="F1038" t="s">
        <v>106</v>
      </c>
      <c r="H1038">
        <v>2</v>
      </c>
      <c r="L1038">
        <v>15</v>
      </c>
      <c r="P1038">
        <v>280130</v>
      </c>
      <c r="Q1038">
        <v>189380</v>
      </c>
    </row>
    <row r="1039" spans="1:17" x14ac:dyDescent="0.25">
      <c r="A1039">
        <v>110</v>
      </c>
      <c r="B1039" s="1">
        <v>43302</v>
      </c>
      <c r="C1039" t="s">
        <v>480</v>
      </c>
      <c r="D1039" t="s">
        <v>329</v>
      </c>
      <c r="F1039" t="s">
        <v>427</v>
      </c>
      <c r="H1039">
        <v>1</v>
      </c>
      <c r="L1039">
        <v>15</v>
      </c>
      <c r="P1039">
        <v>280130</v>
      </c>
      <c r="Q1039">
        <v>189380</v>
      </c>
    </row>
    <row r="1040" spans="1:17" x14ac:dyDescent="0.25">
      <c r="A1040">
        <v>110</v>
      </c>
      <c r="B1040" s="1">
        <v>43302</v>
      </c>
      <c r="C1040" t="s">
        <v>480</v>
      </c>
      <c r="D1040" t="s">
        <v>329</v>
      </c>
      <c r="F1040" t="s">
        <v>44</v>
      </c>
      <c r="H1040">
        <v>2</v>
      </c>
      <c r="L1040">
        <v>15</v>
      </c>
      <c r="P1040">
        <v>280130</v>
      </c>
      <c r="Q1040">
        <v>189380</v>
      </c>
    </row>
    <row r="1041" spans="1:17" x14ac:dyDescent="0.25">
      <c r="A1041">
        <v>111</v>
      </c>
      <c r="B1041" s="1">
        <v>43302</v>
      </c>
      <c r="C1041" t="s">
        <v>487</v>
      </c>
      <c r="D1041" t="s">
        <v>329</v>
      </c>
      <c r="F1041" s="8" t="s">
        <v>363</v>
      </c>
      <c r="H1041">
        <v>1</v>
      </c>
      <c r="L1041">
        <v>12</v>
      </c>
      <c r="P1041">
        <v>280140</v>
      </c>
      <c r="Q1041">
        <v>188770</v>
      </c>
    </row>
    <row r="1042" spans="1:17" x14ac:dyDescent="0.25">
      <c r="A1042">
        <v>111</v>
      </c>
      <c r="B1042" s="1">
        <v>43302</v>
      </c>
      <c r="C1042" t="s">
        <v>487</v>
      </c>
      <c r="D1042" t="s">
        <v>329</v>
      </c>
      <c r="F1042" s="8" t="s">
        <v>26</v>
      </c>
      <c r="H1042">
        <v>6</v>
      </c>
      <c r="L1042">
        <v>12</v>
      </c>
      <c r="P1042">
        <v>280140</v>
      </c>
      <c r="Q1042">
        <v>188770</v>
      </c>
    </row>
    <row r="1043" spans="1:17" x14ac:dyDescent="0.25">
      <c r="A1043">
        <v>111</v>
      </c>
      <c r="B1043" s="1">
        <v>43302</v>
      </c>
      <c r="C1043" t="s">
        <v>487</v>
      </c>
      <c r="D1043" t="s">
        <v>329</v>
      </c>
      <c r="F1043" s="8" t="s">
        <v>406</v>
      </c>
      <c r="H1043">
        <v>2</v>
      </c>
      <c r="L1043">
        <v>12</v>
      </c>
      <c r="P1043">
        <v>280140</v>
      </c>
      <c r="Q1043">
        <v>188770</v>
      </c>
    </row>
    <row r="1044" spans="1:17" x14ac:dyDescent="0.25">
      <c r="A1044">
        <v>111</v>
      </c>
      <c r="B1044" s="1">
        <v>43302</v>
      </c>
      <c r="C1044" t="s">
        <v>487</v>
      </c>
      <c r="D1044" t="s">
        <v>329</v>
      </c>
      <c r="F1044" s="8" t="s">
        <v>489</v>
      </c>
      <c r="H1044">
        <v>25</v>
      </c>
      <c r="L1044">
        <v>12</v>
      </c>
      <c r="P1044">
        <v>280140</v>
      </c>
      <c r="Q1044">
        <v>188770</v>
      </c>
    </row>
    <row r="1045" spans="1:17" x14ac:dyDescent="0.25">
      <c r="A1045">
        <v>111</v>
      </c>
      <c r="B1045" s="1">
        <v>43302</v>
      </c>
      <c r="C1045" t="s">
        <v>487</v>
      </c>
      <c r="D1045" t="s">
        <v>329</v>
      </c>
      <c r="F1045" s="8" t="s">
        <v>136</v>
      </c>
      <c r="H1045">
        <v>1</v>
      </c>
      <c r="L1045">
        <v>12</v>
      </c>
      <c r="P1045">
        <v>280140</v>
      </c>
      <c r="Q1045">
        <v>188770</v>
      </c>
    </row>
    <row r="1046" spans="1:17" x14ac:dyDescent="0.25">
      <c r="A1046">
        <v>111</v>
      </c>
      <c r="B1046" s="1">
        <v>43302</v>
      </c>
      <c r="C1046" t="s">
        <v>487</v>
      </c>
      <c r="D1046" t="s">
        <v>329</v>
      </c>
      <c r="F1046" s="8" t="s">
        <v>484</v>
      </c>
      <c r="H1046">
        <v>15</v>
      </c>
      <c r="L1046">
        <v>12</v>
      </c>
      <c r="P1046">
        <v>280140</v>
      </c>
      <c r="Q1046">
        <v>188770</v>
      </c>
    </row>
    <row r="1047" spans="1:17" x14ac:dyDescent="0.25">
      <c r="A1047">
        <v>111</v>
      </c>
      <c r="B1047" s="1">
        <v>43302</v>
      </c>
      <c r="C1047" t="s">
        <v>487</v>
      </c>
      <c r="D1047" t="s">
        <v>329</v>
      </c>
      <c r="F1047" s="8" t="s">
        <v>357</v>
      </c>
      <c r="H1047">
        <v>1</v>
      </c>
      <c r="L1047">
        <v>12</v>
      </c>
      <c r="P1047">
        <v>280140</v>
      </c>
      <c r="Q1047">
        <v>188770</v>
      </c>
    </row>
    <row r="1048" spans="1:17" x14ac:dyDescent="0.25">
      <c r="A1048">
        <v>111</v>
      </c>
      <c r="B1048" s="1">
        <v>43302</v>
      </c>
      <c r="C1048" t="s">
        <v>487</v>
      </c>
      <c r="D1048" t="s">
        <v>329</v>
      </c>
      <c r="F1048" s="8" t="s">
        <v>195</v>
      </c>
      <c r="H1048">
        <v>3</v>
      </c>
      <c r="L1048">
        <v>12</v>
      </c>
      <c r="P1048">
        <v>280140</v>
      </c>
      <c r="Q1048">
        <v>188770</v>
      </c>
    </row>
    <row r="1049" spans="1:17" x14ac:dyDescent="0.25">
      <c r="A1049">
        <v>111</v>
      </c>
      <c r="B1049" s="1">
        <v>43302</v>
      </c>
      <c r="C1049" t="s">
        <v>487</v>
      </c>
      <c r="D1049" t="s">
        <v>329</v>
      </c>
      <c r="F1049" s="8" t="s">
        <v>440</v>
      </c>
      <c r="H1049">
        <v>3</v>
      </c>
      <c r="L1049">
        <v>12</v>
      </c>
      <c r="P1049">
        <v>280140</v>
      </c>
      <c r="Q1049">
        <v>188770</v>
      </c>
    </row>
    <row r="1050" spans="1:17" x14ac:dyDescent="0.25">
      <c r="A1050">
        <v>111</v>
      </c>
      <c r="B1050" s="1">
        <v>43302</v>
      </c>
      <c r="C1050" t="s">
        <v>487</v>
      </c>
      <c r="D1050" t="s">
        <v>329</v>
      </c>
      <c r="F1050" s="8" t="s">
        <v>463</v>
      </c>
      <c r="H1050">
        <v>2</v>
      </c>
      <c r="L1050">
        <v>12</v>
      </c>
      <c r="P1050">
        <v>280140</v>
      </c>
      <c r="Q1050">
        <v>188770</v>
      </c>
    </row>
    <row r="1051" spans="1:17" x14ac:dyDescent="0.25">
      <c r="A1051">
        <v>111</v>
      </c>
      <c r="B1051" s="1">
        <v>43302</v>
      </c>
      <c r="C1051" t="s">
        <v>487</v>
      </c>
      <c r="D1051" t="s">
        <v>329</v>
      </c>
      <c r="F1051" s="8" t="s">
        <v>422</v>
      </c>
      <c r="H1051">
        <v>1</v>
      </c>
      <c r="L1051">
        <v>12</v>
      </c>
      <c r="P1051">
        <v>280140</v>
      </c>
      <c r="Q1051">
        <v>188770</v>
      </c>
    </row>
    <row r="1052" spans="1:17" x14ac:dyDescent="0.25">
      <c r="A1052">
        <v>111</v>
      </c>
      <c r="B1052" s="1">
        <v>43302</v>
      </c>
      <c r="C1052" t="s">
        <v>487</v>
      </c>
      <c r="D1052" t="s">
        <v>329</v>
      </c>
      <c r="F1052" s="8" t="s">
        <v>488</v>
      </c>
      <c r="H1052">
        <v>3</v>
      </c>
      <c r="L1052">
        <v>12</v>
      </c>
      <c r="P1052">
        <v>280140</v>
      </c>
      <c r="Q1052">
        <v>188770</v>
      </c>
    </row>
    <row r="1053" spans="1:17" x14ac:dyDescent="0.25">
      <c r="A1053">
        <v>111</v>
      </c>
      <c r="B1053" s="1">
        <v>43302</v>
      </c>
      <c r="C1053" t="s">
        <v>487</v>
      </c>
      <c r="D1053" t="s">
        <v>329</v>
      </c>
      <c r="F1053" s="8" t="s">
        <v>171</v>
      </c>
      <c r="H1053">
        <v>1</v>
      </c>
      <c r="L1053">
        <v>12</v>
      </c>
      <c r="P1053">
        <v>280140</v>
      </c>
      <c r="Q1053">
        <v>188770</v>
      </c>
    </row>
    <row r="1054" spans="1:17" x14ac:dyDescent="0.25">
      <c r="A1054">
        <v>111</v>
      </c>
      <c r="B1054" s="1">
        <v>43302</v>
      </c>
      <c r="C1054" t="s">
        <v>487</v>
      </c>
      <c r="D1054" t="s">
        <v>329</v>
      </c>
      <c r="F1054" s="8" t="s">
        <v>471</v>
      </c>
      <c r="H1054">
        <v>1</v>
      </c>
      <c r="L1054">
        <v>12</v>
      </c>
      <c r="P1054">
        <v>280140</v>
      </c>
      <c r="Q1054">
        <v>188770</v>
      </c>
    </row>
    <row r="1055" spans="1:17" x14ac:dyDescent="0.25">
      <c r="A1055">
        <v>112</v>
      </c>
      <c r="B1055" s="1">
        <v>43306</v>
      </c>
      <c r="C1055" t="s">
        <v>490</v>
      </c>
      <c r="D1055" t="s">
        <v>330</v>
      </c>
      <c r="F1055" s="8" t="s">
        <v>493</v>
      </c>
      <c r="H1055">
        <v>4</v>
      </c>
      <c r="L1055">
        <v>12.5</v>
      </c>
      <c r="P1055">
        <v>284600</v>
      </c>
      <c r="Q1055">
        <v>192810</v>
      </c>
    </row>
    <row r="1056" spans="1:17" x14ac:dyDescent="0.25">
      <c r="A1056">
        <v>112</v>
      </c>
      <c r="B1056" s="1">
        <v>43306</v>
      </c>
      <c r="C1056" t="s">
        <v>490</v>
      </c>
      <c r="D1056" t="s">
        <v>330</v>
      </c>
      <c r="F1056" s="8" t="s">
        <v>171</v>
      </c>
      <c r="H1056">
        <v>4</v>
      </c>
      <c r="L1056">
        <v>12.5</v>
      </c>
      <c r="P1056">
        <v>284600</v>
      </c>
      <c r="Q1056">
        <v>192810</v>
      </c>
    </row>
    <row r="1057" spans="1:17" x14ac:dyDescent="0.25">
      <c r="A1057">
        <v>112</v>
      </c>
      <c r="B1057" s="1">
        <v>43306</v>
      </c>
      <c r="C1057" t="s">
        <v>490</v>
      </c>
      <c r="D1057" t="s">
        <v>330</v>
      </c>
      <c r="F1057" s="8" t="s">
        <v>491</v>
      </c>
      <c r="H1057">
        <v>1</v>
      </c>
      <c r="L1057">
        <v>12.5</v>
      </c>
      <c r="P1057">
        <v>284600</v>
      </c>
      <c r="Q1057">
        <v>192810</v>
      </c>
    </row>
    <row r="1058" spans="1:17" x14ac:dyDescent="0.25">
      <c r="A1058">
        <v>112</v>
      </c>
      <c r="B1058" s="1">
        <v>43306</v>
      </c>
      <c r="C1058" t="s">
        <v>490</v>
      </c>
      <c r="D1058" t="s">
        <v>330</v>
      </c>
      <c r="F1058" s="8" t="s">
        <v>102</v>
      </c>
      <c r="H1058">
        <v>1</v>
      </c>
      <c r="L1058">
        <v>12.5</v>
      </c>
      <c r="P1058">
        <v>284600</v>
      </c>
      <c r="Q1058">
        <v>192810</v>
      </c>
    </row>
    <row r="1059" spans="1:17" x14ac:dyDescent="0.25">
      <c r="A1059">
        <v>112</v>
      </c>
      <c r="B1059" s="1">
        <v>43306</v>
      </c>
      <c r="C1059" t="s">
        <v>490</v>
      </c>
      <c r="D1059" t="s">
        <v>330</v>
      </c>
      <c r="F1059" s="8" t="s">
        <v>435</v>
      </c>
      <c r="H1059">
        <v>1</v>
      </c>
      <c r="L1059">
        <v>12.5</v>
      </c>
      <c r="P1059">
        <v>284600</v>
      </c>
      <c r="Q1059">
        <v>192810</v>
      </c>
    </row>
    <row r="1060" spans="1:17" x14ac:dyDescent="0.25">
      <c r="A1060">
        <v>112</v>
      </c>
      <c r="B1060" s="1">
        <v>43306</v>
      </c>
      <c r="C1060" t="s">
        <v>490</v>
      </c>
      <c r="D1060" t="s">
        <v>330</v>
      </c>
      <c r="F1060" s="8" t="s">
        <v>492</v>
      </c>
      <c r="H1060">
        <v>3</v>
      </c>
      <c r="L1060">
        <v>12.5</v>
      </c>
      <c r="P1060">
        <v>284600</v>
      </c>
      <c r="Q1060">
        <v>192810</v>
      </c>
    </row>
    <row r="1061" spans="1:17" x14ac:dyDescent="0.25">
      <c r="A1061">
        <v>112</v>
      </c>
      <c r="B1061" s="1">
        <v>43306</v>
      </c>
      <c r="C1061" t="s">
        <v>490</v>
      </c>
      <c r="D1061" t="s">
        <v>330</v>
      </c>
      <c r="F1061" s="8" t="s">
        <v>421</v>
      </c>
      <c r="H1061">
        <v>2</v>
      </c>
      <c r="L1061">
        <v>12.5</v>
      </c>
      <c r="P1061">
        <v>284600</v>
      </c>
      <c r="Q1061">
        <v>192810</v>
      </c>
    </row>
    <row r="1062" spans="1:17" x14ac:dyDescent="0.25">
      <c r="A1062">
        <v>112</v>
      </c>
      <c r="B1062" s="1">
        <v>43306</v>
      </c>
      <c r="C1062" t="s">
        <v>490</v>
      </c>
      <c r="D1062" t="s">
        <v>330</v>
      </c>
      <c r="F1062" s="8" t="s">
        <v>34</v>
      </c>
      <c r="H1062">
        <v>2</v>
      </c>
      <c r="L1062">
        <v>12.5</v>
      </c>
      <c r="P1062">
        <v>284600</v>
      </c>
      <c r="Q1062">
        <v>192810</v>
      </c>
    </row>
    <row r="1063" spans="1:17" x14ac:dyDescent="0.25">
      <c r="A1063">
        <v>112</v>
      </c>
      <c r="B1063" s="1">
        <v>43306</v>
      </c>
      <c r="C1063" t="s">
        <v>490</v>
      </c>
      <c r="D1063" t="s">
        <v>330</v>
      </c>
      <c r="F1063" s="8" t="s">
        <v>319</v>
      </c>
      <c r="H1063">
        <v>1</v>
      </c>
      <c r="L1063">
        <v>12.5</v>
      </c>
      <c r="P1063">
        <v>284600</v>
      </c>
      <c r="Q1063">
        <v>192810</v>
      </c>
    </row>
    <row r="1064" spans="1:17" x14ac:dyDescent="0.25">
      <c r="A1064">
        <v>112</v>
      </c>
      <c r="B1064" s="1">
        <v>43306</v>
      </c>
      <c r="C1064" t="s">
        <v>490</v>
      </c>
      <c r="D1064" t="s">
        <v>330</v>
      </c>
      <c r="F1064" s="8" t="s">
        <v>153</v>
      </c>
      <c r="H1064">
        <v>1</v>
      </c>
      <c r="L1064">
        <v>12.5</v>
      </c>
      <c r="P1064">
        <v>284600</v>
      </c>
      <c r="Q1064">
        <v>192810</v>
      </c>
    </row>
    <row r="1065" spans="1:17" x14ac:dyDescent="0.25">
      <c r="A1065">
        <v>112</v>
      </c>
      <c r="B1065" s="1">
        <v>43306</v>
      </c>
      <c r="C1065" t="s">
        <v>490</v>
      </c>
      <c r="D1065" t="s">
        <v>330</v>
      </c>
      <c r="F1065" s="8" t="s">
        <v>418</v>
      </c>
      <c r="H1065">
        <v>1</v>
      </c>
      <c r="L1065">
        <v>12.5</v>
      </c>
      <c r="P1065">
        <v>284600</v>
      </c>
      <c r="Q1065">
        <v>192810</v>
      </c>
    </row>
    <row r="1066" spans="1:17" x14ac:dyDescent="0.25">
      <c r="A1066">
        <v>112</v>
      </c>
      <c r="B1066" s="1">
        <v>43306</v>
      </c>
      <c r="C1066" t="s">
        <v>490</v>
      </c>
      <c r="D1066" t="s">
        <v>330</v>
      </c>
      <c r="F1066" s="8" t="s">
        <v>44</v>
      </c>
      <c r="H1066">
        <v>1</v>
      </c>
      <c r="L1066">
        <v>12.5</v>
      </c>
      <c r="P1066">
        <v>284600</v>
      </c>
      <c r="Q1066">
        <v>192810</v>
      </c>
    </row>
    <row r="1067" spans="1:17" x14ac:dyDescent="0.25">
      <c r="A1067">
        <v>113</v>
      </c>
      <c r="B1067" s="1">
        <v>43306</v>
      </c>
      <c r="C1067" t="s">
        <v>494</v>
      </c>
      <c r="D1067" t="s">
        <v>330</v>
      </c>
      <c r="F1067" t="s">
        <v>412</v>
      </c>
      <c r="H1067">
        <v>2</v>
      </c>
      <c r="L1067">
        <v>12.5</v>
      </c>
      <c r="P1067">
        <v>283290</v>
      </c>
      <c r="Q1067">
        <v>192810</v>
      </c>
    </row>
    <row r="1068" spans="1:17" x14ac:dyDescent="0.25">
      <c r="A1068">
        <v>113</v>
      </c>
      <c r="B1068" s="1">
        <v>43306</v>
      </c>
      <c r="C1068" t="s">
        <v>494</v>
      </c>
      <c r="D1068" t="s">
        <v>330</v>
      </c>
      <c r="F1068" t="s">
        <v>171</v>
      </c>
      <c r="H1068">
        <v>3</v>
      </c>
      <c r="L1068">
        <v>12.5</v>
      </c>
      <c r="P1068">
        <v>283290</v>
      </c>
      <c r="Q1068">
        <v>192810</v>
      </c>
    </row>
    <row r="1069" spans="1:17" x14ac:dyDescent="0.25">
      <c r="A1069">
        <v>113</v>
      </c>
      <c r="B1069" s="1">
        <v>43306</v>
      </c>
      <c r="C1069" t="s">
        <v>494</v>
      </c>
      <c r="D1069" t="s">
        <v>330</v>
      </c>
      <c r="F1069" t="s">
        <v>44</v>
      </c>
      <c r="H1069">
        <v>3</v>
      </c>
      <c r="L1069">
        <v>12.5</v>
      </c>
      <c r="P1069">
        <v>283290</v>
      </c>
      <c r="Q1069">
        <v>192810</v>
      </c>
    </row>
    <row r="1070" spans="1:17" x14ac:dyDescent="0.25">
      <c r="A1070">
        <v>113</v>
      </c>
      <c r="B1070" s="1">
        <v>43306</v>
      </c>
      <c r="C1070" t="s">
        <v>494</v>
      </c>
      <c r="D1070" t="s">
        <v>330</v>
      </c>
      <c r="F1070" t="s">
        <v>26</v>
      </c>
      <c r="H1070">
        <v>6</v>
      </c>
      <c r="L1070">
        <v>12.5</v>
      </c>
      <c r="P1070">
        <v>283290</v>
      </c>
      <c r="Q1070">
        <v>192810</v>
      </c>
    </row>
    <row r="1071" spans="1:17" x14ac:dyDescent="0.25">
      <c r="A1071">
        <v>113</v>
      </c>
      <c r="B1071" s="1">
        <v>43306</v>
      </c>
      <c r="C1071" t="s">
        <v>494</v>
      </c>
      <c r="D1071" t="s">
        <v>330</v>
      </c>
      <c r="F1071" t="s">
        <v>153</v>
      </c>
      <c r="H1071">
        <v>1</v>
      </c>
      <c r="L1071">
        <v>12.5</v>
      </c>
      <c r="P1071">
        <v>283290</v>
      </c>
      <c r="Q1071">
        <v>192810</v>
      </c>
    </row>
    <row r="1072" spans="1:17" x14ac:dyDescent="0.25">
      <c r="A1072">
        <v>113</v>
      </c>
      <c r="B1072" s="1">
        <v>43306</v>
      </c>
      <c r="C1072" t="s">
        <v>494</v>
      </c>
      <c r="D1072" t="s">
        <v>330</v>
      </c>
      <c r="F1072" t="s">
        <v>495</v>
      </c>
      <c r="H1072">
        <v>1</v>
      </c>
      <c r="L1072">
        <v>12.5</v>
      </c>
      <c r="P1072">
        <v>283290</v>
      </c>
      <c r="Q1072">
        <v>192810</v>
      </c>
    </row>
    <row r="1073" spans="1:17" x14ac:dyDescent="0.25">
      <c r="A1073">
        <v>113</v>
      </c>
      <c r="B1073" s="1">
        <v>43306</v>
      </c>
      <c r="C1073" t="s">
        <v>494</v>
      </c>
      <c r="D1073" t="s">
        <v>330</v>
      </c>
      <c r="F1073" t="s">
        <v>34</v>
      </c>
      <c r="H1073">
        <v>1</v>
      </c>
      <c r="L1073">
        <v>12.5</v>
      </c>
      <c r="P1073">
        <v>283290</v>
      </c>
      <c r="Q1073">
        <v>192810</v>
      </c>
    </row>
    <row r="1074" spans="1:17" x14ac:dyDescent="0.25">
      <c r="A1074">
        <v>113</v>
      </c>
      <c r="B1074" s="1">
        <v>43306</v>
      </c>
      <c r="C1074" t="s">
        <v>494</v>
      </c>
      <c r="D1074" t="s">
        <v>330</v>
      </c>
      <c r="F1074" t="s">
        <v>319</v>
      </c>
      <c r="H1074">
        <v>1</v>
      </c>
      <c r="L1074">
        <v>12.5</v>
      </c>
      <c r="P1074">
        <v>283290</v>
      </c>
      <c r="Q1074">
        <v>192810</v>
      </c>
    </row>
    <row r="1075" spans="1:17" x14ac:dyDescent="0.25">
      <c r="A1075">
        <v>113</v>
      </c>
      <c r="B1075" s="1">
        <v>43306</v>
      </c>
      <c r="C1075" t="s">
        <v>494</v>
      </c>
      <c r="D1075" t="s">
        <v>330</v>
      </c>
      <c r="F1075" t="s">
        <v>123</v>
      </c>
      <c r="H1075">
        <v>3</v>
      </c>
      <c r="L1075">
        <v>12.5</v>
      </c>
      <c r="P1075">
        <v>283290</v>
      </c>
      <c r="Q1075">
        <v>192810</v>
      </c>
    </row>
    <row r="1076" spans="1:17" x14ac:dyDescent="0.25">
      <c r="A1076">
        <v>113</v>
      </c>
      <c r="B1076" s="1">
        <v>43306</v>
      </c>
      <c r="C1076" t="s">
        <v>494</v>
      </c>
      <c r="D1076" t="s">
        <v>330</v>
      </c>
      <c r="F1076" t="s">
        <v>496</v>
      </c>
      <c r="H1076">
        <v>1</v>
      </c>
      <c r="L1076">
        <v>12.5</v>
      </c>
      <c r="P1076">
        <v>283290</v>
      </c>
      <c r="Q1076">
        <v>192810</v>
      </c>
    </row>
    <row r="1077" spans="1:17" x14ac:dyDescent="0.25">
      <c r="A1077">
        <v>113</v>
      </c>
      <c r="B1077" s="1">
        <v>43306</v>
      </c>
      <c r="C1077" t="s">
        <v>494</v>
      </c>
      <c r="D1077" t="s">
        <v>330</v>
      </c>
      <c r="F1077" t="s">
        <v>421</v>
      </c>
      <c r="H1077">
        <v>2</v>
      </c>
      <c r="L1077">
        <v>12.5</v>
      </c>
      <c r="P1077">
        <v>283290</v>
      </c>
      <c r="Q1077">
        <v>192810</v>
      </c>
    </row>
    <row r="1078" spans="1:17" x14ac:dyDescent="0.25">
      <c r="A1078">
        <v>113</v>
      </c>
      <c r="B1078" s="1">
        <v>43306</v>
      </c>
      <c r="C1078" t="s">
        <v>494</v>
      </c>
      <c r="D1078" t="s">
        <v>330</v>
      </c>
      <c r="F1078" t="s">
        <v>484</v>
      </c>
      <c r="H1078">
        <v>1</v>
      </c>
      <c r="L1078">
        <v>12.5</v>
      </c>
      <c r="P1078">
        <v>283290</v>
      </c>
      <c r="Q1078">
        <v>192810</v>
      </c>
    </row>
    <row r="1079" spans="1:17" x14ac:dyDescent="0.25">
      <c r="A1079">
        <v>113</v>
      </c>
      <c r="B1079" s="1">
        <v>43306</v>
      </c>
      <c r="C1079" t="s">
        <v>494</v>
      </c>
      <c r="D1079" t="s">
        <v>330</v>
      </c>
      <c r="F1079" t="s">
        <v>102</v>
      </c>
      <c r="H1079">
        <v>1</v>
      </c>
      <c r="L1079">
        <v>12.5</v>
      </c>
      <c r="P1079">
        <v>283290</v>
      </c>
      <c r="Q1079">
        <v>192810</v>
      </c>
    </row>
    <row r="1080" spans="1:17" x14ac:dyDescent="0.25">
      <c r="A1080">
        <v>113</v>
      </c>
      <c r="B1080" s="1">
        <v>43306</v>
      </c>
      <c r="C1080" t="s">
        <v>494</v>
      </c>
      <c r="D1080" t="s">
        <v>330</v>
      </c>
      <c r="F1080" t="s">
        <v>418</v>
      </c>
      <c r="H1080">
        <v>1</v>
      </c>
      <c r="L1080">
        <v>12.5</v>
      </c>
      <c r="P1080">
        <v>283290</v>
      </c>
      <c r="Q1080">
        <v>192810</v>
      </c>
    </row>
    <row r="1081" spans="1:17" x14ac:dyDescent="0.25">
      <c r="A1081">
        <v>113</v>
      </c>
      <c r="B1081" s="1">
        <v>43306</v>
      </c>
      <c r="C1081" t="s">
        <v>494</v>
      </c>
      <c r="D1081" t="s">
        <v>330</v>
      </c>
      <c r="F1081" t="s">
        <v>195</v>
      </c>
      <c r="H1081">
        <v>1</v>
      </c>
      <c r="L1081">
        <v>12.5</v>
      </c>
      <c r="P1081">
        <v>283290</v>
      </c>
      <c r="Q1081">
        <v>192810</v>
      </c>
    </row>
    <row r="1082" spans="1:17" x14ac:dyDescent="0.25">
      <c r="A1082">
        <v>113</v>
      </c>
      <c r="B1082" s="1">
        <v>43306</v>
      </c>
      <c r="C1082" t="s">
        <v>494</v>
      </c>
      <c r="D1082" t="s">
        <v>330</v>
      </c>
      <c r="F1082" t="s">
        <v>150</v>
      </c>
      <c r="H1082">
        <v>1</v>
      </c>
      <c r="L1082">
        <v>12.5</v>
      </c>
      <c r="P1082">
        <v>283290</v>
      </c>
      <c r="Q1082">
        <v>192810</v>
      </c>
    </row>
    <row r="1083" spans="1:17" x14ac:dyDescent="0.25">
      <c r="A1083">
        <v>114</v>
      </c>
      <c r="B1083" s="1">
        <v>43306</v>
      </c>
      <c r="C1083" t="s">
        <v>497</v>
      </c>
      <c r="D1083" t="s">
        <v>76</v>
      </c>
      <c r="F1083" t="s">
        <v>171</v>
      </c>
      <c r="H1083">
        <v>1</v>
      </c>
      <c r="L1083">
        <v>0</v>
      </c>
      <c r="P1083">
        <v>249330</v>
      </c>
      <c r="Q1083">
        <v>232380</v>
      </c>
    </row>
    <row r="1084" spans="1:17" x14ac:dyDescent="0.25">
      <c r="A1084">
        <v>114</v>
      </c>
      <c r="B1084" s="1">
        <v>43306</v>
      </c>
      <c r="C1084" t="s">
        <v>497</v>
      </c>
      <c r="D1084" t="s">
        <v>76</v>
      </c>
      <c r="F1084" t="s">
        <v>445</v>
      </c>
      <c r="H1084">
        <v>4</v>
      </c>
      <c r="L1084">
        <v>0</v>
      </c>
      <c r="P1084">
        <v>249330</v>
      </c>
      <c r="Q1084">
        <v>232380</v>
      </c>
    </row>
    <row r="1085" spans="1:17" x14ac:dyDescent="0.25">
      <c r="A1085">
        <v>114</v>
      </c>
      <c r="B1085" s="1">
        <v>43306</v>
      </c>
      <c r="C1085" t="s">
        <v>497</v>
      </c>
      <c r="D1085" t="s">
        <v>76</v>
      </c>
      <c r="F1085" t="s">
        <v>44</v>
      </c>
      <c r="H1085">
        <v>1</v>
      </c>
      <c r="L1085">
        <v>0</v>
      </c>
      <c r="P1085">
        <v>249330</v>
      </c>
      <c r="Q1085">
        <v>232380</v>
      </c>
    </row>
    <row r="1086" spans="1:17" x14ac:dyDescent="0.25">
      <c r="A1086">
        <v>114</v>
      </c>
      <c r="B1086" s="1">
        <v>43306</v>
      </c>
      <c r="C1086" t="s">
        <v>497</v>
      </c>
      <c r="D1086" t="s">
        <v>76</v>
      </c>
      <c r="F1086" t="s">
        <v>387</v>
      </c>
      <c r="H1086">
        <v>1</v>
      </c>
      <c r="L1086">
        <v>0</v>
      </c>
      <c r="P1086">
        <v>249330</v>
      </c>
      <c r="Q1086">
        <v>232380</v>
      </c>
    </row>
    <row r="1087" spans="1:17" x14ac:dyDescent="0.25">
      <c r="A1087">
        <v>114</v>
      </c>
      <c r="B1087" s="1">
        <v>43306</v>
      </c>
      <c r="C1087" t="s">
        <v>497</v>
      </c>
      <c r="D1087" t="s">
        <v>76</v>
      </c>
      <c r="F1087" t="s">
        <v>363</v>
      </c>
      <c r="H1087">
        <v>1</v>
      </c>
      <c r="L1087">
        <v>0</v>
      </c>
      <c r="P1087">
        <v>249330</v>
      </c>
      <c r="Q1087">
        <v>232380</v>
      </c>
    </row>
    <row r="1088" spans="1:17" x14ac:dyDescent="0.25">
      <c r="A1088">
        <v>114</v>
      </c>
      <c r="B1088" s="1">
        <v>43306</v>
      </c>
      <c r="C1088" t="s">
        <v>497</v>
      </c>
      <c r="D1088" t="s">
        <v>76</v>
      </c>
      <c r="F1088" t="s">
        <v>214</v>
      </c>
      <c r="H1088">
        <v>1</v>
      </c>
      <c r="L1088">
        <v>0</v>
      </c>
      <c r="P1088">
        <v>249330</v>
      </c>
      <c r="Q1088">
        <v>232380</v>
      </c>
    </row>
    <row r="1089" spans="1:17" x14ac:dyDescent="0.25">
      <c r="A1089">
        <v>114</v>
      </c>
      <c r="B1089" s="1">
        <v>43306</v>
      </c>
      <c r="C1089" t="s">
        <v>497</v>
      </c>
      <c r="D1089" t="s">
        <v>76</v>
      </c>
      <c r="F1089" t="s">
        <v>224</v>
      </c>
      <c r="H1089">
        <v>2</v>
      </c>
      <c r="L1089">
        <v>0</v>
      </c>
      <c r="P1089">
        <v>249330</v>
      </c>
      <c r="Q1089">
        <v>232380</v>
      </c>
    </row>
    <row r="1090" spans="1:17" x14ac:dyDescent="0.25">
      <c r="A1090">
        <v>114</v>
      </c>
      <c r="B1090" s="1">
        <v>43306</v>
      </c>
      <c r="C1090" t="s">
        <v>497</v>
      </c>
      <c r="D1090" t="s">
        <v>76</v>
      </c>
      <c r="F1090" t="s">
        <v>498</v>
      </c>
      <c r="H1090">
        <v>1</v>
      </c>
      <c r="L1090">
        <v>0</v>
      </c>
      <c r="P1090">
        <v>249330</v>
      </c>
      <c r="Q1090">
        <v>232380</v>
      </c>
    </row>
    <row r="1091" spans="1:17" x14ac:dyDescent="0.25">
      <c r="A1091">
        <v>114</v>
      </c>
      <c r="B1091" s="1">
        <v>43306</v>
      </c>
      <c r="C1091" t="s">
        <v>497</v>
      </c>
      <c r="D1091" t="s">
        <v>76</v>
      </c>
      <c r="F1091" t="s">
        <v>421</v>
      </c>
      <c r="H1091">
        <v>1</v>
      </c>
      <c r="L1091">
        <v>0</v>
      </c>
      <c r="P1091">
        <v>249330</v>
      </c>
      <c r="Q1091">
        <v>232380</v>
      </c>
    </row>
    <row r="1092" spans="1:17" x14ac:dyDescent="0.25">
      <c r="A1092">
        <v>115</v>
      </c>
      <c r="B1092" s="1">
        <v>43306</v>
      </c>
      <c r="C1092" t="s">
        <v>499</v>
      </c>
      <c r="D1092" t="s">
        <v>76</v>
      </c>
      <c r="F1092" s="8" t="s">
        <v>387</v>
      </c>
      <c r="H1092">
        <v>1</v>
      </c>
      <c r="L1092">
        <v>0</v>
      </c>
      <c r="P1092">
        <v>247390</v>
      </c>
      <c r="Q1092">
        <v>231800</v>
      </c>
    </row>
    <row r="1093" spans="1:17" x14ac:dyDescent="0.25">
      <c r="A1093">
        <v>115</v>
      </c>
      <c r="B1093" s="1">
        <v>43306</v>
      </c>
      <c r="C1093" t="s">
        <v>499</v>
      </c>
      <c r="D1093" t="s">
        <v>76</v>
      </c>
      <c r="F1093" s="8" t="s">
        <v>26</v>
      </c>
      <c r="H1093">
        <v>3</v>
      </c>
      <c r="L1093">
        <v>0</v>
      </c>
      <c r="P1093">
        <v>247390</v>
      </c>
      <c r="Q1093">
        <v>231800</v>
      </c>
    </row>
    <row r="1094" spans="1:17" x14ac:dyDescent="0.25">
      <c r="A1094">
        <v>115</v>
      </c>
      <c r="B1094" s="1">
        <v>43306</v>
      </c>
      <c r="C1094" t="s">
        <v>499</v>
      </c>
      <c r="D1094" t="s">
        <v>76</v>
      </c>
      <c r="F1094" s="8" t="s">
        <v>421</v>
      </c>
      <c r="H1094">
        <v>1</v>
      </c>
      <c r="L1094">
        <v>0</v>
      </c>
      <c r="P1094">
        <v>247390</v>
      </c>
      <c r="Q1094">
        <v>231800</v>
      </c>
    </row>
    <row r="1095" spans="1:17" x14ac:dyDescent="0.25">
      <c r="A1095">
        <v>115</v>
      </c>
      <c r="B1095" s="1">
        <v>43306</v>
      </c>
      <c r="C1095" t="s">
        <v>499</v>
      </c>
      <c r="D1095" t="s">
        <v>76</v>
      </c>
      <c r="F1095" s="8" t="s">
        <v>244</v>
      </c>
      <c r="H1095">
        <v>1</v>
      </c>
      <c r="L1095">
        <v>0</v>
      </c>
      <c r="P1095">
        <v>247390</v>
      </c>
      <c r="Q1095">
        <v>231800</v>
      </c>
    </row>
    <row r="1096" spans="1:17" x14ac:dyDescent="0.25">
      <c r="A1096">
        <v>116</v>
      </c>
      <c r="B1096" s="1">
        <v>43309</v>
      </c>
      <c r="C1096" t="s">
        <v>501</v>
      </c>
      <c r="D1096" t="s">
        <v>328</v>
      </c>
      <c r="F1096" t="s">
        <v>502</v>
      </c>
      <c r="H1096">
        <v>8</v>
      </c>
      <c r="L1096">
        <v>1</v>
      </c>
      <c r="P1096">
        <v>300920</v>
      </c>
      <c r="Q1096">
        <v>354390</v>
      </c>
    </row>
    <row r="1097" spans="1:17" x14ac:dyDescent="0.25">
      <c r="A1097">
        <v>116</v>
      </c>
      <c r="B1097" s="1">
        <v>43309</v>
      </c>
      <c r="C1097" t="s">
        <v>501</v>
      </c>
      <c r="D1097" t="s">
        <v>328</v>
      </c>
      <c r="F1097" t="s">
        <v>503</v>
      </c>
      <c r="H1097">
        <v>5</v>
      </c>
      <c r="L1097">
        <v>1</v>
      </c>
      <c r="P1097">
        <v>300920</v>
      </c>
      <c r="Q1097">
        <v>354390</v>
      </c>
    </row>
    <row r="1098" spans="1:17" x14ac:dyDescent="0.25">
      <c r="A1098">
        <v>116</v>
      </c>
      <c r="B1098" s="1">
        <v>43309</v>
      </c>
      <c r="C1098" t="s">
        <v>501</v>
      </c>
      <c r="D1098" t="s">
        <v>328</v>
      </c>
      <c r="F1098" t="s">
        <v>46</v>
      </c>
      <c r="H1098">
        <v>1</v>
      </c>
      <c r="L1098">
        <v>1</v>
      </c>
      <c r="P1098">
        <v>300920</v>
      </c>
      <c r="Q1098">
        <v>354390</v>
      </c>
    </row>
    <row r="1099" spans="1:17" x14ac:dyDescent="0.25">
      <c r="A1099">
        <v>116</v>
      </c>
      <c r="B1099" s="1">
        <v>43309</v>
      </c>
      <c r="C1099" t="s">
        <v>501</v>
      </c>
      <c r="D1099" t="s">
        <v>328</v>
      </c>
      <c r="F1099" t="s">
        <v>421</v>
      </c>
      <c r="H1099">
        <v>4</v>
      </c>
      <c r="L1099">
        <v>1</v>
      </c>
      <c r="P1099">
        <v>300920</v>
      </c>
      <c r="Q1099">
        <v>354390</v>
      </c>
    </row>
    <row r="1100" spans="1:17" x14ac:dyDescent="0.25">
      <c r="A1100">
        <v>116</v>
      </c>
      <c r="B1100" s="1">
        <v>43309</v>
      </c>
      <c r="C1100" t="s">
        <v>501</v>
      </c>
      <c r="D1100" t="s">
        <v>328</v>
      </c>
      <c r="F1100" t="s">
        <v>363</v>
      </c>
      <c r="H1100">
        <v>1</v>
      </c>
      <c r="L1100">
        <v>1</v>
      </c>
      <c r="P1100">
        <v>300920</v>
      </c>
      <c r="Q1100">
        <v>354390</v>
      </c>
    </row>
    <row r="1101" spans="1:17" x14ac:dyDescent="0.25">
      <c r="A1101">
        <v>116</v>
      </c>
      <c r="B1101" s="1">
        <v>43309</v>
      </c>
      <c r="C1101" t="s">
        <v>501</v>
      </c>
      <c r="D1101" t="s">
        <v>328</v>
      </c>
      <c r="F1101" t="s">
        <v>418</v>
      </c>
      <c r="H1101">
        <v>1</v>
      </c>
      <c r="L1101">
        <v>1</v>
      </c>
      <c r="P1101">
        <v>300920</v>
      </c>
      <c r="Q1101">
        <v>354390</v>
      </c>
    </row>
    <row r="1102" spans="1:17" x14ac:dyDescent="0.25">
      <c r="A1102">
        <v>116</v>
      </c>
      <c r="B1102" s="1">
        <v>43309</v>
      </c>
      <c r="C1102" t="s">
        <v>501</v>
      </c>
      <c r="D1102" t="s">
        <v>328</v>
      </c>
      <c r="F1102" t="s">
        <v>422</v>
      </c>
      <c r="H1102">
        <v>4</v>
      </c>
      <c r="L1102">
        <v>1</v>
      </c>
      <c r="P1102">
        <v>300920</v>
      </c>
      <c r="Q1102">
        <v>354390</v>
      </c>
    </row>
    <row r="1103" spans="1:17" x14ac:dyDescent="0.25">
      <c r="A1103">
        <v>116</v>
      </c>
      <c r="B1103" s="1">
        <v>43309</v>
      </c>
      <c r="C1103" t="s">
        <v>501</v>
      </c>
      <c r="D1103" t="s">
        <v>328</v>
      </c>
      <c r="F1103" t="s">
        <v>500</v>
      </c>
      <c r="H1103">
        <v>1</v>
      </c>
      <c r="L1103">
        <v>1</v>
      </c>
      <c r="P1103">
        <v>300920</v>
      </c>
      <c r="Q1103">
        <v>354390</v>
      </c>
    </row>
    <row r="1104" spans="1:17" x14ac:dyDescent="0.25">
      <c r="A1104">
        <v>116</v>
      </c>
      <c r="B1104" s="1">
        <v>43309</v>
      </c>
      <c r="C1104" t="s">
        <v>501</v>
      </c>
      <c r="D1104" t="s">
        <v>328</v>
      </c>
      <c r="F1104" t="s">
        <v>116</v>
      </c>
      <c r="H1104">
        <v>1</v>
      </c>
      <c r="L1104">
        <v>1</v>
      </c>
      <c r="P1104">
        <v>300920</v>
      </c>
      <c r="Q1104">
        <v>354390</v>
      </c>
    </row>
    <row r="1105" spans="1:17" x14ac:dyDescent="0.25">
      <c r="A1105">
        <v>117</v>
      </c>
      <c r="B1105" s="1">
        <v>43309</v>
      </c>
      <c r="C1105" t="s">
        <v>504</v>
      </c>
      <c r="D1105" t="s">
        <v>328</v>
      </c>
      <c r="F1105" s="8" t="s">
        <v>440</v>
      </c>
      <c r="H1105">
        <v>1</v>
      </c>
      <c r="L1105">
        <v>9</v>
      </c>
      <c r="P1105">
        <v>301140</v>
      </c>
      <c r="Q1105">
        <v>358440</v>
      </c>
    </row>
    <row r="1106" spans="1:17" x14ac:dyDescent="0.25">
      <c r="A1106">
        <v>117</v>
      </c>
      <c r="B1106" s="1">
        <v>43309</v>
      </c>
      <c r="C1106" t="s">
        <v>504</v>
      </c>
      <c r="D1106" t="s">
        <v>328</v>
      </c>
      <c r="F1106" s="8" t="s">
        <v>256</v>
      </c>
      <c r="H1106">
        <v>10</v>
      </c>
      <c r="L1106">
        <v>9</v>
      </c>
      <c r="P1106">
        <v>301140</v>
      </c>
      <c r="Q1106">
        <v>358440</v>
      </c>
    </row>
    <row r="1107" spans="1:17" x14ac:dyDescent="0.25">
      <c r="A1107">
        <v>117</v>
      </c>
      <c r="B1107" s="1">
        <v>43309</v>
      </c>
      <c r="C1107" t="s">
        <v>504</v>
      </c>
      <c r="D1107" t="s">
        <v>328</v>
      </c>
      <c r="F1107" s="8" t="s">
        <v>421</v>
      </c>
      <c r="H1107">
        <v>2</v>
      </c>
      <c r="L1107">
        <v>9</v>
      </c>
      <c r="P1107">
        <v>301140</v>
      </c>
      <c r="Q1107">
        <v>358440</v>
      </c>
    </row>
    <row r="1108" spans="1:17" x14ac:dyDescent="0.25">
      <c r="A1108">
        <v>117</v>
      </c>
      <c r="B1108" s="1">
        <v>43309</v>
      </c>
      <c r="C1108" t="s">
        <v>504</v>
      </c>
      <c r="D1108" t="s">
        <v>328</v>
      </c>
      <c r="F1108" s="8" t="s">
        <v>94</v>
      </c>
      <c r="H1108">
        <v>1</v>
      </c>
      <c r="L1108">
        <v>9</v>
      </c>
      <c r="P1108">
        <v>301140</v>
      </c>
      <c r="Q1108">
        <v>358440</v>
      </c>
    </row>
    <row r="1109" spans="1:17" x14ac:dyDescent="0.25">
      <c r="A1109">
        <v>117</v>
      </c>
      <c r="B1109" s="1">
        <v>43309</v>
      </c>
      <c r="C1109" t="s">
        <v>504</v>
      </c>
      <c r="D1109" t="s">
        <v>328</v>
      </c>
      <c r="F1109" s="8" t="s">
        <v>34</v>
      </c>
      <c r="H1109">
        <v>2</v>
      </c>
      <c r="L1109">
        <v>9</v>
      </c>
      <c r="P1109">
        <v>301140</v>
      </c>
      <c r="Q1109">
        <v>358440</v>
      </c>
    </row>
    <row r="1110" spans="1:17" x14ac:dyDescent="0.25">
      <c r="A1110">
        <v>117</v>
      </c>
      <c r="B1110" s="1">
        <v>43309</v>
      </c>
      <c r="C1110" t="s">
        <v>504</v>
      </c>
      <c r="D1110" t="s">
        <v>328</v>
      </c>
      <c r="F1110" s="8" t="s">
        <v>363</v>
      </c>
      <c r="H1110">
        <v>1</v>
      </c>
      <c r="L1110">
        <v>9</v>
      </c>
      <c r="P1110">
        <v>301140</v>
      </c>
      <c r="Q1110">
        <v>358440</v>
      </c>
    </row>
    <row r="1111" spans="1:17" x14ac:dyDescent="0.25">
      <c r="A1111">
        <v>118</v>
      </c>
      <c r="B1111" s="1">
        <v>43314</v>
      </c>
      <c r="C1111" t="s">
        <v>505</v>
      </c>
      <c r="D1111" t="s">
        <v>329</v>
      </c>
      <c r="F1111" t="s">
        <v>84</v>
      </c>
      <c r="H1111">
        <v>4</v>
      </c>
      <c r="L1111">
        <v>10</v>
      </c>
      <c r="P1111">
        <v>280540</v>
      </c>
      <c r="Q1111">
        <v>190050</v>
      </c>
    </row>
    <row r="1112" spans="1:17" x14ac:dyDescent="0.25">
      <c r="A1112">
        <v>118</v>
      </c>
      <c r="B1112" s="1">
        <v>43314</v>
      </c>
      <c r="C1112" t="s">
        <v>505</v>
      </c>
      <c r="D1112" t="s">
        <v>329</v>
      </c>
      <c r="F1112" t="s">
        <v>440</v>
      </c>
      <c r="H1112">
        <v>1</v>
      </c>
      <c r="L1112">
        <v>10</v>
      </c>
      <c r="P1112">
        <v>280540</v>
      </c>
      <c r="Q1112">
        <v>190050</v>
      </c>
    </row>
    <row r="1113" spans="1:17" x14ac:dyDescent="0.25">
      <c r="A1113">
        <v>118</v>
      </c>
      <c r="B1113" s="1">
        <v>43314</v>
      </c>
      <c r="C1113" t="s">
        <v>505</v>
      </c>
      <c r="D1113" t="s">
        <v>329</v>
      </c>
      <c r="F1113" t="s">
        <v>171</v>
      </c>
      <c r="H1113">
        <v>1</v>
      </c>
      <c r="L1113">
        <v>10</v>
      </c>
      <c r="P1113">
        <v>280540</v>
      </c>
      <c r="Q1113">
        <v>190050</v>
      </c>
    </row>
    <row r="1114" spans="1:17" x14ac:dyDescent="0.25">
      <c r="A1114">
        <v>118</v>
      </c>
      <c r="B1114" s="1">
        <v>43314</v>
      </c>
      <c r="C1114" t="s">
        <v>505</v>
      </c>
      <c r="D1114" t="s">
        <v>329</v>
      </c>
      <c r="F1114" t="s">
        <v>102</v>
      </c>
      <c r="H1114">
        <v>1</v>
      </c>
      <c r="L1114">
        <v>10</v>
      </c>
      <c r="P1114">
        <v>280540</v>
      </c>
      <c r="Q1114">
        <v>190050</v>
      </c>
    </row>
    <row r="1115" spans="1:17" x14ac:dyDescent="0.25">
      <c r="A1115">
        <v>118</v>
      </c>
      <c r="B1115" s="1">
        <v>43314</v>
      </c>
      <c r="C1115" t="s">
        <v>505</v>
      </c>
      <c r="D1115" t="s">
        <v>329</v>
      </c>
      <c r="F1115" t="s">
        <v>427</v>
      </c>
      <c r="H1115">
        <v>2</v>
      </c>
      <c r="L1115">
        <v>10</v>
      </c>
      <c r="P1115">
        <v>280540</v>
      </c>
      <c r="Q1115">
        <v>190050</v>
      </c>
    </row>
    <row r="1116" spans="1:17" x14ac:dyDescent="0.25">
      <c r="A1116">
        <v>118</v>
      </c>
      <c r="B1116" s="1">
        <v>43314</v>
      </c>
      <c r="C1116" t="s">
        <v>505</v>
      </c>
      <c r="D1116" t="s">
        <v>329</v>
      </c>
      <c r="F1116" t="s">
        <v>422</v>
      </c>
      <c r="H1116">
        <v>1</v>
      </c>
      <c r="L1116">
        <v>10</v>
      </c>
      <c r="P1116">
        <v>280540</v>
      </c>
      <c r="Q1116">
        <v>190050</v>
      </c>
    </row>
    <row r="1117" spans="1:17" x14ac:dyDescent="0.25">
      <c r="A1117">
        <v>118</v>
      </c>
      <c r="B1117" s="1">
        <v>43314</v>
      </c>
      <c r="C1117" t="s">
        <v>505</v>
      </c>
      <c r="D1117" t="s">
        <v>329</v>
      </c>
      <c r="F1117" t="s">
        <v>26</v>
      </c>
      <c r="H1117">
        <v>1</v>
      </c>
      <c r="L1117">
        <v>10</v>
      </c>
      <c r="P1117">
        <v>280540</v>
      </c>
      <c r="Q1117">
        <v>190050</v>
      </c>
    </row>
    <row r="1118" spans="1:17" x14ac:dyDescent="0.25">
      <c r="A1118">
        <v>118</v>
      </c>
      <c r="B1118" s="1">
        <v>43314</v>
      </c>
      <c r="C1118" t="s">
        <v>505</v>
      </c>
      <c r="D1118" t="s">
        <v>329</v>
      </c>
      <c r="F1118" t="s">
        <v>506</v>
      </c>
      <c r="H1118">
        <v>1</v>
      </c>
      <c r="L1118">
        <v>10</v>
      </c>
      <c r="P1118">
        <v>280540</v>
      </c>
      <c r="Q1118">
        <v>190050</v>
      </c>
    </row>
    <row r="1119" spans="1:17" x14ac:dyDescent="0.25">
      <c r="A1119">
        <v>118</v>
      </c>
      <c r="B1119" s="1">
        <v>43314</v>
      </c>
      <c r="C1119" t="s">
        <v>505</v>
      </c>
      <c r="D1119" t="s">
        <v>329</v>
      </c>
      <c r="F1119" t="s">
        <v>319</v>
      </c>
      <c r="H1119">
        <v>1</v>
      </c>
      <c r="L1119">
        <v>10</v>
      </c>
      <c r="P1119">
        <v>280540</v>
      </c>
      <c r="Q1119">
        <v>190050</v>
      </c>
    </row>
    <row r="1120" spans="1:17" x14ac:dyDescent="0.25">
      <c r="A1120">
        <v>118</v>
      </c>
      <c r="B1120" s="1">
        <v>43314</v>
      </c>
      <c r="C1120" t="s">
        <v>505</v>
      </c>
      <c r="D1120" t="s">
        <v>329</v>
      </c>
      <c r="F1120" t="s">
        <v>507</v>
      </c>
      <c r="H1120">
        <v>1</v>
      </c>
      <c r="L1120">
        <v>10</v>
      </c>
      <c r="P1120">
        <v>280540</v>
      </c>
      <c r="Q1120">
        <v>190050</v>
      </c>
    </row>
    <row r="1121" spans="1:17" x14ac:dyDescent="0.25">
      <c r="A1121">
        <v>119</v>
      </c>
      <c r="B1121" s="1">
        <v>43314</v>
      </c>
      <c r="C1121" t="s">
        <v>508</v>
      </c>
      <c r="D1121" t="s">
        <v>329</v>
      </c>
      <c r="F1121" s="8" t="s">
        <v>387</v>
      </c>
      <c r="H1121">
        <v>1</v>
      </c>
      <c r="L1121">
        <v>10</v>
      </c>
      <c r="P1121">
        <v>281510</v>
      </c>
      <c r="Q1121">
        <v>191530</v>
      </c>
    </row>
    <row r="1122" spans="1:17" x14ac:dyDescent="0.25">
      <c r="A1122">
        <v>119</v>
      </c>
      <c r="B1122" s="1">
        <v>43314</v>
      </c>
      <c r="C1122" t="s">
        <v>508</v>
      </c>
      <c r="D1122" t="s">
        <v>329</v>
      </c>
      <c r="F1122" s="8" t="s">
        <v>509</v>
      </c>
      <c r="H1122">
        <v>1</v>
      </c>
      <c r="L1122">
        <v>10</v>
      </c>
      <c r="P1122">
        <v>281510</v>
      </c>
      <c r="Q1122">
        <v>191530</v>
      </c>
    </row>
    <row r="1123" spans="1:17" x14ac:dyDescent="0.25">
      <c r="A1123">
        <v>119</v>
      </c>
      <c r="B1123" s="1">
        <v>43314</v>
      </c>
      <c r="C1123" t="s">
        <v>508</v>
      </c>
      <c r="D1123" t="s">
        <v>329</v>
      </c>
      <c r="F1123" s="8" t="s">
        <v>136</v>
      </c>
      <c r="H1123">
        <v>1</v>
      </c>
      <c r="L1123">
        <v>10</v>
      </c>
      <c r="P1123">
        <v>281510</v>
      </c>
      <c r="Q1123">
        <v>191530</v>
      </c>
    </row>
    <row r="1124" spans="1:17" x14ac:dyDescent="0.25">
      <c r="A1124">
        <v>119</v>
      </c>
      <c r="B1124" s="1">
        <v>43314</v>
      </c>
      <c r="C1124" t="s">
        <v>508</v>
      </c>
      <c r="D1124" t="s">
        <v>329</v>
      </c>
      <c r="F1124" s="8" t="s">
        <v>46</v>
      </c>
      <c r="H1124">
        <v>2</v>
      </c>
      <c r="L1124">
        <v>10</v>
      </c>
      <c r="P1124">
        <v>281510</v>
      </c>
      <c r="Q1124">
        <v>191530</v>
      </c>
    </row>
    <row r="1125" spans="1:17" x14ac:dyDescent="0.25">
      <c r="A1125">
        <v>119</v>
      </c>
      <c r="B1125" s="1">
        <v>43314</v>
      </c>
      <c r="C1125" t="s">
        <v>508</v>
      </c>
      <c r="D1125" t="s">
        <v>329</v>
      </c>
      <c r="F1125" s="8" t="s">
        <v>171</v>
      </c>
      <c r="H1125">
        <v>1</v>
      </c>
      <c r="L1125">
        <v>10</v>
      </c>
      <c r="P1125">
        <v>281510</v>
      </c>
      <c r="Q1125">
        <v>191530</v>
      </c>
    </row>
    <row r="1126" spans="1:17" x14ac:dyDescent="0.25">
      <c r="A1126">
        <v>119</v>
      </c>
      <c r="B1126" s="1">
        <v>43314</v>
      </c>
      <c r="C1126" t="s">
        <v>508</v>
      </c>
      <c r="D1126" t="s">
        <v>329</v>
      </c>
      <c r="F1126" s="8" t="s">
        <v>26</v>
      </c>
      <c r="H1126">
        <v>4</v>
      </c>
      <c r="L1126">
        <v>10</v>
      </c>
      <c r="P1126">
        <v>281510</v>
      </c>
      <c r="Q1126">
        <v>191530</v>
      </c>
    </row>
    <row r="1127" spans="1:17" x14ac:dyDescent="0.25">
      <c r="A1127">
        <v>119</v>
      </c>
      <c r="B1127" s="1">
        <v>43314</v>
      </c>
      <c r="C1127" t="s">
        <v>508</v>
      </c>
      <c r="D1127" t="s">
        <v>329</v>
      </c>
      <c r="F1127" s="8" t="s">
        <v>510</v>
      </c>
      <c r="H1127">
        <v>1</v>
      </c>
      <c r="L1127">
        <v>10</v>
      </c>
      <c r="P1127">
        <v>281510</v>
      </c>
      <c r="Q1127">
        <v>191530</v>
      </c>
    </row>
    <row r="1128" spans="1:17" x14ac:dyDescent="0.25">
      <c r="A1128">
        <v>119</v>
      </c>
      <c r="B1128" s="1">
        <v>43314</v>
      </c>
      <c r="C1128" t="s">
        <v>508</v>
      </c>
      <c r="D1128" t="s">
        <v>329</v>
      </c>
      <c r="F1128" s="8" t="s">
        <v>150</v>
      </c>
      <c r="H1128">
        <v>1</v>
      </c>
      <c r="L1128">
        <v>10</v>
      </c>
      <c r="P1128">
        <v>281510</v>
      </c>
      <c r="Q1128">
        <v>191530</v>
      </c>
    </row>
    <row r="1129" spans="1:17" x14ac:dyDescent="0.25">
      <c r="A1129">
        <v>119</v>
      </c>
      <c r="B1129" s="1">
        <v>43314</v>
      </c>
      <c r="C1129" t="s">
        <v>508</v>
      </c>
      <c r="D1129" t="s">
        <v>329</v>
      </c>
      <c r="F1129" s="8" t="s">
        <v>354</v>
      </c>
      <c r="H1129">
        <v>1</v>
      </c>
      <c r="L1129">
        <v>10</v>
      </c>
      <c r="P1129">
        <v>281510</v>
      </c>
      <c r="Q1129">
        <v>191530</v>
      </c>
    </row>
    <row r="1130" spans="1:17" x14ac:dyDescent="0.25">
      <c r="A1130">
        <v>119</v>
      </c>
      <c r="B1130" s="1">
        <v>43314</v>
      </c>
      <c r="C1130" t="s">
        <v>508</v>
      </c>
      <c r="D1130" t="s">
        <v>329</v>
      </c>
      <c r="F1130" s="8" t="s">
        <v>44</v>
      </c>
      <c r="H1130">
        <v>1</v>
      </c>
      <c r="L1130">
        <v>10</v>
      </c>
      <c r="P1130">
        <v>281510</v>
      </c>
      <c r="Q1130">
        <v>191530</v>
      </c>
    </row>
    <row r="1131" spans="1:17" x14ac:dyDescent="0.25">
      <c r="A1131">
        <v>119</v>
      </c>
      <c r="B1131" s="1">
        <v>43314</v>
      </c>
      <c r="C1131" t="s">
        <v>508</v>
      </c>
      <c r="D1131" t="s">
        <v>329</v>
      </c>
      <c r="F1131" s="8" t="s">
        <v>84</v>
      </c>
      <c r="H1131">
        <v>5</v>
      </c>
      <c r="L1131">
        <v>10</v>
      </c>
      <c r="P1131">
        <v>281510</v>
      </c>
      <c r="Q1131">
        <v>191530</v>
      </c>
    </row>
    <row r="1132" spans="1:17" x14ac:dyDescent="0.25">
      <c r="A1132">
        <v>119</v>
      </c>
      <c r="B1132" s="1">
        <v>43314</v>
      </c>
      <c r="C1132" t="s">
        <v>508</v>
      </c>
      <c r="D1132" t="s">
        <v>329</v>
      </c>
      <c r="F1132" s="8" t="s">
        <v>440</v>
      </c>
      <c r="H1132">
        <v>1</v>
      </c>
      <c r="L1132">
        <v>10</v>
      </c>
      <c r="P1132">
        <v>281510</v>
      </c>
      <c r="Q1132">
        <v>191530</v>
      </c>
    </row>
    <row r="1133" spans="1:17" x14ac:dyDescent="0.25">
      <c r="A1133">
        <v>119</v>
      </c>
      <c r="B1133" s="1">
        <v>43314</v>
      </c>
      <c r="C1133" t="s">
        <v>508</v>
      </c>
      <c r="D1133" t="s">
        <v>329</v>
      </c>
      <c r="F1133" s="8" t="s">
        <v>435</v>
      </c>
      <c r="H1133">
        <v>1</v>
      </c>
      <c r="L1133">
        <v>10</v>
      </c>
      <c r="P1133">
        <v>281510</v>
      </c>
      <c r="Q1133">
        <v>191530</v>
      </c>
    </row>
    <row r="1134" spans="1:17" x14ac:dyDescent="0.25">
      <c r="A1134">
        <v>119</v>
      </c>
      <c r="B1134" s="1">
        <v>43314</v>
      </c>
      <c r="C1134" t="s">
        <v>508</v>
      </c>
      <c r="D1134" t="s">
        <v>329</v>
      </c>
      <c r="F1134" s="8" t="s">
        <v>484</v>
      </c>
      <c r="H1134">
        <v>2</v>
      </c>
      <c r="L1134">
        <v>10</v>
      </c>
      <c r="P1134">
        <v>281510</v>
      </c>
      <c r="Q1134">
        <v>191530</v>
      </c>
    </row>
    <row r="1135" spans="1:17" x14ac:dyDescent="0.25">
      <c r="A1135">
        <v>119</v>
      </c>
      <c r="B1135" s="1">
        <v>43314</v>
      </c>
      <c r="C1135" t="s">
        <v>508</v>
      </c>
      <c r="D1135" t="s">
        <v>329</v>
      </c>
      <c r="F1135" s="8" t="s">
        <v>363</v>
      </c>
      <c r="H1135">
        <v>1</v>
      </c>
      <c r="L1135">
        <v>10</v>
      </c>
      <c r="P1135">
        <v>281510</v>
      </c>
      <c r="Q1135">
        <v>191530</v>
      </c>
    </row>
    <row r="1136" spans="1:17" x14ac:dyDescent="0.25">
      <c r="A1136">
        <v>119</v>
      </c>
      <c r="B1136" s="1">
        <v>43314</v>
      </c>
      <c r="C1136" t="s">
        <v>508</v>
      </c>
      <c r="D1136" t="s">
        <v>329</v>
      </c>
      <c r="F1136" s="8" t="s">
        <v>123</v>
      </c>
      <c r="H1136">
        <v>2</v>
      </c>
      <c r="L1136">
        <v>10</v>
      </c>
      <c r="P1136">
        <v>281510</v>
      </c>
      <c r="Q1136">
        <v>191530</v>
      </c>
    </row>
    <row r="1137" spans="1:17" x14ac:dyDescent="0.25">
      <c r="A1137">
        <v>119</v>
      </c>
      <c r="B1137" s="1">
        <v>43314</v>
      </c>
      <c r="C1137" t="s">
        <v>508</v>
      </c>
      <c r="D1137" t="s">
        <v>329</v>
      </c>
      <c r="F1137" s="8" t="s">
        <v>319</v>
      </c>
      <c r="H1137">
        <v>2</v>
      </c>
      <c r="L1137">
        <v>10</v>
      </c>
      <c r="P1137">
        <v>281510</v>
      </c>
      <c r="Q1137">
        <v>191530</v>
      </c>
    </row>
    <row r="1138" spans="1:17" x14ac:dyDescent="0.25">
      <c r="A1138">
        <v>119</v>
      </c>
      <c r="B1138" s="1">
        <v>43314</v>
      </c>
      <c r="C1138" t="s">
        <v>508</v>
      </c>
      <c r="D1138" t="s">
        <v>329</v>
      </c>
      <c r="F1138" s="8" t="s">
        <v>512</v>
      </c>
      <c r="H1138">
        <v>1</v>
      </c>
      <c r="L1138">
        <v>10</v>
      </c>
      <c r="P1138">
        <v>281510</v>
      </c>
      <c r="Q1138">
        <v>191530</v>
      </c>
    </row>
    <row r="1139" spans="1:17" x14ac:dyDescent="0.25">
      <c r="A1139">
        <v>119</v>
      </c>
      <c r="B1139" s="1">
        <v>43314</v>
      </c>
      <c r="C1139" t="s">
        <v>508</v>
      </c>
      <c r="D1139" t="s">
        <v>329</v>
      </c>
      <c r="F1139" s="8" t="s">
        <v>319</v>
      </c>
      <c r="H1139">
        <v>1</v>
      </c>
      <c r="L1139">
        <v>10</v>
      </c>
      <c r="P1139">
        <v>281510</v>
      </c>
      <c r="Q1139">
        <v>191530</v>
      </c>
    </row>
    <row r="1140" spans="1:17" x14ac:dyDescent="0.25">
      <c r="A1140">
        <v>119</v>
      </c>
      <c r="B1140" s="1">
        <v>43314</v>
      </c>
      <c r="C1140" t="s">
        <v>508</v>
      </c>
      <c r="D1140" t="s">
        <v>329</v>
      </c>
      <c r="F1140" s="8" t="s">
        <v>116</v>
      </c>
      <c r="H1140">
        <v>1</v>
      </c>
      <c r="L1140">
        <v>10</v>
      </c>
      <c r="P1140">
        <v>281510</v>
      </c>
      <c r="Q1140">
        <v>191530</v>
      </c>
    </row>
    <row r="1141" spans="1:17" x14ac:dyDescent="0.25">
      <c r="A1141">
        <v>119</v>
      </c>
      <c r="B1141" s="1">
        <v>43314</v>
      </c>
      <c r="C1141" t="s">
        <v>508</v>
      </c>
      <c r="D1141" t="s">
        <v>329</v>
      </c>
      <c r="F1141" s="8" t="s">
        <v>153</v>
      </c>
      <c r="H1141">
        <v>1</v>
      </c>
      <c r="L1141">
        <v>10</v>
      </c>
      <c r="P1141">
        <v>281510</v>
      </c>
      <c r="Q1141">
        <v>191530</v>
      </c>
    </row>
    <row r="1142" spans="1:17" x14ac:dyDescent="0.25">
      <c r="A1142">
        <v>119</v>
      </c>
      <c r="B1142" s="1">
        <v>43314</v>
      </c>
      <c r="C1142" t="s">
        <v>508</v>
      </c>
      <c r="D1142" t="s">
        <v>329</v>
      </c>
      <c r="F1142" s="8" t="s">
        <v>386</v>
      </c>
      <c r="H1142">
        <v>1</v>
      </c>
      <c r="L1142">
        <v>10</v>
      </c>
      <c r="P1142">
        <v>281510</v>
      </c>
      <c r="Q1142">
        <v>191530</v>
      </c>
    </row>
    <row r="1143" spans="1:17" x14ac:dyDescent="0.25">
      <c r="A1143">
        <v>119</v>
      </c>
      <c r="B1143" s="1">
        <v>43314</v>
      </c>
      <c r="C1143" t="s">
        <v>508</v>
      </c>
      <c r="D1143" t="s">
        <v>329</v>
      </c>
      <c r="F1143" s="8" t="s">
        <v>513</v>
      </c>
      <c r="H1143">
        <v>1</v>
      </c>
      <c r="L1143">
        <v>10</v>
      </c>
      <c r="P1143">
        <v>281510</v>
      </c>
      <c r="Q1143">
        <v>191530</v>
      </c>
    </row>
    <row r="1144" spans="1:17" x14ac:dyDescent="0.25">
      <c r="A1144">
        <v>119</v>
      </c>
      <c r="B1144" s="1">
        <v>43314</v>
      </c>
      <c r="C1144" t="s">
        <v>508</v>
      </c>
      <c r="D1144" t="s">
        <v>329</v>
      </c>
      <c r="F1144" s="8" t="s">
        <v>514</v>
      </c>
      <c r="H1144">
        <v>1</v>
      </c>
      <c r="L1144">
        <v>10</v>
      </c>
      <c r="P1144">
        <v>281510</v>
      </c>
      <c r="Q1144">
        <v>191530</v>
      </c>
    </row>
    <row r="1145" spans="1:17" x14ac:dyDescent="0.25">
      <c r="A1145">
        <v>119</v>
      </c>
      <c r="B1145" s="1">
        <v>43314</v>
      </c>
      <c r="C1145" t="s">
        <v>508</v>
      </c>
      <c r="D1145" t="s">
        <v>329</v>
      </c>
      <c r="F1145" s="8" t="s">
        <v>515</v>
      </c>
      <c r="H1145">
        <v>1</v>
      </c>
      <c r="L1145">
        <v>10</v>
      </c>
      <c r="P1145">
        <v>281510</v>
      </c>
      <c r="Q1145">
        <v>191530</v>
      </c>
    </row>
    <row r="1146" spans="1:17" x14ac:dyDescent="0.25">
      <c r="A1146">
        <v>120</v>
      </c>
      <c r="B1146" s="1">
        <v>43314</v>
      </c>
      <c r="C1146" t="s">
        <v>516</v>
      </c>
      <c r="D1146" t="s">
        <v>330</v>
      </c>
      <c r="F1146" s="8" t="s">
        <v>354</v>
      </c>
      <c r="H1146">
        <v>2</v>
      </c>
      <c r="L1146">
        <v>19</v>
      </c>
      <c r="P1146">
        <v>281690</v>
      </c>
      <c r="Q1146">
        <v>194600</v>
      </c>
    </row>
    <row r="1147" spans="1:17" x14ac:dyDescent="0.25">
      <c r="A1147">
        <v>120</v>
      </c>
      <c r="B1147" s="1">
        <v>43314</v>
      </c>
      <c r="C1147" t="s">
        <v>516</v>
      </c>
      <c r="D1147" t="s">
        <v>330</v>
      </c>
      <c r="F1147" s="8" t="s">
        <v>146</v>
      </c>
      <c r="H1147">
        <v>1</v>
      </c>
      <c r="L1147">
        <v>19</v>
      </c>
      <c r="P1147">
        <v>281690</v>
      </c>
      <c r="Q1147">
        <v>194600</v>
      </c>
    </row>
    <row r="1148" spans="1:17" x14ac:dyDescent="0.25">
      <c r="A1148">
        <v>120</v>
      </c>
      <c r="B1148" s="1">
        <v>43314</v>
      </c>
      <c r="C1148" t="s">
        <v>516</v>
      </c>
      <c r="D1148" t="s">
        <v>330</v>
      </c>
      <c r="F1148" s="8" t="s">
        <v>382</v>
      </c>
      <c r="H1148">
        <v>4</v>
      </c>
      <c r="L1148">
        <v>19</v>
      </c>
      <c r="P1148">
        <v>281690</v>
      </c>
      <c r="Q1148">
        <v>194600</v>
      </c>
    </row>
    <row r="1149" spans="1:17" x14ac:dyDescent="0.25">
      <c r="A1149">
        <v>120</v>
      </c>
      <c r="B1149" s="1">
        <v>43314</v>
      </c>
      <c r="C1149" t="s">
        <v>516</v>
      </c>
      <c r="D1149" t="s">
        <v>330</v>
      </c>
      <c r="F1149" s="8" t="s">
        <v>84</v>
      </c>
      <c r="H1149">
        <v>12</v>
      </c>
      <c r="L1149">
        <v>19</v>
      </c>
      <c r="P1149">
        <v>281690</v>
      </c>
      <c r="Q1149">
        <v>194600</v>
      </c>
    </row>
    <row r="1150" spans="1:17" x14ac:dyDescent="0.25">
      <c r="A1150">
        <v>120</v>
      </c>
      <c r="B1150" s="1">
        <v>43314</v>
      </c>
      <c r="C1150" t="s">
        <v>516</v>
      </c>
      <c r="D1150" t="s">
        <v>330</v>
      </c>
      <c r="F1150" s="8" t="s">
        <v>171</v>
      </c>
      <c r="H1150">
        <v>1</v>
      </c>
      <c r="L1150">
        <v>19</v>
      </c>
      <c r="P1150">
        <v>281690</v>
      </c>
      <c r="Q1150">
        <v>194600</v>
      </c>
    </row>
    <row r="1151" spans="1:17" x14ac:dyDescent="0.25">
      <c r="A1151">
        <v>120</v>
      </c>
      <c r="B1151" s="1">
        <v>43314</v>
      </c>
      <c r="C1151" t="s">
        <v>516</v>
      </c>
      <c r="D1151" t="s">
        <v>330</v>
      </c>
      <c r="F1151" s="8" t="s">
        <v>422</v>
      </c>
      <c r="H1151">
        <v>6</v>
      </c>
      <c r="L1151">
        <v>19</v>
      </c>
      <c r="P1151">
        <v>281690</v>
      </c>
      <c r="Q1151">
        <v>194600</v>
      </c>
    </row>
    <row r="1152" spans="1:17" x14ac:dyDescent="0.25">
      <c r="A1152">
        <v>120</v>
      </c>
      <c r="B1152" s="1">
        <v>43314</v>
      </c>
      <c r="C1152" t="s">
        <v>516</v>
      </c>
      <c r="D1152" t="s">
        <v>330</v>
      </c>
      <c r="F1152" s="8" t="s">
        <v>462</v>
      </c>
      <c r="H1152">
        <v>1</v>
      </c>
      <c r="L1152">
        <v>19</v>
      </c>
      <c r="P1152">
        <v>281690</v>
      </c>
      <c r="Q1152">
        <v>194600</v>
      </c>
    </row>
    <row r="1153" spans="1:17" x14ac:dyDescent="0.25">
      <c r="A1153">
        <v>120</v>
      </c>
      <c r="B1153" s="1">
        <v>43314</v>
      </c>
      <c r="C1153" t="s">
        <v>516</v>
      </c>
      <c r="D1153" t="s">
        <v>330</v>
      </c>
      <c r="F1153" s="8" t="s">
        <v>26</v>
      </c>
      <c r="H1153">
        <v>3</v>
      </c>
      <c r="L1153">
        <v>19</v>
      </c>
      <c r="P1153">
        <v>281690</v>
      </c>
      <c r="Q1153">
        <v>194600</v>
      </c>
    </row>
    <row r="1154" spans="1:17" x14ac:dyDescent="0.25">
      <c r="A1154">
        <v>120</v>
      </c>
      <c r="B1154" s="1">
        <v>43314</v>
      </c>
      <c r="C1154" t="s">
        <v>516</v>
      </c>
      <c r="D1154" t="s">
        <v>330</v>
      </c>
      <c r="F1154" s="8" t="s">
        <v>155</v>
      </c>
      <c r="H1154">
        <v>3</v>
      </c>
      <c r="L1154">
        <v>19</v>
      </c>
      <c r="P1154">
        <v>281690</v>
      </c>
      <c r="Q1154">
        <v>194600</v>
      </c>
    </row>
    <row r="1155" spans="1:17" x14ac:dyDescent="0.25">
      <c r="A1155">
        <v>120</v>
      </c>
      <c r="B1155" s="1">
        <v>43314</v>
      </c>
      <c r="C1155" t="s">
        <v>516</v>
      </c>
      <c r="D1155" t="s">
        <v>330</v>
      </c>
      <c r="F1155" s="8" t="s">
        <v>280</v>
      </c>
      <c r="H1155">
        <v>1</v>
      </c>
      <c r="L1155">
        <v>19</v>
      </c>
      <c r="P1155">
        <v>281690</v>
      </c>
      <c r="Q1155">
        <v>194600</v>
      </c>
    </row>
    <row r="1156" spans="1:17" x14ac:dyDescent="0.25">
      <c r="A1156">
        <v>120</v>
      </c>
      <c r="B1156" s="1">
        <v>43314</v>
      </c>
      <c r="C1156" t="s">
        <v>516</v>
      </c>
      <c r="D1156" t="s">
        <v>330</v>
      </c>
      <c r="F1156" s="8" t="s">
        <v>114</v>
      </c>
      <c r="H1156">
        <v>1</v>
      </c>
      <c r="L1156">
        <v>19</v>
      </c>
      <c r="P1156">
        <v>281690</v>
      </c>
      <c r="Q1156">
        <v>194600</v>
      </c>
    </row>
    <row r="1157" spans="1:17" x14ac:dyDescent="0.25">
      <c r="A1157">
        <v>120</v>
      </c>
      <c r="B1157" s="1">
        <v>43314</v>
      </c>
      <c r="C1157" t="s">
        <v>516</v>
      </c>
      <c r="D1157" t="s">
        <v>330</v>
      </c>
      <c r="F1157" s="8" t="s">
        <v>517</v>
      </c>
      <c r="H1157">
        <v>1</v>
      </c>
      <c r="L1157">
        <v>19</v>
      </c>
      <c r="P1157">
        <v>281690</v>
      </c>
      <c r="Q1157">
        <v>194600</v>
      </c>
    </row>
    <row r="1158" spans="1:17" x14ac:dyDescent="0.25">
      <c r="A1158">
        <v>120</v>
      </c>
      <c r="B1158" s="1">
        <v>43314</v>
      </c>
      <c r="C1158" t="s">
        <v>516</v>
      </c>
      <c r="D1158" t="s">
        <v>330</v>
      </c>
      <c r="F1158" s="8" t="s">
        <v>34</v>
      </c>
      <c r="H1158">
        <v>2</v>
      </c>
      <c r="L1158">
        <v>19</v>
      </c>
      <c r="P1158">
        <v>281690</v>
      </c>
      <c r="Q1158">
        <v>194600</v>
      </c>
    </row>
    <row r="1159" spans="1:17" x14ac:dyDescent="0.25">
      <c r="A1159">
        <v>120</v>
      </c>
      <c r="B1159" s="1">
        <v>43314</v>
      </c>
      <c r="C1159" t="s">
        <v>516</v>
      </c>
      <c r="D1159" t="s">
        <v>330</v>
      </c>
      <c r="F1159" s="8" t="s">
        <v>44</v>
      </c>
      <c r="H1159">
        <v>1</v>
      </c>
      <c r="L1159">
        <v>19</v>
      </c>
      <c r="P1159">
        <v>281690</v>
      </c>
      <c r="Q1159">
        <v>194600</v>
      </c>
    </row>
    <row r="1160" spans="1:17" x14ac:dyDescent="0.25">
      <c r="A1160">
        <v>120</v>
      </c>
      <c r="B1160" s="1">
        <v>43314</v>
      </c>
      <c r="C1160" t="s">
        <v>516</v>
      </c>
      <c r="D1160" t="s">
        <v>330</v>
      </c>
      <c r="F1160" s="8" t="s">
        <v>319</v>
      </c>
      <c r="H1160">
        <v>3</v>
      </c>
      <c r="L1160">
        <v>19</v>
      </c>
      <c r="P1160">
        <v>281690</v>
      </c>
      <c r="Q1160">
        <v>194600</v>
      </c>
    </row>
    <row r="1161" spans="1:17" x14ac:dyDescent="0.25">
      <c r="A1161">
        <v>120</v>
      </c>
      <c r="B1161" s="1">
        <v>43314</v>
      </c>
      <c r="C1161" t="s">
        <v>516</v>
      </c>
      <c r="D1161" t="s">
        <v>330</v>
      </c>
      <c r="F1161" s="8" t="s">
        <v>522</v>
      </c>
      <c r="H1161">
        <v>3</v>
      </c>
      <c r="L1161">
        <v>19</v>
      </c>
      <c r="P1161">
        <v>281690</v>
      </c>
      <c r="Q1161">
        <v>194600</v>
      </c>
    </row>
    <row r="1162" spans="1:17" x14ac:dyDescent="0.25">
      <c r="A1162">
        <v>120</v>
      </c>
      <c r="B1162" s="1">
        <v>43314</v>
      </c>
      <c r="C1162" t="s">
        <v>516</v>
      </c>
      <c r="D1162" t="s">
        <v>330</v>
      </c>
      <c r="F1162" s="8" t="s">
        <v>435</v>
      </c>
      <c r="H1162">
        <v>4</v>
      </c>
      <c r="L1162">
        <v>19</v>
      </c>
      <c r="P1162">
        <v>281690</v>
      </c>
      <c r="Q1162">
        <v>194600</v>
      </c>
    </row>
    <row r="1163" spans="1:17" x14ac:dyDescent="0.25">
      <c r="A1163">
        <v>120</v>
      </c>
      <c r="B1163" s="1">
        <v>43314</v>
      </c>
      <c r="C1163" t="s">
        <v>516</v>
      </c>
      <c r="D1163" t="s">
        <v>330</v>
      </c>
      <c r="F1163" s="8" t="s">
        <v>427</v>
      </c>
      <c r="H1163">
        <v>2</v>
      </c>
      <c r="L1163">
        <v>19</v>
      </c>
      <c r="P1163">
        <v>281690</v>
      </c>
      <c r="Q1163">
        <v>194600</v>
      </c>
    </row>
    <row r="1164" spans="1:17" x14ac:dyDescent="0.25">
      <c r="A1164">
        <v>120</v>
      </c>
      <c r="B1164" s="1">
        <v>43314</v>
      </c>
      <c r="C1164" t="s">
        <v>516</v>
      </c>
      <c r="D1164" t="s">
        <v>330</v>
      </c>
      <c r="F1164" s="8" t="s">
        <v>440</v>
      </c>
      <c r="H1164">
        <v>2</v>
      </c>
      <c r="L1164">
        <v>19</v>
      </c>
      <c r="P1164">
        <v>281690</v>
      </c>
      <c r="Q1164">
        <v>194600</v>
      </c>
    </row>
    <row r="1165" spans="1:17" x14ac:dyDescent="0.25">
      <c r="A1165">
        <v>120</v>
      </c>
      <c r="B1165" s="1">
        <v>43314</v>
      </c>
      <c r="C1165" t="s">
        <v>516</v>
      </c>
      <c r="D1165" t="s">
        <v>330</v>
      </c>
      <c r="F1165" s="8" t="s">
        <v>421</v>
      </c>
      <c r="H1165">
        <v>1</v>
      </c>
      <c r="L1165">
        <v>19</v>
      </c>
      <c r="P1165">
        <v>281690</v>
      </c>
      <c r="Q1165">
        <v>194600</v>
      </c>
    </row>
    <row r="1166" spans="1:17" x14ac:dyDescent="0.25">
      <c r="A1166">
        <v>120</v>
      </c>
      <c r="B1166" s="1">
        <v>43314</v>
      </c>
      <c r="C1166" t="s">
        <v>516</v>
      </c>
      <c r="D1166" t="s">
        <v>330</v>
      </c>
      <c r="F1166" s="8" t="s">
        <v>273</v>
      </c>
      <c r="H1166">
        <v>1</v>
      </c>
      <c r="L1166">
        <v>19</v>
      </c>
      <c r="P1166">
        <v>281690</v>
      </c>
      <c r="Q1166">
        <v>194600</v>
      </c>
    </row>
    <row r="1167" spans="1:17" x14ac:dyDescent="0.25">
      <c r="A1167">
        <v>120</v>
      </c>
      <c r="B1167" s="1">
        <v>43314</v>
      </c>
      <c r="C1167" t="s">
        <v>516</v>
      </c>
      <c r="D1167" t="s">
        <v>330</v>
      </c>
      <c r="F1167" s="8" t="s">
        <v>418</v>
      </c>
      <c r="H1167">
        <v>1</v>
      </c>
      <c r="L1167">
        <v>19</v>
      </c>
      <c r="P1167">
        <v>281690</v>
      </c>
      <c r="Q1167">
        <v>194600</v>
      </c>
    </row>
    <row r="1168" spans="1:17" x14ac:dyDescent="0.25">
      <c r="A1168">
        <v>120</v>
      </c>
      <c r="B1168" s="1">
        <v>43314</v>
      </c>
      <c r="C1168" t="s">
        <v>516</v>
      </c>
      <c r="D1168" t="s">
        <v>330</v>
      </c>
      <c r="F1168" s="8" t="s">
        <v>293</v>
      </c>
      <c r="H1168">
        <v>1</v>
      </c>
      <c r="L1168">
        <v>19</v>
      </c>
      <c r="P1168">
        <v>281690</v>
      </c>
      <c r="Q1168">
        <v>194600</v>
      </c>
    </row>
    <row r="1169" spans="1:17" x14ac:dyDescent="0.25">
      <c r="A1169">
        <v>120</v>
      </c>
      <c r="B1169" s="1">
        <v>43314</v>
      </c>
      <c r="C1169" t="s">
        <v>516</v>
      </c>
      <c r="D1169" t="s">
        <v>330</v>
      </c>
      <c r="F1169" s="8" t="s">
        <v>518</v>
      </c>
      <c r="H1169">
        <v>1</v>
      </c>
      <c r="L1169">
        <v>19</v>
      </c>
      <c r="P1169">
        <v>281690</v>
      </c>
      <c r="Q1169">
        <v>194600</v>
      </c>
    </row>
    <row r="1170" spans="1:17" x14ac:dyDescent="0.25">
      <c r="A1170">
        <v>120</v>
      </c>
      <c r="B1170" s="1">
        <v>43314</v>
      </c>
      <c r="C1170" t="s">
        <v>516</v>
      </c>
      <c r="D1170" t="s">
        <v>330</v>
      </c>
      <c r="F1170" s="8" t="s">
        <v>123</v>
      </c>
      <c r="H1170">
        <v>1</v>
      </c>
      <c r="L1170">
        <v>19</v>
      </c>
      <c r="P1170">
        <v>281690</v>
      </c>
      <c r="Q1170">
        <v>194600</v>
      </c>
    </row>
    <row r="1171" spans="1:17" x14ac:dyDescent="0.25">
      <c r="A1171">
        <v>120</v>
      </c>
      <c r="B1171" s="1">
        <v>43314</v>
      </c>
      <c r="C1171" t="s">
        <v>516</v>
      </c>
      <c r="D1171" t="s">
        <v>330</v>
      </c>
      <c r="F1171" s="8" t="s">
        <v>153</v>
      </c>
      <c r="H1171">
        <v>3</v>
      </c>
      <c r="L1171">
        <v>19</v>
      </c>
      <c r="P1171">
        <v>281690</v>
      </c>
      <c r="Q1171">
        <v>194600</v>
      </c>
    </row>
    <row r="1172" spans="1:17" x14ac:dyDescent="0.25">
      <c r="A1172">
        <v>120</v>
      </c>
      <c r="B1172" s="1">
        <v>43314</v>
      </c>
      <c r="C1172" t="s">
        <v>516</v>
      </c>
      <c r="D1172" t="s">
        <v>330</v>
      </c>
      <c r="F1172" s="8" t="s">
        <v>521</v>
      </c>
      <c r="H1172">
        <v>2</v>
      </c>
      <c r="L1172">
        <v>19</v>
      </c>
      <c r="P1172">
        <v>281690</v>
      </c>
      <c r="Q1172">
        <v>194600</v>
      </c>
    </row>
    <row r="1173" spans="1:17" x14ac:dyDescent="0.25">
      <c r="A1173">
        <v>120</v>
      </c>
      <c r="B1173" s="1">
        <v>43314</v>
      </c>
      <c r="C1173" t="s">
        <v>516</v>
      </c>
      <c r="D1173" t="s">
        <v>330</v>
      </c>
      <c r="F1173" s="8" t="s">
        <v>520</v>
      </c>
      <c r="H1173">
        <v>2</v>
      </c>
      <c r="L1173">
        <v>19</v>
      </c>
      <c r="P1173">
        <v>281690</v>
      </c>
      <c r="Q1173">
        <v>194600</v>
      </c>
    </row>
    <row r="1174" spans="1:17" x14ac:dyDescent="0.25">
      <c r="A1174">
        <v>120</v>
      </c>
      <c r="B1174" s="1">
        <v>43314</v>
      </c>
      <c r="C1174" t="s">
        <v>516</v>
      </c>
      <c r="D1174" t="s">
        <v>330</v>
      </c>
      <c r="F1174" s="8" t="s">
        <v>519</v>
      </c>
      <c r="H1174">
        <v>1</v>
      </c>
      <c r="L1174">
        <v>19</v>
      </c>
      <c r="P1174">
        <v>281690</v>
      </c>
      <c r="Q1174">
        <v>194600</v>
      </c>
    </row>
    <row r="1175" spans="1:17" x14ac:dyDescent="0.25">
      <c r="A1175">
        <v>120</v>
      </c>
      <c r="B1175" s="1">
        <v>43314</v>
      </c>
      <c r="C1175" t="s">
        <v>516</v>
      </c>
      <c r="D1175" t="s">
        <v>330</v>
      </c>
      <c r="F1175" s="8" t="s">
        <v>65</v>
      </c>
      <c r="H1175">
        <v>1</v>
      </c>
      <c r="L1175">
        <v>19</v>
      </c>
      <c r="P1175">
        <v>281690</v>
      </c>
      <c r="Q1175">
        <v>194600</v>
      </c>
    </row>
    <row r="1176" spans="1:17" ht="17.25" customHeight="1" x14ac:dyDescent="0.25">
      <c r="A1176">
        <v>121</v>
      </c>
      <c r="B1176" s="1">
        <v>43314</v>
      </c>
      <c r="C1176" t="s">
        <v>523</v>
      </c>
      <c r="D1176" t="s">
        <v>330</v>
      </c>
      <c r="F1176" s="8" t="s">
        <v>65</v>
      </c>
      <c r="H1176">
        <v>1</v>
      </c>
      <c r="L1176">
        <v>19</v>
      </c>
      <c r="P1176">
        <v>282940</v>
      </c>
      <c r="Q1176">
        <v>193880</v>
      </c>
    </row>
    <row r="1177" spans="1:17" ht="17.25" customHeight="1" x14ac:dyDescent="0.25">
      <c r="A1177">
        <v>121</v>
      </c>
      <c r="B1177" s="1">
        <v>43314</v>
      </c>
      <c r="C1177" t="s">
        <v>523</v>
      </c>
      <c r="D1177" t="s">
        <v>330</v>
      </c>
      <c r="F1177" s="8" t="s">
        <v>26</v>
      </c>
      <c r="H1177">
        <v>5</v>
      </c>
      <c r="L1177">
        <v>19</v>
      </c>
      <c r="P1177">
        <v>282940</v>
      </c>
      <c r="Q1177">
        <v>193880</v>
      </c>
    </row>
    <row r="1178" spans="1:17" ht="17.25" customHeight="1" x14ac:dyDescent="0.25">
      <c r="A1178">
        <v>121</v>
      </c>
      <c r="B1178" s="1">
        <v>43314</v>
      </c>
      <c r="C1178" t="s">
        <v>523</v>
      </c>
      <c r="D1178" t="s">
        <v>330</v>
      </c>
      <c r="F1178" s="8" t="s">
        <v>517</v>
      </c>
      <c r="H1178">
        <v>1</v>
      </c>
      <c r="L1178">
        <v>19</v>
      </c>
      <c r="P1178">
        <v>282940</v>
      </c>
      <c r="Q1178">
        <v>193880</v>
      </c>
    </row>
    <row r="1179" spans="1:17" ht="17.25" customHeight="1" x14ac:dyDescent="0.25">
      <c r="A1179">
        <v>121</v>
      </c>
      <c r="B1179" s="1">
        <v>43314</v>
      </c>
      <c r="C1179" t="s">
        <v>523</v>
      </c>
      <c r="D1179" t="s">
        <v>330</v>
      </c>
      <c r="F1179" s="8" t="s">
        <v>155</v>
      </c>
      <c r="H1179">
        <v>2</v>
      </c>
      <c r="L1179">
        <v>19</v>
      </c>
      <c r="P1179">
        <v>282940</v>
      </c>
      <c r="Q1179">
        <v>193880</v>
      </c>
    </row>
    <row r="1180" spans="1:17" ht="17.25" customHeight="1" x14ac:dyDescent="0.25">
      <c r="A1180">
        <v>121</v>
      </c>
      <c r="B1180" s="1">
        <v>43314</v>
      </c>
      <c r="C1180" t="s">
        <v>523</v>
      </c>
      <c r="D1180" t="s">
        <v>330</v>
      </c>
      <c r="F1180" s="8" t="s">
        <v>363</v>
      </c>
      <c r="H1180">
        <v>1</v>
      </c>
      <c r="L1180">
        <v>19</v>
      </c>
      <c r="P1180">
        <v>282940</v>
      </c>
      <c r="Q1180">
        <v>193880</v>
      </c>
    </row>
    <row r="1181" spans="1:17" ht="17.25" customHeight="1" x14ac:dyDescent="0.25">
      <c r="A1181">
        <v>121</v>
      </c>
      <c r="B1181" s="1">
        <v>43314</v>
      </c>
      <c r="C1181" t="s">
        <v>523</v>
      </c>
      <c r="D1181" t="s">
        <v>330</v>
      </c>
      <c r="F1181" s="8" t="s">
        <v>171</v>
      </c>
      <c r="H1181">
        <v>1</v>
      </c>
      <c r="L1181">
        <v>19</v>
      </c>
      <c r="P1181">
        <v>282940</v>
      </c>
      <c r="Q1181">
        <v>193880</v>
      </c>
    </row>
    <row r="1182" spans="1:17" ht="17.25" customHeight="1" x14ac:dyDescent="0.25">
      <c r="A1182">
        <v>121</v>
      </c>
      <c r="B1182" s="1">
        <v>43314</v>
      </c>
      <c r="C1182" t="s">
        <v>523</v>
      </c>
      <c r="D1182" t="s">
        <v>330</v>
      </c>
      <c r="F1182" s="8" t="s">
        <v>153</v>
      </c>
      <c r="H1182">
        <v>4</v>
      </c>
      <c r="L1182">
        <v>19</v>
      </c>
      <c r="P1182">
        <v>282940</v>
      </c>
      <c r="Q1182">
        <v>193880</v>
      </c>
    </row>
    <row r="1183" spans="1:17" ht="17.25" customHeight="1" x14ac:dyDescent="0.25">
      <c r="A1183">
        <v>121</v>
      </c>
      <c r="B1183" s="1">
        <v>43314</v>
      </c>
      <c r="C1183" t="s">
        <v>523</v>
      </c>
      <c r="D1183" t="s">
        <v>330</v>
      </c>
      <c r="F1183" s="8" t="s">
        <v>421</v>
      </c>
      <c r="H1183">
        <v>2</v>
      </c>
      <c r="L1183">
        <v>19</v>
      </c>
      <c r="P1183">
        <v>282940</v>
      </c>
      <c r="Q1183">
        <v>193880</v>
      </c>
    </row>
    <row r="1184" spans="1:17" ht="17.25" customHeight="1" x14ac:dyDescent="0.25">
      <c r="A1184">
        <v>121</v>
      </c>
      <c r="B1184" s="1">
        <v>43314</v>
      </c>
      <c r="C1184" t="s">
        <v>523</v>
      </c>
      <c r="D1184" t="s">
        <v>330</v>
      </c>
      <c r="F1184" s="8" t="s">
        <v>34</v>
      </c>
      <c r="H1184">
        <v>4</v>
      </c>
      <c r="L1184">
        <v>19</v>
      </c>
      <c r="P1184">
        <v>282940</v>
      </c>
      <c r="Q1184">
        <v>193880</v>
      </c>
    </row>
    <row r="1185" spans="1:17" ht="17.25" customHeight="1" x14ac:dyDescent="0.25">
      <c r="A1185">
        <v>121</v>
      </c>
      <c r="B1185" s="1">
        <v>43314</v>
      </c>
      <c r="C1185" t="s">
        <v>523</v>
      </c>
      <c r="D1185" t="s">
        <v>330</v>
      </c>
      <c r="F1185" s="8" t="s">
        <v>84</v>
      </c>
      <c r="H1185">
        <v>5</v>
      </c>
      <c r="L1185">
        <v>19</v>
      </c>
      <c r="P1185">
        <v>282940</v>
      </c>
      <c r="Q1185">
        <v>193880</v>
      </c>
    </row>
    <row r="1186" spans="1:17" ht="17.25" customHeight="1" x14ac:dyDescent="0.25">
      <c r="A1186">
        <v>121</v>
      </c>
      <c r="B1186" s="1">
        <v>43314</v>
      </c>
      <c r="C1186" t="s">
        <v>523</v>
      </c>
      <c r="D1186" t="s">
        <v>330</v>
      </c>
      <c r="F1186" s="8" t="s">
        <v>371</v>
      </c>
      <c r="H1186">
        <v>3</v>
      </c>
      <c r="L1186">
        <v>19</v>
      </c>
      <c r="P1186">
        <v>282940</v>
      </c>
      <c r="Q1186">
        <v>193880</v>
      </c>
    </row>
    <row r="1187" spans="1:17" ht="17.25" customHeight="1" x14ac:dyDescent="0.25">
      <c r="A1187">
        <v>121</v>
      </c>
      <c r="B1187" s="1">
        <v>43314</v>
      </c>
      <c r="C1187" t="s">
        <v>523</v>
      </c>
      <c r="D1187" t="s">
        <v>330</v>
      </c>
      <c r="F1187" s="8" t="s">
        <v>273</v>
      </c>
      <c r="H1187">
        <v>4</v>
      </c>
      <c r="L1187">
        <v>19</v>
      </c>
      <c r="P1187">
        <v>282940</v>
      </c>
      <c r="Q1187">
        <v>193880</v>
      </c>
    </row>
    <row r="1188" spans="1:17" ht="17.25" customHeight="1" x14ac:dyDescent="0.25">
      <c r="A1188">
        <v>121</v>
      </c>
      <c r="B1188" s="1">
        <v>43314</v>
      </c>
      <c r="C1188" t="s">
        <v>523</v>
      </c>
      <c r="D1188" t="s">
        <v>330</v>
      </c>
      <c r="F1188" s="8" t="s">
        <v>524</v>
      </c>
      <c r="H1188">
        <v>1</v>
      </c>
      <c r="L1188">
        <v>19</v>
      </c>
      <c r="P1188">
        <v>282940</v>
      </c>
      <c r="Q1188">
        <v>193880</v>
      </c>
    </row>
    <row r="1189" spans="1:17" ht="17.25" customHeight="1" x14ac:dyDescent="0.25">
      <c r="A1189">
        <v>121</v>
      </c>
      <c r="B1189" s="1">
        <v>43314</v>
      </c>
      <c r="C1189" t="s">
        <v>523</v>
      </c>
      <c r="D1189" t="s">
        <v>330</v>
      </c>
      <c r="F1189" s="8" t="s">
        <v>422</v>
      </c>
      <c r="H1189">
        <v>5</v>
      </c>
      <c r="L1189">
        <v>19</v>
      </c>
      <c r="P1189">
        <v>282940</v>
      </c>
      <c r="Q1189">
        <v>193880</v>
      </c>
    </row>
    <row r="1190" spans="1:17" ht="17.25" customHeight="1" x14ac:dyDescent="0.25">
      <c r="A1190">
        <v>121</v>
      </c>
      <c r="B1190" s="1">
        <v>43314</v>
      </c>
      <c r="C1190" t="s">
        <v>523</v>
      </c>
      <c r="D1190" t="s">
        <v>330</v>
      </c>
      <c r="F1190" s="8" t="s">
        <v>116</v>
      </c>
      <c r="H1190">
        <v>3</v>
      </c>
      <c r="L1190">
        <v>19</v>
      </c>
      <c r="P1190">
        <v>282940</v>
      </c>
      <c r="Q1190">
        <v>193880</v>
      </c>
    </row>
    <row r="1191" spans="1:17" ht="17.25" customHeight="1" x14ac:dyDescent="0.25">
      <c r="A1191">
        <v>121</v>
      </c>
      <c r="B1191" s="1">
        <v>43314</v>
      </c>
      <c r="C1191" t="s">
        <v>523</v>
      </c>
      <c r="D1191" t="s">
        <v>330</v>
      </c>
      <c r="F1191" s="8" t="s">
        <v>525</v>
      </c>
      <c r="H1191">
        <v>1</v>
      </c>
      <c r="L1191">
        <v>19</v>
      </c>
      <c r="P1191">
        <v>282940</v>
      </c>
      <c r="Q1191">
        <v>193880</v>
      </c>
    </row>
    <row r="1192" spans="1:17" ht="17.25" customHeight="1" x14ac:dyDescent="0.25">
      <c r="A1192">
        <v>121</v>
      </c>
      <c r="B1192" s="1">
        <v>43314</v>
      </c>
      <c r="C1192" t="s">
        <v>523</v>
      </c>
      <c r="D1192" t="s">
        <v>330</v>
      </c>
      <c r="F1192" s="8" t="s">
        <v>319</v>
      </c>
      <c r="H1192">
        <v>3</v>
      </c>
      <c r="L1192">
        <v>19</v>
      </c>
      <c r="P1192">
        <v>282940</v>
      </c>
      <c r="Q1192">
        <v>193880</v>
      </c>
    </row>
    <row r="1193" spans="1:17" ht="17.25" customHeight="1" x14ac:dyDescent="0.25">
      <c r="A1193">
        <v>121</v>
      </c>
      <c r="B1193" s="1">
        <v>43314</v>
      </c>
      <c r="C1193" t="s">
        <v>523</v>
      </c>
      <c r="D1193" t="s">
        <v>330</v>
      </c>
      <c r="F1193" s="8" t="s">
        <v>435</v>
      </c>
      <c r="H1193">
        <v>3</v>
      </c>
      <c r="L1193">
        <v>19</v>
      </c>
      <c r="P1193">
        <v>282940</v>
      </c>
      <c r="Q1193">
        <v>193880</v>
      </c>
    </row>
    <row r="1194" spans="1:17" ht="17.25" customHeight="1" x14ac:dyDescent="0.25">
      <c r="A1194">
        <v>121</v>
      </c>
      <c r="B1194" s="1">
        <v>43314</v>
      </c>
      <c r="C1194" t="s">
        <v>523</v>
      </c>
      <c r="D1194" t="s">
        <v>330</v>
      </c>
      <c r="F1194" s="8" t="s">
        <v>484</v>
      </c>
      <c r="H1194">
        <v>1</v>
      </c>
      <c r="L1194">
        <v>19</v>
      </c>
      <c r="P1194">
        <v>282940</v>
      </c>
      <c r="Q1194">
        <v>193880</v>
      </c>
    </row>
    <row r="1195" spans="1:17" ht="17.25" customHeight="1" x14ac:dyDescent="0.25">
      <c r="A1195">
        <v>121</v>
      </c>
      <c r="B1195" s="1">
        <v>43314</v>
      </c>
      <c r="C1195" t="s">
        <v>523</v>
      </c>
      <c r="D1195" t="s">
        <v>330</v>
      </c>
      <c r="F1195" s="8" t="s">
        <v>256</v>
      </c>
      <c r="H1195">
        <v>1</v>
      </c>
      <c r="L1195">
        <v>19</v>
      </c>
      <c r="P1195">
        <v>282940</v>
      </c>
      <c r="Q1195">
        <v>193880</v>
      </c>
    </row>
    <row r="1196" spans="1:17" ht="17.25" customHeight="1" x14ac:dyDescent="0.25">
      <c r="A1196">
        <v>121</v>
      </c>
      <c r="B1196" s="1">
        <v>43314</v>
      </c>
      <c r="C1196" t="s">
        <v>523</v>
      </c>
      <c r="D1196" t="s">
        <v>330</v>
      </c>
      <c r="F1196" s="8" t="s">
        <v>526</v>
      </c>
      <c r="H1196">
        <v>1</v>
      </c>
      <c r="L1196">
        <v>19</v>
      </c>
      <c r="P1196">
        <v>282940</v>
      </c>
      <c r="Q1196">
        <v>193880</v>
      </c>
    </row>
    <row r="1197" spans="1:17" ht="17.25" customHeight="1" x14ac:dyDescent="0.25">
      <c r="A1197">
        <v>121</v>
      </c>
      <c r="B1197" s="1">
        <v>43314</v>
      </c>
      <c r="C1197" t="s">
        <v>523</v>
      </c>
      <c r="D1197" t="s">
        <v>330</v>
      </c>
      <c r="F1197" s="8" t="s">
        <v>427</v>
      </c>
      <c r="H1197">
        <v>1</v>
      </c>
      <c r="L1197">
        <v>19</v>
      </c>
      <c r="P1197">
        <v>282940</v>
      </c>
      <c r="Q1197">
        <v>193880</v>
      </c>
    </row>
    <row r="1198" spans="1:17" ht="17.25" customHeight="1" x14ac:dyDescent="0.25">
      <c r="A1198">
        <v>121</v>
      </c>
      <c r="B1198" s="1">
        <v>43314</v>
      </c>
      <c r="C1198" t="s">
        <v>523</v>
      </c>
      <c r="D1198" t="s">
        <v>330</v>
      </c>
      <c r="F1198" s="8" t="s">
        <v>514</v>
      </c>
      <c r="H1198">
        <v>1</v>
      </c>
      <c r="L1198">
        <v>19</v>
      </c>
      <c r="P1198">
        <v>282940</v>
      </c>
      <c r="Q1198">
        <v>193880</v>
      </c>
    </row>
    <row r="1199" spans="1:17" ht="17.25" customHeight="1" x14ac:dyDescent="0.25">
      <c r="A1199">
        <v>121</v>
      </c>
      <c r="B1199" s="1">
        <v>43314</v>
      </c>
      <c r="C1199" t="s">
        <v>523</v>
      </c>
      <c r="D1199" t="s">
        <v>330</v>
      </c>
      <c r="F1199" s="8" t="s">
        <v>46</v>
      </c>
      <c r="H1199">
        <v>2</v>
      </c>
      <c r="L1199">
        <v>19</v>
      </c>
      <c r="P1199">
        <v>282940</v>
      </c>
      <c r="Q1199">
        <v>193880</v>
      </c>
    </row>
    <row r="1200" spans="1:17" ht="17.25" customHeight="1" x14ac:dyDescent="0.25">
      <c r="A1200">
        <v>121</v>
      </c>
      <c r="B1200" s="1">
        <v>43314</v>
      </c>
      <c r="C1200" t="s">
        <v>523</v>
      </c>
      <c r="D1200" t="s">
        <v>330</v>
      </c>
      <c r="F1200" s="8" t="s">
        <v>481</v>
      </c>
      <c r="H1200">
        <v>2</v>
      </c>
      <c r="L1200">
        <v>19</v>
      </c>
      <c r="P1200">
        <v>282940</v>
      </c>
      <c r="Q1200">
        <v>193880</v>
      </c>
    </row>
    <row r="1201" spans="1:17" ht="17.25" customHeight="1" x14ac:dyDescent="0.25">
      <c r="A1201">
        <v>121</v>
      </c>
      <c r="B1201" s="1">
        <v>43314</v>
      </c>
      <c r="C1201" t="s">
        <v>523</v>
      </c>
      <c r="D1201" t="s">
        <v>330</v>
      </c>
      <c r="F1201" s="8" t="s">
        <v>527</v>
      </c>
      <c r="H1201">
        <v>1</v>
      </c>
      <c r="L1201">
        <v>19</v>
      </c>
      <c r="P1201">
        <v>282940</v>
      </c>
      <c r="Q1201">
        <v>193880</v>
      </c>
    </row>
    <row r="1202" spans="1:17" ht="17.25" customHeight="1" x14ac:dyDescent="0.25">
      <c r="A1202">
        <v>121</v>
      </c>
      <c r="B1202" s="1">
        <v>43314</v>
      </c>
      <c r="C1202" t="s">
        <v>523</v>
      </c>
      <c r="D1202" t="s">
        <v>330</v>
      </c>
      <c r="F1202" s="8" t="s">
        <v>341</v>
      </c>
      <c r="H1202">
        <v>1</v>
      </c>
      <c r="L1202">
        <v>19</v>
      </c>
      <c r="P1202">
        <v>282940</v>
      </c>
      <c r="Q1202">
        <v>193880</v>
      </c>
    </row>
    <row r="1203" spans="1:17" x14ac:dyDescent="0.25">
      <c r="A1203">
        <v>122</v>
      </c>
      <c r="B1203" s="1">
        <v>43314</v>
      </c>
      <c r="C1203" t="s">
        <v>528</v>
      </c>
      <c r="D1203" t="s">
        <v>76</v>
      </c>
      <c r="F1203" s="8" t="s">
        <v>319</v>
      </c>
      <c r="H1203">
        <v>5</v>
      </c>
      <c r="L1203">
        <v>16</v>
      </c>
      <c r="P1203">
        <v>249270</v>
      </c>
      <c r="Q1203">
        <v>234060</v>
      </c>
    </row>
    <row r="1204" spans="1:17" x14ac:dyDescent="0.25">
      <c r="A1204">
        <v>122</v>
      </c>
      <c r="B1204" s="1">
        <v>43314</v>
      </c>
      <c r="C1204" t="s">
        <v>528</v>
      </c>
      <c r="D1204" t="s">
        <v>76</v>
      </c>
      <c r="F1204" s="8" t="s">
        <v>354</v>
      </c>
      <c r="H1204">
        <v>1</v>
      </c>
      <c r="L1204">
        <v>16</v>
      </c>
      <c r="P1204">
        <v>249270</v>
      </c>
      <c r="Q1204">
        <v>234060</v>
      </c>
    </row>
    <row r="1205" spans="1:17" x14ac:dyDescent="0.25">
      <c r="A1205">
        <v>122</v>
      </c>
      <c r="B1205" s="1">
        <v>43314</v>
      </c>
      <c r="C1205" t="s">
        <v>528</v>
      </c>
      <c r="D1205" t="s">
        <v>76</v>
      </c>
      <c r="F1205" s="8" t="s">
        <v>153</v>
      </c>
      <c r="H1205">
        <v>1</v>
      </c>
      <c r="L1205">
        <v>16</v>
      </c>
      <c r="P1205">
        <v>249270</v>
      </c>
      <c r="Q1205">
        <v>234060</v>
      </c>
    </row>
    <row r="1206" spans="1:17" x14ac:dyDescent="0.25">
      <c r="A1206">
        <v>122</v>
      </c>
      <c r="B1206" s="1">
        <v>43314</v>
      </c>
      <c r="C1206" t="s">
        <v>528</v>
      </c>
      <c r="D1206" t="s">
        <v>76</v>
      </c>
      <c r="F1206" s="8" t="s">
        <v>527</v>
      </c>
      <c r="H1206">
        <v>1</v>
      </c>
      <c r="L1206">
        <v>16</v>
      </c>
      <c r="P1206">
        <v>249270</v>
      </c>
      <c r="Q1206">
        <v>234060</v>
      </c>
    </row>
    <row r="1207" spans="1:17" x14ac:dyDescent="0.25">
      <c r="A1207">
        <v>122</v>
      </c>
      <c r="B1207" s="1">
        <v>43314</v>
      </c>
      <c r="C1207" t="s">
        <v>528</v>
      </c>
      <c r="D1207" t="s">
        <v>76</v>
      </c>
      <c r="F1207" s="8" t="s">
        <v>155</v>
      </c>
      <c r="H1207">
        <v>1</v>
      </c>
      <c r="L1207">
        <v>16</v>
      </c>
      <c r="P1207">
        <v>249270</v>
      </c>
      <c r="Q1207">
        <v>234060</v>
      </c>
    </row>
    <row r="1208" spans="1:17" x14ac:dyDescent="0.25">
      <c r="A1208">
        <v>122</v>
      </c>
      <c r="B1208" s="1">
        <v>43314</v>
      </c>
      <c r="C1208" t="s">
        <v>528</v>
      </c>
      <c r="D1208" t="s">
        <v>76</v>
      </c>
      <c r="F1208" s="8" t="s">
        <v>26</v>
      </c>
      <c r="H1208">
        <v>4</v>
      </c>
      <c r="L1208">
        <v>16</v>
      </c>
      <c r="P1208">
        <v>249270</v>
      </c>
      <c r="Q1208">
        <v>234060</v>
      </c>
    </row>
    <row r="1209" spans="1:17" x14ac:dyDescent="0.25">
      <c r="A1209">
        <v>122</v>
      </c>
      <c r="B1209" s="1">
        <v>43314</v>
      </c>
      <c r="C1209" t="s">
        <v>528</v>
      </c>
      <c r="D1209" t="s">
        <v>76</v>
      </c>
      <c r="F1209" s="8" t="s">
        <v>136</v>
      </c>
      <c r="H1209">
        <v>1</v>
      </c>
      <c r="L1209">
        <v>16</v>
      </c>
      <c r="P1209">
        <v>249270</v>
      </c>
      <c r="Q1209">
        <v>234060</v>
      </c>
    </row>
    <row r="1210" spans="1:17" x14ac:dyDescent="0.25">
      <c r="A1210">
        <v>122</v>
      </c>
      <c r="B1210" s="1">
        <v>43314</v>
      </c>
      <c r="C1210" t="s">
        <v>528</v>
      </c>
      <c r="D1210" t="s">
        <v>76</v>
      </c>
      <c r="F1210" s="8" t="s">
        <v>46</v>
      </c>
      <c r="H1210">
        <v>1</v>
      </c>
      <c r="L1210">
        <v>16</v>
      </c>
      <c r="P1210">
        <v>249270</v>
      </c>
      <c r="Q1210">
        <v>234060</v>
      </c>
    </row>
    <row r="1211" spans="1:17" x14ac:dyDescent="0.25">
      <c r="A1211">
        <v>122</v>
      </c>
      <c r="B1211" s="1">
        <v>43314</v>
      </c>
      <c r="C1211" t="s">
        <v>528</v>
      </c>
      <c r="D1211" t="s">
        <v>76</v>
      </c>
      <c r="F1211" s="8" t="s">
        <v>169</v>
      </c>
      <c r="H1211">
        <v>1</v>
      </c>
      <c r="L1211">
        <v>16</v>
      </c>
      <c r="P1211">
        <v>249270</v>
      </c>
      <c r="Q1211">
        <v>234060</v>
      </c>
    </row>
    <row r="1212" spans="1:17" x14ac:dyDescent="0.25">
      <c r="A1212">
        <v>122</v>
      </c>
      <c r="B1212" s="1">
        <v>43314</v>
      </c>
      <c r="C1212" t="s">
        <v>528</v>
      </c>
      <c r="D1212" t="s">
        <v>76</v>
      </c>
      <c r="F1212" s="8" t="s">
        <v>481</v>
      </c>
      <c r="H1212">
        <v>3</v>
      </c>
      <c r="L1212">
        <v>16</v>
      </c>
      <c r="P1212">
        <v>249270</v>
      </c>
      <c r="Q1212">
        <v>234060</v>
      </c>
    </row>
    <row r="1213" spans="1:17" x14ac:dyDescent="0.25">
      <c r="A1213">
        <v>122</v>
      </c>
      <c r="B1213" s="1">
        <v>43314</v>
      </c>
      <c r="C1213" t="s">
        <v>528</v>
      </c>
      <c r="D1213" t="s">
        <v>76</v>
      </c>
      <c r="F1213" s="8" t="s">
        <v>422</v>
      </c>
      <c r="H1213">
        <v>18</v>
      </c>
      <c r="L1213">
        <v>16</v>
      </c>
      <c r="P1213">
        <v>249270</v>
      </c>
      <c r="Q1213">
        <v>234060</v>
      </c>
    </row>
    <row r="1214" spans="1:17" x14ac:dyDescent="0.25">
      <c r="A1214">
        <v>122</v>
      </c>
      <c r="B1214" s="1">
        <v>43314</v>
      </c>
      <c r="C1214" t="s">
        <v>528</v>
      </c>
      <c r="D1214" t="s">
        <v>76</v>
      </c>
      <c r="F1214" s="8" t="s">
        <v>360</v>
      </c>
      <c r="H1214">
        <v>1</v>
      </c>
      <c r="L1214">
        <v>16</v>
      </c>
      <c r="P1214">
        <v>249270</v>
      </c>
      <c r="Q1214">
        <v>234060</v>
      </c>
    </row>
    <row r="1215" spans="1:17" x14ac:dyDescent="0.25">
      <c r="A1215">
        <v>122</v>
      </c>
      <c r="B1215" s="1">
        <v>43314</v>
      </c>
      <c r="C1215" t="s">
        <v>528</v>
      </c>
      <c r="D1215" t="s">
        <v>76</v>
      </c>
      <c r="F1215" s="8" t="s">
        <v>421</v>
      </c>
      <c r="H1215">
        <v>1</v>
      </c>
      <c r="L1215">
        <v>16</v>
      </c>
      <c r="P1215">
        <v>249270</v>
      </c>
      <c r="Q1215">
        <v>234060</v>
      </c>
    </row>
    <row r="1216" spans="1:17" x14ac:dyDescent="0.25">
      <c r="A1216">
        <v>122</v>
      </c>
      <c r="B1216" s="1">
        <v>43314</v>
      </c>
      <c r="C1216" t="s">
        <v>528</v>
      </c>
      <c r="D1216" t="s">
        <v>76</v>
      </c>
      <c r="F1216" s="8" t="s">
        <v>273</v>
      </c>
      <c r="H1216">
        <v>9</v>
      </c>
      <c r="L1216">
        <v>16</v>
      </c>
      <c r="P1216">
        <v>249270</v>
      </c>
      <c r="Q1216">
        <v>234060</v>
      </c>
    </row>
    <row r="1217" spans="1:17" x14ac:dyDescent="0.25">
      <c r="A1217">
        <v>122</v>
      </c>
      <c r="B1217" s="1">
        <v>43314</v>
      </c>
      <c r="C1217" t="s">
        <v>528</v>
      </c>
      <c r="D1217" t="s">
        <v>76</v>
      </c>
      <c r="F1217" s="8" t="s">
        <v>44</v>
      </c>
      <c r="H1217">
        <v>2</v>
      </c>
      <c r="L1217">
        <v>16</v>
      </c>
      <c r="P1217">
        <v>249270</v>
      </c>
      <c r="Q1217">
        <v>234060</v>
      </c>
    </row>
    <row r="1218" spans="1:17" x14ac:dyDescent="0.25">
      <c r="A1218">
        <v>122</v>
      </c>
      <c r="B1218" s="1">
        <v>43314</v>
      </c>
      <c r="C1218" t="s">
        <v>528</v>
      </c>
      <c r="D1218" t="s">
        <v>76</v>
      </c>
      <c r="F1218" s="8" t="s">
        <v>386</v>
      </c>
      <c r="H1218">
        <v>1</v>
      </c>
      <c r="L1218">
        <v>16</v>
      </c>
      <c r="P1218">
        <v>249270</v>
      </c>
      <c r="Q1218">
        <v>234060</v>
      </c>
    </row>
    <row r="1219" spans="1:17" x14ac:dyDescent="0.25">
      <c r="A1219">
        <v>122</v>
      </c>
      <c r="B1219" s="1">
        <v>43314</v>
      </c>
      <c r="C1219" t="s">
        <v>528</v>
      </c>
      <c r="D1219" t="s">
        <v>76</v>
      </c>
      <c r="F1219" s="8" t="s">
        <v>435</v>
      </c>
      <c r="H1219">
        <v>1</v>
      </c>
      <c r="L1219">
        <v>16</v>
      </c>
      <c r="P1219">
        <v>249270</v>
      </c>
      <c r="Q1219">
        <v>234060</v>
      </c>
    </row>
    <row r="1220" spans="1:17" x14ac:dyDescent="0.25">
      <c r="A1220">
        <v>122</v>
      </c>
      <c r="B1220" s="1">
        <v>43314</v>
      </c>
      <c r="C1220" t="s">
        <v>528</v>
      </c>
      <c r="D1220" t="s">
        <v>76</v>
      </c>
      <c r="F1220" s="8" t="s">
        <v>529</v>
      </c>
      <c r="H1220">
        <v>3</v>
      </c>
      <c r="L1220">
        <v>16</v>
      </c>
      <c r="P1220">
        <v>249270</v>
      </c>
      <c r="Q1220">
        <v>234060</v>
      </c>
    </row>
    <row r="1221" spans="1:17" x14ac:dyDescent="0.25">
      <c r="A1221">
        <v>122</v>
      </c>
      <c r="B1221" s="1">
        <v>43314</v>
      </c>
      <c r="C1221" t="s">
        <v>528</v>
      </c>
      <c r="D1221" t="s">
        <v>76</v>
      </c>
      <c r="F1221" s="8" t="s">
        <v>224</v>
      </c>
      <c r="H1221">
        <v>1</v>
      </c>
      <c r="L1221">
        <v>16</v>
      </c>
      <c r="P1221">
        <v>249270</v>
      </c>
      <c r="Q1221">
        <v>234060</v>
      </c>
    </row>
    <row r="1222" spans="1:17" x14ac:dyDescent="0.25">
      <c r="A1222">
        <v>122</v>
      </c>
      <c r="B1222" s="1">
        <v>43314</v>
      </c>
      <c r="C1222" t="s">
        <v>528</v>
      </c>
      <c r="D1222" t="s">
        <v>76</v>
      </c>
      <c r="F1222" s="8" t="s">
        <v>427</v>
      </c>
      <c r="H1222">
        <v>1</v>
      </c>
      <c r="L1222">
        <v>16</v>
      </c>
      <c r="P1222">
        <v>249270</v>
      </c>
      <c r="Q1222">
        <v>234060</v>
      </c>
    </row>
    <row r="1223" spans="1:17" x14ac:dyDescent="0.25">
      <c r="A1223">
        <v>123</v>
      </c>
      <c r="B1223" s="1">
        <v>43314</v>
      </c>
      <c r="C1223" t="s">
        <v>530</v>
      </c>
      <c r="D1223" t="s">
        <v>76</v>
      </c>
      <c r="F1223" s="8" t="s">
        <v>319</v>
      </c>
      <c r="H1223">
        <v>3</v>
      </c>
      <c r="L1223">
        <v>16</v>
      </c>
      <c r="P1223">
        <v>249000</v>
      </c>
      <c r="Q1223">
        <v>234050</v>
      </c>
    </row>
    <row r="1224" spans="1:17" x14ac:dyDescent="0.25">
      <c r="A1224">
        <v>123</v>
      </c>
      <c r="B1224" s="1">
        <v>43314</v>
      </c>
      <c r="C1224" t="s">
        <v>530</v>
      </c>
      <c r="D1224" t="s">
        <v>76</v>
      </c>
      <c r="F1224" s="8" t="s">
        <v>481</v>
      </c>
      <c r="H1224">
        <v>1</v>
      </c>
      <c r="L1224">
        <v>16</v>
      </c>
      <c r="P1224">
        <v>249000</v>
      </c>
      <c r="Q1224">
        <v>234050</v>
      </c>
    </row>
    <row r="1225" spans="1:17" x14ac:dyDescent="0.25">
      <c r="A1225">
        <v>123</v>
      </c>
      <c r="B1225" s="1">
        <v>43314</v>
      </c>
      <c r="C1225" t="s">
        <v>530</v>
      </c>
      <c r="D1225" t="s">
        <v>76</v>
      </c>
      <c r="F1225" s="8" t="s">
        <v>412</v>
      </c>
      <c r="H1225">
        <v>1</v>
      </c>
      <c r="L1225">
        <v>16</v>
      </c>
      <c r="P1225">
        <v>249000</v>
      </c>
      <c r="Q1225">
        <v>234050</v>
      </c>
    </row>
    <row r="1226" spans="1:17" x14ac:dyDescent="0.25">
      <c r="A1226">
        <v>123</v>
      </c>
      <c r="B1226" s="1">
        <v>43314</v>
      </c>
      <c r="C1226" t="s">
        <v>530</v>
      </c>
      <c r="D1226" t="s">
        <v>76</v>
      </c>
      <c r="F1226" s="8" t="s">
        <v>153</v>
      </c>
      <c r="H1226">
        <v>1</v>
      </c>
      <c r="L1226">
        <v>16</v>
      </c>
      <c r="P1226">
        <v>249000</v>
      </c>
      <c r="Q1226">
        <v>234050</v>
      </c>
    </row>
    <row r="1227" spans="1:17" x14ac:dyDescent="0.25">
      <c r="A1227">
        <v>123</v>
      </c>
      <c r="B1227" s="1">
        <v>43314</v>
      </c>
      <c r="C1227" t="s">
        <v>530</v>
      </c>
      <c r="D1227" t="s">
        <v>76</v>
      </c>
      <c r="F1227" s="8" t="s">
        <v>517</v>
      </c>
      <c r="H1227">
        <v>4</v>
      </c>
      <c r="L1227">
        <v>16</v>
      </c>
      <c r="P1227">
        <v>249000</v>
      </c>
      <c r="Q1227">
        <v>234050</v>
      </c>
    </row>
    <row r="1228" spans="1:17" x14ac:dyDescent="0.25">
      <c r="A1228">
        <v>123</v>
      </c>
      <c r="B1228" s="1">
        <v>43314</v>
      </c>
      <c r="C1228" t="s">
        <v>530</v>
      </c>
      <c r="D1228" t="s">
        <v>76</v>
      </c>
      <c r="F1228" s="8" t="s">
        <v>155</v>
      </c>
      <c r="H1228">
        <v>3</v>
      </c>
      <c r="L1228">
        <v>16</v>
      </c>
      <c r="P1228">
        <v>249000</v>
      </c>
      <c r="Q1228">
        <v>234050</v>
      </c>
    </row>
    <row r="1229" spans="1:17" x14ac:dyDescent="0.25">
      <c r="A1229">
        <v>123</v>
      </c>
      <c r="B1229" s="1">
        <v>43314</v>
      </c>
      <c r="C1229" t="s">
        <v>530</v>
      </c>
      <c r="D1229" t="s">
        <v>76</v>
      </c>
      <c r="F1229" s="8" t="s">
        <v>422</v>
      </c>
      <c r="H1229">
        <v>15</v>
      </c>
      <c r="L1229">
        <v>16</v>
      </c>
      <c r="P1229">
        <v>249000</v>
      </c>
      <c r="Q1229">
        <v>234050</v>
      </c>
    </row>
    <row r="1230" spans="1:17" x14ac:dyDescent="0.25">
      <c r="A1230">
        <v>123</v>
      </c>
      <c r="B1230" s="1">
        <v>43314</v>
      </c>
      <c r="C1230" t="s">
        <v>530</v>
      </c>
      <c r="D1230" t="s">
        <v>76</v>
      </c>
      <c r="F1230" s="8" t="s">
        <v>46</v>
      </c>
      <c r="H1230">
        <v>2</v>
      </c>
      <c r="L1230">
        <v>16</v>
      </c>
      <c r="P1230">
        <v>249000</v>
      </c>
      <c r="Q1230">
        <v>234050</v>
      </c>
    </row>
    <row r="1231" spans="1:17" x14ac:dyDescent="0.25">
      <c r="A1231">
        <v>123</v>
      </c>
      <c r="B1231" s="1">
        <v>43314</v>
      </c>
      <c r="C1231" t="s">
        <v>530</v>
      </c>
      <c r="D1231" t="s">
        <v>76</v>
      </c>
      <c r="F1231" s="8" t="s">
        <v>44</v>
      </c>
      <c r="H1231">
        <v>3</v>
      </c>
      <c r="L1231">
        <v>16</v>
      </c>
      <c r="P1231">
        <v>249000</v>
      </c>
      <c r="Q1231">
        <v>234050</v>
      </c>
    </row>
    <row r="1232" spans="1:17" x14ac:dyDescent="0.25">
      <c r="A1232">
        <v>123</v>
      </c>
      <c r="B1232" s="1">
        <v>43314</v>
      </c>
      <c r="C1232" t="s">
        <v>530</v>
      </c>
      <c r="D1232" t="s">
        <v>76</v>
      </c>
      <c r="F1232" s="8" t="s">
        <v>532</v>
      </c>
      <c r="H1232">
        <v>5</v>
      </c>
      <c r="L1232">
        <v>16</v>
      </c>
      <c r="P1232">
        <v>249000</v>
      </c>
      <c r="Q1232">
        <v>234050</v>
      </c>
    </row>
    <row r="1233" spans="1:17" x14ac:dyDescent="0.25">
      <c r="A1233">
        <v>123</v>
      </c>
      <c r="B1233" s="1">
        <v>43314</v>
      </c>
      <c r="C1233" t="s">
        <v>530</v>
      </c>
      <c r="D1233" t="s">
        <v>76</v>
      </c>
      <c r="F1233" s="8" t="s">
        <v>273</v>
      </c>
      <c r="H1233">
        <v>13</v>
      </c>
      <c r="L1233">
        <v>16</v>
      </c>
      <c r="P1233">
        <v>249000</v>
      </c>
      <c r="Q1233">
        <v>234050</v>
      </c>
    </row>
    <row r="1234" spans="1:17" x14ac:dyDescent="0.25">
      <c r="A1234">
        <v>123</v>
      </c>
      <c r="B1234" s="1">
        <v>43314</v>
      </c>
      <c r="C1234" t="s">
        <v>530</v>
      </c>
      <c r="D1234" t="s">
        <v>76</v>
      </c>
      <c r="F1234" s="8" t="s">
        <v>283</v>
      </c>
      <c r="H1234">
        <v>1</v>
      </c>
      <c r="L1234">
        <v>16</v>
      </c>
      <c r="P1234">
        <v>249000</v>
      </c>
      <c r="Q1234">
        <v>234050</v>
      </c>
    </row>
    <row r="1235" spans="1:17" x14ac:dyDescent="0.25">
      <c r="A1235">
        <v>123</v>
      </c>
      <c r="B1235" s="1">
        <v>43314</v>
      </c>
      <c r="C1235" t="s">
        <v>530</v>
      </c>
      <c r="D1235" t="s">
        <v>76</v>
      </c>
      <c r="F1235" s="8" t="s">
        <v>531</v>
      </c>
      <c r="H1235">
        <v>1</v>
      </c>
      <c r="L1235">
        <v>16</v>
      </c>
      <c r="P1235">
        <v>249000</v>
      </c>
      <c r="Q1235">
        <v>234050</v>
      </c>
    </row>
    <row r="1236" spans="1:17" x14ac:dyDescent="0.25">
      <c r="A1236">
        <v>123</v>
      </c>
      <c r="B1236" s="1">
        <v>43314</v>
      </c>
      <c r="C1236" t="s">
        <v>530</v>
      </c>
      <c r="D1236" t="s">
        <v>76</v>
      </c>
      <c r="F1236" s="8" t="s">
        <v>224</v>
      </c>
      <c r="H1236">
        <v>1</v>
      </c>
      <c r="L1236">
        <v>16</v>
      </c>
      <c r="P1236">
        <v>249000</v>
      </c>
      <c r="Q1236">
        <v>234050</v>
      </c>
    </row>
    <row r="1237" spans="1:17" x14ac:dyDescent="0.25">
      <c r="A1237">
        <v>123</v>
      </c>
      <c r="B1237" s="1">
        <v>43314</v>
      </c>
      <c r="C1237" t="s">
        <v>530</v>
      </c>
      <c r="D1237" t="s">
        <v>76</v>
      </c>
      <c r="F1237" s="8" t="s">
        <v>484</v>
      </c>
      <c r="H1237">
        <v>1</v>
      </c>
      <c r="L1237">
        <v>16</v>
      </c>
      <c r="P1237">
        <v>249000</v>
      </c>
      <c r="Q1237">
        <v>234050</v>
      </c>
    </row>
    <row r="1238" spans="1:17" x14ac:dyDescent="0.25">
      <c r="A1238">
        <v>123</v>
      </c>
      <c r="B1238" s="1">
        <v>43314</v>
      </c>
      <c r="C1238" t="s">
        <v>530</v>
      </c>
      <c r="D1238" t="s">
        <v>76</v>
      </c>
      <c r="F1238" s="8" t="s">
        <v>526</v>
      </c>
      <c r="H1238">
        <v>1</v>
      </c>
      <c r="L1238">
        <v>16</v>
      </c>
      <c r="P1238">
        <v>249000</v>
      </c>
      <c r="Q1238">
        <v>234050</v>
      </c>
    </row>
    <row r="1239" spans="1:17" x14ac:dyDescent="0.25">
      <c r="A1239">
        <v>123</v>
      </c>
      <c r="B1239" s="1">
        <v>43314</v>
      </c>
      <c r="C1239" t="s">
        <v>530</v>
      </c>
      <c r="D1239" t="s">
        <v>76</v>
      </c>
      <c r="F1239" s="8" t="s">
        <v>427</v>
      </c>
      <c r="H1239">
        <v>1</v>
      </c>
      <c r="L1239">
        <v>16</v>
      </c>
      <c r="P1239">
        <v>249000</v>
      </c>
      <c r="Q1239">
        <v>234050</v>
      </c>
    </row>
    <row r="1240" spans="1:17" x14ac:dyDescent="0.25">
      <c r="A1240">
        <v>124</v>
      </c>
      <c r="B1240" s="1">
        <v>43316</v>
      </c>
      <c r="C1240" t="s">
        <v>533</v>
      </c>
      <c r="D1240" t="s">
        <v>91</v>
      </c>
      <c r="F1240" s="8" t="s">
        <v>534</v>
      </c>
      <c r="H1240">
        <v>1</v>
      </c>
      <c r="L1240">
        <v>5</v>
      </c>
      <c r="P1240">
        <v>293480</v>
      </c>
      <c r="Q1240">
        <v>203160</v>
      </c>
    </row>
    <row r="1241" spans="1:17" x14ac:dyDescent="0.25">
      <c r="A1241">
        <v>124</v>
      </c>
      <c r="B1241" s="1">
        <v>43316</v>
      </c>
      <c r="C1241" t="s">
        <v>533</v>
      </c>
      <c r="D1241" t="s">
        <v>91</v>
      </c>
      <c r="F1241" s="8" t="s">
        <v>535</v>
      </c>
      <c r="H1241">
        <v>1</v>
      </c>
      <c r="L1241">
        <v>5</v>
      </c>
      <c r="P1241">
        <v>293480</v>
      </c>
      <c r="Q1241">
        <v>203160</v>
      </c>
    </row>
    <row r="1242" spans="1:17" x14ac:dyDescent="0.25">
      <c r="A1242">
        <v>124</v>
      </c>
      <c r="B1242" s="1">
        <v>43316</v>
      </c>
      <c r="C1242" t="s">
        <v>533</v>
      </c>
      <c r="D1242" t="s">
        <v>91</v>
      </c>
      <c r="F1242" s="8" t="s">
        <v>382</v>
      </c>
      <c r="H1242">
        <v>1</v>
      </c>
      <c r="L1242">
        <v>5</v>
      </c>
      <c r="P1242">
        <v>293480</v>
      </c>
      <c r="Q1242">
        <v>203160</v>
      </c>
    </row>
    <row r="1243" spans="1:17" x14ac:dyDescent="0.25">
      <c r="A1243">
        <v>124</v>
      </c>
      <c r="B1243" s="1">
        <v>43316</v>
      </c>
      <c r="C1243" t="s">
        <v>533</v>
      </c>
      <c r="D1243" t="s">
        <v>91</v>
      </c>
      <c r="F1243" s="8" t="s">
        <v>481</v>
      </c>
      <c r="H1243">
        <v>1</v>
      </c>
      <c r="L1243">
        <v>5</v>
      </c>
      <c r="P1243">
        <v>293480</v>
      </c>
      <c r="Q1243">
        <v>203160</v>
      </c>
    </row>
    <row r="1244" spans="1:17" x14ac:dyDescent="0.25">
      <c r="A1244">
        <v>124</v>
      </c>
      <c r="B1244" s="1">
        <v>43316</v>
      </c>
      <c r="C1244" t="s">
        <v>533</v>
      </c>
      <c r="D1244" t="s">
        <v>91</v>
      </c>
      <c r="F1244" s="8" t="s">
        <v>273</v>
      </c>
      <c r="H1244">
        <v>1</v>
      </c>
      <c r="L1244">
        <v>5</v>
      </c>
      <c r="P1244">
        <v>293480</v>
      </c>
      <c r="Q1244">
        <v>203160</v>
      </c>
    </row>
    <row r="1245" spans="1:17" x14ac:dyDescent="0.25">
      <c r="A1245">
        <v>124</v>
      </c>
      <c r="B1245" s="1">
        <v>43316</v>
      </c>
      <c r="C1245" t="s">
        <v>533</v>
      </c>
      <c r="D1245" t="s">
        <v>91</v>
      </c>
      <c r="F1245" s="8" t="s">
        <v>319</v>
      </c>
      <c r="H1245">
        <v>1</v>
      </c>
      <c r="L1245">
        <v>5</v>
      </c>
      <c r="P1245">
        <v>293480</v>
      </c>
      <c r="Q1245">
        <v>203160</v>
      </c>
    </row>
    <row r="1246" spans="1:17" x14ac:dyDescent="0.25">
      <c r="A1246">
        <v>124</v>
      </c>
      <c r="B1246" s="1">
        <v>43316</v>
      </c>
      <c r="C1246" t="s">
        <v>533</v>
      </c>
      <c r="D1246" t="s">
        <v>91</v>
      </c>
      <c r="F1246" s="8" t="s">
        <v>484</v>
      </c>
      <c r="H1246">
        <v>6</v>
      </c>
      <c r="L1246">
        <v>5</v>
      </c>
      <c r="P1246">
        <v>293480</v>
      </c>
      <c r="Q1246">
        <v>203160</v>
      </c>
    </row>
    <row r="1247" spans="1:17" x14ac:dyDescent="0.25">
      <c r="A1247">
        <v>124</v>
      </c>
      <c r="B1247" s="1">
        <v>43316</v>
      </c>
      <c r="C1247" t="s">
        <v>533</v>
      </c>
      <c r="D1247" t="s">
        <v>91</v>
      </c>
      <c r="F1247" s="8" t="s">
        <v>422</v>
      </c>
      <c r="H1247">
        <v>1</v>
      </c>
      <c r="L1247">
        <v>5</v>
      </c>
      <c r="P1247">
        <v>293480</v>
      </c>
      <c r="Q1247">
        <v>203160</v>
      </c>
    </row>
    <row r="1248" spans="1:17" x14ac:dyDescent="0.25">
      <c r="A1248">
        <v>124</v>
      </c>
      <c r="B1248" s="1">
        <v>43316</v>
      </c>
      <c r="C1248" t="s">
        <v>533</v>
      </c>
      <c r="D1248" t="s">
        <v>91</v>
      </c>
      <c r="F1248" s="8" t="s">
        <v>123</v>
      </c>
      <c r="H1248">
        <v>3</v>
      </c>
      <c r="L1248">
        <v>5</v>
      </c>
      <c r="P1248">
        <v>293480</v>
      </c>
      <c r="Q1248">
        <v>203160</v>
      </c>
    </row>
    <row r="1249" spans="1:17" x14ac:dyDescent="0.25">
      <c r="A1249">
        <v>124</v>
      </c>
      <c r="B1249" s="1">
        <v>43316</v>
      </c>
      <c r="C1249" t="s">
        <v>533</v>
      </c>
      <c r="D1249" t="s">
        <v>91</v>
      </c>
      <c r="F1249" s="8" t="s">
        <v>486</v>
      </c>
      <c r="H1249">
        <v>4</v>
      </c>
      <c r="L1249">
        <v>5</v>
      </c>
      <c r="P1249">
        <v>293480</v>
      </c>
      <c r="Q1249">
        <v>203160</v>
      </c>
    </row>
    <row r="1250" spans="1:17" x14ac:dyDescent="0.25">
      <c r="A1250">
        <v>124</v>
      </c>
      <c r="B1250" s="1">
        <v>43316</v>
      </c>
      <c r="C1250" t="s">
        <v>533</v>
      </c>
      <c r="D1250" t="s">
        <v>91</v>
      </c>
      <c r="F1250" s="8" t="s">
        <v>488</v>
      </c>
      <c r="H1250">
        <v>1</v>
      </c>
      <c r="L1250">
        <v>5</v>
      </c>
      <c r="P1250">
        <v>293480</v>
      </c>
      <c r="Q1250">
        <v>203160</v>
      </c>
    </row>
    <row r="1251" spans="1:17" x14ac:dyDescent="0.25">
      <c r="A1251">
        <v>125</v>
      </c>
      <c r="B1251" s="1">
        <v>43316</v>
      </c>
      <c r="C1251" t="s">
        <v>536</v>
      </c>
      <c r="D1251" t="s">
        <v>91</v>
      </c>
      <c r="F1251" s="8" t="s">
        <v>537</v>
      </c>
      <c r="H1251">
        <v>2</v>
      </c>
      <c r="L1251">
        <v>3</v>
      </c>
      <c r="P1251">
        <v>293530</v>
      </c>
      <c r="Q1251">
        <v>203000</v>
      </c>
    </row>
    <row r="1252" spans="1:17" x14ac:dyDescent="0.25">
      <c r="A1252">
        <v>125</v>
      </c>
      <c r="B1252" s="1">
        <v>43316</v>
      </c>
      <c r="C1252" t="s">
        <v>536</v>
      </c>
      <c r="D1252" t="s">
        <v>91</v>
      </c>
      <c r="F1252" s="8" t="s">
        <v>511</v>
      </c>
      <c r="H1252">
        <v>2</v>
      </c>
      <c r="L1252">
        <v>3</v>
      </c>
      <c r="P1252">
        <v>293530</v>
      </c>
      <c r="Q1252">
        <v>203000</v>
      </c>
    </row>
    <row r="1253" spans="1:17" x14ac:dyDescent="0.25">
      <c r="A1253">
        <v>125</v>
      </c>
      <c r="B1253" s="1">
        <v>43316</v>
      </c>
      <c r="C1253" t="s">
        <v>536</v>
      </c>
      <c r="D1253" t="s">
        <v>91</v>
      </c>
      <c r="F1253" s="8" t="s">
        <v>538</v>
      </c>
      <c r="H1253">
        <v>2</v>
      </c>
      <c r="L1253">
        <v>3</v>
      </c>
      <c r="P1253">
        <v>293530</v>
      </c>
      <c r="Q1253">
        <v>203000</v>
      </c>
    </row>
    <row r="1254" spans="1:17" x14ac:dyDescent="0.25">
      <c r="A1254">
        <v>125</v>
      </c>
      <c r="B1254" s="1">
        <v>43316</v>
      </c>
      <c r="C1254" t="s">
        <v>536</v>
      </c>
      <c r="D1254" t="s">
        <v>91</v>
      </c>
      <c r="F1254" s="8" t="s">
        <v>484</v>
      </c>
      <c r="H1254">
        <v>1</v>
      </c>
      <c r="L1254">
        <v>3</v>
      </c>
      <c r="P1254">
        <v>293530</v>
      </c>
      <c r="Q1254">
        <v>203000</v>
      </c>
    </row>
    <row r="1255" spans="1:17" x14ac:dyDescent="0.25">
      <c r="A1255">
        <v>125</v>
      </c>
      <c r="B1255" s="1">
        <v>43316</v>
      </c>
      <c r="C1255" t="s">
        <v>536</v>
      </c>
      <c r="D1255" t="s">
        <v>91</v>
      </c>
      <c r="F1255" s="8" t="s">
        <v>214</v>
      </c>
      <c r="H1255">
        <v>1</v>
      </c>
      <c r="L1255">
        <v>3</v>
      </c>
      <c r="P1255">
        <v>293530</v>
      </c>
      <c r="Q1255">
        <v>203000</v>
      </c>
    </row>
    <row r="1256" spans="1:17" x14ac:dyDescent="0.25">
      <c r="A1256">
        <v>126</v>
      </c>
      <c r="B1256" s="1">
        <v>43320</v>
      </c>
      <c r="C1256" t="s">
        <v>539</v>
      </c>
      <c r="D1256" t="s">
        <v>329</v>
      </c>
      <c r="F1256" s="8" t="s">
        <v>84</v>
      </c>
      <c r="H1256">
        <v>1</v>
      </c>
      <c r="L1256">
        <v>5</v>
      </c>
      <c r="P1256">
        <v>280810</v>
      </c>
      <c r="Q1256">
        <v>189690</v>
      </c>
    </row>
    <row r="1257" spans="1:17" x14ac:dyDescent="0.25">
      <c r="A1257">
        <v>127</v>
      </c>
      <c r="B1257" s="1">
        <v>43320</v>
      </c>
      <c r="C1257" t="s">
        <v>540</v>
      </c>
      <c r="D1257" t="s">
        <v>329</v>
      </c>
      <c r="F1257" s="8" t="s">
        <v>96</v>
      </c>
      <c r="H1257">
        <v>1</v>
      </c>
      <c r="L1257">
        <v>5</v>
      </c>
      <c r="P1257">
        <v>280170</v>
      </c>
      <c r="Q1257">
        <v>189530</v>
      </c>
    </row>
    <row r="1258" spans="1:17" x14ac:dyDescent="0.25">
      <c r="A1258">
        <v>127</v>
      </c>
      <c r="B1258" s="1">
        <v>43320</v>
      </c>
      <c r="C1258" t="s">
        <v>540</v>
      </c>
      <c r="D1258" t="s">
        <v>329</v>
      </c>
      <c r="F1258" s="8" t="s">
        <v>136</v>
      </c>
      <c r="H1258">
        <v>3</v>
      </c>
      <c r="L1258">
        <v>5</v>
      </c>
      <c r="P1258">
        <v>280170</v>
      </c>
      <c r="Q1258">
        <v>189530</v>
      </c>
    </row>
    <row r="1259" spans="1:17" x14ac:dyDescent="0.25">
      <c r="A1259">
        <v>127</v>
      </c>
      <c r="B1259" s="1">
        <v>43320</v>
      </c>
      <c r="C1259" t="s">
        <v>540</v>
      </c>
      <c r="D1259" t="s">
        <v>329</v>
      </c>
      <c r="F1259" s="8" t="s">
        <v>26</v>
      </c>
      <c r="H1259">
        <v>2</v>
      </c>
      <c r="L1259">
        <v>5</v>
      </c>
      <c r="P1259">
        <v>280170</v>
      </c>
      <c r="Q1259">
        <v>189530</v>
      </c>
    </row>
    <row r="1260" spans="1:17" x14ac:dyDescent="0.25">
      <c r="A1260">
        <v>127</v>
      </c>
      <c r="B1260" s="1">
        <v>43320</v>
      </c>
      <c r="C1260" t="s">
        <v>540</v>
      </c>
      <c r="D1260" t="s">
        <v>329</v>
      </c>
      <c r="F1260" s="8" t="s">
        <v>319</v>
      </c>
      <c r="H1260">
        <v>1</v>
      </c>
      <c r="L1260">
        <v>5</v>
      </c>
      <c r="P1260">
        <v>280170</v>
      </c>
      <c r="Q1260">
        <v>189530</v>
      </c>
    </row>
    <row r="1261" spans="1:17" x14ac:dyDescent="0.25">
      <c r="A1261">
        <v>127</v>
      </c>
      <c r="B1261" s="1">
        <v>43320</v>
      </c>
      <c r="C1261" t="s">
        <v>540</v>
      </c>
      <c r="D1261" t="s">
        <v>329</v>
      </c>
      <c r="F1261" s="8" t="s">
        <v>448</v>
      </c>
      <c r="H1261">
        <v>1</v>
      </c>
      <c r="L1261">
        <v>5</v>
      </c>
      <c r="P1261">
        <v>280170</v>
      </c>
      <c r="Q1261">
        <v>189530</v>
      </c>
    </row>
    <row r="1262" spans="1:17" x14ac:dyDescent="0.25">
      <c r="A1262">
        <v>127</v>
      </c>
      <c r="B1262" s="1">
        <v>43320</v>
      </c>
      <c r="C1262" t="s">
        <v>540</v>
      </c>
      <c r="D1262" t="s">
        <v>329</v>
      </c>
      <c r="F1262" s="8" t="s">
        <v>363</v>
      </c>
      <c r="H1262">
        <v>1</v>
      </c>
      <c r="L1262">
        <v>5</v>
      </c>
      <c r="P1262">
        <v>280170</v>
      </c>
      <c r="Q1262">
        <v>189530</v>
      </c>
    </row>
    <row r="1263" spans="1:17" x14ac:dyDescent="0.25">
      <c r="A1263">
        <v>127</v>
      </c>
      <c r="B1263" s="1">
        <v>43320</v>
      </c>
      <c r="C1263" t="s">
        <v>540</v>
      </c>
      <c r="D1263" t="s">
        <v>329</v>
      </c>
      <c r="F1263" s="8" t="s">
        <v>468</v>
      </c>
      <c r="H1263">
        <v>1</v>
      </c>
      <c r="L1263">
        <v>5</v>
      </c>
      <c r="P1263">
        <v>280170</v>
      </c>
      <c r="Q1263">
        <v>189530</v>
      </c>
    </row>
    <row r="1264" spans="1:17" x14ac:dyDescent="0.25">
      <c r="A1264">
        <v>127</v>
      </c>
      <c r="B1264" s="1">
        <v>43320</v>
      </c>
      <c r="C1264" t="s">
        <v>540</v>
      </c>
      <c r="D1264" t="s">
        <v>329</v>
      </c>
      <c r="F1264" s="8" t="s">
        <v>386</v>
      </c>
      <c r="H1264">
        <v>1</v>
      </c>
      <c r="L1264">
        <v>5</v>
      </c>
      <c r="P1264">
        <v>280170</v>
      </c>
      <c r="Q1264">
        <v>189530</v>
      </c>
    </row>
    <row r="1265" spans="1:17" x14ac:dyDescent="0.25">
      <c r="A1265">
        <v>127</v>
      </c>
      <c r="B1265" s="1">
        <v>43320</v>
      </c>
      <c r="C1265" t="s">
        <v>540</v>
      </c>
      <c r="D1265" t="s">
        <v>329</v>
      </c>
      <c r="F1265" s="8" t="s">
        <v>295</v>
      </c>
      <c r="H1265">
        <v>23</v>
      </c>
      <c r="L1265">
        <v>5</v>
      </c>
      <c r="P1265">
        <v>280170</v>
      </c>
      <c r="Q1265">
        <v>189530</v>
      </c>
    </row>
    <row r="1266" spans="1:17" x14ac:dyDescent="0.25">
      <c r="A1266">
        <v>127</v>
      </c>
      <c r="B1266" s="1">
        <v>43320</v>
      </c>
      <c r="C1266" t="s">
        <v>540</v>
      </c>
      <c r="D1266" t="s">
        <v>329</v>
      </c>
      <c r="F1266" s="8" t="s">
        <v>422</v>
      </c>
      <c r="H1266">
        <v>1</v>
      </c>
      <c r="L1266">
        <v>5</v>
      </c>
      <c r="P1266">
        <v>280170</v>
      </c>
      <c r="Q1266">
        <v>189530</v>
      </c>
    </row>
    <row r="1267" spans="1:17" x14ac:dyDescent="0.25">
      <c r="A1267">
        <v>127</v>
      </c>
      <c r="B1267" s="1">
        <v>43320</v>
      </c>
      <c r="C1267" t="s">
        <v>540</v>
      </c>
      <c r="D1267" t="s">
        <v>329</v>
      </c>
      <c r="F1267" s="8" t="s">
        <v>435</v>
      </c>
      <c r="H1267">
        <v>3</v>
      </c>
      <c r="L1267">
        <v>5</v>
      </c>
      <c r="P1267">
        <v>280170</v>
      </c>
      <c r="Q1267">
        <v>189530</v>
      </c>
    </row>
    <row r="1268" spans="1:17" x14ac:dyDescent="0.25">
      <c r="A1268">
        <v>127</v>
      </c>
      <c r="B1268" s="1">
        <v>43320</v>
      </c>
      <c r="C1268" t="s">
        <v>540</v>
      </c>
      <c r="D1268" t="s">
        <v>329</v>
      </c>
      <c r="F1268" s="8" t="s">
        <v>541</v>
      </c>
      <c r="H1268">
        <v>1</v>
      </c>
      <c r="L1268">
        <v>5</v>
      </c>
      <c r="P1268">
        <v>280170</v>
      </c>
      <c r="Q1268">
        <v>189530</v>
      </c>
    </row>
    <row r="1269" spans="1:17" x14ac:dyDescent="0.25">
      <c r="A1269">
        <v>128</v>
      </c>
      <c r="B1269" s="1">
        <v>43320</v>
      </c>
      <c r="C1269" t="s">
        <v>542</v>
      </c>
      <c r="D1269" t="s">
        <v>329</v>
      </c>
      <c r="F1269" s="8" t="s">
        <v>541</v>
      </c>
      <c r="H1269">
        <v>10</v>
      </c>
      <c r="L1269">
        <v>5</v>
      </c>
      <c r="P1269">
        <v>282660</v>
      </c>
      <c r="Q1269">
        <v>188570</v>
      </c>
    </row>
    <row r="1270" spans="1:17" x14ac:dyDescent="0.25">
      <c r="A1270">
        <v>128</v>
      </c>
      <c r="B1270" s="1">
        <v>43320</v>
      </c>
      <c r="C1270" t="s">
        <v>542</v>
      </c>
      <c r="D1270" t="s">
        <v>329</v>
      </c>
      <c r="F1270" s="8" t="s">
        <v>26</v>
      </c>
      <c r="H1270">
        <v>1</v>
      </c>
      <c r="L1270">
        <v>5</v>
      </c>
      <c r="P1270">
        <v>282660</v>
      </c>
      <c r="Q1270">
        <v>188570</v>
      </c>
    </row>
    <row r="1271" spans="1:17" x14ac:dyDescent="0.25">
      <c r="A1271">
        <v>128</v>
      </c>
      <c r="B1271" s="1">
        <v>43320</v>
      </c>
      <c r="C1271" t="s">
        <v>542</v>
      </c>
      <c r="D1271" t="s">
        <v>329</v>
      </c>
      <c r="F1271" s="8" t="s">
        <v>517</v>
      </c>
      <c r="H1271">
        <v>1</v>
      </c>
      <c r="L1271">
        <v>5</v>
      </c>
      <c r="P1271">
        <v>282660</v>
      </c>
      <c r="Q1271">
        <v>188570</v>
      </c>
    </row>
    <row r="1272" spans="1:17" x14ac:dyDescent="0.25">
      <c r="A1272">
        <v>128</v>
      </c>
      <c r="B1272" s="1">
        <v>43320</v>
      </c>
      <c r="C1272" t="s">
        <v>542</v>
      </c>
      <c r="D1272" t="s">
        <v>329</v>
      </c>
      <c r="F1272" s="8" t="s">
        <v>484</v>
      </c>
      <c r="H1272">
        <v>1</v>
      </c>
      <c r="L1272">
        <v>5</v>
      </c>
      <c r="P1272">
        <v>282660</v>
      </c>
      <c r="Q1272">
        <v>188570</v>
      </c>
    </row>
    <row r="1273" spans="1:17" x14ac:dyDescent="0.25">
      <c r="A1273">
        <v>129</v>
      </c>
      <c r="B1273" s="1">
        <v>43320</v>
      </c>
      <c r="C1273" t="s">
        <v>543</v>
      </c>
      <c r="D1273" t="s">
        <v>91</v>
      </c>
      <c r="F1273" s="8" t="s">
        <v>544</v>
      </c>
      <c r="H1273">
        <v>4</v>
      </c>
      <c r="L1273">
        <v>6</v>
      </c>
      <c r="P1273">
        <v>294560</v>
      </c>
      <c r="Q1273">
        <v>201170</v>
      </c>
    </row>
    <row r="1274" spans="1:17" x14ac:dyDescent="0.25">
      <c r="A1274">
        <v>129</v>
      </c>
      <c r="B1274" s="1">
        <v>43320</v>
      </c>
      <c r="C1274" t="s">
        <v>543</v>
      </c>
      <c r="D1274" t="s">
        <v>91</v>
      </c>
      <c r="F1274" s="8" t="s">
        <v>171</v>
      </c>
      <c r="H1274">
        <v>1</v>
      </c>
      <c r="L1274">
        <v>6</v>
      </c>
      <c r="P1274">
        <v>294560</v>
      </c>
      <c r="Q1274">
        <v>201170</v>
      </c>
    </row>
    <row r="1275" spans="1:17" x14ac:dyDescent="0.25">
      <c r="A1275">
        <v>129</v>
      </c>
      <c r="B1275" s="1">
        <v>43320</v>
      </c>
      <c r="C1275" t="s">
        <v>543</v>
      </c>
      <c r="D1275" t="s">
        <v>91</v>
      </c>
      <c r="F1275" s="8" t="s">
        <v>273</v>
      </c>
      <c r="H1275">
        <v>1</v>
      </c>
      <c r="L1275">
        <v>6</v>
      </c>
      <c r="P1275">
        <v>294560</v>
      </c>
      <c r="Q1275">
        <v>201170</v>
      </c>
    </row>
    <row r="1276" spans="1:17" x14ac:dyDescent="0.25">
      <c r="A1276">
        <v>130</v>
      </c>
      <c r="B1276" s="1">
        <v>43321</v>
      </c>
      <c r="C1276" t="s">
        <v>545</v>
      </c>
      <c r="D1276" t="s">
        <v>328</v>
      </c>
      <c r="F1276" t="s">
        <v>547</v>
      </c>
      <c r="H1276">
        <v>1</v>
      </c>
      <c r="L1276">
        <v>4</v>
      </c>
      <c r="P1276">
        <v>301160</v>
      </c>
      <c r="Q1276">
        <v>357040</v>
      </c>
    </row>
    <row r="1277" spans="1:17" x14ac:dyDescent="0.25">
      <c r="A1277">
        <v>130</v>
      </c>
      <c r="B1277" s="1">
        <v>43321</v>
      </c>
      <c r="C1277" t="s">
        <v>545</v>
      </c>
      <c r="D1277" t="s">
        <v>328</v>
      </c>
      <c r="F1277" t="s">
        <v>549</v>
      </c>
      <c r="H1277">
        <v>1</v>
      </c>
      <c r="L1277">
        <v>4</v>
      </c>
      <c r="P1277">
        <v>301160</v>
      </c>
      <c r="Q1277">
        <v>357040</v>
      </c>
    </row>
    <row r="1278" spans="1:17" x14ac:dyDescent="0.25">
      <c r="A1278">
        <v>130</v>
      </c>
      <c r="B1278" s="1">
        <v>43321</v>
      </c>
      <c r="C1278" t="s">
        <v>545</v>
      </c>
      <c r="D1278" t="s">
        <v>328</v>
      </c>
      <c r="F1278" t="s">
        <v>548</v>
      </c>
      <c r="H1278">
        <v>1</v>
      </c>
      <c r="L1278">
        <v>4</v>
      </c>
      <c r="P1278">
        <v>301160</v>
      </c>
      <c r="Q1278">
        <v>357040</v>
      </c>
    </row>
    <row r="1279" spans="1:17" x14ac:dyDescent="0.25">
      <c r="A1279">
        <v>130</v>
      </c>
      <c r="B1279" s="1">
        <v>43321</v>
      </c>
      <c r="C1279" t="s">
        <v>545</v>
      </c>
      <c r="D1279" t="s">
        <v>328</v>
      </c>
      <c r="F1279" t="s">
        <v>550</v>
      </c>
      <c r="H1279">
        <v>3</v>
      </c>
      <c r="L1279">
        <v>4</v>
      </c>
      <c r="P1279">
        <v>301160</v>
      </c>
      <c r="Q1279">
        <v>357040</v>
      </c>
    </row>
    <row r="1280" spans="1:17" x14ac:dyDescent="0.25">
      <c r="A1280">
        <v>130</v>
      </c>
      <c r="B1280" s="1">
        <v>43321</v>
      </c>
      <c r="C1280" t="s">
        <v>545</v>
      </c>
      <c r="D1280" t="s">
        <v>328</v>
      </c>
      <c r="F1280" t="s">
        <v>551</v>
      </c>
      <c r="H1280">
        <v>1</v>
      </c>
      <c r="L1280">
        <v>4</v>
      </c>
      <c r="P1280">
        <v>301160</v>
      </c>
      <c r="Q1280">
        <v>357040</v>
      </c>
    </row>
    <row r="1281" spans="1:17" x14ac:dyDescent="0.25">
      <c r="A1281">
        <v>130</v>
      </c>
      <c r="B1281" s="1">
        <v>43321</v>
      </c>
      <c r="C1281" t="s">
        <v>545</v>
      </c>
      <c r="D1281" t="s">
        <v>328</v>
      </c>
      <c r="F1281" t="s">
        <v>546</v>
      </c>
      <c r="H1281">
        <v>1</v>
      </c>
      <c r="L1281">
        <v>4</v>
      </c>
      <c r="P1281">
        <v>301160</v>
      </c>
      <c r="Q1281">
        <v>357040</v>
      </c>
    </row>
    <row r="1282" spans="1:17" x14ac:dyDescent="0.25">
      <c r="A1282">
        <v>131</v>
      </c>
      <c r="B1282" s="1">
        <v>43321</v>
      </c>
      <c r="C1282" t="s">
        <v>552</v>
      </c>
      <c r="D1282" t="s">
        <v>328</v>
      </c>
      <c r="F1282" t="s">
        <v>555</v>
      </c>
      <c r="H1282">
        <v>8</v>
      </c>
      <c r="L1282">
        <v>4</v>
      </c>
      <c r="P1282">
        <v>300880</v>
      </c>
      <c r="Q1282">
        <v>355640</v>
      </c>
    </row>
    <row r="1283" spans="1:17" x14ac:dyDescent="0.25">
      <c r="A1283">
        <v>131</v>
      </c>
      <c r="B1283" s="1">
        <v>43321</v>
      </c>
      <c r="C1283" t="s">
        <v>552</v>
      </c>
      <c r="D1283" t="s">
        <v>328</v>
      </c>
      <c r="F1283" t="s">
        <v>550</v>
      </c>
      <c r="H1283">
        <v>11</v>
      </c>
      <c r="L1283">
        <v>4</v>
      </c>
      <c r="P1283">
        <v>300880</v>
      </c>
      <c r="Q1283">
        <v>355640</v>
      </c>
    </row>
    <row r="1284" spans="1:17" x14ac:dyDescent="0.25">
      <c r="A1284">
        <v>131</v>
      </c>
      <c r="B1284" s="1">
        <v>43321</v>
      </c>
      <c r="C1284" t="s">
        <v>552</v>
      </c>
      <c r="D1284" t="s">
        <v>328</v>
      </c>
      <c r="F1284" t="s">
        <v>553</v>
      </c>
      <c r="H1284">
        <v>1</v>
      </c>
      <c r="L1284">
        <v>4</v>
      </c>
      <c r="P1284">
        <v>300880</v>
      </c>
      <c r="Q1284">
        <v>355640</v>
      </c>
    </row>
    <row r="1285" spans="1:17" x14ac:dyDescent="0.25">
      <c r="A1285">
        <v>131</v>
      </c>
      <c r="B1285" s="1">
        <v>43321</v>
      </c>
      <c r="C1285" t="s">
        <v>552</v>
      </c>
      <c r="D1285" t="s">
        <v>328</v>
      </c>
      <c r="F1285" t="s">
        <v>547</v>
      </c>
      <c r="H1285">
        <v>1</v>
      </c>
      <c r="L1285">
        <v>4</v>
      </c>
      <c r="P1285">
        <v>300880</v>
      </c>
      <c r="Q1285">
        <v>355640</v>
      </c>
    </row>
    <row r="1286" spans="1:17" ht="18" customHeight="1" x14ac:dyDescent="0.25">
      <c r="A1286">
        <v>131</v>
      </c>
      <c r="B1286" s="1">
        <v>43321</v>
      </c>
      <c r="C1286" t="s">
        <v>552</v>
      </c>
      <c r="D1286" t="s">
        <v>328</v>
      </c>
      <c r="F1286" t="s">
        <v>554</v>
      </c>
      <c r="H1286">
        <v>1</v>
      </c>
      <c r="L1286">
        <v>4</v>
      </c>
      <c r="P1286">
        <v>300880</v>
      </c>
      <c r="Q1286">
        <v>355640</v>
      </c>
    </row>
    <row r="1287" spans="1:17" x14ac:dyDescent="0.25">
      <c r="A1287">
        <v>132</v>
      </c>
      <c r="B1287" s="1">
        <v>43334</v>
      </c>
      <c r="C1287" t="s">
        <v>556</v>
      </c>
      <c r="D1287" t="s">
        <v>328</v>
      </c>
      <c r="F1287" t="s">
        <v>319</v>
      </c>
      <c r="H1287">
        <v>3</v>
      </c>
      <c r="L1287">
        <v>4</v>
      </c>
      <c r="P1287">
        <v>298280</v>
      </c>
      <c r="Q1287">
        <v>355190</v>
      </c>
    </row>
    <row r="1288" spans="1:17" x14ac:dyDescent="0.25">
      <c r="A1288">
        <v>132</v>
      </c>
      <c r="B1288" s="1">
        <v>43334</v>
      </c>
      <c r="C1288" t="s">
        <v>556</v>
      </c>
      <c r="D1288" t="s">
        <v>328</v>
      </c>
      <c r="F1288" t="s">
        <v>273</v>
      </c>
      <c r="H1288">
        <v>1</v>
      </c>
      <c r="L1288">
        <v>4</v>
      </c>
      <c r="P1288">
        <v>298280</v>
      </c>
      <c r="Q1288">
        <v>355190</v>
      </c>
    </row>
    <row r="1289" spans="1:17" x14ac:dyDescent="0.25">
      <c r="A1289">
        <v>132</v>
      </c>
      <c r="B1289" s="1">
        <v>43334</v>
      </c>
      <c r="C1289" t="s">
        <v>556</v>
      </c>
      <c r="D1289" t="s">
        <v>328</v>
      </c>
      <c r="F1289" t="s">
        <v>557</v>
      </c>
      <c r="H1289">
        <v>3</v>
      </c>
      <c r="L1289">
        <v>4</v>
      </c>
      <c r="P1289">
        <v>298280</v>
      </c>
      <c r="Q1289">
        <v>355190</v>
      </c>
    </row>
    <row r="1290" spans="1:17" x14ac:dyDescent="0.25">
      <c r="A1290">
        <v>132</v>
      </c>
      <c r="B1290" s="1">
        <v>43334</v>
      </c>
      <c r="C1290" t="s">
        <v>556</v>
      </c>
      <c r="D1290" t="s">
        <v>328</v>
      </c>
      <c r="F1290" t="s">
        <v>541</v>
      </c>
      <c r="H1290">
        <v>2</v>
      </c>
      <c r="L1290">
        <v>4</v>
      </c>
      <c r="P1290">
        <v>298280</v>
      </c>
      <c r="Q1290">
        <v>355190</v>
      </c>
    </row>
    <row r="1291" spans="1:17" x14ac:dyDescent="0.25">
      <c r="A1291">
        <v>133</v>
      </c>
      <c r="B1291" s="1">
        <v>43334</v>
      </c>
      <c r="C1291" t="s">
        <v>558</v>
      </c>
      <c r="D1291" t="s">
        <v>328</v>
      </c>
      <c r="F1291" t="s">
        <v>155</v>
      </c>
      <c r="H1291">
        <v>1</v>
      </c>
      <c r="L1291">
        <v>4</v>
      </c>
      <c r="P1291">
        <v>298240</v>
      </c>
      <c r="Q1291">
        <v>355660</v>
      </c>
    </row>
    <row r="1292" spans="1:17" x14ac:dyDescent="0.25">
      <c r="A1292">
        <v>133</v>
      </c>
      <c r="B1292" s="1">
        <v>43334</v>
      </c>
      <c r="C1292" t="s">
        <v>558</v>
      </c>
      <c r="D1292" t="s">
        <v>328</v>
      </c>
      <c r="F1292" t="s">
        <v>560</v>
      </c>
      <c r="H1292">
        <v>2</v>
      </c>
      <c r="L1292">
        <v>4</v>
      </c>
      <c r="P1292">
        <v>298240</v>
      </c>
      <c r="Q1292">
        <v>355660</v>
      </c>
    </row>
    <row r="1293" spans="1:17" x14ac:dyDescent="0.25">
      <c r="A1293">
        <v>133</v>
      </c>
      <c r="B1293" s="1">
        <v>43334</v>
      </c>
      <c r="C1293" t="s">
        <v>558</v>
      </c>
      <c r="D1293" t="s">
        <v>328</v>
      </c>
      <c r="F1293" t="s">
        <v>559</v>
      </c>
      <c r="H1293">
        <v>2</v>
      </c>
      <c r="L1293">
        <v>4</v>
      </c>
      <c r="P1293">
        <v>298240</v>
      </c>
      <c r="Q1293">
        <v>355660</v>
      </c>
    </row>
    <row r="1294" spans="1:17" x14ac:dyDescent="0.25">
      <c r="A1294">
        <v>133</v>
      </c>
      <c r="B1294" s="1">
        <v>43334</v>
      </c>
      <c r="C1294" t="s">
        <v>558</v>
      </c>
      <c r="D1294" t="s">
        <v>328</v>
      </c>
      <c r="F1294" t="s">
        <v>422</v>
      </c>
      <c r="H1294">
        <v>3</v>
      </c>
      <c r="L1294">
        <v>4</v>
      </c>
      <c r="P1294">
        <v>298240</v>
      </c>
      <c r="Q1294">
        <v>355660</v>
      </c>
    </row>
    <row r="1295" spans="1:17" x14ac:dyDescent="0.25">
      <c r="A1295">
        <v>133</v>
      </c>
      <c r="B1295" s="1">
        <v>43334</v>
      </c>
      <c r="C1295" t="s">
        <v>558</v>
      </c>
      <c r="D1295" t="s">
        <v>328</v>
      </c>
      <c r="F1295" t="s">
        <v>44</v>
      </c>
      <c r="H1295">
        <v>1</v>
      </c>
      <c r="L1295">
        <v>4</v>
      </c>
      <c r="P1295">
        <v>298240</v>
      </c>
      <c r="Q1295">
        <v>355660</v>
      </c>
    </row>
    <row r="1296" spans="1:17" x14ac:dyDescent="0.25">
      <c r="A1296">
        <v>133</v>
      </c>
      <c r="B1296" s="1">
        <v>43334</v>
      </c>
      <c r="C1296" t="s">
        <v>558</v>
      </c>
      <c r="D1296" t="s">
        <v>328</v>
      </c>
      <c r="F1296" t="s">
        <v>557</v>
      </c>
      <c r="H1296">
        <v>1</v>
      </c>
      <c r="L1296">
        <v>4</v>
      </c>
      <c r="P1296">
        <v>298240</v>
      </c>
      <c r="Q1296">
        <v>355660</v>
      </c>
    </row>
    <row r="1297" spans="1:17" x14ac:dyDescent="0.25">
      <c r="A1297">
        <v>133</v>
      </c>
      <c r="B1297" s="1">
        <v>43334</v>
      </c>
      <c r="C1297" t="s">
        <v>558</v>
      </c>
      <c r="D1297" t="s">
        <v>328</v>
      </c>
      <c r="F1297" t="s">
        <v>561</v>
      </c>
      <c r="H1297">
        <v>1</v>
      </c>
      <c r="L1297">
        <v>4</v>
      </c>
      <c r="P1297">
        <v>298240</v>
      </c>
      <c r="Q1297">
        <v>355660</v>
      </c>
    </row>
    <row r="1298" spans="1:17" x14ac:dyDescent="0.25">
      <c r="A1298">
        <v>134</v>
      </c>
      <c r="B1298" s="1">
        <v>43335</v>
      </c>
      <c r="C1298" t="s">
        <v>562</v>
      </c>
      <c r="D1298" t="s">
        <v>76</v>
      </c>
      <c r="F1298" s="8" t="s">
        <v>541</v>
      </c>
      <c r="H1298">
        <v>3</v>
      </c>
      <c r="L1298">
        <v>2</v>
      </c>
      <c r="P1298">
        <v>249020</v>
      </c>
      <c r="Q1298">
        <v>234340</v>
      </c>
    </row>
    <row r="1299" spans="1:17" x14ac:dyDescent="0.25">
      <c r="A1299">
        <v>135</v>
      </c>
      <c r="B1299" s="1">
        <v>43335</v>
      </c>
      <c r="C1299" s="9" t="s">
        <v>563</v>
      </c>
      <c r="D1299" t="s">
        <v>76</v>
      </c>
      <c r="F1299" s="9" t="s">
        <v>541</v>
      </c>
      <c r="H1299">
        <v>1</v>
      </c>
      <c r="L1299">
        <v>7</v>
      </c>
      <c r="P1299">
        <v>248880</v>
      </c>
      <c r="Q1299">
        <v>234350</v>
      </c>
    </row>
    <row r="1300" spans="1:17" x14ac:dyDescent="0.25">
      <c r="A1300">
        <v>135</v>
      </c>
      <c r="B1300" s="1">
        <v>43335</v>
      </c>
      <c r="C1300" s="9" t="s">
        <v>563</v>
      </c>
      <c r="D1300" t="s">
        <v>76</v>
      </c>
      <c r="F1300" s="9" t="s">
        <v>84</v>
      </c>
      <c r="H1300">
        <v>1</v>
      </c>
      <c r="L1300">
        <v>7</v>
      </c>
      <c r="P1300">
        <v>248880</v>
      </c>
      <c r="Q1300">
        <v>234350</v>
      </c>
    </row>
    <row r="1301" spans="1:17" x14ac:dyDescent="0.25">
      <c r="A1301">
        <v>136</v>
      </c>
      <c r="B1301" s="1">
        <v>43338</v>
      </c>
      <c r="C1301" t="s">
        <v>564</v>
      </c>
      <c r="D1301" t="s">
        <v>41</v>
      </c>
      <c r="F1301" s="8" t="s">
        <v>422</v>
      </c>
      <c r="H1301">
        <v>2</v>
      </c>
      <c r="L1301">
        <v>5</v>
      </c>
      <c r="P1301">
        <v>282380</v>
      </c>
      <c r="Q1301">
        <v>188610</v>
      </c>
    </row>
    <row r="1302" spans="1:17" x14ac:dyDescent="0.25">
      <c r="A1302">
        <v>136</v>
      </c>
      <c r="B1302" s="1">
        <v>43338</v>
      </c>
      <c r="C1302" t="s">
        <v>564</v>
      </c>
      <c r="D1302" t="s">
        <v>41</v>
      </c>
      <c r="F1302" s="8" t="s">
        <v>55</v>
      </c>
      <c r="H1302">
        <v>6</v>
      </c>
      <c r="L1302">
        <v>5</v>
      </c>
      <c r="P1302">
        <v>282380</v>
      </c>
      <c r="Q1302">
        <v>188610</v>
      </c>
    </row>
    <row r="1303" spans="1:17" x14ac:dyDescent="0.25">
      <c r="A1303">
        <v>136</v>
      </c>
      <c r="B1303" s="1">
        <v>43338</v>
      </c>
      <c r="C1303" t="s">
        <v>564</v>
      </c>
      <c r="D1303" t="s">
        <v>41</v>
      </c>
      <c r="F1303" s="8" t="s">
        <v>565</v>
      </c>
      <c r="H1303">
        <v>1</v>
      </c>
      <c r="L1303">
        <v>5</v>
      </c>
      <c r="P1303">
        <v>282380</v>
      </c>
      <c r="Q1303">
        <v>188610</v>
      </c>
    </row>
    <row r="1304" spans="1:17" x14ac:dyDescent="0.25">
      <c r="A1304">
        <v>136</v>
      </c>
      <c r="B1304" s="1">
        <v>43338</v>
      </c>
      <c r="C1304" t="s">
        <v>564</v>
      </c>
      <c r="D1304" t="s">
        <v>41</v>
      </c>
      <c r="F1304" s="8" t="s">
        <v>541</v>
      </c>
      <c r="H1304">
        <v>2</v>
      </c>
      <c r="L1304">
        <v>5</v>
      </c>
      <c r="P1304">
        <v>282380</v>
      </c>
      <c r="Q1304">
        <v>188610</v>
      </c>
    </row>
    <row r="1305" spans="1:17" x14ac:dyDescent="0.25">
      <c r="A1305">
        <v>137</v>
      </c>
      <c r="B1305" s="1">
        <v>43338</v>
      </c>
      <c r="C1305" t="s">
        <v>568</v>
      </c>
      <c r="D1305" t="s">
        <v>41</v>
      </c>
      <c r="F1305" t="s">
        <v>55</v>
      </c>
      <c r="H1305">
        <v>2</v>
      </c>
      <c r="L1305">
        <v>6</v>
      </c>
      <c r="P1305">
        <v>282150</v>
      </c>
      <c r="Q1305">
        <v>189063</v>
      </c>
    </row>
    <row r="1306" spans="1:17" x14ac:dyDescent="0.25">
      <c r="A1306">
        <v>137</v>
      </c>
      <c r="B1306" s="1">
        <v>43338</v>
      </c>
      <c r="C1306" t="s">
        <v>568</v>
      </c>
      <c r="D1306" t="s">
        <v>41</v>
      </c>
      <c r="F1306" t="s">
        <v>541</v>
      </c>
      <c r="H1306">
        <v>3</v>
      </c>
      <c r="L1306">
        <v>6</v>
      </c>
      <c r="P1306">
        <v>282150</v>
      </c>
      <c r="Q1306">
        <v>189063</v>
      </c>
    </row>
    <row r="1307" spans="1:17" x14ac:dyDescent="0.25">
      <c r="A1307">
        <v>137</v>
      </c>
      <c r="B1307" s="1">
        <v>43338</v>
      </c>
      <c r="C1307" t="s">
        <v>568</v>
      </c>
      <c r="D1307" t="s">
        <v>41</v>
      </c>
      <c r="F1307" t="s">
        <v>566</v>
      </c>
      <c r="H1307">
        <v>1</v>
      </c>
      <c r="L1307">
        <v>6</v>
      </c>
      <c r="P1307">
        <v>282150</v>
      </c>
      <c r="Q1307">
        <v>189063</v>
      </c>
    </row>
    <row r="1308" spans="1:17" x14ac:dyDescent="0.25">
      <c r="A1308">
        <v>137</v>
      </c>
      <c r="B1308" s="1">
        <v>43338</v>
      </c>
      <c r="C1308" t="s">
        <v>568</v>
      </c>
      <c r="D1308" t="s">
        <v>41</v>
      </c>
      <c r="F1308" t="s">
        <v>567</v>
      </c>
      <c r="H1308">
        <v>1</v>
      </c>
      <c r="L1308">
        <v>6</v>
      </c>
      <c r="P1308">
        <v>282150</v>
      </c>
      <c r="Q1308">
        <v>189063</v>
      </c>
    </row>
    <row r="1309" spans="1:17" x14ac:dyDescent="0.25">
      <c r="A1309">
        <v>138</v>
      </c>
      <c r="B1309" s="1">
        <v>43327</v>
      </c>
      <c r="D1309" t="s">
        <v>328</v>
      </c>
      <c r="F1309" t="s">
        <v>164</v>
      </c>
      <c r="H1309" s="6">
        <v>1</v>
      </c>
      <c r="P1309">
        <v>301141</v>
      </c>
      <c r="Q1309">
        <v>351841</v>
      </c>
    </row>
    <row r="1310" spans="1:17" x14ac:dyDescent="0.25">
      <c r="A1310">
        <v>138</v>
      </c>
      <c r="B1310" s="1">
        <v>43327</v>
      </c>
      <c r="D1310" t="s">
        <v>328</v>
      </c>
      <c r="F1310" t="s">
        <v>171</v>
      </c>
      <c r="H1310" s="6">
        <v>1</v>
      </c>
      <c r="P1310">
        <v>301141</v>
      </c>
      <c r="Q1310">
        <v>351841</v>
      </c>
    </row>
    <row r="1311" spans="1:17" x14ac:dyDescent="0.25">
      <c r="A1311">
        <v>138</v>
      </c>
      <c r="B1311" s="1">
        <v>43327</v>
      </c>
      <c r="D1311" t="s">
        <v>328</v>
      </c>
      <c r="F1311" t="s">
        <v>46</v>
      </c>
      <c r="H1311" s="6">
        <v>2</v>
      </c>
      <c r="P1311">
        <v>301141</v>
      </c>
      <c r="Q1311">
        <v>351841</v>
      </c>
    </row>
    <row r="1312" spans="1:17" x14ac:dyDescent="0.25">
      <c r="A1312">
        <v>138</v>
      </c>
      <c r="B1312" s="1">
        <v>43327</v>
      </c>
      <c r="D1312" t="s">
        <v>328</v>
      </c>
      <c r="F1312" t="s">
        <v>138</v>
      </c>
      <c r="H1312" s="6">
        <v>13</v>
      </c>
      <c r="P1312">
        <v>301141</v>
      </c>
      <c r="Q1312">
        <v>351841</v>
      </c>
    </row>
    <row r="1313" spans="1:17" x14ac:dyDescent="0.25">
      <c r="A1313">
        <v>138</v>
      </c>
      <c r="B1313" s="1">
        <v>43327</v>
      </c>
      <c r="D1313" t="s">
        <v>328</v>
      </c>
      <c r="F1313" t="s">
        <v>67</v>
      </c>
      <c r="H1313" s="6">
        <v>1</v>
      </c>
      <c r="P1313">
        <v>301141</v>
      </c>
      <c r="Q1313">
        <v>351841</v>
      </c>
    </row>
    <row r="1314" spans="1:17" x14ac:dyDescent="0.25">
      <c r="A1314">
        <v>138</v>
      </c>
      <c r="B1314" s="1">
        <v>43327</v>
      </c>
      <c r="D1314" t="s">
        <v>328</v>
      </c>
      <c r="F1314" t="s">
        <v>266</v>
      </c>
      <c r="H1314" s="6">
        <v>1</v>
      </c>
      <c r="P1314">
        <v>301141</v>
      </c>
      <c r="Q1314">
        <v>351841</v>
      </c>
    </row>
    <row r="1315" spans="1:17" x14ac:dyDescent="0.25">
      <c r="A1315">
        <v>138</v>
      </c>
      <c r="B1315" s="1">
        <v>43327</v>
      </c>
      <c r="D1315" t="s">
        <v>328</v>
      </c>
      <c r="F1315" t="s">
        <v>569</v>
      </c>
      <c r="H1315">
        <v>1</v>
      </c>
      <c r="P1315">
        <v>301141</v>
      </c>
      <c r="Q1315">
        <v>351841</v>
      </c>
    </row>
    <row r="1316" spans="1:17" x14ac:dyDescent="0.25">
      <c r="A1316">
        <v>138</v>
      </c>
      <c r="B1316" s="1">
        <v>43327</v>
      </c>
      <c r="D1316" t="s">
        <v>328</v>
      </c>
      <c r="F1316" t="s">
        <v>570</v>
      </c>
      <c r="H1316">
        <v>1</v>
      </c>
      <c r="P1316">
        <v>301141</v>
      </c>
      <c r="Q1316">
        <v>351841</v>
      </c>
    </row>
    <row r="1317" spans="1:17" x14ac:dyDescent="0.25">
      <c r="A1317">
        <v>138</v>
      </c>
      <c r="B1317" s="1">
        <v>43327</v>
      </c>
      <c r="D1317" t="s">
        <v>328</v>
      </c>
      <c r="F1317" t="s">
        <v>584</v>
      </c>
      <c r="H1317">
        <v>16</v>
      </c>
      <c r="P1317">
        <v>301141</v>
      </c>
      <c r="Q1317">
        <v>351841</v>
      </c>
    </row>
    <row r="1318" spans="1:17" x14ac:dyDescent="0.25">
      <c r="A1318">
        <v>138</v>
      </c>
      <c r="B1318" s="1">
        <v>43327</v>
      </c>
      <c r="D1318" t="s">
        <v>328</v>
      </c>
      <c r="F1318" t="s">
        <v>572</v>
      </c>
      <c r="H1318">
        <v>1</v>
      </c>
      <c r="P1318">
        <v>301141</v>
      </c>
      <c r="Q1318">
        <v>351841</v>
      </c>
    </row>
    <row r="1319" spans="1:17" x14ac:dyDescent="0.25">
      <c r="A1319">
        <v>138</v>
      </c>
      <c r="B1319" s="1">
        <v>43327</v>
      </c>
      <c r="D1319" t="s">
        <v>328</v>
      </c>
      <c r="F1319" t="s">
        <v>488</v>
      </c>
      <c r="H1319">
        <v>1</v>
      </c>
      <c r="P1319">
        <v>301141</v>
      </c>
      <c r="Q1319">
        <v>351841</v>
      </c>
    </row>
    <row r="1320" spans="1:17" x14ac:dyDescent="0.25">
      <c r="A1320">
        <v>138</v>
      </c>
      <c r="B1320" s="1">
        <v>43327</v>
      </c>
      <c r="D1320" t="s">
        <v>328</v>
      </c>
      <c r="F1320" t="s">
        <v>34</v>
      </c>
      <c r="H1320">
        <v>2</v>
      </c>
      <c r="P1320">
        <v>301141</v>
      </c>
      <c r="Q1320">
        <v>351841</v>
      </c>
    </row>
    <row r="1321" spans="1:17" x14ac:dyDescent="0.25">
      <c r="A1321">
        <v>139</v>
      </c>
      <c r="B1321" s="1">
        <v>43327</v>
      </c>
      <c r="D1321" t="s">
        <v>328</v>
      </c>
      <c r="F1321" t="s">
        <v>138</v>
      </c>
      <c r="H1321" s="6">
        <v>3</v>
      </c>
      <c r="P1321">
        <v>301494</v>
      </c>
      <c r="Q1321">
        <v>352203</v>
      </c>
    </row>
    <row r="1322" spans="1:17" x14ac:dyDescent="0.25">
      <c r="A1322">
        <v>139</v>
      </c>
      <c r="B1322" s="1">
        <v>43327</v>
      </c>
      <c r="D1322" t="s">
        <v>328</v>
      </c>
      <c r="F1322" t="s">
        <v>573</v>
      </c>
      <c r="H1322">
        <v>6</v>
      </c>
      <c r="P1322">
        <v>301494</v>
      </c>
      <c r="Q1322">
        <v>352203</v>
      </c>
    </row>
    <row r="1323" spans="1:17" x14ac:dyDescent="0.25">
      <c r="A1323">
        <v>139</v>
      </c>
      <c r="B1323" s="1">
        <v>43327</v>
      </c>
      <c r="D1323" t="s">
        <v>328</v>
      </c>
      <c r="F1323" t="s">
        <v>435</v>
      </c>
      <c r="H1323">
        <v>1</v>
      </c>
      <c r="P1323">
        <v>301494</v>
      </c>
      <c r="Q1323">
        <v>352203</v>
      </c>
    </row>
    <row r="1324" spans="1:17" x14ac:dyDescent="0.25">
      <c r="A1324">
        <v>139</v>
      </c>
      <c r="B1324" s="1">
        <v>43327</v>
      </c>
      <c r="D1324" t="s">
        <v>328</v>
      </c>
      <c r="F1324" t="s">
        <v>574</v>
      </c>
      <c r="H1324">
        <v>2</v>
      </c>
      <c r="P1324">
        <v>301494</v>
      </c>
      <c r="Q1324">
        <v>352203</v>
      </c>
    </row>
    <row r="1325" spans="1:17" x14ac:dyDescent="0.25">
      <c r="A1325">
        <v>139</v>
      </c>
      <c r="B1325" s="1">
        <v>43327</v>
      </c>
      <c r="D1325" t="s">
        <v>328</v>
      </c>
      <c r="F1325" t="s">
        <v>584</v>
      </c>
      <c r="H1325">
        <v>2</v>
      </c>
      <c r="P1325">
        <v>301494</v>
      </c>
      <c r="Q1325">
        <v>352203</v>
      </c>
    </row>
    <row r="1326" spans="1:17" x14ac:dyDescent="0.25">
      <c r="A1326">
        <v>139</v>
      </c>
      <c r="B1326" s="1">
        <v>43327</v>
      </c>
      <c r="D1326" t="s">
        <v>328</v>
      </c>
      <c r="F1326" t="s">
        <v>572</v>
      </c>
      <c r="H1326">
        <v>1</v>
      </c>
      <c r="P1326">
        <v>301494</v>
      </c>
      <c r="Q1326">
        <v>352203</v>
      </c>
    </row>
    <row r="1327" spans="1:17" x14ac:dyDescent="0.25">
      <c r="A1327">
        <v>139</v>
      </c>
      <c r="B1327" s="1">
        <v>43327</v>
      </c>
      <c r="D1327" t="s">
        <v>328</v>
      </c>
      <c r="F1327" t="s">
        <v>34</v>
      </c>
      <c r="H1327">
        <v>1</v>
      </c>
      <c r="P1327">
        <v>301494</v>
      </c>
      <c r="Q1327">
        <v>352203</v>
      </c>
    </row>
    <row r="1328" spans="1:17" x14ac:dyDescent="0.25">
      <c r="A1328">
        <v>139</v>
      </c>
      <c r="B1328" s="1">
        <v>43327</v>
      </c>
      <c r="D1328" t="s">
        <v>328</v>
      </c>
      <c r="F1328" t="s">
        <v>575</v>
      </c>
      <c r="H1328">
        <v>1</v>
      </c>
      <c r="P1328">
        <v>301494</v>
      </c>
      <c r="Q1328">
        <v>352203</v>
      </c>
    </row>
    <row r="1329" spans="1:17" x14ac:dyDescent="0.25">
      <c r="A1329">
        <v>139</v>
      </c>
      <c r="B1329" s="1">
        <v>43327</v>
      </c>
      <c r="D1329" t="s">
        <v>328</v>
      </c>
      <c r="F1329" t="s">
        <v>576</v>
      </c>
      <c r="H1329">
        <v>1</v>
      </c>
      <c r="P1329">
        <v>301494</v>
      </c>
      <c r="Q1329">
        <v>352203</v>
      </c>
    </row>
    <row r="1330" spans="1:17" x14ac:dyDescent="0.25">
      <c r="A1330">
        <v>139</v>
      </c>
      <c r="B1330" s="1">
        <v>43327</v>
      </c>
      <c r="D1330" t="s">
        <v>328</v>
      </c>
      <c r="F1330" t="s">
        <v>577</v>
      </c>
      <c r="H1330">
        <v>2</v>
      </c>
      <c r="P1330">
        <v>301494</v>
      </c>
      <c r="Q1330">
        <v>352203</v>
      </c>
    </row>
    <row r="1331" spans="1:17" x14ac:dyDescent="0.25">
      <c r="A1331">
        <v>139</v>
      </c>
      <c r="B1331" s="1">
        <v>43327</v>
      </c>
      <c r="D1331" t="s">
        <v>328</v>
      </c>
      <c r="F1331" t="s">
        <v>42</v>
      </c>
      <c r="H1331">
        <v>4</v>
      </c>
      <c r="P1331">
        <v>301494</v>
      </c>
      <c r="Q1331">
        <v>352203</v>
      </c>
    </row>
    <row r="1332" spans="1:17" x14ac:dyDescent="0.25">
      <c r="A1332">
        <v>139</v>
      </c>
      <c r="B1332" s="1">
        <v>43327</v>
      </c>
      <c r="D1332" t="s">
        <v>328</v>
      </c>
      <c r="F1332" t="s">
        <v>578</v>
      </c>
      <c r="H1332">
        <v>3</v>
      </c>
      <c r="P1332">
        <v>301494</v>
      </c>
      <c r="Q1332">
        <v>352203</v>
      </c>
    </row>
    <row r="1333" spans="1:17" x14ac:dyDescent="0.25">
      <c r="A1333">
        <v>139</v>
      </c>
      <c r="B1333" s="1">
        <v>43327</v>
      </c>
      <c r="D1333" t="s">
        <v>328</v>
      </c>
      <c r="F1333" t="s">
        <v>579</v>
      </c>
      <c r="H1333">
        <v>1</v>
      </c>
      <c r="P1333">
        <v>301494</v>
      </c>
      <c r="Q1333">
        <v>352203</v>
      </c>
    </row>
    <row r="1334" spans="1:17" x14ac:dyDescent="0.25">
      <c r="A1334">
        <v>139</v>
      </c>
      <c r="B1334" s="1">
        <v>43327</v>
      </c>
      <c r="D1334" t="s">
        <v>328</v>
      </c>
      <c r="F1334" t="s">
        <v>580</v>
      </c>
      <c r="H1334">
        <v>1</v>
      </c>
      <c r="P1334">
        <v>301494</v>
      </c>
      <c r="Q1334">
        <v>352203</v>
      </c>
    </row>
    <row r="1335" spans="1:17" x14ac:dyDescent="0.25">
      <c r="A1335">
        <v>141</v>
      </c>
      <c r="B1335" s="1">
        <v>43344</v>
      </c>
      <c r="D1335" t="s">
        <v>328</v>
      </c>
      <c r="F1335" t="s">
        <v>397</v>
      </c>
      <c r="H1335">
        <v>1</v>
      </c>
      <c r="P1335">
        <v>303232</v>
      </c>
      <c r="Q1335">
        <v>354552</v>
      </c>
    </row>
    <row r="1336" spans="1:17" x14ac:dyDescent="0.25">
      <c r="A1336">
        <v>141</v>
      </c>
      <c r="B1336" s="1">
        <v>43344</v>
      </c>
      <c r="D1336" t="s">
        <v>328</v>
      </c>
      <c r="F1336" t="s">
        <v>581</v>
      </c>
      <c r="H1336">
        <v>1</v>
      </c>
      <c r="P1336">
        <v>303232</v>
      </c>
      <c r="Q1336">
        <v>354552</v>
      </c>
    </row>
    <row r="1337" spans="1:17" x14ac:dyDescent="0.25">
      <c r="A1337">
        <v>141</v>
      </c>
      <c r="B1337" s="1">
        <v>43344</v>
      </c>
      <c r="D1337" t="s">
        <v>328</v>
      </c>
      <c r="F1337" t="s">
        <v>569</v>
      </c>
      <c r="H1337">
        <v>4</v>
      </c>
      <c r="P1337">
        <v>303232</v>
      </c>
      <c r="Q1337">
        <v>354552</v>
      </c>
    </row>
    <row r="1338" spans="1:17" x14ac:dyDescent="0.25">
      <c r="A1338">
        <v>141</v>
      </c>
      <c r="B1338" s="1">
        <v>43344</v>
      </c>
      <c r="D1338" t="s">
        <v>328</v>
      </c>
      <c r="F1338" t="s">
        <v>574</v>
      </c>
      <c r="H1338">
        <v>4</v>
      </c>
      <c r="P1338">
        <v>303232</v>
      </c>
      <c r="Q1338">
        <v>354552</v>
      </c>
    </row>
    <row r="1339" spans="1:17" x14ac:dyDescent="0.25">
      <c r="A1339">
        <v>141</v>
      </c>
      <c r="B1339" s="1">
        <v>43344</v>
      </c>
      <c r="D1339" t="s">
        <v>328</v>
      </c>
      <c r="F1339" t="s">
        <v>570</v>
      </c>
      <c r="H1339">
        <v>1</v>
      </c>
      <c r="P1339">
        <v>303232</v>
      </c>
      <c r="Q1339">
        <v>354552</v>
      </c>
    </row>
    <row r="1340" spans="1:17" x14ac:dyDescent="0.25">
      <c r="A1340">
        <v>141</v>
      </c>
      <c r="B1340" s="1">
        <v>43344</v>
      </c>
      <c r="D1340" t="s">
        <v>328</v>
      </c>
      <c r="F1340" t="s">
        <v>583</v>
      </c>
      <c r="H1340">
        <v>1</v>
      </c>
      <c r="P1340">
        <v>303232</v>
      </c>
      <c r="Q1340">
        <v>354552</v>
      </c>
    </row>
    <row r="1341" spans="1:17" x14ac:dyDescent="0.25">
      <c r="A1341">
        <v>141</v>
      </c>
      <c r="B1341" s="1">
        <v>43344</v>
      </c>
      <c r="D1341" t="s">
        <v>328</v>
      </c>
      <c r="F1341" t="s">
        <v>584</v>
      </c>
      <c r="H1341">
        <v>1</v>
      </c>
      <c r="P1341">
        <v>303232</v>
      </c>
      <c r="Q1341">
        <v>354552</v>
      </c>
    </row>
    <row r="1342" spans="1:17" x14ac:dyDescent="0.25">
      <c r="A1342">
        <v>141</v>
      </c>
      <c r="B1342" s="1">
        <v>43344</v>
      </c>
      <c r="D1342" t="s">
        <v>328</v>
      </c>
      <c r="F1342" t="s">
        <v>582</v>
      </c>
      <c r="H1342">
        <v>1</v>
      </c>
      <c r="P1342">
        <v>303232</v>
      </c>
      <c r="Q1342">
        <v>354552</v>
      </c>
    </row>
    <row r="1343" spans="1:17" x14ac:dyDescent="0.25">
      <c r="A1343">
        <v>142</v>
      </c>
      <c r="B1343" s="1">
        <v>43344</v>
      </c>
      <c r="D1343" t="s">
        <v>328</v>
      </c>
      <c r="F1343" t="s">
        <v>238</v>
      </c>
      <c r="H1343">
        <v>3</v>
      </c>
      <c r="P1343">
        <v>304006</v>
      </c>
      <c r="Q1343">
        <v>354428</v>
      </c>
    </row>
    <row r="1344" spans="1:17" x14ac:dyDescent="0.25">
      <c r="A1344">
        <v>142</v>
      </c>
      <c r="B1344" s="1">
        <v>43344</v>
      </c>
      <c r="D1344" t="s">
        <v>328</v>
      </c>
      <c r="F1344" t="s">
        <v>138</v>
      </c>
      <c r="H1344">
        <v>1</v>
      </c>
      <c r="P1344">
        <v>304006</v>
      </c>
      <c r="Q1344">
        <v>354428</v>
      </c>
    </row>
    <row r="1345" spans="1:17" x14ac:dyDescent="0.25">
      <c r="A1345">
        <v>142</v>
      </c>
      <c r="B1345" s="1">
        <v>43344</v>
      </c>
      <c r="D1345" t="s">
        <v>328</v>
      </c>
      <c r="F1345" t="s">
        <v>256</v>
      </c>
      <c r="H1345">
        <v>1</v>
      </c>
      <c r="P1345">
        <v>304006</v>
      </c>
      <c r="Q1345">
        <v>354428</v>
      </c>
    </row>
    <row r="1346" spans="1:17" x14ac:dyDescent="0.25">
      <c r="A1346">
        <v>142</v>
      </c>
      <c r="B1346" s="1">
        <v>43344</v>
      </c>
      <c r="D1346" t="s">
        <v>328</v>
      </c>
      <c r="F1346" t="s">
        <v>581</v>
      </c>
      <c r="H1346">
        <v>1</v>
      </c>
      <c r="P1346">
        <v>304006</v>
      </c>
      <c r="Q1346">
        <v>354428</v>
      </c>
    </row>
    <row r="1347" spans="1:17" x14ac:dyDescent="0.25">
      <c r="A1347">
        <v>142</v>
      </c>
      <c r="B1347" s="1">
        <v>43344</v>
      </c>
      <c r="D1347" t="s">
        <v>328</v>
      </c>
      <c r="F1347" t="s">
        <v>571</v>
      </c>
      <c r="H1347">
        <v>5</v>
      </c>
      <c r="P1347">
        <v>304006</v>
      </c>
      <c r="Q1347">
        <v>354428</v>
      </c>
    </row>
    <row r="1348" spans="1:17" x14ac:dyDescent="0.25">
      <c r="A1348">
        <v>142</v>
      </c>
      <c r="B1348" s="1">
        <v>43344</v>
      </c>
      <c r="D1348" t="s">
        <v>328</v>
      </c>
      <c r="F1348" t="s">
        <v>585</v>
      </c>
      <c r="H1348">
        <v>1</v>
      </c>
      <c r="P1348">
        <v>304006</v>
      </c>
      <c r="Q1348">
        <v>354428</v>
      </c>
    </row>
    <row r="1349" spans="1:17" x14ac:dyDescent="0.25">
      <c r="A1349">
        <v>142</v>
      </c>
      <c r="B1349" s="1">
        <v>43344</v>
      </c>
      <c r="D1349" t="s">
        <v>328</v>
      </c>
      <c r="F1349" t="s">
        <v>586</v>
      </c>
      <c r="H1349">
        <v>3</v>
      </c>
      <c r="P1349">
        <v>304006</v>
      </c>
      <c r="Q1349">
        <v>354428</v>
      </c>
    </row>
    <row r="1350" spans="1:17" x14ac:dyDescent="0.25">
      <c r="A1350">
        <v>143</v>
      </c>
      <c r="B1350" s="1">
        <v>43243</v>
      </c>
      <c r="C1350" t="s">
        <v>622</v>
      </c>
      <c r="D1350" t="s">
        <v>16</v>
      </c>
      <c r="F1350" t="s">
        <v>81</v>
      </c>
      <c r="H1350">
        <v>2</v>
      </c>
      <c r="P1350">
        <v>283763</v>
      </c>
      <c r="Q1350">
        <v>192158</v>
      </c>
    </row>
    <row r="1351" spans="1:17" x14ac:dyDescent="0.25">
      <c r="A1351">
        <v>143</v>
      </c>
      <c r="B1351" s="1">
        <v>43243</v>
      </c>
      <c r="C1351" t="s">
        <v>622</v>
      </c>
      <c r="D1351" t="s">
        <v>16</v>
      </c>
      <c r="F1351" t="s">
        <v>587</v>
      </c>
      <c r="H1351">
        <v>1</v>
      </c>
      <c r="P1351">
        <v>283763</v>
      </c>
      <c r="Q1351">
        <v>192158</v>
      </c>
    </row>
    <row r="1352" spans="1:17" x14ac:dyDescent="0.25">
      <c r="A1352">
        <v>143</v>
      </c>
      <c r="B1352" s="1">
        <v>43243</v>
      </c>
      <c r="C1352" t="s">
        <v>622</v>
      </c>
      <c r="D1352" t="s">
        <v>16</v>
      </c>
      <c r="F1352" t="s">
        <v>588</v>
      </c>
      <c r="H1352">
        <v>1</v>
      </c>
      <c r="P1352">
        <v>283763</v>
      </c>
      <c r="Q1352">
        <v>192158</v>
      </c>
    </row>
    <row r="1353" spans="1:17" x14ac:dyDescent="0.25">
      <c r="A1353">
        <v>143</v>
      </c>
      <c r="B1353" s="1">
        <v>43243</v>
      </c>
      <c r="C1353" t="s">
        <v>622</v>
      </c>
      <c r="D1353" t="s">
        <v>16</v>
      </c>
      <c r="F1353" t="s">
        <v>589</v>
      </c>
      <c r="H1353">
        <v>1</v>
      </c>
      <c r="P1353">
        <v>283763</v>
      </c>
      <c r="Q1353">
        <v>192158</v>
      </c>
    </row>
    <row r="1354" spans="1:17" x14ac:dyDescent="0.25">
      <c r="A1354">
        <v>143</v>
      </c>
      <c r="B1354" s="1">
        <v>43243</v>
      </c>
      <c r="C1354" t="s">
        <v>622</v>
      </c>
      <c r="D1354" t="s">
        <v>16</v>
      </c>
      <c r="F1354" t="s">
        <v>590</v>
      </c>
      <c r="H1354">
        <v>1</v>
      </c>
      <c r="P1354">
        <v>283763</v>
      </c>
      <c r="Q1354">
        <v>192158</v>
      </c>
    </row>
    <row r="1355" spans="1:17" x14ac:dyDescent="0.25">
      <c r="A1355">
        <v>143</v>
      </c>
      <c r="B1355" s="1">
        <v>43243</v>
      </c>
      <c r="C1355" t="s">
        <v>622</v>
      </c>
      <c r="D1355" t="s">
        <v>16</v>
      </c>
      <c r="F1355" t="s">
        <v>591</v>
      </c>
      <c r="H1355">
        <v>1</v>
      </c>
      <c r="P1355">
        <v>283763</v>
      </c>
      <c r="Q1355">
        <v>192158</v>
      </c>
    </row>
    <row r="1356" spans="1:17" x14ac:dyDescent="0.25">
      <c r="A1356">
        <v>143</v>
      </c>
      <c r="B1356" s="1">
        <v>43243</v>
      </c>
      <c r="C1356" t="s">
        <v>622</v>
      </c>
      <c r="D1356" t="s">
        <v>16</v>
      </c>
      <c r="F1356" t="s">
        <v>341</v>
      </c>
      <c r="H1356">
        <v>1</v>
      </c>
      <c r="P1356">
        <v>283763</v>
      </c>
      <c r="Q1356">
        <v>192158</v>
      </c>
    </row>
    <row r="1357" spans="1:17" x14ac:dyDescent="0.25">
      <c r="A1357">
        <v>144</v>
      </c>
      <c r="B1357" s="1">
        <v>43243</v>
      </c>
      <c r="C1357" t="s">
        <v>621</v>
      </c>
      <c r="D1357" t="s">
        <v>16</v>
      </c>
      <c r="F1357" t="s">
        <v>592</v>
      </c>
      <c r="H1357">
        <v>1</v>
      </c>
      <c r="P1357">
        <v>283356</v>
      </c>
      <c r="Q1357">
        <v>192611</v>
      </c>
    </row>
    <row r="1358" spans="1:17" x14ac:dyDescent="0.25">
      <c r="A1358">
        <v>145</v>
      </c>
      <c r="B1358" s="1">
        <v>43244</v>
      </c>
      <c r="C1358" t="s">
        <v>620</v>
      </c>
      <c r="D1358" t="s">
        <v>41</v>
      </c>
      <c r="F1358" t="s">
        <v>341</v>
      </c>
      <c r="H1358">
        <v>1</v>
      </c>
      <c r="P1358">
        <v>280489</v>
      </c>
      <c r="Q1358">
        <v>189953</v>
      </c>
    </row>
    <row r="1359" spans="1:17" x14ac:dyDescent="0.25">
      <c r="A1359">
        <v>145</v>
      </c>
      <c r="B1359" s="1">
        <v>43244</v>
      </c>
      <c r="C1359" t="s">
        <v>620</v>
      </c>
      <c r="D1359" t="s">
        <v>41</v>
      </c>
      <c r="F1359" t="s">
        <v>435</v>
      </c>
      <c r="H1359">
        <v>2</v>
      </c>
      <c r="P1359">
        <v>280489</v>
      </c>
      <c r="Q1359">
        <v>189953</v>
      </c>
    </row>
    <row r="1360" spans="1:17" x14ac:dyDescent="0.25">
      <c r="A1360">
        <v>145</v>
      </c>
      <c r="B1360" s="1">
        <v>43244</v>
      </c>
      <c r="C1360" t="s">
        <v>620</v>
      </c>
      <c r="D1360" t="s">
        <v>41</v>
      </c>
      <c r="F1360" t="s">
        <v>354</v>
      </c>
      <c r="H1360">
        <v>1</v>
      </c>
      <c r="P1360">
        <v>280489</v>
      </c>
      <c r="Q1360">
        <v>189953</v>
      </c>
    </row>
    <row r="1361" spans="1:17" x14ac:dyDescent="0.25">
      <c r="A1361">
        <v>145</v>
      </c>
      <c r="B1361" s="1">
        <v>43244</v>
      </c>
      <c r="C1361" t="s">
        <v>620</v>
      </c>
      <c r="D1361" t="s">
        <v>41</v>
      </c>
      <c r="F1361" t="s">
        <v>593</v>
      </c>
      <c r="H1361">
        <v>1</v>
      </c>
      <c r="P1361">
        <v>280489</v>
      </c>
      <c r="Q1361">
        <v>189953</v>
      </c>
    </row>
    <row r="1362" spans="1:17" x14ac:dyDescent="0.25">
      <c r="A1362">
        <v>145</v>
      </c>
      <c r="B1362" s="1">
        <v>43244</v>
      </c>
      <c r="C1362" t="s">
        <v>620</v>
      </c>
      <c r="D1362" t="s">
        <v>41</v>
      </c>
      <c r="F1362" t="s">
        <v>495</v>
      </c>
      <c r="H1362">
        <v>1</v>
      </c>
      <c r="P1362">
        <v>280489</v>
      </c>
      <c r="Q1362">
        <v>189953</v>
      </c>
    </row>
    <row r="1363" spans="1:17" x14ac:dyDescent="0.25">
      <c r="A1363">
        <v>146</v>
      </c>
      <c r="B1363" s="1">
        <v>43244</v>
      </c>
      <c r="C1363" t="s">
        <v>620</v>
      </c>
      <c r="D1363" t="s">
        <v>41</v>
      </c>
      <c r="F1363" t="s">
        <v>155</v>
      </c>
      <c r="H1363">
        <v>1</v>
      </c>
      <c r="P1363">
        <v>280489</v>
      </c>
      <c r="Q1363">
        <v>189953</v>
      </c>
    </row>
    <row r="1364" spans="1:17" x14ac:dyDescent="0.25">
      <c r="A1364">
        <v>147</v>
      </c>
      <c r="B1364" s="7">
        <v>43264</v>
      </c>
      <c r="C1364" s="6" t="s">
        <v>623</v>
      </c>
      <c r="D1364" s="6" t="s">
        <v>41</v>
      </c>
      <c r="F1364" t="s">
        <v>138</v>
      </c>
      <c r="H1364">
        <v>2</v>
      </c>
      <c r="P1364">
        <v>281120</v>
      </c>
      <c r="Q1364">
        <v>189299</v>
      </c>
    </row>
    <row r="1365" spans="1:17" x14ac:dyDescent="0.25">
      <c r="A1365">
        <v>147</v>
      </c>
      <c r="B1365" s="7">
        <v>43264</v>
      </c>
      <c r="C1365" s="6" t="s">
        <v>623</v>
      </c>
      <c r="D1365" s="6" t="s">
        <v>41</v>
      </c>
      <c r="F1365" t="s">
        <v>592</v>
      </c>
      <c r="H1365">
        <v>1</v>
      </c>
      <c r="P1365">
        <v>281120</v>
      </c>
      <c r="Q1365">
        <v>189299</v>
      </c>
    </row>
    <row r="1366" spans="1:17" x14ac:dyDescent="0.25">
      <c r="A1366">
        <v>147</v>
      </c>
      <c r="B1366" s="7">
        <v>43264</v>
      </c>
      <c r="C1366" s="6" t="s">
        <v>623</v>
      </c>
      <c r="D1366" s="6" t="s">
        <v>41</v>
      </c>
      <c r="F1366" t="s">
        <v>435</v>
      </c>
      <c r="H1366">
        <v>1</v>
      </c>
      <c r="P1366">
        <v>281120</v>
      </c>
      <c r="Q1366">
        <v>189299</v>
      </c>
    </row>
    <row r="1367" spans="1:17" x14ac:dyDescent="0.25">
      <c r="A1367">
        <v>147</v>
      </c>
      <c r="B1367" s="7">
        <v>43264</v>
      </c>
      <c r="C1367" s="6" t="s">
        <v>623</v>
      </c>
      <c r="D1367" s="6" t="s">
        <v>41</v>
      </c>
      <c r="F1367" t="s">
        <v>495</v>
      </c>
      <c r="H1367">
        <v>1</v>
      </c>
      <c r="P1367">
        <v>281120</v>
      </c>
      <c r="Q1367">
        <v>189299</v>
      </c>
    </row>
    <row r="1368" spans="1:17" x14ac:dyDescent="0.25">
      <c r="A1368">
        <v>147</v>
      </c>
      <c r="B1368" s="7">
        <v>43264</v>
      </c>
      <c r="C1368" s="6" t="s">
        <v>623</v>
      </c>
      <c r="D1368" s="6" t="s">
        <v>41</v>
      </c>
      <c r="F1368" t="s">
        <v>319</v>
      </c>
      <c r="H1368">
        <v>1</v>
      </c>
      <c r="P1368">
        <v>281120</v>
      </c>
      <c r="Q1368">
        <v>189299</v>
      </c>
    </row>
    <row r="1369" spans="1:17" x14ac:dyDescent="0.25">
      <c r="A1369">
        <v>148</v>
      </c>
      <c r="B1369" s="7">
        <v>43264</v>
      </c>
      <c r="C1369" s="6" t="s">
        <v>624</v>
      </c>
      <c r="D1369" s="6" t="s">
        <v>16</v>
      </c>
      <c r="F1369" t="s">
        <v>164</v>
      </c>
      <c r="H1369" s="6">
        <v>8</v>
      </c>
      <c r="P1369">
        <v>282023</v>
      </c>
      <c r="Q1369">
        <v>194316</v>
      </c>
    </row>
    <row r="1370" spans="1:17" x14ac:dyDescent="0.25">
      <c r="A1370">
        <v>148</v>
      </c>
      <c r="B1370" s="7">
        <v>43264</v>
      </c>
      <c r="C1370" s="6" t="s">
        <v>624</v>
      </c>
      <c r="D1370" s="6" t="s">
        <v>16</v>
      </c>
      <c r="F1370" t="s">
        <v>88</v>
      </c>
      <c r="H1370" s="6">
        <v>2</v>
      </c>
      <c r="P1370">
        <v>282023</v>
      </c>
      <c r="Q1370">
        <v>194316</v>
      </c>
    </row>
    <row r="1371" spans="1:17" x14ac:dyDescent="0.25">
      <c r="A1371">
        <v>148</v>
      </c>
      <c r="B1371" s="7">
        <v>43264</v>
      </c>
      <c r="C1371" s="6" t="s">
        <v>624</v>
      </c>
      <c r="D1371" s="6" t="s">
        <v>16</v>
      </c>
      <c r="F1371" t="s">
        <v>171</v>
      </c>
      <c r="H1371" s="6">
        <v>3</v>
      </c>
      <c r="P1371">
        <v>282023</v>
      </c>
      <c r="Q1371">
        <v>194316</v>
      </c>
    </row>
    <row r="1372" spans="1:17" x14ac:dyDescent="0.25">
      <c r="A1372">
        <v>148</v>
      </c>
      <c r="B1372" s="7">
        <v>43264</v>
      </c>
      <c r="C1372" s="6" t="s">
        <v>624</v>
      </c>
      <c r="D1372" s="6" t="s">
        <v>16</v>
      </c>
      <c r="F1372" t="s">
        <v>162</v>
      </c>
      <c r="H1372" s="6">
        <v>1</v>
      </c>
      <c r="P1372">
        <v>282023</v>
      </c>
      <c r="Q1372">
        <v>194316</v>
      </c>
    </row>
    <row r="1373" spans="1:17" x14ac:dyDescent="0.25">
      <c r="A1373">
        <v>148</v>
      </c>
      <c r="B1373" s="7">
        <v>43264</v>
      </c>
      <c r="C1373" s="6" t="s">
        <v>624</v>
      </c>
      <c r="D1373" s="6" t="s">
        <v>16</v>
      </c>
      <c r="F1373" t="s">
        <v>46</v>
      </c>
      <c r="H1373" s="6">
        <v>8</v>
      </c>
      <c r="P1373">
        <v>282023</v>
      </c>
      <c r="Q1373">
        <v>194316</v>
      </c>
    </row>
    <row r="1374" spans="1:17" x14ac:dyDescent="0.25">
      <c r="A1374">
        <v>148</v>
      </c>
      <c r="B1374" s="7">
        <v>43264</v>
      </c>
      <c r="C1374" s="6" t="s">
        <v>624</v>
      </c>
      <c r="D1374" s="6" t="s">
        <v>16</v>
      </c>
      <c r="F1374" t="s">
        <v>24</v>
      </c>
      <c r="H1374" s="6">
        <v>25</v>
      </c>
      <c r="P1374">
        <v>282023</v>
      </c>
      <c r="Q1374">
        <v>194316</v>
      </c>
    </row>
    <row r="1375" spans="1:17" x14ac:dyDescent="0.25">
      <c r="A1375">
        <v>148</v>
      </c>
      <c r="B1375" s="7">
        <v>43264</v>
      </c>
      <c r="C1375" s="6" t="s">
        <v>624</v>
      </c>
      <c r="D1375" s="6" t="s">
        <v>16</v>
      </c>
      <c r="F1375" t="s">
        <v>98</v>
      </c>
      <c r="H1375" s="6">
        <v>23</v>
      </c>
      <c r="P1375">
        <v>282023</v>
      </c>
      <c r="Q1375">
        <v>194316</v>
      </c>
    </row>
    <row r="1376" spans="1:17" x14ac:dyDescent="0.25">
      <c r="A1376">
        <v>148</v>
      </c>
      <c r="B1376" s="7">
        <v>43264</v>
      </c>
      <c r="C1376" s="6" t="s">
        <v>624</v>
      </c>
      <c r="D1376" s="6" t="s">
        <v>16</v>
      </c>
      <c r="F1376" t="s">
        <v>138</v>
      </c>
      <c r="H1376" s="6">
        <v>1</v>
      </c>
      <c r="P1376">
        <v>282023</v>
      </c>
      <c r="Q1376">
        <v>194316</v>
      </c>
    </row>
    <row r="1377" spans="1:17" x14ac:dyDescent="0.25">
      <c r="A1377">
        <v>148</v>
      </c>
      <c r="B1377" s="7">
        <v>43264</v>
      </c>
      <c r="C1377" s="6" t="s">
        <v>624</v>
      </c>
      <c r="D1377" s="6" t="s">
        <v>16</v>
      </c>
      <c r="F1377" t="s">
        <v>57</v>
      </c>
      <c r="H1377" s="6">
        <v>2</v>
      </c>
      <c r="P1377">
        <v>282023</v>
      </c>
      <c r="Q1377">
        <v>194316</v>
      </c>
    </row>
    <row r="1378" spans="1:17" x14ac:dyDescent="0.25">
      <c r="A1378">
        <v>148</v>
      </c>
      <c r="B1378" s="7">
        <v>43264</v>
      </c>
      <c r="C1378" s="6" t="s">
        <v>624</v>
      </c>
      <c r="D1378" s="6" t="s">
        <v>16</v>
      </c>
      <c r="F1378" t="s">
        <v>587</v>
      </c>
      <c r="H1378" s="6">
        <v>1</v>
      </c>
      <c r="P1378">
        <v>282023</v>
      </c>
      <c r="Q1378">
        <v>194316</v>
      </c>
    </row>
    <row r="1379" spans="1:17" x14ac:dyDescent="0.25">
      <c r="A1379">
        <v>148</v>
      </c>
      <c r="B1379" s="7">
        <v>43264</v>
      </c>
      <c r="C1379" s="6" t="s">
        <v>624</v>
      </c>
      <c r="D1379" s="6" t="s">
        <v>16</v>
      </c>
      <c r="F1379" t="s">
        <v>341</v>
      </c>
      <c r="H1379" s="6">
        <v>5</v>
      </c>
      <c r="P1379">
        <v>282023</v>
      </c>
      <c r="Q1379">
        <v>194316</v>
      </c>
    </row>
    <row r="1380" spans="1:17" x14ac:dyDescent="0.25">
      <c r="A1380">
        <v>148</v>
      </c>
      <c r="B1380" s="7">
        <v>43264</v>
      </c>
      <c r="C1380" s="6" t="s">
        <v>624</v>
      </c>
      <c r="D1380" s="6" t="s">
        <v>16</v>
      </c>
      <c r="F1380" t="s">
        <v>435</v>
      </c>
      <c r="H1380" s="6">
        <v>3</v>
      </c>
      <c r="P1380">
        <v>282023</v>
      </c>
      <c r="Q1380">
        <v>194316</v>
      </c>
    </row>
    <row r="1381" spans="1:17" x14ac:dyDescent="0.25">
      <c r="A1381">
        <v>148</v>
      </c>
      <c r="B1381" s="7">
        <v>43264</v>
      </c>
      <c r="C1381" s="6" t="s">
        <v>624</v>
      </c>
      <c r="D1381" s="6" t="s">
        <v>16</v>
      </c>
      <c r="F1381" t="s">
        <v>594</v>
      </c>
      <c r="H1381" s="6">
        <v>26</v>
      </c>
      <c r="P1381">
        <v>282023</v>
      </c>
      <c r="Q1381">
        <v>194316</v>
      </c>
    </row>
    <row r="1382" spans="1:17" x14ac:dyDescent="0.25">
      <c r="A1382">
        <v>148</v>
      </c>
      <c r="B1382" s="7">
        <v>43264</v>
      </c>
      <c r="C1382" s="6" t="s">
        <v>624</v>
      </c>
      <c r="D1382" s="6" t="s">
        <v>16</v>
      </c>
      <c r="F1382" t="s">
        <v>142</v>
      </c>
      <c r="H1382" s="6">
        <v>6</v>
      </c>
      <c r="P1382">
        <v>282023</v>
      </c>
      <c r="Q1382">
        <v>194316</v>
      </c>
    </row>
    <row r="1383" spans="1:17" x14ac:dyDescent="0.25">
      <c r="A1383">
        <v>148</v>
      </c>
      <c r="B1383" s="7">
        <v>43264</v>
      </c>
      <c r="C1383" s="6" t="s">
        <v>624</v>
      </c>
      <c r="D1383" s="6" t="s">
        <v>16</v>
      </c>
      <c r="F1383" t="s">
        <v>595</v>
      </c>
      <c r="H1383" s="6">
        <v>2</v>
      </c>
      <c r="P1383">
        <v>282023</v>
      </c>
      <c r="Q1383">
        <v>194316</v>
      </c>
    </row>
    <row r="1384" spans="1:17" x14ac:dyDescent="0.25">
      <c r="A1384">
        <v>148</v>
      </c>
      <c r="B1384" s="7">
        <v>43264</v>
      </c>
      <c r="C1384" s="6" t="s">
        <v>624</v>
      </c>
      <c r="D1384" s="6" t="s">
        <v>16</v>
      </c>
      <c r="F1384" t="s">
        <v>551</v>
      </c>
      <c r="H1384" s="6">
        <v>23</v>
      </c>
      <c r="P1384">
        <v>282023</v>
      </c>
      <c r="Q1384">
        <v>194316</v>
      </c>
    </row>
    <row r="1385" spans="1:17" x14ac:dyDescent="0.25">
      <c r="A1385">
        <v>148</v>
      </c>
      <c r="B1385" s="7">
        <v>43264</v>
      </c>
      <c r="C1385" s="6" t="s">
        <v>624</v>
      </c>
      <c r="D1385" s="6" t="s">
        <v>16</v>
      </c>
      <c r="F1385" t="s">
        <v>596</v>
      </c>
      <c r="H1385" s="6">
        <v>11</v>
      </c>
      <c r="P1385">
        <v>282023</v>
      </c>
      <c r="Q1385">
        <v>194316</v>
      </c>
    </row>
    <row r="1386" spans="1:17" x14ac:dyDescent="0.25">
      <c r="A1386">
        <v>148</v>
      </c>
      <c r="B1386" s="7">
        <v>43264</v>
      </c>
      <c r="C1386" s="6" t="s">
        <v>624</v>
      </c>
      <c r="D1386" s="6" t="s">
        <v>16</v>
      </c>
      <c r="F1386" t="s">
        <v>597</v>
      </c>
      <c r="H1386" s="6">
        <v>1</v>
      </c>
      <c r="P1386">
        <v>282023</v>
      </c>
      <c r="Q1386">
        <v>194316</v>
      </c>
    </row>
    <row r="1387" spans="1:17" x14ac:dyDescent="0.25">
      <c r="A1387">
        <v>148</v>
      </c>
      <c r="B1387" s="7">
        <v>43264</v>
      </c>
      <c r="C1387" s="6" t="s">
        <v>624</v>
      </c>
      <c r="D1387" s="6" t="s">
        <v>16</v>
      </c>
      <c r="F1387" t="s">
        <v>598</v>
      </c>
      <c r="H1387" s="6">
        <v>2</v>
      </c>
      <c r="P1387">
        <v>282023</v>
      </c>
      <c r="Q1387">
        <v>194316</v>
      </c>
    </row>
    <row r="1388" spans="1:17" x14ac:dyDescent="0.25">
      <c r="A1388">
        <v>148</v>
      </c>
      <c r="B1388" s="7">
        <v>43264</v>
      </c>
      <c r="C1388" s="6" t="s">
        <v>624</v>
      </c>
      <c r="D1388" s="6" t="s">
        <v>16</v>
      </c>
      <c r="F1388" t="s">
        <v>599</v>
      </c>
      <c r="H1388" s="6">
        <v>2</v>
      </c>
      <c r="P1388">
        <v>282023</v>
      </c>
      <c r="Q1388">
        <v>194316</v>
      </c>
    </row>
    <row r="1389" spans="1:17" x14ac:dyDescent="0.25">
      <c r="A1389">
        <v>148</v>
      </c>
      <c r="B1389" s="7">
        <v>43264</v>
      </c>
      <c r="C1389" s="6" t="s">
        <v>624</v>
      </c>
      <c r="D1389" s="6" t="s">
        <v>16</v>
      </c>
      <c r="F1389" t="s">
        <v>600</v>
      </c>
      <c r="H1389" s="6">
        <v>5</v>
      </c>
      <c r="P1389">
        <v>282023</v>
      </c>
      <c r="Q1389">
        <v>194316</v>
      </c>
    </row>
    <row r="1390" spans="1:17" x14ac:dyDescent="0.25">
      <c r="A1390">
        <v>148</v>
      </c>
      <c r="B1390" s="7">
        <v>43264</v>
      </c>
      <c r="C1390" s="6" t="s">
        <v>624</v>
      </c>
      <c r="D1390" s="6" t="s">
        <v>16</v>
      </c>
      <c r="F1390" t="s">
        <v>601</v>
      </c>
      <c r="H1390" s="6">
        <v>2</v>
      </c>
      <c r="P1390">
        <v>282023</v>
      </c>
      <c r="Q1390">
        <v>194316</v>
      </c>
    </row>
    <row r="1391" spans="1:17" x14ac:dyDescent="0.25">
      <c r="A1391">
        <v>148</v>
      </c>
      <c r="B1391" s="7">
        <v>43264</v>
      </c>
      <c r="C1391" s="6" t="s">
        <v>624</v>
      </c>
      <c r="D1391" s="6" t="s">
        <v>16</v>
      </c>
      <c r="F1391" t="s">
        <v>602</v>
      </c>
      <c r="H1391" s="6">
        <v>2</v>
      </c>
      <c r="P1391">
        <v>282023</v>
      </c>
      <c r="Q1391">
        <v>194316</v>
      </c>
    </row>
    <row r="1392" spans="1:17" x14ac:dyDescent="0.25">
      <c r="A1392">
        <v>148</v>
      </c>
      <c r="B1392" s="7">
        <v>43264</v>
      </c>
      <c r="C1392" s="6" t="s">
        <v>624</v>
      </c>
      <c r="D1392" s="6" t="s">
        <v>16</v>
      </c>
      <c r="F1392" t="s">
        <v>451</v>
      </c>
      <c r="H1392" s="6">
        <v>6</v>
      </c>
      <c r="P1392">
        <v>282023</v>
      </c>
      <c r="Q1392">
        <v>194316</v>
      </c>
    </row>
    <row r="1393" spans="1:17" x14ac:dyDescent="0.25">
      <c r="A1393">
        <v>148</v>
      </c>
      <c r="B1393" s="7">
        <v>43264</v>
      </c>
      <c r="C1393" s="6" t="s">
        <v>624</v>
      </c>
      <c r="D1393" s="6" t="s">
        <v>16</v>
      </c>
      <c r="F1393" t="s">
        <v>603</v>
      </c>
      <c r="H1393" s="6">
        <v>1</v>
      </c>
      <c r="P1393">
        <v>282023</v>
      </c>
      <c r="Q1393">
        <v>194316</v>
      </c>
    </row>
    <row r="1394" spans="1:17" x14ac:dyDescent="0.25">
      <c r="A1394">
        <v>148</v>
      </c>
      <c r="B1394" s="7">
        <v>43264</v>
      </c>
      <c r="C1394" s="6" t="s">
        <v>624</v>
      </c>
      <c r="D1394" s="6" t="s">
        <v>16</v>
      </c>
      <c r="F1394" t="s">
        <v>604</v>
      </c>
      <c r="H1394" s="6">
        <v>2</v>
      </c>
      <c r="P1394">
        <v>282023</v>
      </c>
      <c r="Q1394">
        <v>194316</v>
      </c>
    </row>
    <row r="1395" spans="1:17" x14ac:dyDescent="0.25">
      <c r="A1395">
        <v>148</v>
      </c>
      <c r="B1395" s="7">
        <v>43264</v>
      </c>
      <c r="C1395" s="6" t="s">
        <v>624</v>
      </c>
      <c r="D1395" s="6" t="s">
        <v>16</v>
      </c>
      <c r="F1395" t="s">
        <v>605</v>
      </c>
      <c r="H1395" s="6">
        <v>1</v>
      </c>
      <c r="P1395">
        <v>282023</v>
      </c>
      <c r="Q1395">
        <v>194316</v>
      </c>
    </row>
    <row r="1396" spans="1:17" x14ac:dyDescent="0.25">
      <c r="A1396">
        <v>148</v>
      </c>
      <c r="B1396" s="7">
        <v>43264</v>
      </c>
      <c r="C1396" s="6" t="s">
        <v>624</v>
      </c>
      <c r="D1396" s="6" t="s">
        <v>16</v>
      </c>
      <c r="F1396" t="s">
        <v>606</v>
      </c>
      <c r="H1396" s="6">
        <v>12</v>
      </c>
      <c r="P1396">
        <v>282023</v>
      </c>
      <c r="Q1396">
        <v>194316</v>
      </c>
    </row>
    <row r="1397" spans="1:17" x14ac:dyDescent="0.25">
      <c r="A1397">
        <v>148</v>
      </c>
      <c r="B1397" s="7">
        <v>43264</v>
      </c>
      <c r="C1397" s="6" t="s">
        <v>624</v>
      </c>
      <c r="D1397" s="6" t="s">
        <v>16</v>
      </c>
      <c r="F1397" t="s">
        <v>607</v>
      </c>
      <c r="H1397" s="6">
        <v>1</v>
      </c>
      <c r="P1397">
        <v>282023</v>
      </c>
      <c r="Q1397">
        <v>194316</v>
      </c>
    </row>
    <row r="1398" spans="1:17" x14ac:dyDescent="0.25">
      <c r="A1398">
        <v>148</v>
      </c>
      <c r="B1398" s="7">
        <v>43264</v>
      </c>
      <c r="C1398" s="6" t="s">
        <v>624</v>
      </c>
      <c r="D1398" s="6" t="s">
        <v>16</v>
      </c>
      <c r="F1398" t="s">
        <v>608</v>
      </c>
      <c r="H1398" s="6">
        <v>1</v>
      </c>
      <c r="P1398">
        <v>282023</v>
      </c>
      <c r="Q1398">
        <v>194316</v>
      </c>
    </row>
    <row r="1399" spans="1:17" x14ac:dyDescent="0.25">
      <c r="A1399">
        <v>148</v>
      </c>
      <c r="B1399" s="7">
        <v>43264</v>
      </c>
      <c r="C1399" s="6" t="s">
        <v>624</v>
      </c>
      <c r="D1399" s="6" t="s">
        <v>16</v>
      </c>
      <c r="F1399" t="s">
        <v>609</v>
      </c>
      <c r="H1399" s="6">
        <v>1</v>
      </c>
      <c r="P1399">
        <v>282023</v>
      </c>
      <c r="Q1399">
        <v>194316</v>
      </c>
    </row>
    <row r="1400" spans="1:17" x14ac:dyDescent="0.25">
      <c r="A1400">
        <v>148</v>
      </c>
      <c r="B1400" s="7">
        <v>43264</v>
      </c>
      <c r="C1400" s="6" t="s">
        <v>624</v>
      </c>
      <c r="D1400" s="6" t="s">
        <v>16</v>
      </c>
      <c r="F1400" t="s">
        <v>610</v>
      </c>
      <c r="H1400" s="6">
        <v>1</v>
      </c>
      <c r="P1400">
        <v>282023</v>
      </c>
      <c r="Q1400">
        <v>194316</v>
      </c>
    </row>
    <row r="1401" spans="1:17" x14ac:dyDescent="0.25">
      <c r="A1401">
        <v>149</v>
      </c>
      <c r="B1401" s="7">
        <v>43258</v>
      </c>
      <c r="C1401" s="6" t="s">
        <v>625</v>
      </c>
      <c r="D1401" s="6" t="s">
        <v>16</v>
      </c>
      <c r="F1401" t="s">
        <v>46</v>
      </c>
      <c r="H1401" s="6">
        <v>1</v>
      </c>
      <c r="P1401">
        <v>281518</v>
      </c>
      <c r="Q1401">
        <v>193340</v>
      </c>
    </row>
    <row r="1402" spans="1:17" x14ac:dyDescent="0.25">
      <c r="A1402">
        <v>149</v>
      </c>
      <c r="B1402" s="7">
        <v>43258</v>
      </c>
      <c r="C1402" s="6" t="s">
        <v>625</v>
      </c>
      <c r="D1402" s="6" t="s">
        <v>16</v>
      </c>
      <c r="F1402" t="s">
        <v>98</v>
      </c>
      <c r="H1402" s="6">
        <v>5</v>
      </c>
      <c r="P1402">
        <v>281518</v>
      </c>
      <c r="Q1402">
        <v>193340</v>
      </c>
    </row>
    <row r="1403" spans="1:17" x14ac:dyDescent="0.25">
      <c r="A1403">
        <v>149</v>
      </c>
      <c r="B1403" s="7">
        <v>43258</v>
      </c>
      <c r="C1403" s="6" t="s">
        <v>625</v>
      </c>
      <c r="D1403" s="6" t="s">
        <v>16</v>
      </c>
      <c r="F1403" t="s">
        <v>26</v>
      </c>
      <c r="H1403" s="6">
        <v>1</v>
      </c>
      <c r="P1403">
        <v>281518</v>
      </c>
      <c r="Q1403">
        <v>193340</v>
      </c>
    </row>
    <row r="1404" spans="1:17" x14ac:dyDescent="0.25">
      <c r="A1404">
        <v>149</v>
      </c>
      <c r="B1404" s="7">
        <v>43258</v>
      </c>
      <c r="C1404" s="6" t="s">
        <v>625</v>
      </c>
      <c r="D1404" s="6" t="s">
        <v>16</v>
      </c>
      <c r="F1404" t="s">
        <v>587</v>
      </c>
      <c r="H1404" s="6">
        <v>1</v>
      </c>
      <c r="P1404">
        <v>281518</v>
      </c>
      <c r="Q1404">
        <v>193340</v>
      </c>
    </row>
    <row r="1405" spans="1:17" x14ac:dyDescent="0.25">
      <c r="A1405">
        <v>149</v>
      </c>
      <c r="B1405" s="7">
        <v>43258</v>
      </c>
      <c r="C1405" s="6" t="s">
        <v>625</v>
      </c>
      <c r="D1405" s="6" t="s">
        <v>16</v>
      </c>
      <c r="F1405" t="s">
        <v>341</v>
      </c>
      <c r="H1405" s="6">
        <v>1</v>
      </c>
      <c r="P1405">
        <v>281518</v>
      </c>
      <c r="Q1405">
        <v>193340</v>
      </c>
    </row>
    <row r="1406" spans="1:17" x14ac:dyDescent="0.25">
      <c r="A1406">
        <v>149</v>
      </c>
      <c r="B1406" s="7">
        <v>43258</v>
      </c>
      <c r="C1406" s="6" t="s">
        <v>625</v>
      </c>
      <c r="D1406" s="6" t="s">
        <v>16</v>
      </c>
      <c r="F1406" t="s">
        <v>354</v>
      </c>
      <c r="H1406" s="6">
        <v>1</v>
      </c>
      <c r="P1406">
        <v>281518</v>
      </c>
      <c r="Q1406">
        <v>193340</v>
      </c>
    </row>
    <row r="1407" spans="1:17" x14ac:dyDescent="0.25">
      <c r="A1407">
        <v>149</v>
      </c>
      <c r="B1407" s="7">
        <v>43258</v>
      </c>
      <c r="C1407" s="6" t="s">
        <v>625</v>
      </c>
      <c r="D1407" s="6" t="s">
        <v>16</v>
      </c>
      <c r="F1407" t="s">
        <v>142</v>
      </c>
      <c r="H1407" s="6">
        <v>11</v>
      </c>
      <c r="P1407">
        <v>281518</v>
      </c>
      <c r="Q1407">
        <v>193340</v>
      </c>
    </row>
    <row r="1408" spans="1:17" x14ac:dyDescent="0.25">
      <c r="A1408">
        <v>149</v>
      </c>
      <c r="B1408" s="7">
        <v>43258</v>
      </c>
      <c r="C1408" s="6" t="s">
        <v>625</v>
      </c>
      <c r="D1408" s="6" t="s">
        <v>16</v>
      </c>
      <c r="F1408" t="s">
        <v>551</v>
      </c>
      <c r="H1408" s="6">
        <v>5</v>
      </c>
      <c r="P1408">
        <v>281518</v>
      </c>
      <c r="Q1408">
        <v>193340</v>
      </c>
    </row>
    <row r="1409" spans="1:17" x14ac:dyDescent="0.25">
      <c r="A1409">
        <v>149</v>
      </c>
      <c r="B1409" s="7">
        <v>43258</v>
      </c>
      <c r="C1409" s="6" t="s">
        <v>625</v>
      </c>
      <c r="D1409" s="6" t="s">
        <v>16</v>
      </c>
      <c r="F1409" t="s">
        <v>596</v>
      </c>
      <c r="H1409" s="6">
        <v>2</v>
      </c>
      <c r="P1409">
        <v>281518</v>
      </c>
      <c r="Q1409">
        <v>193340</v>
      </c>
    </row>
    <row r="1410" spans="1:17" x14ac:dyDescent="0.25">
      <c r="A1410">
        <v>149</v>
      </c>
      <c r="B1410" s="7">
        <v>43258</v>
      </c>
      <c r="C1410" s="6" t="s">
        <v>625</v>
      </c>
      <c r="D1410" s="6" t="s">
        <v>16</v>
      </c>
      <c r="F1410" t="s">
        <v>597</v>
      </c>
      <c r="H1410" s="6">
        <v>1</v>
      </c>
      <c r="P1410">
        <v>281518</v>
      </c>
      <c r="Q1410">
        <v>193340</v>
      </c>
    </row>
    <row r="1411" spans="1:17" x14ac:dyDescent="0.25">
      <c r="A1411">
        <v>149</v>
      </c>
      <c r="B1411" s="7">
        <v>43258</v>
      </c>
      <c r="C1411" s="6" t="s">
        <v>625</v>
      </c>
      <c r="D1411" s="6" t="s">
        <v>16</v>
      </c>
      <c r="F1411" t="s">
        <v>598</v>
      </c>
      <c r="H1411" s="6">
        <v>1</v>
      </c>
      <c r="P1411">
        <v>281518</v>
      </c>
      <c r="Q1411">
        <v>193340</v>
      </c>
    </row>
    <row r="1412" spans="1:17" x14ac:dyDescent="0.25">
      <c r="A1412">
        <v>149</v>
      </c>
      <c r="B1412" s="7">
        <v>43258</v>
      </c>
      <c r="C1412" s="6" t="s">
        <v>625</v>
      </c>
      <c r="D1412" s="6" t="s">
        <v>16</v>
      </c>
      <c r="F1412" t="s">
        <v>599</v>
      </c>
      <c r="H1412" s="6">
        <v>5</v>
      </c>
      <c r="P1412">
        <v>281518</v>
      </c>
      <c r="Q1412">
        <v>193340</v>
      </c>
    </row>
    <row r="1413" spans="1:17" x14ac:dyDescent="0.25">
      <c r="A1413">
        <v>149</v>
      </c>
      <c r="B1413" s="7">
        <v>43258</v>
      </c>
      <c r="C1413" s="6" t="s">
        <v>625</v>
      </c>
      <c r="D1413" s="6" t="s">
        <v>16</v>
      </c>
      <c r="F1413" t="s">
        <v>451</v>
      </c>
      <c r="H1413" s="6">
        <v>4</v>
      </c>
      <c r="P1413">
        <v>281518</v>
      </c>
      <c r="Q1413">
        <v>193340</v>
      </c>
    </row>
    <row r="1414" spans="1:17" x14ac:dyDescent="0.25">
      <c r="A1414">
        <v>149</v>
      </c>
      <c r="B1414" s="7">
        <v>43258</v>
      </c>
      <c r="C1414" s="6" t="s">
        <v>625</v>
      </c>
      <c r="D1414" s="6" t="s">
        <v>16</v>
      </c>
      <c r="F1414" t="s">
        <v>609</v>
      </c>
      <c r="H1414" s="6">
        <v>3</v>
      </c>
      <c r="P1414">
        <v>281518</v>
      </c>
      <c r="Q1414">
        <v>193340</v>
      </c>
    </row>
    <row r="1415" spans="1:17" x14ac:dyDescent="0.25">
      <c r="A1415">
        <v>150</v>
      </c>
      <c r="B1415" s="7">
        <v>43258</v>
      </c>
      <c r="C1415" s="6" t="s">
        <v>626</v>
      </c>
      <c r="D1415" s="6" t="s">
        <v>16</v>
      </c>
      <c r="F1415" t="s">
        <v>98</v>
      </c>
      <c r="H1415" s="6">
        <v>1</v>
      </c>
      <c r="P1415">
        <v>282393</v>
      </c>
      <c r="Q1415">
        <v>192281</v>
      </c>
    </row>
    <row r="1416" spans="1:17" x14ac:dyDescent="0.25">
      <c r="A1416">
        <v>150</v>
      </c>
      <c r="B1416" s="7">
        <v>43258</v>
      </c>
      <c r="C1416" s="6" t="s">
        <v>626</v>
      </c>
      <c r="D1416" s="6" t="s">
        <v>16</v>
      </c>
      <c r="F1416" t="s">
        <v>26</v>
      </c>
      <c r="H1416" s="6">
        <v>1</v>
      </c>
      <c r="P1416">
        <v>282393</v>
      </c>
      <c r="Q1416">
        <v>192281</v>
      </c>
    </row>
    <row r="1417" spans="1:17" x14ac:dyDescent="0.25">
      <c r="A1417">
        <v>150</v>
      </c>
      <c r="B1417" s="7">
        <v>43258</v>
      </c>
      <c r="C1417" s="6" t="s">
        <v>626</v>
      </c>
      <c r="D1417" s="6" t="s">
        <v>16</v>
      </c>
      <c r="F1417" t="s">
        <v>587</v>
      </c>
      <c r="H1417" s="6">
        <v>2</v>
      </c>
      <c r="P1417">
        <v>282393</v>
      </c>
      <c r="Q1417">
        <v>192281</v>
      </c>
    </row>
    <row r="1418" spans="1:17" x14ac:dyDescent="0.25">
      <c r="A1418">
        <v>150</v>
      </c>
      <c r="B1418" s="7">
        <v>43258</v>
      </c>
      <c r="C1418" s="6" t="s">
        <v>626</v>
      </c>
      <c r="D1418" s="6" t="s">
        <v>16</v>
      </c>
      <c r="F1418" t="s">
        <v>594</v>
      </c>
      <c r="H1418" s="6">
        <v>1</v>
      </c>
      <c r="P1418">
        <v>282393</v>
      </c>
      <c r="Q1418">
        <v>192281</v>
      </c>
    </row>
    <row r="1419" spans="1:17" x14ac:dyDescent="0.25">
      <c r="A1419">
        <v>151</v>
      </c>
      <c r="B1419" s="7">
        <v>43260</v>
      </c>
      <c r="C1419" s="6" t="s">
        <v>627</v>
      </c>
      <c r="D1419" s="6" t="s">
        <v>16</v>
      </c>
      <c r="F1419" t="s">
        <v>24</v>
      </c>
      <c r="H1419" s="6">
        <v>13</v>
      </c>
      <c r="P1419">
        <v>283221</v>
      </c>
      <c r="Q1419">
        <v>192186</v>
      </c>
    </row>
    <row r="1420" spans="1:17" x14ac:dyDescent="0.25">
      <c r="A1420">
        <v>151</v>
      </c>
      <c r="B1420" s="7">
        <v>43260</v>
      </c>
      <c r="C1420" s="6" t="s">
        <v>627</v>
      </c>
      <c r="D1420" s="6" t="s">
        <v>16</v>
      </c>
      <c r="F1420" t="s">
        <v>26</v>
      </c>
      <c r="H1420" s="6">
        <v>1</v>
      </c>
      <c r="P1420">
        <v>283221</v>
      </c>
      <c r="Q1420">
        <v>192186</v>
      </c>
    </row>
    <row r="1421" spans="1:17" x14ac:dyDescent="0.25">
      <c r="A1421">
        <v>151</v>
      </c>
      <c r="B1421" s="7">
        <v>43260</v>
      </c>
      <c r="C1421" s="6" t="s">
        <v>627</v>
      </c>
      <c r="D1421" s="6" t="s">
        <v>16</v>
      </c>
      <c r="F1421" t="s">
        <v>184</v>
      </c>
      <c r="H1421" s="6">
        <v>2</v>
      </c>
      <c r="P1421">
        <v>283221</v>
      </c>
      <c r="Q1421">
        <v>192186</v>
      </c>
    </row>
    <row r="1422" spans="1:17" x14ac:dyDescent="0.25">
      <c r="A1422">
        <v>151</v>
      </c>
      <c r="B1422" s="7">
        <v>43260</v>
      </c>
      <c r="C1422" s="6" t="s">
        <v>627</v>
      </c>
      <c r="D1422" s="6" t="s">
        <v>16</v>
      </c>
      <c r="F1422" t="s">
        <v>587</v>
      </c>
      <c r="H1422" s="6">
        <v>1</v>
      </c>
      <c r="P1422">
        <v>283221</v>
      </c>
      <c r="Q1422">
        <v>192186</v>
      </c>
    </row>
    <row r="1423" spans="1:17" x14ac:dyDescent="0.25">
      <c r="A1423">
        <v>151</v>
      </c>
      <c r="B1423" s="7">
        <v>43260</v>
      </c>
      <c r="C1423" s="6" t="s">
        <v>627</v>
      </c>
      <c r="D1423" s="6" t="s">
        <v>16</v>
      </c>
      <c r="F1423" t="s">
        <v>590</v>
      </c>
      <c r="H1423" s="6">
        <v>1</v>
      </c>
      <c r="P1423">
        <v>283221</v>
      </c>
      <c r="Q1423">
        <v>192186</v>
      </c>
    </row>
    <row r="1424" spans="1:17" x14ac:dyDescent="0.25">
      <c r="A1424">
        <v>151</v>
      </c>
      <c r="B1424" s="7">
        <v>43260</v>
      </c>
      <c r="C1424" s="6" t="s">
        <v>627</v>
      </c>
      <c r="D1424" s="6" t="s">
        <v>16</v>
      </c>
      <c r="F1424" t="s">
        <v>341</v>
      </c>
      <c r="H1424" s="6">
        <v>7</v>
      </c>
      <c r="P1424">
        <v>283221</v>
      </c>
      <c r="Q1424">
        <v>192186</v>
      </c>
    </row>
    <row r="1425" spans="1:17" x14ac:dyDescent="0.25">
      <c r="A1425">
        <v>151</v>
      </c>
      <c r="B1425" s="7">
        <v>43260</v>
      </c>
      <c r="C1425" s="6" t="s">
        <v>627</v>
      </c>
      <c r="D1425" s="6" t="s">
        <v>16</v>
      </c>
      <c r="F1425" t="s">
        <v>592</v>
      </c>
      <c r="H1425" s="6">
        <v>1</v>
      </c>
      <c r="P1425">
        <v>283221</v>
      </c>
      <c r="Q1425">
        <v>192186</v>
      </c>
    </row>
    <row r="1426" spans="1:17" x14ac:dyDescent="0.25">
      <c r="A1426">
        <v>151</v>
      </c>
      <c r="B1426" s="7">
        <v>43260</v>
      </c>
      <c r="C1426" s="6" t="s">
        <v>627</v>
      </c>
      <c r="D1426" s="6" t="s">
        <v>16</v>
      </c>
      <c r="F1426" t="s">
        <v>594</v>
      </c>
      <c r="H1426" s="6">
        <v>7</v>
      </c>
      <c r="P1426">
        <v>283221</v>
      </c>
      <c r="Q1426">
        <v>192186</v>
      </c>
    </row>
    <row r="1427" spans="1:17" x14ac:dyDescent="0.25">
      <c r="A1427">
        <v>151</v>
      </c>
      <c r="B1427" s="7">
        <v>43260</v>
      </c>
      <c r="C1427" s="6" t="s">
        <v>627</v>
      </c>
      <c r="D1427" s="6" t="s">
        <v>16</v>
      </c>
      <c r="F1427" t="s">
        <v>611</v>
      </c>
      <c r="H1427" s="6">
        <v>1</v>
      </c>
      <c r="P1427">
        <v>283221</v>
      </c>
      <c r="Q1427">
        <v>192186</v>
      </c>
    </row>
    <row r="1428" spans="1:17" x14ac:dyDescent="0.25">
      <c r="A1428">
        <v>151</v>
      </c>
      <c r="B1428" s="7">
        <v>43260</v>
      </c>
      <c r="C1428" s="6" t="s">
        <v>627</v>
      </c>
      <c r="D1428" s="6" t="s">
        <v>16</v>
      </c>
      <c r="F1428" t="s">
        <v>142</v>
      </c>
      <c r="H1428" s="6">
        <v>9</v>
      </c>
      <c r="P1428">
        <v>283221</v>
      </c>
      <c r="Q1428">
        <v>192186</v>
      </c>
    </row>
    <row r="1429" spans="1:17" x14ac:dyDescent="0.25">
      <c r="A1429">
        <v>151</v>
      </c>
      <c r="B1429" s="7">
        <v>43260</v>
      </c>
      <c r="C1429" s="6" t="s">
        <v>627</v>
      </c>
      <c r="D1429" s="6" t="s">
        <v>16</v>
      </c>
      <c r="F1429" t="s">
        <v>612</v>
      </c>
      <c r="H1429" s="6">
        <v>1</v>
      </c>
      <c r="P1429">
        <v>283221</v>
      </c>
      <c r="Q1429">
        <v>192186</v>
      </c>
    </row>
    <row r="1430" spans="1:17" x14ac:dyDescent="0.25">
      <c r="A1430">
        <v>151</v>
      </c>
      <c r="B1430" s="7">
        <v>43260</v>
      </c>
      <c r="C1430" s="6" t="s">
        <v>627</v>
      </c>
      <c r="D1430" s="6" t="s">
        <v>16</v>
      </c>
      <c r="F1430" t="s">
        <v>613</v>
      </c>
      <c r="H1430" s="6">
        <v>1</v>
      </c>
      <c r="P1430">
        <v>283221</v>
      </c>
      <c r="Q1430">
        <v>192186</v>
      </c>
    </row>
    <row r="1431" spans="1:17" x14ac:dyDescent="0.25">
      <c r="A1431">
        <v>151</v>
      </c>
      <c r="B1431" s="7">
        <v>43260</v>
      </c>
      <c r="C1431" s="6" t="s">
        <v>627</v>
      </c>
      <c r="D1431" s="6" t="s">
        <v>16</v>
      </c>
      <c r="F1431" t="s">
        <v>614</v>
      </c>
      <c r="H1431" s="6">
        <v>1</v>
      </c>
      <c r="P1431">
        <v>283221</v>
      </c>
      <c r="Q1431">
        <v>192186</v>
      </c>
    </row>
    <row r="1432" spans="1:17" x14ac:dyDescent="0.25">
      <c r="A1432">
        <v>152</v>
      </c>
      <c r="B1432" s="7">
        <v>43260</v>
      </c>
      <c r="C1432" s="6" t="s">
        <v>628</v>
      </c>
      <c r="D1432" s="6" t="s">
        <v>41</v>
      </c>
      <c r="F1432" t="s">
        <v>106</v>
      </c>
      <c r="H1432" s="6">
        <v>1</v>
      </c>
      <c r="P1432">
        <v>281473</v>
      </c>
      <c r="Q1432">
        <v>190057</v>
      </c>
    </row>
    <row r="1433" spans="1:17" x14ac:dyDescent="0.25">
      <c r="A1433">
        <v>152</v>
      </c>
      <c r="B1433" s="7">
        <v>43260</v>
      </c>
      <c r="C1433" s="6" t="s">
        <v>628</v>
      </c>
      <c r="D1433" s="6" t="s">
        <v>41</v>
      </c>
      <c r="F1433" t="s">
        <v>153</v>
      </c>
      <c r="H1433" s="6">
        <v>1</v>
      </c>
      <c r="P1433">
        <v>281473</v>
      </c>
      <c r="Q1433">
        <v>190057</v>
      </c>
    </row>
    <row r="1434" spans="1:17" x14ac:dyDescent="0.25">
      <c r="A1434">
        <v>152</v>
      </c>
      <c r="B1434" s="7">
        <v>43260</v>
      </c>
      <c r="C1434" s="6" t="s">
        <v>628</v>
      </c>
      <c r="D1434" s="6" t="s">
        <v>41</v>
      </c>
      <c r="F1434" t="s">
        <v>24</v>
      </c>
      <c r="H1434" s="6">
        <v>18</v>
      </c>
      <c r="P1434">
        <v>281473</v>
      </c>
      <c r="Q1434">
        <v>190057</v>
      </c>
    </row>
    <row r="1435" spans="1:17" ht="15.75" x14ac:dyDescent="0.25">
      <c r="A1435">
        <v>152</v>
      </c>
      <c r="B1435" s="7">
        <v>43260</v>
      </c>
      <c r="C1435" s="6" t="s">
        <v>628</v>
      </c>
      <c r="D1435" s="6" t="s">
        <v>41</v>
      </c>
      <c r="F1435" s="10" t="s">
        <v>354</v>
      </c>
      <c r="H1435" s="6">
        <v>1</v>
      </c>
      <c r="P1435">
        <v>281473</v>
      </c>
      <c r="Q1435">
        <v>190057</v>
      </c>
    </row>
    <row r="1436" spans="1:17" ht="15.75" x14ac:dyDescent="0.25">
      <c r="A1436">
        <v>152</v>
      </c>
      <c r="B1436" s="7">
        <v>43260</v>
      </c>
      <c r="C1436" s="6" t="s">
        <v>628</v>
      </c>
      <c r="D1436" s="6" t="s">
        <v>41</v>
      </c>
      <c r="F1436" s="10" t="s">
        <v>142</v>
      </c>
      <c r="H1436" s="6">
        <v>5</v>
      </c>
      <c r="P1436">
        <v>281473</v>
      </c>
      <c r="Q1436">
        <v>190057</v>
      </c>
    </row>
    <row r="1437" spans="1:17" ht="15.75" x14ac:dyDescent="0.25">
      <c r="A1437">
        <v>152</v>
      </c>
      <c r="B1437" s="7">
        <v>43260</v>
      </c>
      <c r="C1437" s="6" t="s">
        <v>628</v>
      </c>
      <c r="D1437" s="6" t="s">
        <v>41</v>
      </c>
      <c r="F1437" s="10" t="s">
        <v>595</v>
      </c>
      <c r="H1437" s="6">
        <v>2</v>
      </c>
      <c r="P1437">
        <v>281473</v>
      </c>
      <c r="Q1437">
        <v>190057</v>
      </c>
    </row>
    <row r="1438" spans="1:17" ht="15.75" x14ac:dyDescent="0.25">
      <c r="A1438">
        <v>152</v>
      </c>
      <c r="B1438" s="7">
        <v>43260</v>
      </c>
      <c r="C1438" s="6" t="s">
        <v>628</v>
      </c>
      <c r="D1438" s="6" t="s">
        <v>41</v>
      </c>
      <c r="F1438" s="10" t="s">
        <v>612</v>
      </c>
      <c r="H1438" s="6">
        <v>1</v>
      </c>
      <c r="P1438">
        <v>281473</v>
      </c>
      <c r="Q1438">
        <v>190057</v>
      </c>
    </row>
    <row r="1439" spans="1:17" x14ac:dyDescent="0.25">
      <c r="A1439">
        <v>152</v>
      </c>
      <c r="B1439" s="7">
        <v>43260</v>
      </c>
      <c r="C1439" s="6" t="s">
        <v>628</v>
      </c>
      <c r="D1439" s="6" t="s">
        <v>41</v>
      </c>
      <c r="F1439" t="s">
        <v>615</v>
      </c>
      <c r="H1439" s="6">
        <v>4</v>
      </c>
      <c r="P1439">
        <v>281473</v>
      </c>
      <c r="Q1439">
        <v>190057</v>
      </c>
    </row>
    <row r="1440" spans="1:17" x14ac:dyDescent="0.25">
      <c r="A1440">
        <v>152</v>
      </c>
      <c r="B1440" s="7">
        <v>43260</v>
      </c>
      <c r="C1440" s="6" t="s">
        <v>628</v>
      </c>
      <c r="D1440" s="6" t="s">
        <v>41</v>
      </c>
      <c r="F1440" t="s">
        <v>616</v>
      </c>
      <c r="H1440" s="6">
        <v>2</v>
      </c>
      <c r="P1440">
        <v>281473</v>
      </c>
      <c r="Q1440">
        <v>190057</v>
      </c>
    </row>
    <row r="1441" spans="1:17" x14ac:dyDescent="0.25">
      <c r="A1441">
        <v>152</v>
      </c>
      <c r="B1441" s="7">
        <v>43260</v>
      </c>
      <c r="C1441" s="6" t="s">
        <v>628</v>
      </c>
      <c r="D1441" s="6" t="s">
        <v>41</v>
      </c>
      <c r="F1441" t="s">
        <v>596</v>
      </c>
      <c r="H1441" s="6">
        <v>1</v>
      </c>
      <c r="P1441">
        <v>281473</v>
      </c>
      <c r="Q1441">
        <v>190057</v>
      </c>
    </row>
    <row r="1442" spans="1:17" x14ac:dyDescent="0.25">
      <c r="A1442">
        <v>152</v>
      </c>
      <c r="B1442" s="7">
        <v>43260</v>
      </c>
      <c r="C1442" s="6" t="s">
        <v>628</v>
      </c>
      <c r="D1442" s="6" t="s">
        <v>41</v>
      </c>
      <c r="F1442" t="s">
        <v>405</v>
      </c>
      <c r="H1442" s="6">
        <v>2</v>
      </c>
      <c r="P1442">
        <v>281473</v>
      </c>
      <c r="Q1442">
        <v>190057</v>
      </c>
    </row>
    <row r="1443" spans="1:17" x14ac:dyDescent="0.25">
      <c r="A1443">
        <v>152</v>
      </c>
      <c r="B1443" s="7">
        <v>43260</v>
      </c>
      <c r="C1443" s="6" t="s">
        <v>628</v>
      </c>
      <c r="D1443" s="6" t="s">
        <v>41</v>
      </c>
      <c r="F1443" t="s">
        <v>617</v>
      </c>
      <c r="H1443" s="6">
        <v>3</v>
      </c>
      <c r="P1443">
        <v>281473</v>
      </c>
      <c r="Q1443">
        <v>190057</v>
      </c>
    </row>
    <row r="1444" spans="1:17" x14ac:dyDescent="0.25">
      <c r="A1444">
        <v>152</v>
      </c>
      <c r="B1444" s="7">
        <v>43260</v>
      </c>
      <c r="C1444" s="6" t="s">
        <v>628</v>
      </c>
      <c r="D1444" s="6" t="s">
        <v>41</v>
      </c>
      <c r="F1444" t="s">
        <v>598</v>
      </c>
      <c r="H1444" s="6">
        <v>3</v>
      </c>
      <c r="P1444">
        <v>281473</v>
      </c>
      <c r="Q1444">
        <v>190057</v>
      </c>
    </row>
    <row r="1445" spans="1:17" x14ac:dyDescent="0.25">
      <c r="A1445">
        <v>152</v>
      </c>
      <c r="B1445" s="7">
        <v>43260</v>
      </c>
      <c r="C1445" s="6" t="s">
        <v>628</v>
      </c>
      <c r="D1445" s="6" t="s">
        <v>41</v>
      </c>
      <c r="F1445" t="s">
        <v>599</v>
      </c>
      <c r="H1445" s="6">
        <v>1</v>
      </c>
      <c r="P1445">
        <v>281473</v>
      </c>
      <c r="Q1445">
        <v>190057</v>
      </c>
    </row>
    <row r="1446" spans="1:17" x14ac:dyDescent="0.25">
      <c r="A1446">
        <v>153</v>
      </c>
      <c r="B1446" s="7">
        <v>43260</v>
      </c>
      <c r="C1446" s="6" t="s">
        <v>629</v>
      </c>
      <c r="D1446" s="6" t="s">
        <v>41</v>
      </c>
      <c r="F1446" t="s">
        <v>148</v>
      </c>
      <c r="H1446" s="6">
        <v>2</v>
      </c>
      <c r="P1446">
        <v>281207</v>
      </c>
      <c r="Q1446">
        <v>189977</v>
      </c>
    </row>
    <row r="1447" spans="1:17" x14ac:dyDescent="0.25">
      <c r="A1447">
        <v>153</v>
      </c>
      <c r="B1447" s="7">
        <v>43260</v>
      </c>
      <c r="C1447" s="6" t="s">
        <v>629</v>
      </c>
      <c r="D1447" s="6" t="s">
        <v>41</v>
      </c>
      <c r="F1447" t="s">
        <v>46</v>
      </c>
      <c r="H1447" s="6">
        <v>5</v>
      </c>
      <c r="P1447">
        <v>281207</v>
      </c>
      <c r="Q1447">
        <v>189977</v>
      </c>
    </row>
    <row r="1448" spans="1:17" x14ac:dyDescent="0.25">
      <c r="A1448">
        <v>153</v>
      </c>
      <c r="B1448" s="7">
        <v>43260</v>
      </c>
      <c r="C1448" s="6" t="s">
        <v>629</v>
      </c>
      <c r="D1448" s="6" t="s">
        <v>41</v>
      </c>
      <c r="F1448" t="s">
        <v>24</v>
      </c>
      <c r="H1448" s="6">
        <v>37</v>
      </c>
      <c r="P1448">
        <v>281207</v>
      </c>
      <c r="Q1448">
        <v>189977</v>
      </c>
    </row>
    <row r="1449" spans="1:17" x14ac:dyDescent="0.25">
      <c r="A1449">
        <v>153</v>
      </c>
      <c r="B1449" s="7">
        <v>43260</v>
      </c>
      <c r="C1449" s="6" t="s">
        <v>629</v>
      </c>
      <c r="D1449" s="6" t="s">
        <v>41</v>
      </c>
      <c r="F1449" t="s">
        <v>26</v>
      </c>
      <c r="H1449" s="6">
        <v>1</v>
      </c>
      <c r="P1449">
        <v>281207</v>
      </c>
      <c r="Q1449">
        <v>189977</v>
      </c>
    </row>
    <row r="1450" spans="1:17" x14ac:dyDescent="0.25">
      <c r="A1450">
        <v>153</v>
      </c>
      <c r="B1450" s="7">
        <v>43260</v>
      </c>
      <c r="C1450" s="6" t="s">
        <v>629</v>
      </c>
      <c r="D1450" s="6" t="s">
        <v>41</v>
      </c>
      <c r="F1450" t="s">
        <v>288</v>
      </c>
      <c r="H1450" s="6">
        <v>1</v>
      </c>
      <c r="P1450">
        <v>281207</v>
      </c>
      <c r="Q1450">
        <v>189977</v>
      </c>
    </row>
    <row r="1451" spans="1:17" x14ac:dyDescent="0.25">
      <c r="A1451">
        <v>153</v>
      </c>
      <c r="B1451" s="7">
        <v>43260</v>
      </c>
      <c r="C1451" s="6" t="s">
        <v>629</v>
      </c>
      <c r="D1451" s="6" t="s">
        <v>41</v>
      </c>
      <c r="F1451" t="s">
        <v>573</v>
      </c>
      <c r="H1451" s="6">
        <v>3</v>
      </c>
      <c r="P1451">
        <v>281207</v>
      </c>
      <c r="Q1451">
        <v>189977</v>
      </c>
    </row>
    <row r="1452" spans="1:17" x14ac:dyDescent="0.25">
      <c r="A1452">
        <v>153</v>
      </c>
      <c r="B1452" s="7">
        <v>43260</v>
      </c>
      <c r="C1452" s="6" t="s">
        <v>629</v>
      </c>
      <c r="D1452" s="6" t="s">
        <v>41</v>
      </c>
      <c r="F1452" t="s">
        <v>589</v>
      </c>
      <c r="H1452" s="6">
        <v>1</v>
      </c>
      <c r="P1452">
        <v>281207</v>
      </c>
      <c r="Q1452">
        <v>189977</v>
      </c>
    </row>
    <row r="1453" spans="1:17" x14ac:dyDescent="0.25">
      <c r="A1453">
        <v>153</v>
      </c>
      <c r="B1453" s="7">
        <v>43260</v>
      </c>
      <c r="C1453" s="6" t="s">
        <v>629</v>
      </c>
      <c r="D1453" s="6" t="s">
        <v>41</v>
      </c>
      <c r="F1453" t="s">
        <v>341</v>
      </c>
      <c r="H1453" s="6">
        <v>4</v>
      </c>
      <c r="P1453">
        <v>281207</v>
      </c>
      <c r="Q1453">
        <v>189977</v>
      </c>
    </row>
    <row r="1454" spans="1:17" x14ac:dyDescent="0.25">
      <c r="A1454">
        <v>153</v>
      </c>
      <c r="B1454" s="7">
        <v>43260</v>
      </c>
      <c r="C1454" s="6" t="s">
        <v>629</v>
      </c>
      <c r="D1454" s="6" t="s">
        <v>41</v>
      </c>
      <c r="F1454" t="s">
        <v>592</v>
      </c>
      <c r="H1454" s="6">
        <v>4</v>
      </c>
      <c r="P1454">
        <v>281207</v>
      </c>
      <c r="Q1454">
        <v>189977</v>
      </c>
    </row>
    <row r="1455" spans="1:17" x14ac:dyDescent="0.25">
      <c r="A1455">
        <v>153</v>
      </c>
      <c r="B1455" s="7">
        <v>43260</v>
      </c>
      <c r="C1455" s="6" t="s">
        <v>629</v>
      </c>
      <c r="D1455" s="6" t="s">
        <v>41</v>
      </c>
      <c r="F1455" t="s">
        <v>435</v>
      </c>
      <c r="H1455" s="6">
        <v>1</v>
      </c>
      <c r="P1455">
        <v>281207</v>
      </c>
      <c r="Q1455">
        <v>189977</v>
      </c>
    </row>
    <row r="1456" spans="1:17" x14ac:dyDescent="0.25">
      <c r="A1456">
        <v>153</v>
      </c>
      <c r="B1456" s="7">
        <v>43260</v>
      </c>
      <c r="C1456" s="6" t="s">
        <v>629</v>
      </c>
      <c r="D1456" s="6" t="s">
        <v>41</v>
      </c>
      <c r="F1456" t="s">
        <v>142</v>
      </c>
      <c r="H1456" s="6">
        <v>10</v>
      </c>
      <c r="P1456">
        <v>281207</v>
      </c>
      <c r="Q1456">
        <v>189977</v>
      </c>
    </row>
    <row r="1457" spans="1:17" x14ac:dyDescent="0.25">
      <c r="A1457">
        <v>153</v>
      </c>
      <c r="B1457" s="7">
        <v>43260</v>
      </c>
      <c r="C1457" s="6" t="s">
        <v>629</v>
      </c>
      <c r="D1457" s="6" t="s">
        <v>41</v>
      </c>
      <c r="F1457" t="s">
        <v>615</v>
      </c>
      <c r="H1457" s="6">
        <v>5</v>
      </c>
      <c r="P1457">
        <v>281207</v>
      </c>
      <c r="Q1457">
        <v>189977</v>
      </c>
    </row>
    <row r="1458" spans="1:17" x14ac:dyDescent="0.25">
      <c r="A1458">
        <v>153</v>
      </c>
      <c r="B1458" s="7">
        <v>43260</v>
      </c>
      <c r="C1458" s="6" t="s">
        <v>629</v>
      </c>
      <c r="D1458" s="6" t="s">
        <v>41</v>
      </c>
      <c r="F1458" t="s">
        <v>616</v>
      </c>
      <c r="H1458" s="6">
        <v>1</v>
      </c>
      <c r="P1458">
        <v>281207</v>
      </c>
      <c r="Q1458">
        <v>189977</v>
      </c>
    </row>
    <row r="1459" spans="1:17" x14ac:dyDescent="0.25">
      <c r="A1459">
        <v>153</v>
      </c>
      <c r="B1459" s="7">
        <v>43260</v>
      </c>
      <c r="C1459" s="6" t="s">
        <v>629</v>
      </c>
      <c r="D1459" s="6" t="s">
        <v>41</v>
      </c>
      <c r="F1459" t="s">
        <v>551</v>
      </c>
      <c r="H1459" s="6">
        <v>3</v>
      </c>
      <c r="P1459">
        <v>281207</v>
      </c>
      <c r="Q1459">
        <v>189977</v>
      </c>
    </row>
    <row r="1460" spans="1:17" x14ac:dyDescent="0.25">
      <c r="A1460">
        <v>153</v>
      </c>
      <c r="B1460" s="7">
        <v>43260</v>
      </c>
      <c r="C1460" s="6" t="s">
        <v>629</v>
      </c>
      <c r="D1460" s="6" t="s">
        <v>41</v>
      </c>
      <c r="F1460" t="s">
        <v>596</v>
      </c>
      <c r="H1460" s="6">
        <v>2</v>
      </c>
      <c r="P1460">
        <v>281207</v>
      </c>
      <c r="Q1460">
        <v>189977</v>
      </c>
    </row>
    <row r="1461" spans="1:17" x14ac:dyDescent="0.25">
      <c r="A1461">
        <v>153</v>
      </c>
      <c r="B1461" s="7">
        <v>43260</v>
      </c>
      <c r="C1461" s="6" t="s">
        <v>629</v>
      </c>
      <c r="D1461" s="6" t="s">
        <v>41</v>
      </c>
      <c r="F1461" t="s">
        <v>618</v>
      </c>
      <c r="H1461" s="6">
        <v>1</v>
      </c>
      <c r="P1461">
        <v>281207</v>
      </c>
      <c r="Q1461">
        <v>189977</v>
      </c>
    </row>
    <row r="1462" spans="1:17" x14ac:dyDescent="0.25">
      <c r="A1462">
        <v>153</v>
      </c>
      <c r="B1462" s="7">
        <v>43260</v>
      </c>
      <c r="C1462" s="6" t="s">
        <v>629</v>
      </c>
      <c r="D1462" s="6" t="s">
        <v>41</v>
      </c>
      <c r="F1462" t="s">
        <v>597</v>
      </c>
      <c r="H1462" s="6">
        <v>2</v>
      </c>
      <c r="P1462">
        <v>281207</v>
      </c>
      <c r="Q1462">
        <v>189977</v>
      </c>
    </row>
    <row r="1463" spans="1:17" x14ac:dyDescent="0.25">
      <c r="A1463">
        <v>153</v>
      </c>
      <c r="B1463" s="7">
        <v>43260</v>
      </c>
      <c r="C1463" s="6" t="s">
        <v>629</v>
      </c>
      <c r="D1463" s="6" t="s">
        <v>41</v>
      </c>
      <c r="F1463" t="s">
        <v>619</v>
      </c>
      <c r="H1463" s="6">
        <v>1</v>
      </c>
      <c r="P1463">
        <v>281207</v>
      </c>
      <c r="Q1463">
        <v>189977</v>
      </c>
    </row>
  </sheetData>
  <autoFilter ref="A1:S129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K2" sqref="K2"/>
    </sheetView>
  </sheetViews>
  <sheetFormatPr defaultRowHeight="15" x14ac:dyDescent="0.25"/>
  <cols>
    <col min="2" max="2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313</v>
      </c>
    </row>
    <row r="2" spans="1:8" x14ac:dyDescent="0.25">
      <c r="A2">
        <v>1</v>
      </c>
      <c r="B2" s="1">
        <v>42920</v>
      </c>
      <c r="C2" t="s">
        <v>15</v>
      </c>
      <c r="D2" t="s">
        <v>16</v>
      </c>
      <c r="E2" t="s">
        <v>17</v>
      </c>
      <c r="F2">
        <v>301</v>
      </c>
      <c r="G2">
        <v>5.7</v>
      </c>
      <c r="H2">
        <f>SUM('Moth data 2017 all sp.'!J2:J7)</f>
        <v>0.4149000000000001</v>
      </c>
    </row>
    <row r="3" spans="1:8" x14ac:dyDescent="0.25">
      <c r="A3">
        <v>2</v>
      </c>
      <c r="B3" s="1">
        <v>42923</v>
      </c>
      <c r="C3" t="s">
        <v>30</v>
      </c>
      <c r="D3" t="s">
        <v>16</v>
      </c>
      <c r="E3" t="s">
        <v>31</v>
      </c>
      <c r="F3">
        <v>308</v>
      </c>
      <c r="G3">
        <v>10.1</v>
      </c>
      <c r="H3">
        <f>SUM('Moth data 2017 all sp.'!J8:J12)</f>
        <v>0.6110000000000001</v>
      </c>
    </row>
    <row r="4" spans="1:8" x14ac:dyDescent="0.25">
      <c r="A4">
        <v>3</v>
      </c>
      <c r="B4" s="1">
        <v>42923</v>
      </c>
      <c r="C4" t="s">
        <v>30</v>
      </c>
      <c r="D4" t="s">
        <v>16</v>
      </c>
      <c r="E4" t="s">
        <v>17</v>
      </c>
      <c r="F4">
        <v>256</v>
      </c>
      <c r="G4">
        <v>10.9</v>
      </c>
      <c r="H4">
        <f>SUM('Moth data 2017 all sp.'!J13:J28)</f>
        <v>1.4893000000000003</v>
      </c>
    </row>
    <row r="5" spans="1:8" x14ac:dyDescent="0.25">
      <c r="A5">
        <v>4</v>
      </c>
      <c r="B5" s="1">
        <v>42924</v>
      </c>
      <c r="C5" t="s">
        <v>54</v>
      </c>
      <c r="D5" t="s">
        <v>41</v>
      </c>
      <c r="E5" t="s">
        <v>31</v>
      </c>
      <c r="F5">
        <v>256</v>
      </c>
      <c r="G5">
        <v>10.9</v>
      </c>
      <c r="H5">
        <f>SUM('Moth data 2017 all sp.'!J29:J46)</f>
        <v>2.0211000000000001</v>
      </c>
    </row>
    <row r="6" spans="1:8" x14ac:dyDescent="0.25">
      <c r="A6">
        <v>5</v>
      </c>
      <c r="B6" s="1">
        <v>42928</v>
      </c>
      <c r="C6" t="s">
        <v>75</v>
      </c>
      <c r="D6" t="s">
        <v>76</v>
      </c>
      <c r="E6" t="s">
        <v>31</v>
      </c>
      <c r="F6">
        <v>316</v>
      </c>
      <c r="G6">
        <v>2.8</v>
      </c>
      <c r="H6">
        <f>SUM('Moth data 2017 all sp.'!J47:J49)</f>
        <v>0.12280000000000002</v>
      </c>
    </row>
    <row r="7" spans="1:8" x14ac:dyDescent="0.25">
      <c r="A7">
        <v>6</v>
      </c>
      <c r="B7" s="1">
        <v>42928</v>
      </c>
      <c r="C7" t="s">
        <v>83</v>
      </c>
      <c r="D7" t="s">
        <v>76</v>
      </c>
      <c r="E7" t="s">
        <v>17</v>
      </c>
      <c r="F7">
        <v>313</v>
      </c>
      <c r="G7">
        <v>2.8</v>
      </c>
      <c r="H7">
        <f>SUM('Moth data 2017 all sp.'!J50:J59)</f>
        <v>1.1841000000000002</v>
      </c>
    </row>
    <row r="8" spans="1:8" x14ac:dyDescent="0.25">
      <c r="A8">
        <v>7</v>
      </c>
      <c r="B8" s="1">
        <v>42929</v>
      </c>
      <c r="C8" t="s">
        <v>90</v>
      </c>
      <c r="D8" t="s">
        <v>91</v>
      </c>
      <c r="E8" t="s">
        <v>17</v>
      </c>
      <c r="F8">
        <v>432</v>
      </c>
      <c r="G8">
        <v>9.9</v>
      </c>
      <c r="H8">
        <f>SUM('Moth data 2017 all sp.'!J60:J74)</f>
        <v>2.1565000000000003</v>
      </c>
    </row>
    <row r="9" spans="1:8" x14ac:dyDescent="0.25">
      <c r="A9">
        <v>8</v>
      </c>
      <c r="B9" s="1">
        <v>42929</v>
      </c>
      <c r="C9" t="s">
        <v>108</v>
      </c>
      <c r="D9" t="s">
        <v>91</v>
      </c>
      <c r="E9" t="s">
        <v>31</v>
      </c>
      <c r="F9">
        <v>432</v>
      </c>
      <c r="G9">
        <v>9.9</v>
      </c>
      <c r="H9">
        <f>SUM('Moth data 2017 all sp.'!J75:J85)</f>
        <v>1.9238666666666671</v>
      </c>
    </row>
    <row r="10" spans="1:8" x14ac:dyDescent="0.25">
      <c r="A10">
        <v>9</v>
      </c>
      <c r="B10" s="1">
        <v>42932</v>
      </c>
      <c r="C10" t="s">
        <v>112</v>
      </c>
      <c r="D10" t="s">
        <v>41</v>
      </c>
      <c r="E10" t="s">
        <v>31</v>
      </c>
      <c r="F10">
        <v>302</v>
      </c>
      <c r="G10">
        <v>12.4</v>
      </c>
      <c r="H10">
        <f>SUM('Moth data 2017 all sp.'!J86:J95)</f>
        <v>0.61550000000000016</v>
      </c>
    </row>
    <row r="11" spans="1:8" x14ac:dyDescent="0.25">
      <c r="A11">
        <v>10</v>
      </c>
      <c r="B11" s="1">
        <v>42932</v>
      </c>
      <c r="C11" t="s">
        <v>118</v>
      </c>
      <c r="D11" t="s">
        <v>41</v>
      </c>
      <c r="E11" t="s">
        <v>17</v>
      </c>
      <c r="F11">
        <v>302</v>
      </c>
      <c r="G11">
        <v>12.4</v>
      </c>
      <c r="H11">
        <f>SUM('Moth data 2017 all sp.'!J96:J104)</f>
        <v>0.53609999999999991</v>
      </c>
    </row>
    <row r="12" spans="1:8" x14ac:dyDescent="0.25">
      <c r="A12">
        <v>11</v>
      </c>
      <c r="B12" s="1">
        <v>42933</v>
      </c>
      <c r="C12" t="s">
        <v>122</v>
      </c>
      <c r="D12" t="s">
        <v>16</v>
      </c>
      <c r="E12" t="s">
        <v>31</v>
      </c>
      <c r="F12">
        <v>294</v>
      </c>
      <c r="G12">
        <v>9.8000000000000007</v>
      </c>
      <c r="H12">
        <f>SUM('Moth data 2017 all sp.'!J105:J117)</f>
        <v>2.5055999999999998</v>
      </c>
    </row>
    <row r="13" spans="1:8" x14ac:dyDescent="0.25">
      <c r="A13">
        <v>12</v>
      </c>
      <c r="B13" s="1">
        <v>42933</v>
      </c>
      <c r="C13" t="s">
        <v>125</v>
      </c>
      <c r="D13" t="s">
        <v>16</v>
      </c>
      <c r="E13" t="s">
        <v>17</v>
      </c>
      <c r="F13">
        <v>308</v>
      </c>
      <c r="G13">
        <v>9.8000000000000007</v>
      </c>
      <c r="H13">
        <f>SUM('Moth data 2017 all sp.'!J118:J129)</f>
        <v>3.9621999999999993</v>
      </c>
    </row>
    <row r="14" spans="1:8" x14ac:dyDescent="0.25">
      <c r="A14">
        <v>13</v>
      </c>
      <c r="B14" s="1">
        <v>42934</v>
      </c>
      <c r="C14" t="s">
        <v>132</v>
      </c>
      <c r="D14" t="s">
        <v>91</v>
      </c>
      <c r="E14" t="s">
        <v>17</v>
      </c>
      <c r="F14">
        <v>504.2</v>
      </c>
      <c r="G14">
        <v>12.7</v>
      </c>
      <c r="H14">
        <f>SUM('Moth data 2017 all sp.'!J130:J141)</f>
        <v>1.4545000000000003</v>
      </c>
    </row>
    <row r="15" spans="1:8" x14ac:dyDescent="0.25">
      <c r="A15">
        <v>14</v>
      </c>
      <c r="B15" s="1">
        <v>42934</v>
      </c>
      <c r="C15" t="s">
        <v>135</v>
      </c>
      <c r="D15" t="s">
        <v>91</v>
      </c>
      <c r="E15" t="s">
        <v>31</v>
      </c>
      <c r="F15">
        <v>497.1</v>
      </c>
      <c r="G15">
        <v>12.7</v>
      </c>
      <c r="H15">
        <f>SUM('Moth data 2017 all sp.'!J142:J159)</f>
        <v>3.6982428571428572</v>
      </c>
    </row>
    <row r="16" spans="1:8" x14ac:dyDescent="0.25">
      <c r="A16">
        <v>15</v>
      </c>
      <c r="B16" s="1">
        <v>42936</v>
      </c>
      <c r="C16" t="s">
        <v>149</v>
      </c>
      <c r="D16" t="s">
        <v>76</v>
      </c>
      <c r="E16" t="s">
        <v>17</v>
      </c>
      <c r="F16">
        <v>307.7</v>
      </c>
      <c r="G16">
        <v>7.7</v>
      </c>
      <c r="H16">
        <f>SUM('Moth data 2017 all sp.'!J160:J179)</f>
        <v>2.6206666666666667</v>
      </c>
    </row>
    <row r="17" spans="1:8" x14ac:dyDescent="0.25">
      <c r="A17">
        <v>16</v>
      </c>
      <c r="B17" s="1">
        <v>42936</v>
      </c>
      <c r="C17" t="s">
        <v>160</v>
      </c>
      <c r="D17" t="s">
        <v>76</v>
      </c>
      <c r="E17" t="s">
        <v>31</v>
      </c>
      <c r="F17">
        <v>309.10000000000002</v>
      </c>
      <c r="G17">
        <v>7.7</v>
      </c>
      <c r="H17">
        <f>SUM('Moth data 2017 all sp.'!J180:J191)</f>
        <v>2.9205000000000001</v>
      </c>
    </row>
    <row r="18" spans="1:8" x14ac:dyDescent="0.25">
      <c r="A18">
        <v>17</v>
      </c>
      <c r="B18" s="1">
        <v>42938</v>
      </c>
      <c r="C18" t="s">
        <v>166</v>
      </c>
      <c r="D18" t="s">
        <v>41</v>
      </c>
      <c r="E18" t="s">
        <v>17</v>
      </c>
      <c r="F18">
        <v>252</v>
      </c>
      <c r="G18">
        <v>13.6</v>
      </c>
      <c r="H18">
        <f>SUM('Moth data 2017 all sp.'!J192:J201)</f>
        <v>1.2806000000000004</v>
      </c>
    </row>
    <row r="19" spans="1:8" x14ac:dyDescent="0.25">
      <c r="A19">
        <v>18</v>
      </c>
      <c r="B19" s="1">
        <v>42940</v>
      </c>
      <c r="C19" t="s">
        <v>172</v>
      </c>
      <c r="D19" t="s">
        <v>16</v>
      </c>
      <c r="E19" t="s">
        <v>31</v>
      </c>
      <c r="F19">
        <v>144</v>
      </c>
      <c r="G19">
        <v>11</v>
      </c>
      <c r="H19">
        <f>SUM('Moth data 2017 all sp.'!J202:J216)</f>
        <v>2.1189333333333336</v>
      </c>
    </row>
    <row r="20" spans="1:8" x14ac:dyDescent="0.25">
      <c r="A20">
        <v>19</v>
      </c>
      <c r="B20" s="1">
        <v>42940</v>
      </c>
      <c r="C20" t="s">
        <v>177</v>
      </c>
      <c r="D20" t="s">
        <v>16</v>
      </c>
      <c r="E20" t="s">
        <v>17</v>
      </c>
      <c r="F20">
        <v>139.19999999999999</v>
      </c>
      <c r="G20">
        <v>11</v>
      </c>
      <c r="H20">
        <f>SUM('Moth data 2017 all sp.'!J217:J234)</f>
        <v>3.2338666666666667</v>
      </c>
    </row>
    <row r="21" spans="1:8" x14ac:dyDescent="0.25">
      <c r="A21">
        <v>20</v>
      </c>
      <c r="B21" s="1">
        <v>42941</v>
      </c>
      <c r="C21" t="s">
        <v>188</v>
      </c>
      <c r="D21" t="s">
        <v>91</v>
      </c>
      <c r="E21" t="s">
        <v>31</v>
      </c>
      <c r="F21">
        <v>495.6</v>
      </c>
      <c r="G21">
        <v>11.2</v>
      </c>
      <c r="H21">
        <f>SUM('Moth data 2017 all sp.'!J235:J255)</f>
        <v>7.0940000000000012</v>
      </c>
    </row>
    <row r="22" spans="1:8" x14ac:dyDescent="0.25">
      <c r="A22">
        <v>21</v>
      </c>
      <c r="B22" s="1">
        <v>42942</v>
      </c>
      <c r="C22" t="s">
        <v>197</v>
      </c>
      <c r="D22" t="s">
        <v>76</v>
      </c>
      <c r="E22" t="s">
        <v>17</v>
      </c>
      <c r="F22">
        <v>333</v>
      </c>
      <c r="G22">
        <v>4.7</v>
      </c>
      <c r="H22">
        <f>SUM('Moth data 2017 all sp.'!J256:J260)</f>
        <v>0.83530000000000004</v>
      </c>
    </row>
    <row r="23" spans="1:8" x14ac:dyDescent="0.25">
      <c r="A23">
        <v>22</v>
      </c>
      <c r="B23" s="1">
        <v>42942</v>
      </c>
      <c r="C23" t="s">
        <v>200</v>
      </c>
      <c r="D23" t="s">
        <v>76</v>
      </c>
      <c r="E23" t="s">
        <v>31</v>
      </c>
      <c r="F23">
        <v>344.6</v>
      </c>
      <c r="G23">
        <v>4.7</v>
      </c>
      <c r="H23">
        <f>SUM('Moth data 2017 all sp.'!J261:J266)</f>
        <v>0.79240000000000022</v>
      </c>
    </row>
    <row r="24" spans="1:8" x14ac:dyDescent="0.25">
      <c r="A24">
        <v>23</v>
      </c>
      <c r="B24" s="1">
        <v>42946</v>
      </c>
      <c r="C24" t="s">
        <v>202</v>
      </c>
      <c r="D24" t="s">
        <v>203</v>
      </c>
      <c r="E24" t="s">
        <v>17</v>
      </c>
      <c r="F24">
        <v>405</v>
      </c>
      <c r="G24">
        <v>16.8</v>
      </c>
      <c r="H24">
        <f>SUM('Moth data 2017 all sp.'!J267:J275)</f>
        <v>1.0790999999999999</v>
      </c>
    </row>
    <row r="25" spans="1:8" x14ac:dyDescent="0.25">
      <c r="A25">
        <v>24</v>
      </c>
      <c r="B25" s="1">
        <v>42946</v>
      </c>
      <c r="C25" t="s">
        <v>205</v>
      </c>
      <c r="D25" t="s">
        <v>203</v>
      </c>
      <c r="E25" t="s">
        <v>31</v>
      </c>
      <c r="F25">
        <v>447.7</v>
      </c>
      <c r="G25">
        <v>16.8</v>
      </c>
      <c r="H25">
        <f>SUM('Moth data 2017 all sp.'!J276:J288)</f>
        <v>1.1357000000000002</v>
      </c>
    </row>
    <row r="26" spans="1:8" x14ac:dyDescent="0.25">
      <c r="A26">
        <v>25</v>
      </c>
      <c r="B26" s="1">
        <v>42948</v>
      </c>
      <c r="C26" t="s">
        <v>208</v>
      </c>
      <c r="D26" t="s">
        <v>16</v>
      </c>
      <c r="E26" t="s">
        <v>31</v>
      </c>
      <c r="F26">
        <v>266.3</v>
      </c>
      <c r="G26">
        <v>10.4</v>
      </c>
      <c r="H26">
        <f>SUM('Moth data 2017 all sp.'!J289:J301)</f>
        <v>1.2535000000000003</v>
      </c>
    </row>
    <row r="27" spans="1:8" x14ac:dyDescent="0.25">
      <c r="A27">
        <v>26</v>
      </c>
      <c r="B27" s="1">
        <v>42948</v>
      </c>
      <c r="C27" t="s">
        <v>210</v>
      </c>
      <c r="D27" t="s">
        <v>16</v>
      </c>
      <c r="E27" t="s">
        <v>17</v>
      </c>
      <c r="F27">
        <v>217.2</v>
      </c>
      <c r="G27">
        <v>10.4</v>
      </c>
      <c r="H27">
        <f>SUM('Moth data 2017 all sp.'!J302:J320)</f>
        <v>1.5577333333333334</v>
      </c>
    </row>
    <row r="28" spans="1:8" x14ac:dyDescent="0.25">
      <c r="A28">
        <v>27</v>
      </c>
      <c r="B28" s="1">
        <v>42949</v>
      </c>
      <c r="C28" t="s">
        <v>216</v>
      </c>
      <c r="D28" t="s">
        <v>41</v>
      </c>
      <c r="E28" t="s">
        <v>31</v>
      </c>
      <c r="F28">
        <v>243.9</v>
      </c>
      <c r="G28">
        <v>12.3</v>
      </c>
      <c r="H28">
        <f>SUM('Moth data 2017 all sp.'!J321:J327)</f>
        <v>0.85270000000000001</v>
      </c>
    </row>
    <row r="29" spans="1:8" x14ac:dyDescent="0.25">
      <c r="A29">
        <v>28</v>
      </c>
      <c r="B29" s="1">
        <v>42950</v>
      </c>
      <c r="C29" t="s">
        <v>220</v>
      </c>
      <c r="D29" t="s">
        <v>91</v>
      </c>
      <c r="E29" t="s">
        <v>31</v>
      </c>
      <c r="F29">
        <v>324.2</v>
      </c>
      <c r="G29">
        <v>13.4</v>
      </c>
      <c r="H29">
        <f>SUM('Moth data 2017 all sp.'!J328:J332)</f>
        <v>0.30300000000000005</v>
      </c>
    </row>
    <row r="30" spans="1:8" x14ac:dyDescent="0.25">
      <c r="A30">
        <v>29</v>
      </c>
      <c r="B30" s="1">
        <v>42951</v>
      </c>
      <c r="C30" t="s">
        <v>223</v>
      </c>
      <c r="D30" t="s">
        <v>76</v>
      </c>
      <c r="E30" t="s">
        <v>31</v>
      </c>
      <c r="F30">
        <v>334.9</v>
      </c>
      <c r="G30">
        <v>8</v>
      </c>
      <c r="H30">
        <f>SUM('Moth data 2017 all sp.'!J333:J339)</f>
        <v>0.36070000000000002</v>
      </c>
    </row>
    <row r="31" spans="1:8" x14ac:dyDescent="0.25">
      <c r="A31">
        <v>30</v>
      </c>
      <c r="B31" s="1">
        <v>42956</v>
      </c>
      <c r="C31" t="s">
        <v>226</v>
      </c>
      <c r="D31" t="s">
        <v>203</v>
      </c>
      <c r="E31" t="s">
        <v>17</v>
      </c>
      <c r="F31">
        <v>359.8</v>
      </c>
      <c r="G31">
        <v>17.100000000000001</v>
      </c>
      <c r="H31">
        <f>SUM('Moth data 2017 all sp.'!J340:J350)</f>
        <v>1.008375</v>
      </c>
    </row>
    <row r="32" spans="1:8" x14ac:dyDescent="0.25">
      <c r="A32">
        <v>31</v>
      </c>
      <c r="B32" s="1">
        <v>42956</v>
      </c>
      <c r="C32" t="s">
        <v>233</v>
      </c>
      <c r="D32" t="s">
        <v>203</v>
      </c>
      <c r="E32" t="s">
        <v>31</v>
      </c>
      <c r="F32">
        <v>356.3</v>
      </c>
      <c r="G32">
        <v>17.100000000000001</v>
      </c>
      <c r="H32">
        <f>SUM('Moth data 2017 all sp.'!J351:J357)</f>
        <v>0.42770000000000008</v>
      </c>
    </row>
    <row r="33" spans="1:8" x14ac:dyDescent="0.25">
      <c r="A33">
        <v>32</v>
      </c>
      <c r="B33" s="1">
        <v>42957</v>
      </c>
      <c r="C33" t="s">
        <v>237</v>
      </c>
      <c r="D33" t="s">
        <v>41</v>
      </c>
      <c r="E33" t="s">
        <v>31</v>
      </c>
      <c r="F33">
        <v>318.8</v>
      </c>
      <c r="G33">
        <v>11.5</v>
      </c>
      <c r="H33">
        <f>SUM('Moth data 2017 all sp.'!J358:J359)</f>
        <v>3.1800000000000009E-2</v>
      </c>
    </row>
    <row r="34" spans="1:8" x14ac:dyDescent="0.25">
      <c r="A34">
        <v>33</v>
      </c>
      <c r="B34" s="1">
        <v>42957</v>
      </c>
      <c r="C34" t="s">
        <v>240</v>
      </c>
      <c r="D34" t="s">
        <v>41</v>
      </c>
      <c r="E34" t="s">
        <v>17</v>
      </c>
      <c r="F34">
        <v>308.5</v>
      </c>
      <c r="G34">
        <v>11.5</v>
      </c>
      <c r="H34">
        <f>SUM('Moth data 2017 all sp.'!J360)</f>
        <v>1.3000000000000006E-2</v>
      </c>
    </row>
    <row r="35" spans="1:8" x14ac:dyDescent="0.25">
      <c r="A35">
        <v>34</v>
      </c>
      <c r="B35" s="1">
        <v>42959</v>
      </c>
      <c r="C35" t="s">
        <v>243</v>
      </c>
      <c r="D35" t="s">
        <v>16</v>
      </c>
      <c r="E35" t="s">
        <v>17</v>
      </c>
      <c r="F35">
        <v>344.9</v>
      </c>
      <c r="G35">
        <v>9.5</v>
      </c>
      <c r="H35">
        <f>SUM('Moth data 2017 all sp.'!J361:J370)</f>
        <v>0.8039333333333335</v>
      </c>
    </row>
    <row r="36" spans="1:8" x14ac:dyDescent="0.25">
      <c r="A36">
        <v>35</v>
      </c>
      <c r="B36" s="1">
        <v>42959</v>
      </c>
      <c r="C36" t="s">
        <v>249</v>
      </c>
      <c r="D36" t="s">
        <v>16</v>
      </c>
      <c r="E36" t="s">
        <v>31</v>
      </c>
      <c r="F36">
        <v>336.8</v>
      </c>
      <c r="G36">
        <v>9.5</v>
      </c>
      <c r="H36">
        <f>SUM('Moth data 2017 all sp.'!J371:J382)</f>
        <v>0.88920000000000021</v>
      </c>
    </row>
    <row r="37" spans="1:8" x14ac:dyDescent="0.25">
      <c r="A37">
        <v>36</v>
      </c>
      <c r="B37" s="1">
        <v>42960</v>
      </c>
      <c r="C37" t="s">
        <v>250</v>
      </c>
      <c r="D37" t="s">
        <v>91</v>
      </c>
      <c r="E37" t="s">
        <v>17</v>
      </c>
      <c r="F37">
        <v>535</v>
      </c>
      <c r="G37">
        <v>9.5</v>
      </c>
      <c r="H37">
        <f>SUM('Moth data 2017 all sp.'!J383:J391)</f>
        <v>1.6171000000000002</v>
      </c>
    </row>
    <row r="38" spans="1:8" x14ac:dyDescent="0.25">
      <c r="A38">
        <v>37</v>
      </c>
      <c r="B38" s="1">
        <v>42960</v>
      </c>
      <c r="C38" t="s">
        <v>253</v>
      </c>
      <c r="D38" t="s">
        <v>91</v>
      </c>
      <c r="E38" t="s">
        <v>31</v>
      </c>
      <c r="F38">
        <v>513.79999999999995</v>
      </c>
      <c r="G38">
        <v>9.5</v>
      </c>
      <c r="H38">
        <f>SUM('Moth data 2017 all sp.'!J392:J402)</f>
        <v>1.8818000000000001</v>
      </c>
    </row>
    <row r="39" spans="1:8" x14ac:dyDescent="0.25">
      <c r="A39">
        <v>38</v>
      </c>
      <c r="B39" s="1">
        <v>42964</v>
      </c>
      <c r="C39" t="s">
        <v>258</v>
      </c>
      <c r="D39" t="s">
        <v>203</v>
      </c>
      <c r="E39" t="s">
        <v>31</v>
      </c>
      <c r="F39">
        <v>432.9</v>
      </c>
      <c r="G39">
        <v>14.5</v>
      </c>
      <c r="H39">
        <f>SUM('Moth data 2017 all sp.'!J403:J409)</f>
        <v>0.85410000000000008</v>
      </c>
    </row>
    <row r="40" spans="1:8" x14ac:dyDescent="0.25">
      <c r="A40">
        <v>39</v>
      </c>
      <c r="B40" s="1">
        <v>42964</v>
      </c>
      <c r="C40" t="s">
        <v>265</v>
      </c>
      <c r="D40" t="s">
        <v>203</v>
      </c>
      <c r="E40" t="s">
        <v>17</v>
      </c>
      <c r="F40">
        <v>427.8</v>
      </c>
      <c r="G40">
        <v>14.5</v>
      </c>
      <c r="H40">
        <f>SUM('Moth data 2017 all sp.'!J410:J419)</f>
        <v>1.0849333333333337</v>
      </c>
    </row>
    <row r="41" spans="1:8" x14ac:dyDescent="0.25">
      <c r="A41">
        <v>40</v>
      </c>
      <c r="B41" s="1">
        <v>42966</v>
      </c>
      <c r="C41" t="s">
        <v>268</v>
      </c>
      <c r="D41" t="s">
        <v>76</v>
      </c>
      <c r="E41" t="s">
        <v>17</v>
      </c>
      <c r="F41">
        <v>351.1</v>
      </c>
      <c r="G41">
        <v>11.4</v>
      </c>
      <c r="H41">
        <f>SUM('Moth data 2017 all sp.'!J420:J429)</f>
        <v>1.3953333333333335</v>
      </c>
    </row>
    <row r="42" spans="1:8" x14ac:dyDescent="0.25">
      <c r="A42">
        <v>41</v>
      </c>
      <c r="B42" s="1">
        <v>42966</v>
      </c>
      <c r="C42" t="s">
        <v>277</v>
      </c>
      <c r="D42" t="s">
        <v>76</v>
      </c>
      <c r="E42" t="s">
        <v>31</v>
      </c>
      <c r="F42">
        <v>325.8</v>
      </c>
      <c r="G42">
        <v>11.4</v>
      </c>
      <c r="H42">
        <f>SUM('Moth data 2017 all sp.'!J430:J439)</f>
        <v>1.8634999999999999</v>
      </c>
    </row>
    <row r="43" spans="1:8" x14ac:dyDescent="0.25">
      <c r="A43">
        <v>42</v>
      </c>
      <c r="B43" s="1">
        <v>42970</v>
      </c>
      <c r="C43" t="s">
        <v>282</v>
      </c>
      <c r="D43" t="s">
        <v>41</v>
      </c>
      <c r="E43" t="s">
        <v>17</v>
      </c>
      <c r="F43">
        <v>177.3</v>
      </c>
      <c r="G43">
        <v>10.3</v>
      </c>
      <c r="H43">
        <f>SUM('Moth data 2017 all sp.'!J440:J450)</f>
        <v>0.90010000000000023</v>
      </c>
    </row>
    <row r="44" spans="1:8" x14ac:dyDescent="0.25">
      <c r="A44">
        <v>43</v>
      </c>
      <c r="B44" s="1">
        <v>42970</v>
      </c>
      <c r="C44" t="s">
        <v>287</v>
      </c>
      <c r="D44" t="s">
        <v>41</v>
      </c>
      <c r="E44" t="s">
        <v>31</v>
      </c>
      <c r="F44">
        <v>177.8</v>
      </c>
      <c r="G44">
        <v>10.3</v>
      </c>
      <c r="H44">
        <f>SUM('Moth data 2017 all sp.'!J451:J464)</f>
        <v>1.9449333333333334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3" sqref="A3"/>
    </sheetView>
  </sheetViews>
  <sheetFormatPr defaultRowHeight="15" x14ac:dyDescent="0.25"/>
  <cols>
    <col min="1" max="1" width="7.7109375" customWidth="1"/>
    <col min="2" max="2" width="7.42578125" bestFit="1" customWidth="1"/>
    <col min="3" max="3" width="7.42578125" customWidth="1"/>
    <col min="4" max="4" width="15" bestFit="1" customWidth="1"/>
  </cols>
  <sheetData>
    <row r="3" spans="1:4" x14ac:dyDescent="0.25">
      <c r="A3" s="4" t="s">
        <v>3</v>
      </c>
      <c r="B3" s="4" t="s">
        <v>315</v>
      </c>
      <c r="C3" s="4" t="s">
        <v>1</v>
      </c>
      <c r="D3" t="s">
        <v>314</v>
      </c>
    </row>
    <row r="4" spans="1:4" x14ac:dyDescent="0.25">
      <c r="A4" t="s">
        <v>16</v>
      </c>
      <c r="B4" t="s">
        <v>316</v>
      </c>
      <c r="D4" s="5">
        <v>14.335800000000003</v>
      </c>
    </row>
    <row r="5" spans="1:4" x14ac:dyDescent="0.25">
      <c r="A5" t="s">
        <v>16</v>
      </c>
      <c r="B5" t="s">
        <v>317</v>
      </c>
      <c r="D5" s="5">
        <v>4.5043666666666677</v>
      </c>
    </row>
    <row r="6" spans="1:4" x14ac:dyDescent="0.25">
      <c r="A6" t="s">
        <v>76</v>
      </c>
      <c r="B6" t="s">
        <v>316</v>
      </c>
      <c r="D6" s="5">
        <v>8.4757666666666669</v>
      </c>
    </row>
    <row r="7" spans="1:4" x14ac:dyDescent="0.25">
      <c r="A7" t="s">
        <v>76</v>
      </c>
      <c r="B7" t="s">
        <v>317</v>
      </c>
      <c r="D7" s="5">
        <v>3.6195333333333335</v>
      </c>
    </row>
    <row r="8" spans="1:4" x14ac:dyDescent="0.25">
      <c r="A8" t="s">
        <v>41</v>
      </c>
      <c r="B8" t="s">
        <v>316</v>
      </c>
      <c r="D8" s="5">
        <v>4.4533000000000005</v>
      </c>
    </row>
    <row r="9" spans="1:4" x14ac:dyDescent="0.25">
      <c r="A9" t="s">
        <v>41</v>
      </c>
      <c r="B9" t="s">
        <v>317</v>
      </c>
      <c r="D9" s="5">
        <v>3.7425333333333337</v>
      </c>
    </row>
    <row r="10" spans="1:4" x14ac:dyDescent="0.25">
      <c r="A10" t="s">
        <v>203</v>
      </c>
      <c r="B10" t="s">
        <v>316</v>
      </c>
      <c r="D10" s="5">
        <v>2.2148000000000003</v>
      </c>
    </row>
    <row r="11" spans="1:4" x14ac:dyDescent="0.25">
      <c r="A11" t="s">
        <v>203</v>
      </c>
      <c r="B11" t="s">
        <v>317</v>
      </c>
      <c r="D11" s="5">
        <v>3.3751083333333343</v>
      </c>
    </row>
    <row r="12" spans="1:4" x14ac:dyDescent="0.25">
      <c r="A12" t="s">
        <v>91</v>
      </c>
      <c r="B12" t="s">
        <v>316</v>
      </c>
      <c r="D12" s="5">
        <v>16.327109523809526</v>
      </c>
    </row>
    <row r="13" spans="1:4" x14ac:dyDescent="0.25">
      <c r="A13" t="s">
        <v>91</v>
      </c>
      <c r="B13" t="s">
        <v>317</v>
      </c>
      <c r="D13" s="5">
        <v>3.8019000000000003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Weights</vt:lpstr>
      <vt:lpstr>Summary weights</vt:lpstr>
      <vt:lpstr>Moth data 2017 all sp.</vt:lpstr>
      <vt:lpstr>Biomass by trap</vt:lpstr>
      <vt:lpstr>Pivot table biomass</vt:lpstr>
      <vt:lpstr>Weights!Extract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Shewring</dc:creator>
  <cp:lastModifiedBy>Michael Shewring</cp:lastModifiedBy>
  <cp:lastPrinted>2019-01-09T18:07:17Z</cp:lastPrinted>
  <dcterms:created xsi:type="dcterms:W3CDTF">2018-01-29T12:45:12Z</dcterms:created>
  <dcterms:modified xsi:type="dcterms:W3CDTF">2019-01-11T21:22:36Z</dcterms:modified>
</cp:coreProperties>
</file>