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s\Documents\Python Scripts\FF_owners\"/>
    </mc:Choice>
  </mc:AlternateContent>
  <xr:revisionPtr revIDLastSave="0" documentId="13_ncr:1_{870F818C-51ED-4D21-AC86-3A9BBC3CE3A6}" xr6:coauthVersionLast="33" xr6:coauthVersionMax="33" xr10:uidLastSave="{00000000-0000-0000-0000-000000000000}"/>
  <bookViews>
    <workbookView xWindow="0" yWindow="0" windowWidth="21570" windowHeight="7980" xr2:uid="{82A4C4E0-FB84-47A4-AE4C-323D7E2C7E4F}"/>
  </bookViews>
  <sheets>
    <sheet name="2014" sheetId="1" r:id="rId1"/>
    <sheet name="2015" sheetId="2" r:id="rId2"/>
    <sheet name="2016" sheetId="3" r:id="rId3"/>
    <sheet name="2017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G2" i="1"/>
  <c r="F2" i="1"/>
  <c r="C13" i="1"/>
  <c r="C12" i="1"/>
  <c r="C11" i="1"/>
  <c r="H3" i="2"/>
  <c r="H4" i="2"/>
  <c r="H5" i="2"/>
  <c r="H6" i="2"/>
  <c r="H7" i="2"/>
  <c r="H8" i="2"/>
  <c r="H9" i="2"/>
  <c r="H10" i="2"/>
  <c r="H11" i="2"/>
  <c r="G3" i="2"/>
  <c r="G4" i="2"/>
  <c r="G5" i="2"/>
  <c r="G6" i="2"/>
  <c r="G7" i="2"/>
  <c r="G8" i="2"/>
  <c r="G9" i="2"/>
  <c r="G10" i="2"/>
  <c r="G11" i="2"/>
  <c r="G12" i="2"/>
  <c r="G13" i="2"/>
  <c r="H13" i="2" s="1"/>
  <c r="F3" i="2"/>
  <c r="F4" i="2"/>
  <c r="F5" i="2"/>
  <c r="F6" i="2"/>
  <c r="F7" i="2"/>
  <c r="F8" i="2"/>
  <c r="F9" i="2"/>
  <c r="F10" i="2"/>
  <c r="F11" i="2"/>
  <c r="F12" i="2"/>
  <c r="F13" i="2"/>
  <c r="C13" i="2"/>
  <c r="C12" i="2"/>
  <c r="H2" i="2"/>
  <c r="G2" i="2"/>
  <c r="F2" i="2"/>
  <c r="H3" i="3"/>
  <c r="H4" i="3"/>
  <c r="H5" i="3"/>
  <c r="H6" i="3"/>
  <c r="H7" i="3"/>
  <c r="H8" i="3"/>
  <c r="H9" i="3"/>
  <c r="H10" i="3"/>
  <c r="H11" i="3"/>
  <c r="H12" i="3"/>
  <c r="H13" i="3"/>
  <c r="H2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G2" i="3"/>
  <c r="F2" i="3"/>
  <c r="H3" i="4"/>
  <c r="H4" i="4"/>
  <c r="H5" i="4"/>
  <c r="H6" i="4"/>
  <c r="H7" i="4"/>
  <c r="H8" i="4"/>
  <c r="H9" i="4"/>
  <c r="H10" i="4"/>
  <c r="H11" i="4"/>
  <c r="H12" i="4"/>
  <c r="H13" i="4"/>
  <c r="H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G2" i="4"/>
  <c r="F2" i="4"/>
  <c r="C3" i="4"/>
  <c r="C4" i="4"/>
  <c r="C5" i="4"/>
  <c r="C6" i="4"/>
  <c r="C7" i="4"/>
  <c r="C8" i="4"/>
  <c r="C9" i="4"/>
  <c r="C10" i="4"/>
  <c r="C11" i="4"/>
  <c r="C12" i="4"/>
  <c r="C13" i="4"/>
  <c r="C2" i="4"/>
  <c r="C3" i="3"/>
  <c r="C4" i="3"/>
  <c r="C5" i="3"/>
  <c r="C6" i="3"/>
  <c r="C7" i="3"/>
  <c r="C8" i="3"/>
  <c r="C9" i="3"/>
  <c r="C10" i="3"/>
  <c r="C11" i="3"/>
  <c r="C12" i="3"/>
  <c r="C13" i="3"/>
  <c r="C2" i="3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2" i="1"/>
  <c r="H12" i="2" l="1"/>
</calcChain>
</file>

<file path=xl/sharedStrings.xml><?xml version="1.0" encoding="utf-8"?>
<sst xmlns="http://schemas.openxmlformats.org/spreadsheetml/2006/main" count="136" uniqueCount="35">
  <si>
    <t>WINS</t>
  </si>
  <si>
    <t>LOSSES</t>
  </si>
  <si>
    <t>POINTS FOR</t>
  </si>
  <si>
    <t>POINTS AGAINST</t>
  </si>
  <si>
    <t>MANAGER</t>
  </si>
  <si>
    <t>TIMMY</t>
  </si>
  <si>
    <t>ROBBIE</t>
  </si>
  <si>
    <t>MIKE</t>
  </si>
  <si>
    <t>MATEO</t>
  </si>
  <si>
    <t>JUSTIN</t>
  </si>
  <si>
    <t>ANDREW</t>
  </si>
  <si>
    <t>PETER</t>
  </si>
  <si>
    <t>BRIAN</t>
  </si>
  <si>
    <t>DAVIS</t>
  </si>
  <si>
    <t>REGULAR SEASON FINISH</t>
  </si>
  <si>
    <t>RESULT</t>
  </si>
  <si>
    <t>MISSED POSTSEASON</t>
  </si>
  <si>
    <t>BRANDON/VICTOR</t>
  </si>
  <si>
    <t>BRIAN/SUNSHINE</t>
  </si>
  <si>
    <t>SUDDY</t>
  </si>
  <si>
    <t>COREY</t>
  </si>
  <si>
    <t>SUNSHINE</t>
  </si>
  <si>
    <t>DAVIS/SUDDY</t>
  </si>
  <si>
    <t>PF/G</t>
  </si>
  <si>
    <t>PA/G</t>
  </si>
  <si>
    <t>DIFF</t>
  </si>
  <si>
    <t>BRENDON/ROB</t>
  </si>
  <si>
    <t>ANTONY</t>
  </si>
  <si>
    <t>FERGIE</t>
  </si>
  <si>
    <t>ARMANDO</t>
  </si>
  <si>
    <t>2nd Place</t>
  </si>
  <si>
    <t>3rd Place</t>
  </si>
  <si>
    <t>4th Place</t>
  </si>
  <si>
    <t>1st Place</t>
  </si>
  <si>
    <t>5/6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</si>
</sst>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4" borderId="3" xfId="0" applyFont="1" applyFill="1" applyBorder="1"/>
    <xf numFmtId="0" fontId="1" fillId="2" borderId="5" xfId="0" applyFont="1" applyFill="1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5" borderId="11" xfId="0" applyFont="1" applyFill="1" applyBorder="1"/>
    <xf numFmtId="0" fontId="1" fillId="5" borderId="12" xfId="0" applyFont="1" applyFill="1" applyBorder="1"/>
    <xf numFmtId="0" fontId="1" fillId="3" borderId="12" xfId="0" applyFont="1" applyFill="1" applyBorder="1"/>
    <xf numFmtId="0" fontId="1" fillId="4" borderId="12" xfId="0" applyFont="1" applyFill="1" applyBorder="1"/>
    <xf numFmtId="0" fontId="0" fillId="0" borderId="15" xfId="0" applyBorder="1"/>
    <xf numFmtId="0" fontId="0" fillId="0" borderId="17" xfId="0" applyBorder="1"/>
    <xf numFmtId="0" fontId="1" fillId="2" borderId="2" xfId="0" applyFont="1" applyFill="1" applyBorder="1"/>
    <xf numFmtId="164" fontId="1" fillId="3" borderId="3" xfId="0" applyNumberFormat="1" applyFont="1" applyFill="1" applyBorder="1"/>
    <xf numFmtId="164" fontId="0" fillId="0" borderId="17" xfId="0" applyNumberFormat="1" applyBorder="1"/>
    <xf numFmtId="164" fontId="0" fillId="0" borderId="1" xfId="0" applyNumberFormat="1" applyBorder="1"/>
    <xf numFmtId="164" fontId="0" fillId="0" borderId="15" xfId="0" applyNumberFormat="1" applyBorder="1"/>
    <xf numFmtId="164" fontId="0" fillId="0" borderId="0" xfId="0" applyNumberFormat="1"/>
    <xf numFmtId="0" fontId="0" fillId="0" borderId="18" xfId="0" applyFill="1" applyBorder="1"/>
    <xf numFmtId="164" fontId="1" fillId="3" borderId="12" xfId="0" applyNumberFormat="1" applyFont="1" applyFill="1" applyBorder="1"/>
    <xf numFmtId="0" fontId="0" fillId="0" borderId="1" xfId="0" applyFill="1" applyBorder="1"/>
    <xf numFmtId="0" fontId="0" fillId="0" borderId="19" xfId="0" applyBorder="1"/>
    <xf numFmtId="0" fontId="0" fillId="0" borderId="20" xfId="0" applyFill="1" applyBorder="1"/>
    <xf numFmtId="0" fontId="0" fillId="0" borderId="15" xfId="0" applyFill="1" applyBorder="1"/>
    <xf numFmtId="0" fontId="0" fillId="0" borderId="21" xfId="0" applyBorder="1"/>
    <xf numFmtId="0" fontId="0" fillId="0" borderId="22" xfId="0" applyFill="1" applyBorder="1"/>
    <xf numFmtId="0" fontId="0" fillId="0" borderId="6" xfId="0" applyBorder="1"/>
    <xf numFmtId="0" fontId="0" fillId="0" borderId="8" xfId="0" applyFill="1" applyBorder="1"/>
    <xf numFmtId="0" fontId="0" fillId="0" borderId="23" xfId="0" applyFill="1" applyBorder="1"/>
    <xf numFmtId="0" fontId="0" fillId="0" borderId="24" xfId="0" applyBorder="1"/>
    <xf numFmtId="164" fontId="0" fillId="0" borderId="24" xfId="0" applyNumberFormat="1" applyBorder="1"/>
    <xf numFmtId="0" fontId="0" fillId="0" borderId="26" xfId="0" applyFill="1" applyBorder="1"/>
    <xf numFmtId="0" fontId="0" fillId="0" borderId="7" xfId="0" applyFill="1" applyBorder="1"/>
    <xf numFmtId="0" fontId="0" fillId="0" borderId="22" xfId="0" applyBorder="1"/>
    <xf numFmtId="0" fontId="0" fillId="0" borderId="28" xfId="0" applyBorder="1"/>
    <xf numFmtId="0" fontId="0" fillId="0" borderId="29" xfId="0" applyBorder="1"/>
    <xf numFmtId="164" fontId="0" fillId="0" borderId="29" xfId="0" applyNumberFormat="1" applyBorder="1"/>
    <xf numFmtId="0" fontId="0" fillId="0" borderId="31" xfId="0" applyBorder="1"/>
    <xf numFmtId="0" fontId="1" fillId="5" borderId="32" xfId="0" applyFont="1" applyFill="1" applyBorder="1"/>
    <xf numFmtId="164" fontId="1" fillId="3" borderId="33" xfId="0" applyNumberFormat="1" applyFont="1" applyFill="1" applyBorder="1"/>
    <xf numFmtId="164" fontId="0" fillId="0" borderId="28" xfId="0" applyNumberFormat="1" applyBorder="1"/>
    <xf numFmtId="164" fontId="0" fillId="0" borderId="21" xfId="0" applyNumberFormat="1" applyBorder="1"/>
    <xf numFmtId="164" fontId="0" fillId="0" borderId="25" xfId="0" applyNumberFormat="1" applyBorder="1"/>
    <xf numFmtId="0" fontId="1" fillId="5" borderId="2" xfId="0" applyFont="1" applyFill="1" applyBorder="1"/>
    <xf numFmtId="0" fontId="0" fillId="0" borderId="34" xfId="0" applyBorder="1"/>
    <xf numFmtId="0" fontId="0" fillId="0" borderId="35" xfId="0" applyBorder="1"/>
    <xf numFmtId="164" fontId="0" fillId="0" borderId="31" xfId="0" applyNumberFormat="1" applyBorder="1"/>
    <xf numFmtId="0" fontId="0" fillId="0" borderId="36" xfId="0" applyBorder="1"/>
    <xf numFmtId="0" fontId="0" fillId="0" borderId="37" xfId="0" applyFill="1" applyBorder="1"/>
    <xf numFmtId="0" fontId="0" fillId="0" borderId="20" xfId="0" applyBorder="1"/>
    <xf numFmtId="0" fontId="0" fillId="0" borderId="19" xfId="0" applyFill="1" applyBorder="1"/>
    <xf numFmtId="0" fontId="0" fillId="0" borderId="21" xfId="0" applyFill="1" applyBorder="1"/>
    <xf numFmtId="49" fontId="1" fillId="4" borderId="4" xfId="0" applyNumberFormat="1" applyFont="1" applyFill="1" applyBorder="1"/>
    <xf numFmtId="49" fontId="0" fillId="0" borderId="30" xfId="0" applyNumberFormat="1" applyBorder="1"/>
    <xf numFmtId="49" fontId="0" fillId="0" borderId="14" xfId="0" applyNumberFormat="1" applyBorder="1"/>
    <xf numFmtId="49" fontId="0" fillId="0" borderId="27" xfId="0" applyNumberFormat="1" applyBorder="1"/>
    <xf numFmtId="49" fontId="0" fillId="0" borderId="16" xfId="0" applyNumberFormat="1" applyBorder="1"/>
    <xf numFmtId="49" fontId="0" fillId="0" borderId="0" xfId="0" applyNumberFormat="1"/>
    <xf numFmtId="49" fontId="1" fillId="4" borderId="13" xfId="0" applyNumberFormat="1" applyFont="1" applyFill="1" applyBorder="1"/>
    <xf numFmtId="49" fontId="0" fillId="0" borderId="14" xfId="0" applyNumberFormat="1" applyFill="1" applyBorder="1"/>
    <xf numFmtId="49" fontId="0" fillId="0" borderId="1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CA81-E931-4A5E-B0F7-9C0211804B96}">
  <dimension ref="A1:J13"/>
  <sheetViews>
    <sheetView tabSelected="1" zoomScaleNormal="100" workbookViewId="0">
      <selection activeCell="J22" sqref="J22"/>
    </sheetView>
  </sheetViews>
  <sheetFormatPr defaultRowHeight="15" x14ac:dyDescent="0.25"/>
  <cols>
    <col min="1" max="1" width="9.85546875" bestFit="1" customWidth="1"/>
    <col min="2" max="3" width="8.5703125" customWidth="1"/>
    <col min="4" max="4" width="10.7109375" bestFit="1" customWidth="1"/>
    <col min="5" max="5" width="14.85546875" bestFit="1" customWidth="1"/>
    <col min="6" max="7" width="9.5703125" style="18" customWidth="1"/>
    <col min="8" max="8" width="9.5703125" customWidth="1"/>
    <col min="9" max="9" width="21.85546875" bestFit="1" customWidth="1"/>
    <col min="10" max="10" width="18.7109375" style="58" bestFit="1" customWidth="1"/>
  </cols>
  <sheetData>
    <row r="1" spans="1:10" ht="15.75" thickBot="1" x14ac:dyDescent="0.3">
      <c r="A1" s="2" t="s">
        <v>4</v>
      </c>
      <c r="B1" s="7" t="s">
        <v>0</v>
      </c>
      <c r="C1" s="8" t="s">
        <v>1</v>
      </c>
      <c r="D1" s="9" t="s">
        <v>2</v>
      </c>
      <c r="E1" s="9" t="s">
        <v>3</v>
      </c>
      <c r="F1" s="20" t="s">
        <v>23</v>
      </c>
      <c r="G1" s="20" t="s">
        <v>24</v>
      </c>
      <c r="H1" s="9" t="s">
        <v>25</v>
      </c>
      <c r="I1" s="10" t="s">
        <v>14</v>
      </c>
      <c r="J1" s="59" t="s">
        <v>15</v>
      </c>
    </row>
    <row r="2" spans="1:10" x14ac:dyDescent="0.25">
      <c r="A2" s="27" t="s">
        <v>5</v>
      </c>
      <c r="B2" s="48">
        <v>8</v>
      </c>
      <c r="C2" s="36">
        <f>+SUM(13 -B2)</f>
        <v>5</v>
      </c>
      <c r="D2" s="36">
        <v>1530.8</v>
      </c>
      <c r="E2" s="36">
        <v>1505.5</v>
      </c>
      <c r="F2" s="37">
        <f>D2/13</f>
        <v>117.75384615384615</v>
      </c>
      <c r="G2" s="37">
        <f>E2/13</f>
        <v>115.80769230769231</v>
      </c>
      <c r="H2" s="37">
        <f>F2-G2</f>
        <v>1.9461538461538481</v>
      </c>
      <c r="I2" s="36">
        <v>4</v>
      </c>
      <c r="J2" s="54" t="s">
        <v>33</v>
      </c>
    </row>
    <row r="3" spans="1:10" x14ac:dyDescent="0.25">
      <c r="A3" s="4" t="s">
        <v>6</v>
      </c>
      <c r="B3" s="22">
        <v>9</v>
      </c>
      <c r="C3" s="3">
        <f t="shared" ref="C3:C13" si="0">+SUM(13 -B3)</f>
        <v>4</v>
      </c>
      <c r="D3" s="3">
        <v>1620.8</v>
      </c>
      <c r="E3" s="3">
        <v>1594.5</v>
      </c>
      <c r="F3" s="16">
        <f t="shared" ref="F3:F13" si="1">D3/13</f>
        <v>124.67692307692307</v>
      </c>
      <c r="G3" s="16">
        <f t="shared" ref="G3:G13" si="2">E3/13</f>
        <v>122.65384615384616</v>
      </c>
      <c r="H3" s="16">
        <f t="shared" ref="H3:H13" si="3">F3-G3</f>
        <v>2.0230769230769141</v>
      </c>
      <c r="I3" s="3">
        <v>2</v>
      </c>
      <c r="J3" s="55" t="s">
        <v>30</v>
      </c>
    </row>
    <row r="4" spans="1:10" x14ac:dyDescent="0.25">
      <c r="A4" s="4" t="s">
        <v>7</v>
      </c>
      <c r="B4" s="22">
        <v>10</v>
      </c>
      <c r="C4" s="3">
        <f t="shared" si="0"/>
        <v>3</v>
      </c>
      <c r="D4" s="3">
        <v>1815.3</v>
      </c>
      <c r="E4" s="3">
        <v>1448.5</v>
      </c>
      <c r="F4" s="16">
        <f t="shared" si="1"/>
        <v>139.63846153846154</v>
      </c>
      <c r="G4" s="16">
        <f t="shared" si="2"/>
        <v>111.42307692307692</v>
      </c>
      <c r="H4" s="16">
        <f t="shared" si="3"/>
        <v>28.215384615384622</v>
      </c>
      <c r="I4" s="3">
        <v>1</v>
      </c>
      <c r="J4" s="55" t="s">
        <v>31</v>
      </c>
    </row>
    <row r="5" spans="1:10" x14ac:dyDescent="0.25">
      <c r="A5" s="4" t="s">
        <v>8</v>
      </c>
      <c r="B5" s="22">
        <v>7</v>
      </c>
      <c r="C5" s="3">
        <f t="shared" si="0"/>
        <v>6</v>
      </c>
      <c r="D5" s="3">
        <v>1424.9</v>
      </c>
      <c r="E5" s="3">
        <v>1484.3</v>
      </c>
      <c r="F5" s="16">
        <f t="shared" si="1"/>
        <v>109.60769230769232</v>
      </c>
      <c r="G5" s="16">
        <f t="shared" si="2"/>
        <v>114.17692307692307</v>
      </c>
      <c r="H5" s="16">
        <f t="shared" si="3"/>
        <v>-4.5692307692307566</v>
      </c>
      <c r="I5" s="3">
        <v>6</v>
      </c>
      <c r="J5" s="55" t="s">
        <v>32</v>
      </c>
    </row>
    <row r="6" spans="1:10" x14ac:dyDescent="0.25">
      <c r="A6" s="4" t="s">
        <v>9</v>
      </c>
      <c r="B6" s="22">
        <v>7</v>
      </c>
      <c r="C6" s="3">
        <f t="shared" si="0"/>
        <v>6</v>
      </c>
      <c r="D6" s="3">
        <v>1536.3</v>
      </c>
      <c r="E6" s="3">
        <v>1361.5</v>
      </c>
      <c r="F6" s="16">
        <f t="shared" si="1"/>
        <v>118.17692307692307</v>
      </c>
      <c r="G6" s="16">
        <f t="shared" si="2"/>
        <v>104.73076923076923</v>
      </c>
      <c r="H6" s="16">
        <f t="shared" si="3"/>
        <v>13.446153846153848</v>
      </c>
      <c r="I6" s="3">
        <v>5</v>
      </c>
      <c r="J6" s="55" t="s">
        <v>34</v>
      </c>
    </row>
    <row r="7" spans="1:10" x14ac:dyDescent="0.25">
      <c r="A7" s="4" t="s">
        <v>10</v>
      </c>
      <c r="B7" s="22">
        <v>9</v>
      </c>
      <c r="C7" s="3">
        <f t="shared" si="0"/>
        <v>4</v>
      </c>
      <c r="D7" s="3">
        <v>1554.3</v>
      </c>
      <c r="E7" s="3">
        <v>1397.1</v>
      </c>
      <c r="F7" s="16">
        <f t="shared" si="1"/>
        <v>119.56153846153846</v>
      </c>
      <c r="G7" s="16">
        <f t="shared" si="2"/>
        <v>107.46923076923076</v>
      </c>
      <c r="H7" s="16">
        <f t="shared" si="3"/>
        <v>12.092307692307699</v>
      </c>
      <c r="I7" s="3">
        <v>3</v>
      </c>
      <c r="J7" s="55" t="s">
        <v>34</v>
      </c>
    </row>
    <row r="8" spans="1:10" x14ac:dyDescent="0.25">
      <c r="A8" s="4" t="s">
        <v>11</v>
      </c>
      <c r="B8" s="22">
        <v>7</v>
      </c>
      <c r="C8" s="3">
        <f t="shared" si="0"/>
        <v>6</v>
      </c>
      <c r="D8" s="3">
        <v>1189.8</v>
      </c>
      <c r="E8" s="3">
        <v>1464.2</v>
      </c>
      <c r="F8" s="16">
        <f t="shared" si="1"/>
        <v>91.523076923076914</v>
      </c>
      <c r="G8" s="16">
        <f t="shared" si="2"/>
        <v>112.63076923076923</v>
      </c>
      <c r="H8" s="16">
        <f t="shared" si="3"/>
        <v>-21.107692307692318</v>
      </c>
      <c r="I8" s="3">
        <v>7</v>
      </c>
      <c r="J8" s="55" t="s">
        <v>16</v>
      </c>
    </row>
    <row r="9" spans="1:10" x14ac:dyDescent="0.25">
      <c r="A9" s="4" t="s">
        <v>12</v>
      </c>
      <c r="B9" s="22">
        <v>6</v>
      </c>
      <c r="C9" s="3">
        <f t="shared" si="0"/>
        <v>7</v>
      </c>
      <c r="D9" s="3">
        <v>1574.7</v>
      </c>
      <c r="E9" s="3">
        <v>1495.4</v>
      </c>
      <c r="F9" s="16">
        <f t="shared" si="1"/>
        <v>121.13076923076923</v>
      </c>
      <c r="G9" s="16">
        <f t="shared" si="2"/>
        <v>115.03076923076924</v>
      </c>
      <c r="H9" s="16">
        <f t="shared" si="3"/>
        <v>6.0999999999999943</v>
      </c>
      <c r="I9" s="3">
        <v>8</v>
      </c>
      <c r="J9" s="55" t="s">
        <v>16</v>
      </c>
    </row>
    <row r="10" spans="1:10" x14ac:dyDescent="0.25">
      <c r="A10" s="4" t="s">
        <v>13</v>
      </c>
      <c r="B10" s="22">
        <v>3</v>
      </c>
      <c r="C10" s="3">
        <f t="shared" si="0"/>
        <v>10</v>
      </c>
      <c r="D10" s="3">
        <v>1377.6</v>
      </c>
      <c r="E10" s="3">
        <v>1551.2</v>
      </c>
      <c r="F10" s="16">
        <f t="shared" si="1"/>
        <v>105.96923076923076</v>
      </c>
      <c r="G10" s="16">
        <f t="shared" si="2"/>
        <v>119.32307692307693</v>
      </c>
      <c r="H10" s="16">
        <f t="shared" si="3"/>
        <v>-13.353846153846163</v>
      </c>
      <c r="I10" s="3">
        <v>11</v>
      </c>
      <c r="J10" s="55" t="s">
        <v>16</v>
      </c>
    </row>
    <row r="11" spans="1:10" x14ac:dyDescent="0.25">
      <c r="A11" s="33" t="s">
        <v>27</v>
      </c>
      <c r="B11" s="51">
        <v>6</v>
      </c>
      <c r="C11" s="21">
        <f t="shared" si="0"/>
        <v>7</v>
      </c>
      <c r="D11" s="21">
        <v>1513.1</v>
      </c>
      <c r="E11" s="21">
        <v>1460.2</v>
      </c>
      <c r="F11" s="16">
        <f t="shared" si="1"/>
        <v>116.39230769230768</v>
      </c>
      <c r="G11" s="16">
        <f t="shared" si="2"/>
        <v>112.32307692307693</v>
      </c>
      <c r="H11" s="16">
        <f t="shared" si="3"/>
        <v>4.0692307692307566</v>
      </c>
      <c r="I11" s="3">
        <v>9</v>
      </c>
      <c r="J11" s="55" t="s">
        <v>16</v>
      </c>
    </row>
    <row r="12" spans="1:10" x14ac:dyDescent="0.25">
      <c r="A12" s="33" t="s">
        <v>28</v>
      </c>
      <c r="B12" s="51">
        <v>3</v>
      </c>
      <c r="C12" s="21">
        <f t="shared" si="0"/>
        <v>10</v>
      </c>
      <c r="D12" s="21">
        <v>1225.7</v>
      </c>
      <c r="E12" s="21">
        <v>1541.6</v>
      </c>
      <c r="F12" s="16">
        <f t="shared" si="1"/>
        <v>94.284615384615392</v>
      </c>
      <c r="G12" s="16">
        <f t="shared" si="2"/>
        <v>118.58461538461538</v>
      </c>
      <c r="H12" s="16">
        <f t="shared" si="3"/>
        <v>-24.299999999999983</v>
      </c>
      <c r="I12" s="3">
        <v>12</v>
      </c>
      <c r="J12" s="55" t="s">
        <v>16</v>
      </c>
    </row>
    <row r="13" spans="1:10" ht="15.75" thickBot="1" x14ac:dyDescent="0.3">
      <c r="A13" s="28" t="s">
        <v>29</v>
      </c>
      <c r="B13" s="23">
        <v>3</v>
      </c>
      <c r="C13" s="24">
        <f t="shared" si="0"/>
        <v>10</v>
      </c>
      <c r="D13" s="24">
        <v>1444.9</v>
      </c>
      <c r="E13" s="24">
        <v>1504.1</v>
      </c>
      <c r="F13" s="17">
        <f t="shared" si="1"/>
        <v>111.14615384615385</v>
      </c>
      <c r="G13" s="17">
        <f t="shared" si="2"/>
        <v>115.69999999999999</v>
      </c>
      <c r="H13" s="17">
        <f t="shared" si="3"/>
        <v>-4.5538461538461377</v>
      </c>
      <c r="I13" s="11">
        <v>10</v>
      </c>
      <c r="J13" s="57" t="s">
        <v>16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F9AA-A135-4B1E-9E1B-1888DECF6287}">
  <dimension ref="A1:J13"/>
  <sheetViews>
    <sheetView workbookViewId="0">
      <selection activeCell="J4" sqref="J4"/>
    </sheetView>
  </sheetViews>
  <sheetFormatPr defaultRowHeight="15" x14ac:dyDescent="0.25"/>
  <cols>
    <col min="1" max="1" width="16.42578125" bestFit="1" customWidth="1"/>
    <col min="2" max="3" width="8.5703125" customWidth="1"/>
    <col min="4" max="4" width="10.85546875" style="18" bestFit="1" customWidth="1"/>
    <col min="5" max="5" width="14.85546875" style="18" bestFit="1" customWidth="1"/>
    <col min="6" max="8" width="9.5703125" style="18" customWidth="1"/>
    <col min="9" max="9" width="21.85546875" bestFit="1" customWidth="1"/>
    <col min="10" max="10" width="18.7109375" style="58" bestFit="1" customWidth="1"/>
  </cols>
  <sheetData>
    <row r="1" spans="1:10" ht="15.75" thickBot="1" x14ac:dyDescent="0.3">
      <c r="A1" s="2" t="s">
        <v>4</v>
      </c>
      <c r="B1" s="7" t="s">
        <v>0</v>
      </c>
      <c r="C1" s="8" t="s">
        <v>1</v>
      </c>
      <c r="D1" s="20" t="s">
        <v>2</v>
      </c>
      <c r="E1" s="20" t="s">
        <v>3</v>
      </c>
      <c r="F1" s="20" t="s">
        <v>23</v>
      </c>
      <c r="G1" s="20" t="s">
        <v>24</v>
      </c>
      <c r="H1" s="20" t="s">
        <v>25</v>
      </c>
      <c r="I1" s="10" t="s">
        <v>14</v>
      </c>
      <c r="J1" s="59" t="s">
        <v>15</v>
      </c>
    </row>
    <row r="2" spans="1:10" x14ac:dyDescent="0.25">
      <c r="A2" s="27" t="s">
        <v>5</v>
      </c>
      <c r="B2" s="35">
        <v>7</v>
      </c>
      <c r="C2" s="36">
        <f>+SUM(13 -B2)</f>
        <v>6</v>
      </c>
      <c r="D2" s="37">
        <v>1500.2</v>
      </c>
      <c r="E2" s="37">
        <v>1525.5</v>
      </c>
      <c r="F2" s="37">
        <f>D2/13</f>
        <v>115.4</v>
      </c>
      <c r="G2" s="37">
        <f>E2/13</f>
        <v>117.34615384615384</v>
      </c>
      <c r="H2" s="37">
        <f>F2-G2</f>
        <v>-1.9461538461538339</v>
      </c>
      <c r="I2" s="36">
        <v>6</v>
      </c>
      <c r="J2" s="54" t="s">
        <v>34</v>
      </c>
    </row>
    <row r="3" spans="1:10" x14ac:dyDescent="0.25">
      <c r="A3" s="4" t="s">
        <v>6</v>
      </c>
      <c r="B3" s="25">
        <v>6</v>
      </c>
      <c r="C3" s="3">
        <f t="shared" ref="C3:C13" si="0">+SUM(13 -B3)</f>
        <v>7</v>
      </c>
      <c r="D3" s="16">
        <v>1582</v>
      </c>
      <c r="E3" s="16">
        <v>1521.4</v>
      </c>
      <c r="F3" s="16">
        <f t="shared" ref="F3:F13" si="1">D3/13</f>
        <v>121.69230769230769</v>
      </c>
      <c r="G3" s="16">
        <f t="shared" ref="G3:G13" si="2">E3/13</f>
        <v>117.03076923076924</v>
      </c>
      <c r="H3" s="16">
        <f t="shared" ref="H3:H13" si="3">F3-G3</f>
        <v>4.6615384615384556</v>
      </c>
      <c r="I3" s="3">
        <v>8</v>
      </c>
      <c r="J3" s="55" t="s">
        <v>16</v>
      </c>
    </row>
    <row r="4" spans="1:10" x14ac:dyDescent="0.25">
      <c r="A4" s="4" t="s">
        <v>7</v>
      </c>
      <c r="B4" s="25">
        <v>11</v>
      </c>
      <c r="C4" s="3">
        <f t="shared" si="0"/>
        <v>2</v>
      </c>
      <c r="D4" s="16">
        <v>1724</v>
      </c>
      <c r="E4" s="16">
        <v>1503.6</v>
      </c>
      <c r="F4" s="16">
        <f t="shared" si="1"/>
        <v>132.61538461538461</v>
      </c>
      <c r="G4" s="16">
        <f t="shared" si="2"/>
        <v>115.66153846153846</v>
      </c>
      <c r="H4" s="16">
        <f t="shared" si="3"/>
        <v>16.953846153846158</v>
      </c>
      <c r="I4" s="3">
        <v>1</v>
      </c>
      <c r="J4" s="55" t="s">
        <v>33</v>
      </c>
    </row>
    <row r="5" spans="1:10" x14ac:dyDescent="0.25">
      <c r="A5" s="4" t="s">
        <v>8</v>
      </c>
      <c r="B5" s="25">
        <v>4</v>
      </c>
      <c r="C5" s="3">
        <f t="shared" si="0"/>
        <v>9</v>
      </c>
      <c r="D5" s="16">
        <v>1510.4</v>
      </c>
      <c r="E5" s="16">
        <v>1555.3</v>
      </c>
      <c r="F5" s="16">
        <f t="shared" si="1"/>
        <v>116.1846153846154</v>
      </c>
      <c r="G5" s="16">
        <f t="shared" si="2"/>
        <v>119.63846153846154</v>
      </c>
      <c r="H5" s="16">
        <f t="shared" si="3"/>
        <v>-3.4538461538461434</v>
      </c>
      <c r="I5" s="3">
        <v>11</v>
      </c>
      <c r="J5" s="55" t="s">
        <v>16</v>
      </c>
    </row>
    <row r="6" spans="1:10" x14ac:dyDescent="0.25">
      <c r="A6" s="4" t="s">
        <v>9</v>
      </c>
      <c r="B6" s="25">
        <v>7</v>
      </c>
      <c r="C6" s="3">
        <f t="shared" si="0"/>
        <v>6</v>
      </c>
      <c r="D6" s="16">
        <v>1509.7</v>
      </c>
      <c r="E6" s="16">
        <v>1601.4</v>
      </c>
      <c r="F6" s="16">
        <f t="shared" si="1"/>
        <v>116.13076923076923</v>
      </c>
      <c r="G6" s="16">
        <f t="shared" si="2"/>
        <v>123.1846153846154</v>
      </c>
      <c r="H6" s="16">
        <f t="shared" si="3"/>
        <v>-7.0538461538461661</v>
      </c>
      <c r="I6" s="3">
        <v>5</v>
      </c>
      <c r="J6" s="55" t="s">
        <v>34</v>
      </c>
    </row>
    <row r="7" spans="1:10" x14ac:dyDescent="0.25">
      <c r="A7" s="4" t="s">
        <v>10</v>
      </c>
      <c r="B7" s="25">
        <v>6</v>
      </c>
      <c r="C7" s="3">
        <f t="shared" si="0"/>
        <v>7</v>
      </c>
      <c r="D7" s="16">
        <v>1516.3</v>
      </c>
      <c r="E7" s="16">
        <v>1528.7</v>
      </c>
      <c r="F7" s="16">
        <f t="shared" si="1"/>
        <v>116.63846153846154</v>
      </c>
      <c r="G7" s="16">
        <f t="shared" si="2"/>
        <v>117.5923076923077</v>
      </c>
      <c r="H7" s="16">
        <f t="shared" si="3"/>
        <v>-0.95384615384615756</v>
      </c>
      <c r="I7" s="3">
        <v>9</v>
      </c>
      <c r="J7" s="55" t="s">
        <v>16</v>
      </c>
    </row>
    <row r="8" spans="1:10" x14ac:dyDescent="0.25">
      <c r="A8" s="4" t="s">
        <v>17</v>
      </c>
      <c r="B8" s="25">
        <v>5</v>
      </c>
      <c r="C8" s="3">
        <f t="shared" si="0"/>
        <v>8</v>
      </c>
      <c r="D8" s="16">
        <v>1443.3</v>
      </c>
      <c r="E8" s="16">
        <v>1528.1</v>
      </c>
      <c r="F8" s="16">
        <f t="shared" si="1"/>
        <v>111.02307692307691</v>
      </c>
      <c r="G8" s="16">
        <f t="shared" si="2"/>
        <v>117.54615384615384</v>
      </c>
      <c r="H8" s="16">
        <f t="shared" si="3"/>
        <v>-6.5230769230769283</v>
      </c>
      <c r="I8" s="3">
        <v>10</v>
      </c>
      <c r="J8" s="55" t="s">
        <v>16</v>
      </c>
    </row>
    <row r="9" spans="1:10" x14ac:dyDescent="0.25">
      <c r="A9" s="4" t="s">
        <v>18</v>
      </c>
      <c r="B9" s="25">
        <v>6</v>
      </c>
      <c r="C9" s="3">
        <f t="shared" si="0"/>
        <v>7</v>
      </c>
      <c r="D9" s="16">
        <v>1598.4</v>
      </c>
      <c r="E9" s="16">
        <v>1572</v>
      </c>
      <c r="F9" s="16">
        <f t="shared" si="1"/>
        <v>122.95384615384616</v>
      </c>
      <c r="G9" s="16">
        <f t="shared" si="2"/>
        <v>120.92307692307692</v>
      </c>
      <c r="H9" s="16">
        <f t="shared" si="3"/>
        <v>2.0307692307692378</v>
      </c>
      <c r="I9" s="3">
        <v>7</v>
      </c>
      <c r="J9" s="55" t="s">
        <v>16</v>
      </c>
    </row>
    <row r="10" spans="1:10" x14ac:dyDescent="0.25">
      <c r="A10" s="4" t="s">
        <v>13</v>
      </c>
      <c r="B10" s="25">
        <v>9</v>
      </c>
      <c r="C10" s="3">
        <f t="shared" si="0"/>
        <v>4</v>
      </c>
      <c r="D10" s="16">
        <v>1547.4</v>
      </c>
      <c r="E10" s="16">
        <v>1553.5</v>
      </c>
      <c r="F10" s="16">
        <f t="shared" si="1"/>
        <v>119.03076923076924</v>
      </c>
      <c r="G10" s="16">
        <f t="shared" si="2"/>
        <v>119.5</v>
      </c>
      <c r="H10" s="16">
        <f t="shared" si="3"/>
        <v>-0.46923076923076223</v>
      </c>
      <c r="I10" s="3">
        <v>3</v>
      </c>
      <c r="J10" s="55" t="s">
        <v>31</v>
      </c>
    </row>
    <row r="11" spans="1:10" x14ac:dyDescent="0.25">
      <c r="A11" s="33" t="s">
        <v>19</v>
      </c>
      <c r="B11" s="52">
        <v>10</v>
      </c>
      <c r="C11" s="21">
        <f t="shared" si="0"/>
        <v>3</v>
      </c>
      <c r="D11" s="16">
        <v>1532.6</v>
      </c>
      <c r="E11" s="16">
        <v>1417.4</v>
      </c>
      <c r="F11" s="16">
        <f t="shared" si="1"/>
        <v>117.89230769230768</v>
      </c>
      <c r="G11" s="16">
        <f t="shared" si="2"/>
        <v>109.03076923076924</v>
      </c>
      <c r="H11" s="16">
        <f t="shared" si="3"/>
        <v>8.8615384615384443</v>
      </c>
      <c r="I11" s="3">
        <v>2</v>
      </c>
      <c r="J11" s="55" t="s">
        <v>30</v>
      </c>
    </row>
    <row r="12" spans="1:10" x14ac:dyDescent="0.25">
      <c r="A12" s="33" t="s">
        <v>26</v>
      </c>
      <c r="B12" s="52">
        <v>0</v>
      </c>
      <c r="C12" s="21">
        <f t="shared" si="0"/>
        <v>13</v>
      </c>
      <c r="D12" s="16">
        <v>1231.7</v>
      </c>
      <c r="E12" s="16">
        <v>1436.4</v>
      </c>
      <c r="F12" s="16">
        <f t="shared" si="1"/>
        <v>94.746153846153845</v>
      </c>
      <c r="G12" s="16">
        <f t="shared" si="2"/>
        <v>110.4923076923077</v>
      </c>
      <c r="H12" s="16">
        <f t="shared" si="3"/>
        <v>-15.746153846153859</v>
      </c>
      <c r="I12" s="21">
        <v>12</v>
      </c>
      <c r="J12" s="60" t="s">
        <v>16</v>
      </c>
    </row>
    <row r="13" spans="1:10" ht="15.75" thickBot="1" x14ac:dyDescent="0.3">
      <c r="A13" s="28" t="s">
        <v>27</v>
      </c>
      <c r="B13" s="26">
        <v>7</v>
      </c>
      <c r="C13" s="24">
        <f t="shared" si="0"/>
        <v>6</v>
      </c>
      <c r="D13" s="17">
        <v>1596.3</v>
      </c>
      <c r="E13" s="17">
        <v>1549.1</v>
      </c>
      <c r="F13" s="17">
        <f t="shared" si="1"/>
        <v>122.79230769230769</v>
      </c>
      <c r="G13" s="17">
        <f t="shared" si="2"/>
        <v>119.16153846153846</v>
      </c>
      <c r="H13" s="17">
        <f t="shared" si="3"/>
        <v>3.6307692307692321</v>
      </c>
      <c r="I13" s="24">
        <v>4</v>
      </c>
      <c r="J13" s="6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13174-B086-493E-B360-829AC6C7A729}">
  <dimension ref="A1:J14"/>
  <sheetViews>
    <sheetView workbookViewId="0">
      <selection activeCell="I19" sqref="I19"/>
    </sheetView>
  </sheetViews>
  <sheetFormatPr defaultRowHeight="15" x14ac:dyDescent="0.25"/>
  <cols>
    <col min="1" max="1" width="16.42578125" bestFit="1" customWidth="1"/>
    <col min="4" max="4" width="10.85546875" bestFit="1" customWidth="1"/>
    <col min="5" max="5" width="14.85546875" bestFit="1" customWidth="1"/>
    <col min="6" max="8" width="9.5703125" customWidth="1"/>
    <col min="9" max="9" width="21.85546875" bestFit="1" customWidth="1"/>
    <col min="10" max="10" width="18.7109375" style="58" bestFit="1" customWidth="1"/>
  </cols>
  <sheetData>
    <row r="1" spans="1:10" ht="15.75" thickBot="1" x14ac:dyDescent="0.3">
      <c r="A1" s="13" t="s">
        <v>4</v>
      </c>
      <c r="B1" s="7" t="s">
        <v>0</v>
      </c>
      <c r="C1" s="8" t="s">
        <v>1</v>
      </c>
      <c r="D1" s="20" t="s">
        <v>2</v>
      </c>
      <c r="E1" s="20" t="s">
        <v>3</v>
      </c>
      <c r="F1" s="20" t="s">
        <v>23</v>
      </c>
      <c r="G1" s="20" t="s">
        <v>24</v>
      </c>
      <c r="H1" s="20" t="s">
        <v>25</v>
      </c>
      <c r="I1" s="10" t="s">
        <v>14</v>
      </c>
      <c r="J1" s="59" t="s">
        <v>15</v>
      </c>
    </row>
    <row r="2" spans="1:10" x14ac:dyDescent="0.25">
      <c r="A2" s="27" t="s">
        <v>5</v>
      </c>
      <c r="B2" s="48">
        <v>8</v>
      </c>
      <c r="C2" s="36">
        <f>SUM(13 - B2)</f>
        <v>5</v>
      </c>
      <c r="D2" s="37">
        <v>1659</v>
      </c>
      <c r="E2" s="37">
        <v>1623.3</v>
      </c>
      <c r="F2" s="37">
        <f>D2/13</f>
        <v>127.61538461538461</v>
      </c>
      <c r="G2" s="37">
        <f>E2/13</f>
        <v>124.86923076923077</v>
      </c>
      <c r="H2" s="37">
        <f>F2-G2</f>
        <v>2.7461538461538453</v>
      </c>
      <c r="I2" s="36">
        <v>3</v>
      </c>
      <c r="J2" s="54" t="s">
        <v>34</v>
      </c>
    </row>
    <row r="3" spans="1:10" x14ac:dyDescent="0.25">
      <c r="A3" s="4" t="s">
        <v>6</v>
      </c>
      <c r="B3" s="22">
        <v>5</v>
      </c>
      <c r="C3" s="12">
        <f t="shared" ref="C3:C13" si="0">SUM(13 - B3)</f>
        <v>8</v>
      </c>
      <c r="D3" s="16">
        <v>1340.6</v>
      </c>
      <c r="E3" s="16">
        <v>1607.7</v>
      </c>
      <c r="F3" s="16">
        <f t="shared" ref="F3:F13" si="1">D3/13</f>
        <v>103.12307692307692</v>
      </c>
      <c r="G3" s="16">
        <f t="shared" ref="G3:G13" si="2">E3/13</f>
        <v>123.66923076923078</v>
      </c>
      <c r="H3" s="16">
        <f t="shared" ref="H3:H13" si="3">F3-G3</f>
        <v>-20.546153846153857</v>
      </c>
      <c r="I3" s="3">
        <v>11</v>
      </c>
      <c r="J3" s="55" t="s">
        <v>16</v>
      </c>
    </row>
    <row r="4" spans="1:10" x14ac:dyDescent="0.25">
      <c r="A4" s="4" t="s">
        <v>7</v>
      </c>
      <c r="B4" s="22">
        <v>7</v>
      </c>
      <c r="C4" s="12">
        <f t="shared" si="0"/>
        <v>6</v>
      </c>
      <c r="D4" s="16">
        <v>1406</v>
      </c>
      <c r="E4" s="16">
        <v>1431.7</v>
      </c>
      <c r="F4" s="16">
        <f t="shared" si="1"/>
        <v>108.15384615384616</v>
      </c>
      <c r="G4" s="16">
        <f t="shared" si="2"/>
        <v>110.13076923076923</v>
      </c>
      <c r="H4" s="16">
        <f t="shared" si="3"/>
        <v>-1.9769230769230717</v>
      </c>
      <c r="I4" s="3">
        <v>6</v>
      </c>
      <c r="J4" s="55" t="s">
        <v>32</v>
      </c>
    </row>
    <row r="5" spans="1:10" x14ac:dyDescent="0.25">
      <c r="A5" s="4" t="s">
        <v>8</v>
      </c>
      <c r="B5" s="22">
        <v>2</v>
      </c>
      <c r="C5" s="12">
        <f t="shared" si="0"/>
        <v>11</v>
      </c>
      <c r="D5" s="16">
        <v>1315.5</v>
      </c>
      <c r="E5" s="16">
        <v>1578.8</v>
      </c>
      <c r="F5" s="16">
        <f t="shared" si="1"/>
        <v>101.19230769230769</v>
      </c>
      <c r="G5" s="16">
        <f t="shared" si="2"/>
        <v>121.44615384615385</v>
      </c>
      <c r="H5" s="16">
        <f t="shared" si="3"/>
        <v>-20.253846153846155</v>
      </c>
      <c r="I5" s="3">
        <v>12</v>
      </c>
      <c r="J5" s="55" t="s">
        <v>16</v>
      </c>
    </row>
    <row r="6" spans="1:10" x14ac:dyDescent="0.25">
      <c r="A6" s="4" t="s">
        <v>9</v>
      </c>
      <c r="B6" s="22">
        <v>8</v>
      </c>
      <c r="C6" s="12">
        <f t="shared" si="0"/>
        <v>5</v>
      </c>
      <c r="D6" s="16">
        <v>1555.3</v>
      </c>
      <c r="E6" s="16">
        <v>1410.8</v>
      </c>
      <c r="F6" s="16">
        <f t="shared" si="1"/>
        <v>119.63846153846154</v>
      </c>
      <c r="G6" s="16">
        <f t="shared" si="2"/>
        <v>108.52307692307691</v>
      </c>
      <c r="H6" s="16">
        <f t="shared" si="3"/>
        <v>11.115384615384627</v>
      </c>
      <c r="I6" s="3">
        <v>4</v>
      </c>
      <c r="J6" s="55" t="s">
        <v>33</v>
      </c>
    </row>
    <row r="7" spans="1:10" x14ac:dyDescent="0.25">
      <c r="A7" s="4" t="s">
        <v>10</v>
      </c>
      <c r="B7" s="22">
        <v>9</v>
      </c>
      <c r="C7" s="12">
        <f t="shared" si="0"/>
        <v>4</v>
      </c>
      <c r="D7" s="16">
        <v>1473.3</v>
      </c>
      <c r="E7" s="16">
        <v>1380.9</v>
      </c>
      <c r="F7" s="16">
        <f t="shared" si="1"/>
        <v>113.33076923076922</v>
      </c>
      <c r="G7" s="16">
        <f t="shared" si="2"/>
        <v>106.22307692307693</v>
      </c>
      <c r="H7" s="16">
        <f t="shared" si="3"/>
        <v>7.1076923076922895</v>
      </c>
      <c r="I7" s="3">
        <v>2</v>
      </c>
      <c r="J7" s="55" t="s">
        <v>30</v>
      </c>
    </row>
    <row r="8" spans="1:10" x14ac:dyDescent="0.25">
      <c r="A8" s="4" t="s">
        <v>17</v>
      </c>
      <c r="B8" s="22">
        <v>5</v>
      </c>
      <c r="C8" s="12">
        <f t="shared" si="0"/>
        <v>8</v>
      </c>
      <c r="D8" s="16">
        <v>1563.8</v>
      </c>
      <c r="E8" s="16">
        <v>1567.7</v>
      </c>
      <c r="F8" s="16">
        <f t="shared" si="1"/>
        <v>120.29230769230769</v>
      </c>
      <c r="G8" s="16">
        <f t="shared" si="2"/>
        <v>120.5923076923077</v>
      </c>
      <c r="H8" s="16">
        <f t="shared" si="3"/>
        <v>-0.30000000000001137</v>
      </c>
      <c r="I8" s="3">
        <v>8</v>
      </c>
      <c r="J8" s="55" t="s">
        <v>16</v>
      </c>
    </row>
    <row r="9" spans="1:10" x14ac:dyDescent="0.25">
      <c r="A9" s="4" t="s">
        <v>12</v>
      </c>
      <c r="B9" s="22">
        <v>5</v>
      </c>
      <c r="C9" s="12">
        <f t="shared" si="0"/>
        <v>8</v>
      </c>
      <c r="D9" s="16">
        <v>1556.2</v>
      </c>
      <c r="E9" s="16">
        <v>1701</v>
      </c>
      <c r="F9" s="16">
        <f t="shared" si="1"/>
        <v>119.70769230769231</v>
      </c>
      <c r="G9" s="16">
        <f t="shared" si="2"/>
        <v>130.84615384615384</v>
      </c>
      <c r="H9" s="16">
        <f t="shared" si="3"/>
        <v>-11.138461538461527</v>
      </c>
      <c r="I9" s="3">
        <v>9</v>
      </c>
      <c r="J9" s="55" t="s">
        <v>16</v>
      </c>
    </row>
    <row r="10" spans="1:10" x14ac:dyDescent="0.25">
      <c r="A10" s="4" t="s">
        <v>13</v>
      </c>
      <c r="B10" s="22">
        <v>7</v>
      </c>
      <c r="C10" s="12">
        <f t="shared" si="0"/>
        <v>6</v>
      </c>
      <c r="D10" s="16">
        <v>1687</v>
      </c>
      <c r="E10" s="16">
        <v>1509.9</v>
      </c>
      <c r="F10" s="16">
        <f t="shared" si="1"/>
        <v>129.76923076923077</v>
      </c>
      <c r="G10" s="16">
        <f t="shared" si="2"/>
        <v>116.14615384615385</v>
      </c>
      <c r="H10" s="16">
        <f t="shared" si="3"/>
        <v>13.623076923076923</v>
      </c>
      <c r="I10" s="3">
        <v>5</v>
      </c>
      <c r="J10" s="55" t="s">
        <v>34</v>
      </c>
    </row>
    <row r="11" spans="1:10" x14ac:dyDescent="0.25">
      <c r="A11" s="32" t="s">
        <v>11</v>
      </c>
      <c r="B11" s="49">
        <v>11</v>
      </c>
      <c r="C11" s="12">
        <f t="shared" si="0"/>
        <v>2</v>
      </c>
      <c r="D11" s="31">
        <v>1755.7</v>
      </c>
      <c r="E11" s="31">
        <v>1390.4</v>
      </c>
      <c r="F11" s="16">
        <f t="shared" si="1"/>
        <v>135.05384615384617</v>
      </c>
      <c r="G11" s="16">
        <f t="shared" si="2"/>
        <v>106.95384615384616</v>
      </c>
      <c r="H11" s="16">
        <f t="shared" si="3"/>
        <v>28.100000000000009</v>
      </c>
      <c r="I11" s="30">
        <v>1</v>
      </c>
      <c r="J11" s="56" t="s">
        <v>31</v>
      </c>
    </row>
    <row r="12" spans="1:10" x14ac:dyDescent="0.25">
      <c r="A12" s="33" t="s">
        <v>20</v>
      </c>
      <c r="B12" s="22">
        <v>5</v>
      </c>
      <c r="C12" s="12">
        <f t="shared" si="0"/>
        <v>8</v>
      </c>
      <c r="D12" s="3">
        <v>1478.4</v>
      </c>
      <c r="E12" s="3">
        <v>1538.8</v>
      </c>
      <c r="F12" s="16">
        <f t="shared" si="1"/>
        <v>113.72307692307693</v>
      </c>
      <c r="G12" s="16">
        <f t="shared" si="2"/>
        <v>118.36923076923077</v>
      </c>
      <c r="H12" s="16">
        <f t="shared" si="3"/>
        <v>-4.6461538461538368</v>
      </c>
      <c r="I12" s="3">
        <v>10</v>
      </c>
      <c r="J12" s="55" t="s">
        <v>16</v>
      </c>
    </row>
    <row r="13" spans="1:10" ht="15.75" thickBot="1" x14ac:dyDescent="0.3">
      <c r="A13" s="28" t="s">
        <v>21</v>
      </c>
      <c r="B13" s="50">
        <v>6</v>
      </c>
      <c r="C13" s="38">
        <f t="shared" si="0"/>
        <v>7</v>
      </c>
      <c r="D13" s="11">
        <v>1360.1</v>
      </c>
      <c r="E13" s="11">
        <v>1409.9</v>
      </c>
      <c r="F13" s="17">
        <f t="shared" si="1"/>
        <v>104.62307692307692</v>
      </c>
      <c r="G13" s="17">
        <f t="shared" si="2"/>
        <v>108.45384615384616</v>
      </c>
      <c r="H13" s="17">
        <f t="shared" si="3"/>
        <v>-3.8307692307692349</v>
      </c>
      <c r="I13" s="11">
        <v>7</v>
      </c>
      <c r="J13" s="57" t="s">
        <v>16</v>
      </c>
    </row>
    <row r="14" spans="1:10" x14ac:dyDescent="0.25">
      <c r="A14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83D0-67A8-4BDD-88EE-A3E1C66829FA}">
  <dimension ref="A1:J13"/>
  <sheetViews>
    <sheetView workbookViewId="0">
      <selection activeCell="K17" sqref="K17"/>
    </sheetView>
  </sheetViews>
  <sheetFormatPr defaultRowHeight="15" x14ac:dyDescent="0.25"/>
  <cols>
    <col min="1" max="1" width="16.42578125" bestFit="1" customWidth="1"/>
    <col min="4" max="4" width="10.85546875" bestFit="1" customWidth="1"/>
    <col min="5" max="5" width="14.85546875" bestFit="1" customWidth="1"/>
    <col min="6" max="8" width="9.5703125" style="18" customWidth="1"/>
    <col min="9" max="9" width="21.85546875" bestFit="1" customWidth="1"/>
    <col min="10" max="10" width="18.7109375" style="58" bestFit="1" customWidth="1"/>
  </cols>
  <sheetData>
    <row r="1" spans="1:10" ht="15.75" thickBot="1" x14ac:dyDescent="0.3">
      <c r="A1" s="13" t="s">
        <v>4</v>
      </c>
      <c r="B1" s="39" t="s">
        <v>0</v>
      </c>
      <c r="C1" s="44" t="s">
        <v>1</v>
      </c>
      <c r="D1" s="40" t="s">
        <v>2</v>
      </c>
      <c r="E1" s="14" t="s">
        <v>3</v>
      </c>
      <c r="F1" s="14" t="s">
        <v>23</v>
      </c>
      <c r="G1" s="14" t="s">
        <v>24</v>
      </c>
      <c r="H1" s="14" t="s">
        <v>25</v>
      </c>
      <c r="I1" s="1" t="s">
        <v>14</v>
      </c>
      <c r="J1" s="53" t="s">
        <v>15</v>
      </c>
    </row>
    <row r="2" spans="1:10" x14ac:dyDescent="0.25">
      <c r="A2" s="46" t="s">
        <v>5</v>
      </c>
      <c r="B2" s="45">
        <v>7</v>
      </c>
      <c r="C2" s="36">
        <f>SUM(13-B2)</f>
        <v>6</v>
      </c>
      <c r="D2" s="41">
        <v>1506.4</v>
      </c>
      <c r="E2" s="37">
        <v>1499.9</v>
      </c>
      <c r="F2" s="37">
        <f>SUM(D2/13)</f>
        <v>115.87692307692308</v>
      </c>
      <c r="G2" s="37">
        <f>SUM(E2/13)</f>
        <v>115.37692307692308</v>
      </c>
      <c r="H2" s="37">
        <f>F2-G2</f>
        <v>0.5</v>
      </c>
      <c r="I2" s="36">
        <v>4</v>
      </c>
      <c r="J2" s="54" t="s">
        <v>31</v>
      </c>
    </row>
    <row r="3" spans="1:10" x14ac:dyDescent="0.25">
      <c r="A3" s="4" t="s">
        <v>6</v>
      </c>
      <c r="B3" s="5">
        <v>7</v>
      </c>
      <c r="C3" s="3">
        <f t="shared" ref="C3:C13" si="0">SUM(13-B3)</f>
        <v>6</v>
      </c>
      <c r="D3" s="42">
        <v>1583.2</v>
      </c>
      <c r="E3" s="16">
        <v>1554.8</v>
      </c>
      <c r="F3" s="16">
        <f t="shared" ref="F3:F13" si="1">SUM(D3/13)</f>
        <v>121.78461538461539</v>
      </c>
      <c r="G3" s="16">
        <f t="shared" ref="G3:G13" si="2">SUM(E3/13)</f>
        <v>119.6</v>
      </c>
      <c r="H3" s="15">
        <f t="shared" ref="H3:H13" si="3">F3-G3</f>
        <v>2.1846153846153982</v>
      </c>
      <c r="I3" s="3">
        <v>3</v>
      </c>
      <c r="J3" s="55" t="s">
        <v>30</v>
      </c>
    </row>
    <row r="4" spans="1:10" x14ac:dyDescent="0.25">
      <c r="A4" s="4" t="s">
        <v>7</v>
      </c>
      <c r="B4" s="5">
        <v>12</v>
      </c>
      <c r="C4" s="3">
        <f t="shared" si="0"/>
        <v>1</v>
      </c>
      <c r="D4" s="42">
        <v>1520</v>
      </c>
      <c r="E4" s="16">
        <v>1258.5999999999999</v>
      </c>
      <c r="F4" s="16">
        <f t="shared" si="1"/>
        <v>116.92307692307692</v>
      </c>
      <c r="G4" s="16">
        <f t="shared" si="2"/>
        <v>96.815384615384602</v>
      </c>
      <c r="H4" s="15">
        <f t="shared" si="3"/>
        <v>20.107692307692318</v>
      </c>
      <c r="I4" s="3">
        <v>1</v>
      </c>
      <c r="J4" s="55" t="s">
        <v>33</v>
      </c>
    </row>
    <row r="5" spans="1:10" x14ac:dyDescent="0.25">
      <c r="A5" s="4" t="s">
        <v>8</v>
      </c>
      <c r="B5" s="5">
        <v>3</v>
      </c>
      <c r="C5" s="3">
        <f t="shared" si="0"/>
        <v>10</v>
      </c>
      <c r="D5" s="42">
        <v>1368.4</v>
      </c>
      <c r="E5" s="16">
        <v>1455.6</v>
      </c>
      <c r="F5" s="16">
        <f t="shared" si="1"/>
        <v>105.26153846153846</v>
      </c>
      <c r="G5" s="16">
        <f t="shared" si="2"/>
        <v>111.96923076923076</v>
      </c>
      <c r="H5" s="15">
        <f t="shared" si="3"/>
        <v>-6.7076923076922981</v>
      </c>
      <c r="I5" s="3">
        <v>11</v>
      </c>
      <c r="J5" s="55" t="s">
        <v>16</v>
      </c>
    </row>
    <row r="6" spans="1:10" x14ac:dyDescent="0.25">
      <c r="A6" s="4" t="s">
        <v>9</v>
      </c>
      <c r="B6" s="5">
        <v>3</v>
      </c>
      <c r="C6" s="3">
        <f t="shared" si="0"/>
        <v>10</v>
      </c>
      <c r="D6" s="42">
        <v>1336.7</v>
      </c>
      <c r="E6" s="16">
        <v>1535</v>
      </c>
      <c r="F6" s="16">
        <f t="shared" si="1"/>
        <v>102.82307692307693</v>
      </c>
      <c r="G6" s="16">
        <f t="shared" si="2"/>
        <v>118.07692307692308</v>
      </c>
      <c r="H6" s="15">
        <f t="shared" si="3"/>
        <v>-15.253846153846155</v>
      </c>
      <c r="I6" s="3">
        <v>12</v>
      </c>
      <c r="J6" s="55" t="s">
        <v>16</v>
      </c>
    </row>
    <row r="7" spans="1:10" x14ac:dyDescent="0.25">
      <c r="A7" s="4" t="s">
        <v>10</v>
      </c>
      <c r="B7" s="5">
        <v>7</v>
      </c>
      <c r="C7" s="3">
        <f t="shared" si="0"/>
        <v>6</v>
      </c>
      <c r="D7" s="42">
        <v>1407.9</v>
      </c>
      <c r="E7" s="16">
        <v>1420.8</v>
      </c>
      <c r="F7" s="16">
        <f t="shared" si="1"/>
        <v>108.30000000000001</v>
      </c>
      <c r="G7" s="16">
        <f t="shared" si="2"/>
        <v>109.29230769230769</v>
      </c>
      <c r="H7" s="15">
        <f t="shared" si="3"/>
        <v>-0.99230769230767635</v>
      </c>
      <c r="I7" s="3">
        <v>7</v>
      </c>
      <c r="J7" s="55" t="s">
        <v>16</v>
      </c>
    </row>
    <row r="8" spans="1:10" x14ac:dyDescent="0.25">
      <c r="A8" s="4" t="s">
        <v>17</v>
      </c>
      <c r="B8" s="5">
        <v>7</v>
      </c>
      <c r="C8" s="3">
        <f t="shared" si="0"/>
        <v>6</v>
      </c>
      <c r="D8" s="42">
        <v>1445.3</v>
      </c>
      <c r="E8" s="16">
        <v>1434.1</v>
      </c>
      <c r="F8" s="16">
        <f t="shared" si="1"/>
        <v>111.17692307692307</v>
      </c>
      <c r="G8" s="16">
        <f t="shared" si="2"/>
        <v>110.3153846153846</v>
      </c>
      <c r="H8" s="15">
        <f t="shared" si="3"/>
        <v>0.86153846153847269</v>
      </c>
      <c r="I8" s="3">
        <v>6</v>
      </c>
      <c r="J8" s="55" t="s">
        <v>34</v>
      </c>
    </row>
    <row r="9" spans="1:10" x14ac:dyDescent="0.25">
      <c r="A9" s="4" t="s">
        <v>12</v>
      </c>
      <c r="B9" s="5">
        <v>9</v>
      </c>
      <c r="C9" s="3">
        <f t="shared" si="0"/>
        <v>4</v>
      </c>
      <c r="D9" s="42">
        <v>1557.8</v>
      </c>
      <c r="E9" s="16">
        <v>1450.2</v>
      </c>
      <c r="F9" s="16">
        <f t="shared" si="1"/>
        <v>119.83076923076922</v>
      </c>
      <c r="G9" s="16">
        <f t="shared" si="2"/>
        <v>111.55384615384615</v>
      </c>
      <c r="H9" s="15">
        <f t="shared" si="3"/>
        <v>8.2769230769230688</v>
      </c>
      <c r="I9" s="3">
        <v>2</v>
      </c>
      <c r="J9" s="55" t="s">
        <v>30</v>
      </c>
    </row>
    <row r="10" spans="1:10" x14ac:dyDescent="0.25">
      <c r="A10" s="4" t="s">
        <v>22</v>
      </c>
      <c r="B10" s="5">
        <v>7</v>
      </c>
      <c r="C10" s="3">
        <f t="shared" si="0"/>
        <v>6</v>
      </c>
      <c r="D10" s="42">
        <v>1492.7</v>
      </c>
      <c r="E10" s="16">
        <v>1440.7</v>
      </c>
      <c r="F10" s="16">
        <f t="shared" si="1"/>
        <v>114.82307692307693</v>
      </c>
      <c r="G10" s="16">
        <f t="shared" si="2"/>
        <v>110.82307692307693</v>
      </c>
      <c r="H10" s="15">
        <f t="shared" si="3"/>
        <v>4</v>
      </c>
      <c r="I10" s="3">
        <v>5</v>
      </c>
      <c r="J10" s="55" t="s">
        <v>34</v>
      </c>
    </row>
    <row r="11" spans="1:10" x14ac:dyDescent="0.25">
      <c r="A11" s="32" t="s">
        <v>11</v>
      </c>
      <c r="B11" s="29">
        <v>4</v>
      </c>
      <c r="C11" s="3">
        <f t="shared" si="0"/>
        <v>9</v>
      </c>
      <c r="D11" s="43">
        <v>1295.9000000000001</v>
      </c>
      <c r="E11" s="31">
        <v>1446.1</v>
      </c>
      <c r="F11" s="16">
        <f t="shared" si="1"/>
        <v>99.684615384615398</v>
      </c>
      <c r="G11" s="16">
        <f t="shared" si="2"/>
        <v>111.23846153846154</v>
      </c>
      <c r="H11" s="15">
        <f t="shared" si="3"/>
        <v>-11.553846153846138</v>
      </c>
      <c r="I11" s="30">
        <v>10</v>
      </c>
      <c r="J11" s="56" t="s">
        <v>16</v>
      </c>
    </row>
    <row r="12" spans="1:10" x14ac:dyDescent="0.25">
      <c r="A12" s="33" t="s">
        <v>20</v>
      </c>
      <c r="B12" s="5">
        <v>6</v>
      </c>
      <c r="C12" s="3">
        <f t="shared" si="0"/>
        <v>7</v>
      </c>
      <c r="D12" s="25">
        <v>1501.3</v>
      </c>
      <c r="E12" s="3">
        <v>1605.2</v>
      </c>
      <c r="F12" s="16">
        <f t="shared" si="1"/>
        <v>115.48461538461538</v>
      </c>
      <c r="G12" s="16">
        <f t="shared" si="2"/>
        <v>123.47692307692309</v>
      </c>
      <c r="H12" s="15">
        <f t="shared" si="3"/>
        <v>-7.9923076923077048</v>
      </c>
      <c r="I12" s="3">
        <v>8</v>
      </c>
      <c r="J12" s="55" t="s">
        <v>16</v>
      </c>
    </row>
    <row r="13" spans="1:10" ht="15.75" thickBot="1" x14ac:dyDescent="0.3">
      <c r="A13" s="28" t="s">
        <v>21</v>
      </c>
      <c r="B13" s="6">
        <v>6</v>
      </c>
      <c r="C13" s="11">
        <f t="shared" si="0"/>
        <v>7</v>
      </c>
      <c r="D13" s="34">
        <v>1471.1</v>
      </c>
      <c r="E13" s="11">
        <v>1385.7</v>
      </c>
      <c r="F13" s="17">
        <f t="shared" si="1"/>
        <v>113.16153846153846</v>
      </c>
      <c r="G13" s="17">
        <f t="shared" si="2"/>
        <v>106.5923076923077</v>
      </c>
      <c r="H13" s="47">
        <f t="shared" si="3"/>
        <v>6.5692307692307566</v>
      </c>
      <c r="I13" s="11">
        <v>9</v>
      </c>
      <c r="J13" s="57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Reilly</dc:creator>
  <cp:lastModifiedBy>Michael Stefkovich</cp:lastModifiedBy>
  <dcterms:created xsi:type="dcterms:W3CDTF">2018-06-14T23:18:03Z</dcterms:created>
  <dcterms:modified xsi:type="dcterms:W3CDTF">2018-06-16T01:46:34Z</dcterms:modified>
</cp:coreProperties>
</file>