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0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https://docs.google.com/document/d/[PLACEHOLDER_FOR_20_PERIOD]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6">
      <c r="A6" t="str">
        <v>Dharam Pal</v>
      </c>
      <c r="B6" t="str">
        <v>Kimai</v>
      </c>
      <c r="C6" t="str">
        <v>Gusto</v>
      </c>
      <c r="D6">
        <f>F6 * F19</f>
      </c>
      <c r="E6">
        <f>F6 + G6</f>
      </c>
      <c r="F6">
        <v>79</v>
      </c>
      <c r="G6">
        <v>39.5</v>
      </c>
      <c r="H6">
        <v>39.5</v>
      </c>
      <c r="I6" t="str">
        <v/>
      </c>
    </row>
    <row r="7">
      <c r="A7" t="str">
        <v>Ariful Islam</v>
      </c>
      <c r="B7" t="str">
        <v>Kimai</v>
      </c>
      <c r="C7" t="str">
        <v>Gusto</v>
      </c>
      <c r="D7">
        <f>F7 * F20</f>
      </c>
      <c r="E7">
        <f>F7 + G7</f>
      </c>
      <c r="F7">
        <v>72</v>
      </c>
      <c r="G7">
        <v>36</v>
      </c>
      <c r="H7">
        <v>36</v>
      </c>
      <c r="I7" t="str">
        <v>Short 8.00 hours</v>
      </c>
    </row>
    <row r="8">
      <c r="A8" t="str">
        <v>Raheel Shahzad</v>
      </c>
      <c r="B8" t="str">
        <v>Kimai</v>
      </c>
      <c r="C8" t="str">
        <v>Gusto</v>
      </c>
      <c r="D8">
        <f>F8 * F21</f>
      </c>
      <c r="E8">
        <f>F8 + G8</f>
      </c>
      <c r="F8">
        <v>73.25</v>
      </c>
      <c r="G8">
        <v>36.625</v>
      </c>
      <c r="H8">
        <v>36.625</v>
      </c>
      <c r="I8" t="str">
        <v>Short 6.75 hours</v>
      </c>
    </row>
    <row r="9">
      <c r="A9" t="str">
        <v>Mori Wesonga</v>
      </c>
      <c r="B9" t="str">
        <v>Kimai</v>
      </c>
      <c r="C9" t="str">
        <v>Gusto</v>
      </c>
      <c r="D9">
        <f>F9 * F22</f>
      </c>
      <c r="E9">
        <f>F9 + G9</f>
      </c>
      <c r="F9">
        <v>80</v>
      </c>
      <c r="G9">
        <v>40</v>
      </c>
      <c r="H9">
        <v>40</v>
      </c>
      <c r="I9" t="str">
        <v/>
      </c>
    </row>
    <row r="10">
      <c r="A10" t="str">
        <v>Yulia McCoy</v>
      </c>
      <c r="B10" t="str">
        <v>Kimai</v>
      </c>
      <c r="C10" t="str">
        <v>Gusto</v>
      </c>
      <c r="D10">
        <f>F10 * F23</f>
      </c>
      <c r="E10">
        <f>F10 + G10</f>
      </c>
      <c r="F10">
        <v>49.75</v>
      </c>
      <c r="G10">
        <v>10</v>
      </c>
      <c r="H10">
        <v>39.75</v>
      </c>
      <c r="I10" t="str">
        <v/>
      </c>
    </row>
    <row r="11">
      <c r="A11" t="str">
        <v>Pauline Nguyen</v>
      </c>
      <c r="B11" t="str">
        <v>Kimai</v>
      </c>
      <c r="C11" t="str">
        <v>Gusto</v>
      </c>
      <c r="D11">
        <f>F11 * F24</f>
      </c>
      <c r="E11">
        <f>F11 + G11</f>
      </c>
      <c r="F11">
        <v>79.33333333333334</v>
      </c>
      <c r="G11">
        <v>39.66666666666667</v>
      </c>
      <c r="H11">
        <v>39.66666666666667</v>
      </c>
      <c r="I11" t="str">
        <v/>
      </c>
    </row>
    <row r="12">
      <c r="A12" t="str">
        <v>Edward Obi</v>
      </c>
      <c r="B12" t="str">
        <v>Kimai</v>
      </c>
      <c r="C12" t="str">
        <v>Gusto</v>
      </c>
      <c r="D12">
        <f>F12 * G32</f>
      </c>
      <c r="E12">
        <f>F12 + G12</f>
      </c>
      <c r="F12">
        <v>65.91666666666666</v>
      </c>
      <c r="G12" t="str">
        <v/>
      </c>
      <c r="H12">
        <v>65.91666666666666</v>
      </c>
      <c r="I12" t="str">
        <v>Extra 25.92 hours carry over</v>
      </c>
    </row>
    <row r="13">
      <c r="A13" t="str">
        <v>EXPECTED EXPENSES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0</v>
      </c>
      <c r="C22">
        <f>C22 * 2</f>
      </c>
      <c r="D22">
        <v>20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  <row r="28">
      <c r="A28" t="str">
        <v>Dharam Pal</v>
      </c>
      <c r="B28">
        <f>IF(C28 &gt; 0, TEXT(C28 / E28 * 100, "0.00") &amp; "% Missed", IF(C28 &lt; 0, TEXT(-C28 / E28 * 100, "0.00") &amp; "% Overworked", "No Difference"))</f>
      </c>
      <c r="C28">
        <f>E28 - E6</f>
      </c>
      <c r="D28">
        <f>(G28 * 2) - G6</f>
      </c>
      <c r="E28">
        <f>F28 * 2</f>
      </c>
      <c r="F28">
        <f>G28 + H28</f>
      </c>
      <c r="G28">
        <v>20</v>
      </c>
      <c r="H28">
        <f>D16</f>
      </c>
    </row>
    <row r="29">
      <c r="A29" t="str">
        <v>Ariful Islam</v>
      </c>
      <c r="B29">
        <f>IF(C29 &gt; 0, TEXT(C29 / E29 * 100, "0.00") &amp; "% Missed", IF(C29 &lt; 0, TEXT(-C29 / E29 * 100, "0.00") &amp; "% Overworked", "No Difference"))</f>
      </c>
      <c r="C29">
        <f>E29 - E7</f>
      </c>
      <c r="D29">
        <f>(G29 * 2) - G7</f>
      </c>
      <c r="E29">
        <f>F29 * 2</f>
      </c>
      <c r="F29">
        <f>G29 + H29</f>
      </c>
      <c r="G29">
        <v>20</v>
      </c>
      <c r="H29">
        <f>D17</f>
      </c>
    </row>
    <row r="30">
      <c r="A30" t="str">
        <v>Raheel Shahzad</v>
      </c>
      <c r="B30">
        <f>IF(C30 &gt; 0, TEXT(C30 / E30 * 100, "0.00") &amp; "% Missed", IF(C30 &lt; 0, TEXT(-C30 / E30 * 100, "0.00") &amp; "% Overworked", "No Difference"))</f>
      </c>
      <c r="C30">
        <f>E30 - E8</f>
      </c>
      <c r="D30">
        <f>(G30 * 2) - G8</f>
      </c>
      <c r="E30">
        <f>F30 * 2</f>
      </c>
      <c r="F30">
        <f>G30 + H30</f>
      </c>
      <c r="G30">
        <v>20</v>
      </c>
      <c r="H30">
        <f>D18</f>
      </c>
    </row>
    <row r="31">
      <c r="A31" t="str">
        <v>Mori Wesonga</v>
      </c>
      <c r="B31">
        <f>IF(C31 &gt; 0, TEXT(C31 / E31 * 100, "0.00") &amp; "% Missed", IF(C31 &lt; 0, TEXT(-C31 / E31 * 100, "0.00") &amp; "% Overworked", "No Difference"))</f>
      </c>
      <c r="C31">
        <f>E31 - E9</f>
      </c>
      <c r="D31">
        <f>(G31 * 2) - G9</f>
      </c>
      <c r="E31">
        <f>F31 * 2</f>
      </c>
      <c r="F31">
        <f>G31 + H31</f>
      </c>
      <c r="G31">
        <v>20</v>
      </c>
      <c r="H31">
        <f>D19</f>
      </c>
    </row>
    <row r="32">
      <c r="A32" t="str">
        <v>Yulia McCoy</v>
      </c>
      <c r="B32">
        <f>IF(C32 &gt; 0, TEXT(C32 / E32 * 100, "0.00") &amp; "% Missed", IF(C32 &lt; 0, TEXT(-C32 / E32 * 100, "0.00") &amp; "% Overworked", "No Difference"))</f>
      </c>
      <c r="C32">
        <f>E32 - E10</f>
      </c>
      <c r="D32">
        <f>(G32 * 2) - G10</f>
      </c>
      <c r="E32">
        <f>F32 * 2</f>
      </c>
      <c r="F32">
        <f>G32 + H32</f>
      </c>
      <c r="G32">
        <v>5</v>
      </c>
      <c r="H32">
        <f>D20</f>
      </c>
    </row>
    <row r="33">
      <c r="A33" t="str">
        <v>Pauline Nguyen</v>
      </c>
      <c r="B33">
        <f>IF(C33 &gt; 0, TEXT(C33 / E33 * 100, "0.00") &amp; "% Missed", IF(C33 &lt; 0, TEXT(-C33 / E33 * 100, "0.00") &amp; "% Overworked", "No Difference"))</f>
      </c>
      <c r="C33">
        <f>E33 - E11</f>
      </c>
      <c r="D33">
        <f>(G33 * 2) - G11</f>
      </c>
      <c r="E33">
        <f>F33 * 2</f>
      </c>
      <c r="F33">
        <f>G33 + H33</f>
      </c>
      <c r="G33">
        <v>20</v>
      </c>
      <c r="H33">
        <f>D21</f>
      </c>
    </row>
    <row r="34">
      <c r="A34" t="str">
        <v>Edward Obi</v>
      </c>
      <c r="B34">
        <f>IF(C34 &gt; 0, TEXT(C34 / E34 * 100, "0.00") &amp; "% Missed", IF(C34 &lt; 0, TEXT(-C34 / E34 * 100, "0.00") &amp; "% Overworked", "No Difference"))</f>
      </c>
      <c r="C34">
        <f>E34 - E12</f>
      </c>
      <c r="D34">
        <f>(G34 * 2) - G12</f>
      </c>
      <c r="E34">
        <f>F34 * 2</f>
      </c>
      <c r="F34">
        <f>G34 + H34</f>
      </c>
      <c r="G34">
        <v>20</v>
      </c>
      <c r="H34">
        <f>D22</f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