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atov_mv\Desktop\"/>
    </mc:Choice>
  </mc:AlternateContent>
  <bookViews>
    <workbookView xWindow="0" yWindow="0" windowWidth="21570" windowHeight="9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O14" i="1" l="1"/>
  <c r="P15" i="1"/>
  <c r="K20" i="1"/>
  <c r="L21" i="1"/>
  <c r="O18" i="1"/>
  <c r="O16" i="1"/>
  <c r="L24" i="1"/>
  <c r="L23" i="1"/>
  <c r="I15" i="1"/>
  <c r="H15" i="1"/>
  <c r="G15" i="1"/>
  <c r="F15" i="1"/>
  <c r="E15" i="1"/>
  <c r="D15" i="1"/>
  <c r="C15" i="1"/>
  <c r="B4" i="1"/>
</calcChain>
</file>

<file path=xl/sharedStrings.xml><?xml version="1.0" encoding="utf-8"?>
<sst xmlns="http://schemas.openxmlformats.org/spreadsheetml/2006/main" count="15" uniqueCount="15">
  <si>
    <t>проценты</t>
  </si>
  <si>
    <t>1735607.04</t>
  </si>
  <si>
    <t>Код дохода</t>
  </si>
  <si>
    <t>Доход</t>
  </si>
  <si>
    <t>Прошлый год</t>
  </si>
  <si>
    <t>Региональный</t>
  </si>
  <si>
    <t>вычет с квартиры</t>
  </si>
  <si>
    <t>вычет с процентов</t>
  </si>
  <si>
    <t>Остаток процентов</t>
  </si>
  <si>
    <t>На 2021</t>
  </si>
  <si>
    <t>Проценты</t>
  </si>
  <si>
    <t>Полученный вычет региональный</t>
  </si>
  <si>
    <t>Остаток и 2020</t>
  </si>
  <si>
    <t>вычет получающийся</t>
  </si>
  <si>
    <t>Общий на проценты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</si>
</sst>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topLeftCell="C1" workbookViewId="0">
      <selection activeCell="J27" sqref="J27"/>
    </sheetView>
  </sheetViews>
  <sheetFormatPr defaultRowHeight="15" x14ac:dyDescent="0.25"/>
  <cols>
    <col min="2" max="2" width="10.5703125" bestFit="1" customWidth="1"/>
    <col min="3" max="3" width="11.42578125" bestFit="1" customWidth="1"/>
    <col min="4" max="4" width="9" bestFit="1" customWidth="1"/>
    <col min="5" max="9" width="10" bestFit="1" customWidth="1"/>
    <col min="10" max="10" width="14.42578125" bestFit="1" customWidth="1"/>
    <col min="11" max="11" width="11.85546875" customWidth="1"/>
    <col min="12" max="12" width="9.5703125" bestFit="1" customWidth="1"/>
    <col min="13" max="13" width="19.85546875" bestFit="1" customWidth="1"/>
    <col min="14" max="14" width="18.7109375" bestFit="1" customWidth="1"/>
    <col min="15" max="15" width="14.28515625" bestFit="1" customWidth="1"/>
    <col min="16" max="16" width="32.85546875" bestFit="1" customWidth="1"/>
  </cols>
  <sheetData>
    <row r="1" spans="2:16" x14ac:dyDescent="0.25">
      <c r="B1" t="s">
        <v>3</v>
      </c>
      <c r="C1" t="s">
        <v>2</v>
      </c>
    </row>
    <row r="2" spans="2:16" x14ac:dyDescent="0.25">
      <c r="B2">
        <v>531533.79</v>
      </c>
      <c r="C2">
        <v>2000</v>
      </c>
    </row>
    <row r="3" spans="2:16" x14ac:dyDescent="0.25">
      <c r="B3">
        <v>46991.5</v>
      </c>
      <c r="C3">
        <v>2012</v>
      </c>
    </row>
    <row r="4" spans="2:16" x14ac:dyDescent="0.25">
      <c r="B4">
        <f>B3+B2</f>
        <v>578525.29</v>
      </c>
    </row>
    <row r="13" spans="2:16" x14ac:dyDescent="0.25">
      <c r="B13" t="s">
        <v>0</v>
      </c>
      <c r="C13">
        <v>2014</v>
      </c>
      <c r="D13">
        <v>2015</v>
      </c>
      <c r="E13">
        <v>2016</v>
      </c>
      <c r="F13">
        <v>2017</v>
      </c>
      <c r="G13">
        <v>2018</v>
      </c>
      <c r="H13">
        <v>2019</v>
      </c>
      <c r="I13">
        <v>2020</v>
      </c>
      <c r="J13">
        <v>2021</v>
      </c>
      <c r="O13" t="s">
        <v>9</v>
      </c>
      <c r="P13" t="s">
        <v>11</v>
      </c>
    </row>
    <row r="14" spans="2:16" x14ac:dyDescent="0.25">
      <c r="C14">
        <v>67956.850000000006</v>
      </c>
      <c r="D14">
        <v>243146.8</v>
      </c>
      <c r="E14">
        <v>149947.43</v>
      </c>
      <c r="F14">
        <v>148610.32999999999</v>
      </c>
      <c r="G14">
        <v>135801.03</v>
      </c>
      <c r="H14">
        <v>107448.74</v>
      </c>
      <c r="I14">
        <v>69350.149999999994</v>
      </c>
      <c r="N14" t="s">
        <v>10</v>
      </c>
      <c r="O14">
        <f>I15-L23</f>
        <v>720037.29</v>
      </c>
    </row>
    <row r="15" spans="2:16" x14ac:dyDescent="0.25">
      <c r="B15">
        <v>922261.33</v>
      </c>
      <c r="C15">
        <f>C14</f>
        <v>67956.850000000006</v>
      </c>
      <c r="D15">
        <f>C15+D14</f>
        <v>311103.65000000002</v>
      </c>
      <c r="E15">
        <f>E14+D15</f>
        <v>461051.08</v>
      </c>
      <c r="F15">
        <f>F14+E15</f>
        <v>609661.41</v>
      </c>
      <c r="G15">
        <f>G14+F15</f>
        <v>745462.44000000006</v>
      </c>
      <c r="H15">
        <f>H14+G15</f>
        <v>852911.18</v>
      </c>
      <c r="I15">
        <f>I14+H15</f>
        <v>922261.33000000007</v>
      </c>
      <c r="O15" t="s">
        <v>12</v>
      </c>
      <c r="P15">
        <f>O14-O16</f>
        <v>567771.38000000012</v>
      </c>
    </row>
    <row r="16" spans="2:16" x14ac:dyDescent="0.25">
      <c r="O16">
        <f>N23+I14</f>
        <v>152265.90999999997</v>
      </c>
    </row>
    <row r="17" spans="2:16" x14ac:dyDescent="0.25">
      <c r="O17" t="s">
        <v>13</v>
      </c>
    </row>
    <row r="18" spans="2:16" x14ac:dyDescent="0.25">
      <c r="B18" t="s">
        <v>1</v>
      </c>
      <c r="O18">
        <f>O16-J27</f>
        <v>12280.809999999969</v>
      </c>
      <c r="P18">
        <f>O18*0.13</f>
        <v>1596.5052999999959</v>
      </c>
    </row>
    <row r="20" spans="2:16" x14ac:dyDescent="0.25">
      <c r="K20">
        <f>I15-L21</f>
        <v>580052.19000000006</v>
      </c>
      <c r="M20" t="s">
        <v>14</v>
      </c>
    </row>
    <row r="21" spans="2:16" x14ac:dyDescent="0.25">
      <c r="L21">
        <f>L23+J27</f>
        <v>342209.14</v>
      </c>
    </row>
    <row r="22" spans="2:16" x14ac:dyDescent="0.25">
      <c r="J22" t="s">
        <v>4</v>
      </c>
      <c r="N22" t="s">
        <v>8</v>
      </c>
    </row>
    <row r="23" spans="2:16" x14ac:dyDescent="0.25">
      <c r="J23">
        <v>852911.18</v>
      </c>
      <c r="K23">
        <v>650687.14</v>
      </c>
      <c r="L23" s="1">
        <f>J23-K23</f>
        <v>202224.04000000004</v>
      </c>
      <c r="M23" t="s">
        <v>7</v>
      </c>
      <c r="N23">
        <v>82915.759999999995</v>
      </c>
    </row>
    <row r="24" spans="2:16" x14ac:dyDescent="0.25">
      <c r="J24">
        <v>2000000</v>
      </c>
      <c r="K24">
        <v>1735607.04</v>
      </c>
      <c r="L24" s="1">
        <f>J24-K24</f>
        <v>264392.95999999996</v>
      </c>
      <c r="M24" t="s">
        <v>6</v>
      </c>
    </row>
    <row r="26" spans="2:16" x14ac:dyDescent="0.25">
      <c r="J26" t="s">
        <v>5</v>
      </c>
    </row>
    <row r="27" spans="2:16" x14ac:dyDescent="0.25">
      <c r="J27">
        <v>139985.1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Asian Pasfic Bank PSC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Филатов Михаил Валентинович</dc:creator>
  <cp:lastModifiedBy>Филатов Михаил Валентинович</cp:lastModifiedBy>
  <dcterms:created xsi:type="dcterms:W3CDTF">2021-02-09T05:33:23Z</dcterms:created>
  <dcterms:modified xsi:type="dcterms:W3CDTF">2021-02-09T07:20:53Z</dcterms:modified>
</cp:coreProperties>
</file>